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CENAC\MILITAR\SAMC LINEA GRIS\SAMC LINEA GRIS 2025\PUBLICAR\"/>
    </mc:Choice>
  </mc:AlternateContent>
  <xr:revisionPtr revIDLastSave="0" documentId="13_ncr:1_{1B25959A-D94A-4C74-819A-6BDC392502EC}" xr6:coauthVersionLast="47" xr6:coauthVersionMax="47" xr10:uidLastSave="{00000000-0000-0000-0000-000000000000}"/>
  <bookViews>
    <workbookView xWindow="-108" yWindow="-108" windowWidth="23256" windowHeight="12456" xr2:uid="{2D0B2659-84B3-48A6-876F-ABE2D9371A81}"/>
  </bookViews>
  <sheets>
    <sheet name="CUADRO 2" sheetId="1" r:id="rId1"/>
  </sheets>
  <definedNames>
    <definedName name="_xlnm._FilterDatabase" localSheetId="0" hidden="1">'CUADRO 2'!$A$9:$Q$2667</definedName>
    <definedName name="_xlnm.Print_Area" localSheetId="0">'CUADRO 2'!$A$1:$E$1907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667" i="1" l="1"/>
  <c r="G2667" i="1"/>
  <c r="H2667" i="1" s="1"/>
  <c r="G3112" i="1"/>
  <c r="F1903" i="1"/>
  <c r="G1903" i="1"/>
  <c r="G1170" i="1"/>
  <c r="F1170" i="1"/>
  <c r="G3113" i="1" l="1"/>
  <c r="K3111" i="1" l="1"/>
  <c r="J3111" i="1"/>
  <c r="I3111" i="1"/>
  <c r="H3111" i="1"/>
  <c r="L3111" i="1" s="1"/>
  <c r="M3111" i="1" s="1"/>
  <c r="K3110" i="1"/>
  <c r="J3110" i="1"/>
  <c r="I3110" i="1"/>
  <c r="H3110" i="1"/>
  <c r="L3110" i="1" s="1"/>
  <c r="M3110" i="1" s="1"/>
  <c r="O3110" i="1" s="1"/>
  <c r="K3109" i="1"/>
  <c r="J3109" i="1"/>
  <c r="I3109" i="1"/>
  <c r="H3109" i="1"/>
  <c r="L3109" i="1" s="1"/>
  <c r="M3109" i="1" s="1"/>
  <c r="K3108" i="1"/>
  <c r="J3108" i="1"/>
  <c r="I3108" i="1"/>
  <c r="H3108" i="1"/>
  <c r="K3107" i="1"/>
  <c r="J3107" i="1"/>
  <c r="I3107" i="1"/>
  <c r="H3107" i="1"/>
  <c r="L3107" i="1" s="1"/>
  <c r="M3107" i="1" s="1"/>
  <c r="K3106" i="1"/>
  <c r="J3106" i="1"/>
  <c r="I3106" i="1"/>
  <c r="H3106" i="1"/>
  <c r="L3106" i="1" s="1"/>
  <c r="M3106" i="1" s="1"/>
  <c r="K3105" i="1"/>
  <c r="J3105" i="1"/>
  <c r="I3105" i="1"/>
  <c r="H3105" i="1"/>
  <c r="L3105" i="1" s="1"/>
  <c r="M3105" i="1" s="1"/>
  <c r="O3105" i="1" s="1"/>
  <c r="K3104" i="1"/>
  <c r="J3104" i="1"/>
  <c r="I3104" i="1"/>
  <c r="H3104" i="1"/>
  <c r="K3103" i="1"/>
  <c r="J3103" i="1"/>
  <c r="I3103" i="1"/>
  <c r="H3103" i="1"/>
  <c r="L3103" i="1" s="1"/>
  <c r="M3103" i="1" s="1"/>
  <c r="K3102" i="1"/>
  <c r="J3102" i="1"/>
  <c r="I3102" i="1"/>
  <c r="H3102" i="1"/>
  <c r="L3102" i="1" s="1"/>
  <c r="M3102" i="1" s="1"/>
  <c r="O3102" i="1" s="1"/>
  <c r="K3101" i="1"/>
  <c r="J3101" i="1"/>
  <c r="I3101" i="1"/>
  <c r="H3101" i="1"/>
  <c r="L3101" i="1" s="1"/>
  <c r="M3101" i="1" s="1"/>
  <c r="K3100" i="1"/>
  <c r="J3100" i="1"/>
  <c r="I3100" i="1"/>
  <c r="H3100" i="1"/>
  <c r="L3100" i="1" s="1"/>
  <c r="M3100" i="1" s="1"/>
  <c r="K3099" i="1"/>
  <c r="J3099" i="1"/>
  <c r="I3099" i="1"/>
  <c r="H3099" i="1"/>
  <c r="L3099" i="1" s="1"/>
  <c r="M3099" i="1" s="1"/>
  <c r="K3098" i="1"/>
  <c r="J3098" i="1"/>
  <c r="I3098" i="1"/>
  <c r="H3098" i="1"/>
  <c r="L3098" i="1" s="1"/>
  <c r="M3098" i="1" s="1"/>
  <c r="K3097" i="1"/>
  <c r="J3097" i="1"/>
  <c r="I3097" i="1"/>
  <c r="H3097" i="1"/>
  <c r="K3096" i="1"/>
  <c r="J3096" i="1"/>
  <c r="I3096" i="1"/>
  <c r="H3096" i="1"/>
  <c r="L3096" i="1" s="1"/>
  <c r="M3096" i="1" s="1"/>
  <c r="O3096" i="1" s="1"/>
  <c r="K3095" i="1"/>
  <c r="J3095" i="1"/>
  <c r="I3095" i="1"/>
  <c r="H3095" i="1"/>
  <c r="L3095" i="1" s="1"/>
  <c r="M3095" i="1" s="1"/>
  <c r="K3094" i="1"/>
  <c r="J3094" i="1"/>
  <c r="I3094" i="1"/>
  <c r="H3094" i="1"/>
  <c r="L3094" i="1" s="1"/>
  <c r="M3094" i="1" s="1"/>
  <c r="O3094" i="1" s="1"/>
  <c r="K3092" i="1"/>
  <c r="J3092" i="1"/>
  <c r="I3092" i="1"/>
  <c r="H3092" i="1"/>
  <c r="L3092" i="1" s="1"/>
  <c r="M3092" i="1" s="1"/>
  <c r="K3091" i="1"/>
  <c r="J3091" i="1"/>
  <c r="I3091" i="1"/>
  <c r="H3091" i="1"/>
  <c r="L3091" i="1" s="1"/>
  <c r="M3091" i="1" s="1"/>
  <c r="K3090" i="1"/>
  <c r="J3090" i="1"/>
  <c r="I3090" i="1"/>
  <c r="H3090" i="1"/>
  <c r="L3090" i="1" s="1"/>
  <c r="M3090" i="1" s="1"/>
  <c r="L3089" i="1"/>
  <c r="M3089" i="1" s="1"/>
  <c r="K3089" i="1"/>
  <c r="J3089" i="1"/>
  <c r="I3089" i="1"/>
  <c r="H3089" i="1"/>
  <c r="K3088" i="1"/>
  <c r="J3088" i="1"/>
  <c r="I3088" i="1"/>
  <c r="H3088" i="1"/>
  <c r="L3088" i="1" s="1"/>
  <c r="M3088" i="1" s="1"/>
  <c r="O3088" i="1" s="1"/>
  <c r="K3087" i="1"/>
  <c r="J3087" i="1"/>
  <c r="I3087" i="1"/>
  <c r="H3087" i="1"/>
  <c r="L3087" i="1" s="1"/>
  <c r="M3087" i="1" s="1"/>
  <c r="O3087" i="1" s="1"/>
  <c r="K3086" i="1"/>
  <c r="J3086" i="1"/>
  <c r="I3086" i="1"/>
  <c r="H3086" i="1"/>
  <c r="L3086" i="1" s="1"/>
  <c r="M3086" i="1" s="1"/>
  <c r="L3085" i="1"/>
  <c r="M3085" i="1" s="1"/>
  <c r="O3085" i="1" s="1"/>
  <c r="K3085" i="1"/>
  <c r="J3085" i="1"/>
  <c r="I3085" i="1"/>
  <c r="H3085" i="1"/>
  <c r="K3084" i="1"/>
  <c r="J3084" i="1"/>
  <c r="I3084" i="1"/>
  <c r="H3084" i="1"/>
  <c r="L3084" i="1" s="1"/>
  <c r="M3084" i="1" s="1"/>
  <c r="K3083" i="1"/>
  <c r="J3083" i="1"/>
  <c r="I3083" i="1"/>
  <c r="H3083" i="1"/>
  <c r="L3083" i="1" s="1"/>
  <c r="M3083" i="1" s="1"/>
  <c r="L3082" i="1"/>
  <c r="M3082" i="1" s="1"/>
  <c r="K3082" i="1"/>
  <c r="J3082" i="1"/>
  <c r="I3082" i="1"/>
  <c r="H3082" i="1"/>
  <c r="K3081" i="1"/>
  <c r="J3081" i="1"/>
  <c r="I3081" i="1"/>
  <c r="H3081" i="1"/>
  <c r="L3081" i="1" s="1"/>
  <c r="M3081" i="1" s="1"/>
  <c r="K3080" i="1"/>
  <c r="J3080" i="1"/>
  <c r="I3080" i="1"/>
  <c r="H3080" i="1"/>
  <c r="L3080" i="1" s="1"/>
  <c r="M3080" i="1" s="1"/>
  <c r="K3079" i="1"/>
  <c r="J3079" i="1"/>
  <c r="I3079" i="1"/>
  <c r="H3079" i="1"/>
  <c r="K3078" i="1"/>
  <c r="J3078" i="1"/>
  <c r="I3078" i="1"/>
  <c r="H3078" i="1"/>
  <c r="L3078" i="1" s="1"/>
  <c r="M3078" i="1" s="1"/>
  <c r="K3077" i="1"/>
  <c r="J3077" i="1"/>
  <c r="I3077" i="1"/>
  <c r="H3077" i="1"/>
  <c r="L3077" i="1" s="1"/>
  <c r="M3077" i="1" s="1"/>
  <c r="O3077" i="1" s="1"/>
  <c r="L3076" i="1"/>
  <c r="M3076" i="1" s="1"/>
  <c r="O3076" i="1" s="1"/>
  <c r="K3076" i="1"/>
  <c r="J3076" i="1"/>
  <c r="I3076" i="1"/>
  <c r="H3076" i="1"/>
  <c r="K3074" i="1"/>
  <c r="J3074" i="1"/>
  <c r="I3074" i="1"/>
  <c r="H3074" i="1"/>
  <c r="L3074" i="1" s="1"/>
  <c r="M3074" i="1" s="1"/>
  <c r="K3073" i="1"/>
  <c r="J3073" i="1"/>
  <c r="I3073" i="1"/>
  <c r="H3073" i="1"/>
  <c r="L3073" i="1" s="1"/>
  <c r="M3073" i="1" s="1"/>
  <c r="K3072" i="1"/>
  <c r="J3072" i="1"/>
  <c r="I3072" i="1"/>
  <c r="H3072" i="1"/>
  <c r="L3072" i="1" s="1"/>
  <c r="M3072" i="1" s="1"/>
  <c r="N3071" i="1"/>
  <c r="P3071" i="1" s="1"/>
  <c r="K3071" i="1"/>
  <c r="J3071" i="1"/>
  <c r="I3071" i="1"/>
  <c r="H3071" i="1"/>
  <c r="L3071" i="1" s="1"/>
  <c r="M3071" i="1" s="1"/>
  <c r="O3071" i="1" s="1"/>
  <c r="K3070" i="1"/>
  <c r="J3070" i="1"/>
  <c r="I3070" i="1"/>
  <c r="H3070" i="1"/>
  <c r="L3070" i="1" s="1"/>
  <c r="M3070" i="1" s="1"/>
  <c r="K3069" i="1"/>
  <c r="J3069" i="1"/>
  <c r="I3069" i="1"/>
  <c r="H3069" i="1"/>
  <c r="L3069" i="1" s="1"/>
  <c r="M3069" i="1" s="1"/>
  <c r="K3068" i="1"/>
  <c r="L3068" i="1" s="1"/>
  <c r="M3068" i="1" s="1"/>
  <c r="O3068" i="1" s="1"/>
  <c r="J3068" i="1"/>
  <c r="I3068" i="1"/>
  <c r="H3068" i="1"/>
  <c r="K3067" i="1"/>
  <c r="J3067" i="1"/>
  <c r="I3067" i="1"/>
  <c r="H3067" i="1"/>
  <c r="L3067" i="1" s="1"/>
  <c r="M3067" i="1" s="1"/>
  <c r="K3066" i="1"/>
  <c r="J3066" i="1"/>
  <c r="I3066" i="1"/>
  <c r="H3066" i="1"/>
  <c r="L3066" i="1" s="1"/>
  <c r="M3066" i="1" s="1"/>
  <c r="K3065" i="1"/>
  <c r="J3065" i="1"/>
  <c r="I3065" i="1"/>
  <c r="H3065" i="1"/>
  <c r="L3065" i="1" s="1"/>
  <c r="M3065" i="1" s="1"/>
  <c r="K3064" i="1"/>
  <c r="J3064" i="1"/>
  <c r="I3064" i="1"/>
  <c r="H3064" i="1"/>
  <c r="L3064" i="1" s="1"/>
  <c r="M3064" i="1" s="1"/>
  <c r="K3063" i="1"/>
  <c r="J3063" i="1"/>
  <c r="I3063" i="1"/>
  <c r="H3063" i="1"/>
  <c r="L3063" i="1" s="1"/>
  <c r="M3063" i="1" s="1"/>
  <c r="K3062" i="1"/>
  <c r="J3062" i="1"/>
  <c r="I3062" i="1"/>
  <c r="H3062" i="1"/>
  <c r="L3062" i="1" s="1"/>
  <c r="M3062" i="1" s="1"/>
  <c r="O3062" i="1" s="1"/>
  <c r="K3061" i="1"/>
  <c r="J3061" i="1"/>
  <c r="I3061" i="1"/>
  <c r="H3061" i="1"/>
  <c r="L3061" i="1" s="1"/>
  <c r="M3061" i="1" s="1"/>
  <c r="K3060" i="1"/>
  <c r="J3060" i="1"/>
  <c r="I3060" i="1"/>
  <c r="H3060" i="1"/>
  <c r="L3060" i="1" s="1"/>
  <c r="M3060" i="1" s="1"/>
  <c r="O3060" i="1" s="1"/>
  <c r="K3059" i="1"/>
  <c r="J3059" i="1"/>
  <c r="I3059" i="1"/>
  <c r="H3059" i="1"/>
  <c r="L3059" i="1" s="1"/>
  <c r="M3059" i="1" s="1"/>
  <c r="K3057" i="1"/>
  <c r="J3057" i="1"/>
  <c r="I3057" i="1"/>
  <c r="H3057" i="1"/>
  <c r="K3056" i="1"/>
  <c r="J3056" i="1"/>
  <c r="I3056" i="1"/>
  <c r="H3056" i="1"/>
  <c r="L3056" i="1" s="1"/>
  <c r="M3056" i="1" s="1"/>
  <c r="K3055" i="1"/>
  <c r="J3055" i="1"/>
  <c r="I3055" i="1"/>
  <c r="H3055" i="1"/>
  <c r="L3055" i="1" s="1"/>
  <c r="M3055" i="1" s="1"/>
  <c r="M3054" i="1"/>
  <c r="O3054" i="1" s="1"/>
  <c r="L3054" i="1"/>
  <c r="K3054" i="1"/>
  <c r="J3054" i="1"/>
  <c r="I3054" i="1"/>
  <c r="H3054" i="1"/>
  <c r="K3053" i="1"/>
  <c r="J3053" i="1"/>
  <c r="I3053" i="1"/>
  <c r="H3053" i="1"/>
  <c r="L3053" i="1" s="1"/>
  <c r="M3053" i="1" s="1"/>
  <c r="K3052" i="1"/>
  <c r="J3052" i="1"/>
  <c r="I3052" i="1"/>
  <c r="H3052" i="1"/>
  <c r="L3052" i="1" s="1"/>
  <c r="M3052" i="1" s="1"/>
  <c r="K3051" i="1"/>
  <c r="J3051" i="1"/>
  <c r="I3051" i="1"/>
  <c r="H3051" i="1"/>
  <c r="L3051" i="1" s="1"/>
  <c r="M3051" i="1" s="1"/>
  <c r="O3051" i="1" s="1"/>
  <c r="K3050" i="1"/>
  <c r="J3050" i="1"/>
  <c r="I3050" i="1"/>
  <c r="H3050" i="1"/>
  <c r="K3049" i="1"/>
  <c r="J3049" i="1"/>
  <c r="I3049" i="1"/>
  <c r="H3049" i="1"/>
  <c r="L3049" i="1" s="1"/>
  <c r="M3049" i="1" s="1"/>
  <c r="K3048" i="1"/>
  <c r="J3048" i="1"/>
  <c r="I3048" i="1"/>
  <c r="H3048" i="1"/>
  <c r="L3048" i="1" s="1"/>
  <c r="M3048" i="1" s="1"/>
  <c r="L3047" i="1"/>
  <c r="M3047" i="1" s="1"/>
  <c r="K3047" i="1"/>
  <c r="J3047" i="1"/>
  <c r="I3047" i="1"/>
  <c r="H3047" i="1"/>
  <c r="K3046" i="1"/>
  <c r="J3046" i="1"/>
  <c r="I3046" i="1"/>
  <c r="H3046" i="1"/>
  <c r="L3046" i="1" s="1"/>
  <c r="M3046" i="1" s="1"/>
  <c r="K3045" i="1"/>
  <c r="J3045" i="1"/>
  <c r="I3045" i="1"/>
  <c r="H3045" i="1"/>
  <c r="L3045" i="1" s="1"/>
  <c r="M3045" i="1" s="1"/>
  <c r="O3045" i="1" s="1"/>
  <c r="K3044" i="1"/>
  <c r="J3044" i="1"/>
  <c r="I3044" i="1"/>
  <c r="H3044" i="1"/>
  <c r="L3044" i="1" s="1"/>
  <c r="M3044" i="1" s="1"/>
  <c r="K3043" i="1"/>
  <c r="J3043" i="1"/>
  <c r="I3043" i="1"/>
  <c r="H3043" i="1"/>
  <c r="L3043" i="1" s="1"/>
  <c r="M3043" i="1" s="1"/>
  <c r="K3042" i="1"/>
  <c r="J3042" i="1"/>
  <c r="I3042" i="1"/>
  <c r="H3042" i="1"/>
  <c r="L3042" i="1" s="1"/>
  <c r="M3042" i="1" s="1"/>
  <c r="K3041" i="1"/>
  <c r="J3041" i="1"/>
  <c r="I3041" i="1"/>
  <c r="H3041" i="1"/>
  <c r="L3041" i="1" s="1"/>
  <c r="M3041" i="1" s="1"/>
  <c r="L3040" i="1"/>
  <c r="M3040" i="1" s="1"/>
  <c r="K3040" i="1"/>
  <c r="J3040" i="1"/>
  <c r="I3040" i="1"/>
  <c r="H3040" i="1"/>
  <c r="K3039" i="1"/>
  <c r="J3039" i="1"/>
  <c r="I3039" i="1"/>
  <c r="H3039" i="1"/>
  <c r="L3039" i="1" s="1"/>
  <c r="M3039" i="1" s="1"/>
  <c r="K3038" i="1"/>
  <c r="J3038" i="1"/>
  <c r="I3038" i="1"/>
  <c r="H3038" i="1"/>
  <c r="L3038" i="1" s="1"/>
  <c r="M3038" i="1" s="1"/>
  <c r="K3036" i="1"/>
  <c r="J3036" i="1"/>
  <c r="I3036" i="1"/>
  <c r="H3036" i="1"/>
  <c r="K3035" i="1"/>
  <c r="J3035" i="1"/>
  <c r="I3035" i="1"/>
  <c r="H3035" i="1"/>
  <c r="L3035" i="1" s="1"/>
  <c r="M3035" i="1" s="1"/>
  <c r="K3034" i="1"/>
  <c r="J3034" i="1"/>
  <c r="I3034" i="1"/>
  <c r="H3034" i="1"/>
  <c r="L3034" i="1" s="1"/>
  <c r="M3034" i="1" s="1"/>
  <c r="O3034" i="1" s="1"/>
  <c r="K3033" i="1"/>
  <c r="J3033" i="1"/>
  <c r="I3033" i="1"/>
  <c r="H3033" i="1"/>
  <c r="L3033" i="1" s="1"/>
  <c r="M3033" i="1" s="1"/>
  <c r="K3032" i="1"/>
  <c r="J3032" i="1"/>
  <c r="I3032" i="1"/>
  <c r="H3032" i="1"/>
  <c r="K3031" i="1"/>
  <c r="J3031" i="1"/>
  <c r="I3031" i="1"/>
  <c r="H3031" i="1"/>
  <c r="L3031" i="1" s="1"/>
  <c r="M3031" i="1" s="1"/>
  <c r="K3030" i="1"/>
  <c r="J3030" i="1"/>
  <c r="I3030" i="1"/>
  <c r="H3030" i="1"/>
  <c r="L3030" i="1" s="1"/>
  <c r="M3030" i="1" s="1"/>
  <c r="L3029" i="1"/>
  <c r="M3029" i="1" s="1"/>
  <c r="K3029" i="1"/>
  <c r="J3029" i="1"/>
  <c r="I3029" i="1"/>
  <c r="H3029" i="1"/>
  <c r="K3028" i="1"/>
  <c r="J3028" i="1"/>
  <c r="I3028" i="1"/>
  <c r="H3028" i="1"/>
  <c r="L3028" i="1" s="1"/>
  <c r="M3028" i="1" s="1"/>
  <c r="O3028" i="1" s="1"/>
  <c r="K3027" i="1"/>
  <c r="J3027" i="1"/>
  <c r="I3027" i="1"/>
  <c r="H3027" i="1"/>
  <c r="L3027" i="1" s="1"/>
  <c r="M3027" i="1" s="1"/>
  <c r="L3026" i="1"/>
  <c r="M3026" i="1" s="1"/>
  <c r="K3026" i="1"/>
  <c r="J3026" i="1"/>
  <c r="I3026" i="1"/>
  <c r="H3026" i="1"/>
  <c r="K3025" i="1"/>
  <c r="J3025" i="1"/>
  <c r="I3025" i="1"/>
  <c r="H3025" i="1"/>
  <c r="L3025" i="1" s="1"/>
  <c r="M3025" i="1" s="1"/>
  <c r="K3024" i="1"/>
  <c r="J3024" i="1"/>
  <c r="I3024" i="1"/>
  <c r="H3024" i="1"/>
  <c r="L3024" i="1" s="1"/>
  <c r="M3024" i="1" s="1"/>
  <c r="K3023" i="1"/>
  <c r="J3023" i="1"/>
  <c r="I3023" i="1"/>
  <c r="H3023" i="1"/>
  <c r="L3023" i="1" s="1"/>
  <c r="M3023" i="1" s="1"/>
  <c r="K3022" i="1"/>
  <c r="L3022" i="1" s="1"/>
  <c r="M3022" i="1" s="1"/>
  <c r="J3022" i="1"/>
  <c r="I3022" i="1"/>
  <c r="H3022" i="1"/>
  <c r="K3021" i="1"/>
  <c r="J3021" i="1"/>
  <c r="I3021" i="1"/>
  <c r="H3021" i="1"/>
  <c r="L3021" i="1" s="1"/>
  <c r="M3021" i="1" s="1"/>
  <c r="K3020" i="1"/>
  <c r="J3020" i="1"/>
  <c r="I3020" i="1"/>
  <c r="H3020" i="1"/>
  <c r="L3020" i="1" s="1"/>
  <c r="M3020" i="1" s="1"/>
  <c r="O3020" i="1" s="1"/>
  <c r="K3019" i="1"/>
  <c r="J3019" i="1"/>
  <c r="I3019" i="1"/>
  <c r="H3019" i="1"/>
  <c r="K3018" i="1"/>
  <c r="J3018" i="1"/>
  <c r="I3018" i="1"/>
  <c r="H3018" i="1"/>
  <c r="L3018" i="1" s="1"/>
  <c r="M3018" i="1" s="1"/>
  <c r="O3018" i="1" s="1"/>
  <c r="K3017" i="1"/>
  <c r="J3017" i="1"/>
  <c r="I3017" i="1"/>
  <c r="H3017" i="1"/>
  <c r="L3017" i="1" s="1"/>
  <c r="M3017" i="1" s="1"/>
  <c r="K3016" i="1"/>
  <c r="J3016" i="1"/>
  <c r="I3016" i="1"/>
  <c r="H3016" i="1"/>
  <c r="K3015" i="1"/>
  <c r="J3015" i="1"/>
  <c r="I3015" i="1"/>
  <c r="H3015" i="1"/>
  <c r="L3015" i="1" s="1"/>
  <c r="M3015" i="1" s="1"/>
  <c r="K3014" i="1"/>
  <c r="J3014" i="1"/>
  <c r="I3014" i="1"/>
  <c r="H3014" i="1"/>
  <c r="L3014" i="1" s="1"/>
  <c r="M3014" i="1" s="1"/>
  <c r="M3012" i="1"/>
  <c r="O3012" i="1" s="1"/>
  <c r="L3012" i="1"/>
  <c r="K3012" i="1"/>
  <c r="J3012" i="1"/>
  <c r="I3012" i="1"/>
  <c r="H3012" i="1"/>
  <c r="K3011" i="1"/>
  <c r="J3011" i="1"/>
  <c r="I3011" i="1"/>
  <c r="H3011" i="1"/>
  <c r="L3011" i="1" s="1"/>
  <c r="M3011" i="1" s="1"/>
  <c r="O3011" i="1" s="1"/>
  <c r="K3010" i="1"/>
  <c r="J3010" i="1"/>
  <c r="I3010" i="1"/>
  <c r="H3010" i="1"/>
  <c r="L3010" i="1" s="1"/>
  <c r="M3010" i="1" s="1"/>
  <c r="K3009" i="1"/>
  <c r="J3009" i="1"/>
  <c r="I3009" i="1"/>
  <c r="H3009" i="1"/>
  <c r="L3009" i="1" s="1"/>
  <c r="M3009" i="1" s="1"/>
  <c r="O3009" i="1" s="1"/>
  <c r="K3008" i="1"/>
  <c r="J3008" i="1"/>
  <c r="I3008" i="1"/>
  <c r="H3008" i="1"/>
  <c r="L3008" i="1" s="1"/>
  <c r="M3008" i="1" s="1"/>
  <c r="O3008" i="1" s="1"/>
  <c r="K3007" i="1"/>
  <c r="J3007" i="1"/>
  <c r="I3007" i="1"/>
  <c r="H3007" i="1"/>
  <c r="L3007" i="1" s="1"/>
  <c r="M3007" i="1" s="1"/>
  <c r="K3006" i="1"/>
  <c r="J3006" i="1"/>
  <c r="I3006" i="1"/>
  <c r="H3006" i="1"/>
  <c r="L3006" i="1" s="1"/>
  <c r="M3006" i="1" s="1"/>
  <c r="K3005" i="1"/>
  <c r="L3005" i="1" s="1"/>
  <c r="M3005" i="1" s="1"/>
  <c r="J3005" i="1"/>
  <c r="I3005" i="1"/>
  <c r="H3005" i="1"/>
  <c r="K3004" i="1"/>
  <c r="J3004" i="1"/>
  <c r="I3004" i="1"/>
  <c r="H3004" i="1"/>
  <c r="L3004" i="1" s="1"/>
  <c r="M3004" i="1" s="1"/>
  <c r="K3003" i="1"/>
  <c r="J3003" i="1"/>
  <c r="I3003" i="1"/>
  <c r="H3003" i="1"/>
  <c r="L3003" i="1" s="1"/>
  <c r="M3003" i="1" s="1"/>
  <c r="O3003" i="1" s="1"/>
  <c r="K3002" i="1"/>
  <c r="J3002" i="1"/>
  <c r="I3002" i="1"/>
  <c r="H3002" i="1"/>
  <c r="K3001" i="1"/>
  <c r="J3001" i="1"/>
  <c r="I3001" i="1"/>
  <c r="H3001" i="1"/>
  <c r="L3001" i="1" s="1"/>
  <c r="M3001" i="1" s="1"/>
  <c r="O3001" i="1" s="1"/>
  <c r="K3000" i="1"/>
  <c r="J3000" i="1"/>
  <c r="I3000" i="1"/>
  <c r="H3000" i="1"/>
  <c r="L3000" i="1" s="1"/>
  <c r="M3000" i="1" s="1"/>
  <c r="K2999" i="1"/>
  <c r="J2999" i="1"/>
  <c r="I2999" i="1"/>
  <c r="H2999" i="1"/>
  <c r="K2998" i="1"/>
  <c r="J2998" i="1"/>
  <c r="I2998" i="1"/>
  <c r="H2998" i="1"/>
  <c r="L2998" i="1" s="1"/>
  <c r="M2998" i="1" s="1"/>
  <c r="K2997" i="1"/>
  <c r="J2997" i="1"/>
  <c r="I2997" i="1"/>
  <c r="H2997" i="1"/>
  <c r="L2997" i="1" s="1"/>
  <c r="M2997" i="1" s="1"/>
  <c r="L2996" i="1"/>
  <c r="M2996" i="1" s="1"/>
  <c r="K2996" i="1"/>
  <c r="J2996" i="1"/>
  <c r="I2996" i="1"/>
  <c r="H2996" i="1"/>
  <c r="K2995" i="1"/>
  <c r="J2995" i="1"/>
  <c r="I2995" i="1"/>
  <c r="H2995" i="1"/>
  <c r="L2995" i="1" s="1"/>
  <c r="M2995" i="1" s="1"/>
  <c r="O2995" i="1" s="1"/>
  <c r="K2994" i="1"/>
  <c r="J2994" i="1"/>
  <c r="I2994" i="1"/>
  <c r="H2994" i="1"/>
  <c r="L2994" i="1" s="1"/>
  <c r="M2994" i="1" s="1"/>
  <c r="K2993" i="1"/>
  <c r="J2993" i="1"/>
  <c r="I2993" i="1"/>
  <c r="H2993" i="1"/>
  <c r="L2993" i="1" s="1"/>
  <c r="M2993" i="1" s="1"/>
  <c r="O2993" i="1" s="1"/>
  <c r="K2992" i="1"/>
  <c r="J2992" i="1"/>
  <c r="I2992" i="1"/>
  <c r="H2992" i="1"/>
  <c r="O2991" i="1"/>
  <c r="K2991" i="1"/>
  <c r="J2991" i="1"/>
  <c r="I2991" i="1"/>
  <c r="H2991" i="1"/>
  <c r="L2991" i="1" s="1"/>
  <c r="M2991" i="1" s="1"/>
  <c r="N2991" i="1" s="1"/>
  <c r="P2991" i="1" s="1"/>
  <c r="K2990" i="1"/>
  <c r="J2990" i="1"/>
  <c r="I2990" i="1"/>
  <c r="H2990" i="1"/>
  <c r="L2990" i="1" s="1"/>
  <c r="M2990" i="1" s="1"/>
  <c r="K2989" i="1"/>
  <c r="L2989" i="1" s="1"/>
  <c r="M2989" i="1" s="1"/>
  <c r="J2989" i="1"/>
  <c r="I2989" i="1"/>
  <c r="H2989" i="1"/>
  <c r="L2987" i="1"/>
  <c r="M2987" i="1" s="1"/>
  <c r="O2987" i="1" s="1"/>
  <c r="K2987" i="1"/>
  <c r="J2987" i="1"/>
  <c r="I2987" i="1"/>
  <c r="H2987" i="1"/>
  <c r="K2986" i="1"/>
  <c r="J2986" i="1"/>
  <c r="I2986" i="1"/>
  <c r="H2986" i="1"/>
  <c r="L2986" i="1" s="1"/>
  <c r="M2986" i="1" s="1"/>
  <c r="O2986" i="1" s="1"/>
  <c r="K2985" i="1"/>
  <c r="J2985" i="1"/>
  <c r="I2985" i="1"/>
  <c r="H2985" i="1"/>
  <c r="K2984" i="1"/>
  <c r="J2984" i="1"/>
  <c r="I2984" i="1"/>
  <c r="H2984" i="1"/>
  <c r="L2984" i="1" s="1"/>
  <c r="M2984" i="1" s="1"/>
  <c r="O2984" i="1" s="1"/>
  <c r="K2983" i="1"/>
  <c r="J2983" i="1"/>
  <c r="I2983" i="1"/>
  <c r="H2983" i="1"/>
  <c r="L2983" i="1" s="1"/>
  <c r="M2983" i="1" s="1"/>
  <c r="K2982" i="1"/>
  <c r="J2982" i="1"/>
  <c r="I2982" i="1"/>
  <c r="H2982" i="1"/>
  <c r="L2982" i="1" s="1"/>
  <c r="M2982" i="1" s="1"/>
  <c r="K2981" i="1"/>
  <c r="J2981" i="1"/>
  <c r="I2981" i="1"/>
  <c r="H2981" i="1"/>
  <c r="L2981" i="1" s="1"/>
  <c r="M2981" i="1" s="1"/>
  <c r="K2980" i="1"/>
  <c r="J2980" i="1"/>
  <c r="I2980" i="1"/>
  <c r="H2980" i="1"/>
  <c r="L2980" i="1" s="1"/>
  <c r="M2980" i="1" s="1"/>
  <c r="K2979" i="1"/>
  <c r="J2979" i="1"/>
  <c r="I2979" i="1"/>
  <c r="H2979" i="1"/>
  <c r="L2979" i="1" s="1"/>
  <c r="M2979" i="1" s="1"/>
  <c r="O2979" i="1" s="1"/>
  <c r="K2978" i="1"/>
  <c r="J2978" i="1"/>
  <c r="I2978" i="1"/>
  <c r="H2978" i="1"/>
  <c r="L2978" i="1" s="1"/>
  <c r="M2978" i="1" s="1"/>
  <c r="O2978" i="1" s="1"/>
  <c r="K2977" i="1"/>
  <c r="J2977" i="1"/>
  <c r="I2977" i="1"/>
  <c r="H2977" i="1"/>
  <c r="K2976" i="1"/>
  <c r="J2976" i="1"/>
  <c r="I2976" i="1"/>
  <c r="H2976" i="1"/>
  <c r="L2976" i="1" s="1"/>
  <c r="M2976" i="1" s="1"/>
  <c r="O2976" i="1" s="1"/>
  <c r="K2975" i="1"/>
  <c r="J2975" i="1"/>
  <c r="I2975" i="1"/>
  <c r="H2975" i="1"/>
  <c r="K2974" i="1"/>
  <c r="J2974" i="1"/>
  <c r="I2974" i="1"/>
  <c r="H2974" i="1"/>
  <c r="L2974" i="1" s="1"/>
  <c r="M2974" i="1" s="1"/>
  <c r="N2974" i="1" s="1"/>
  <c r="P2974" i="1" s="1"/>
  <c r="K2973" i="1"/>
  <c r="J2973" i="1"/>
  <c r="I2973" i="1"/>
  <c r="H2973" i="1"/>
  <c r="L2973" i="1" s="1"/>
  <c r="M2973" i="1" s="1"/>
  <c r="K2972" i="1"/>
  <c r="L2972" i="1" s="1"/>
  <c r="M2972" i="1" s="1"/>
  <c r="J2972" i="1"/>
  <c r="I2972" i="1"/>
  <c r="H2972" i="1"/>
  <c r="K2971" i="1"/>
  <c r="J2971" i="1"/>
  <c r="I2971" i="1"/>
  <c r="H2971" i="1"/>
  <c r="L2971" i="1" s="1"/>
  <c r="M2971" i="1" s="1"/>
  <c r="O2971" i="1" s="1"/>
  <c r="K2970" i="1"/>
  <c r="J2970" i="1"/>
  <c r="I2970" i="1"/>
  <c r="H2970" i="1"/>
  <c r="L2970" i="1" s="1"/>
  <c r="M2970" i="1" s="1"/>
  <c r="O2970" i="1" s="1"/>
  <c r="K2969" i="1"/>
  <c r="J2969" i="1"/>
  <c r="I2969" i="1"/>
  <c r="H2969" i="1"/>
  <c r="L2969" i="1" s="1"/>
  <c r="M2969" i="1" s="1"/>
  <c r="L2968" i="1"/>
  <c r="M2968" i="1" s="1"/>
  <c r="O2968" i="1" s="1"/>
  <c r="K2968" i="1"/>
  <c r="J2968" i="1"/>
  <c r="I2968" i="1"/>
  <c r="H2968" i="1"/>
  <c r="K2967" i="1"/>
  <c r="J2967" i="1"/>
  <c r="I2967" i="1"/>
  <c r="H2967" i="1"/>
  <c r="K2965" i="1"/>
  <c r="J2965" i="1"/>
  <c r="I2965" i="1"/>
  <c r="H2965" i="1"/>
  <c r="L2965" i="1" s="1"/>
  <c r="M2965" i="1" s="1"/>
  <c r="N2965" i="1" s="1"/>
  <c r="P2965" i="1" s="1"/>
  <c r="L2964" i="1"/>
  <c r="M2964" i="1" s="1"/>
  <c r="K2964" i="1"/>
  <c r="J2964" i="1"/>
  <c r="I2964" i="1"/>
  <c r="H2964" i="1"/>
  <c r="K2963" i="1"/>
  <c r="J2963" i="1"/>
  <c r="I2963" i="1"/>
  <c r="H2963" i="1"/>
  <c r="L2963" i="1" s="1"/>
  <c r="M2963" i="1" s="1"/>
  <c r="K2962" i="1"/>
  <c r="J2962" i="1"/>
  <c r="I2962" i="1"/>
  <c r="H2962" i="1"/>
  <c r="L2962" i="1" s="1"/>
  <c r="M2962" i="1" s="1"/>
  <c r="O2962" i="1" s="1"/>
  <c r="K2961" i="1"/>
  <c r="J2961" i="1"/>
  <c r="I2961" i="1"/>
  <c r="H2961" i="1"/>
  <c r="K2960" i="1"/>
  <c r="J2960" i="1"/>
  <c r="I2960" i="1"/>
  <c r="H2960" i="1"/>
  <c r="L2960" i="1" s="1"/>
  <c r="M2960" i="1" s="1"/>
  <c r="K2959" i="1"/>
  <c r="J2959" i="1"/>
  <c r="I2959" i="1"/>
  <c r="H2959" i="1"/>
  <c r="L2959" i="1" s="1"/>
  <c r="M2959" i="1" s="1"/>
  <c r="O2959" i="1" s="1"/>
  <c r="K2958" i="1"/>
  <c r="J2958" i="1"/>
  <c r="I2958" i="1"/>
  <c r="H2958" i="1"/>
  <c r="L2958" i="1" s="1"/>
  <c r="M2958" i="1" s="1"/>
  <c r="K2957" i="1"/>
  <c r="J2957" i="1"/>
  <c r="I2957" i="1"/>
  <c r="H2957" i="1"/>
  <c r="K2956" i="1"/>
  <c r="J2956" i="1"/>
  <c r="I2956" i="1"/>
  <c r="H2956" i="1"/>
  <c r="L2956" i="1" s="1"/>
  <c r="M2956" i="1" s="1"/>
  <c r="K2955" i="1"/>
  <c r="J2955" i="1"/>
  <c r="I2955" i="1"/>
  <c r="H2955" i="1"/>
  <c r="L2955" i="1" s="1"/>
  <c r="M2955" i="1" s="1"/>
  <c r="K2954" i="1"/>
  <c r="L2954" i="1" s="1"/>
  <c r="M2954" i="1" s="1"/>
  <c r="O2954" i="1" s="1"/>
  <c r="J2954" i="1"/>
  <c r="I2954" i="1"/>
  <c r="H2954" i="1"/>
  <c r="K2953" i="1"/>
  <c r="J2953" i="1"/>
  <c r="I2953" i="1"/>
  <c r="H2953" i="1"/>
  <c r="L2953" i="1" s="1"/>
  <c r="M2953" i="1" s="1"/>
  <c r="O2953" i="1" s="1"/>
  <c r="K2952" i="1"/>
  <c r="J2952" i="1"/>
  <c r="I2952" i="1"/>
  <c r="H2952" i="1"/>
  <c r="L2952" i="1" s="1"/>
  <c r="M2952" i="1" s="1"/>
  <c r="K2951" i="1"/>
  <c r="J2951" i="1"/>
  <c r="I2951" i="1"/>
  <c r="H2951" i="1"/>
  <c r="L2951" i="1" s="1"/>
  <c r="M2951" i="1" s="1"/>
  <c r="O2951" i="1" s="1"/>
  <c r="K2950" i="1"/>
  <c r="J2950" i="1"/>
  <c r="I2950" i="1"/>
  <c r="H2950" i="1"/>
  <c r="L2950" i="1" s="1"/>
  <c r="M2950" i="1" s="1"/>
  <c r="O2949" i="1"/>
  <c r="K2949" i="1"/>
  <c r="J2949" i="1"/>
  <c r="I2949" i="1"/>
  <c r="H2949" i="1"/>
  <c r="L2949" i="1" s="1"/>
  <c r="M2949" i="1" s="1"/>
  <c r="N2949" i="1" s="1"/>
  <c r="P2949" i="1" s="1"/>
  <c r="K2948" i="1"/>
  <c r="J2948" i="1"/>
  <c r="I2948" i="1"/>
  <c r="H2948" i="1"/>
  <c r="L2948" i="1" s="1"/>
  <c r="M2948" i="1" s="1"/>
  <c r="K2947" i="1"/>
  <c r="L2947" i="1" s="1"/>
  <c r="M2947" i="1" s="1"/>
  <c r="J2947" i="1"/>
  <c r="I2947" i="1"/>
  <c r="H2947" i="1"/>
  <c r="L2946" i="1"/>
  <c r="M2946" i="1" s="1"/>
  <c r="O2946" i="1" s="1"/>
  <c r="K2946" i="1"/>
  <c r="J2946" i="1"/>
  <c r="I2946" i="1"/>
  <c r="H2946" i="1"/>
  <c r="K2944" i="1"/>
  <c r="J2944" i="1"/>
  <c r="I2944" i="1"/>
  <c r="H2944" i="1"/>
  <c r="L2944" i="1" s="1"/>
  <c r="M2944" i="1" s="1"/>
  <c r="O2944" i="1" s="1"/>
  <c r="K2943" i="1"/>
  <c r="J2943" i="1"/>
  <c r="I2943" i="1"/>
  <c r="H2943" i="1"/>
  <c r="K2942" i="1"/>
  <c r="J2942" i="1"/>
  <c r="I2942" i="1"/>
  <c r="H2942" i="1"/>
  <c r="L2942" i="1" s="1"/>
  <c r="M2942" i="1" s="1"/>
  <c r="O2942" i="1" s="1"/>
  <c r="K2941" i="1"/>
  <c r="J2941" i="1"/>
  <c r="I2941" i="1"/>
  <c r="H2941" i="1"/>
  <c r="L2941" i="1" s="1"/>
  <c r="M2941" i="1" s="1"/>
  <c r="K2940" i="1"/>
  <c r="J2940" i="1"/>
  <c r="I2940" i="1"/>
  <c r="H2940" i="1"/>
  <c r="L2940" i="1" s="1"/>
  <c r="M2940" i="1" s="1"/>
  <c r="N2940" i="1" s="1"/>
  <c r="P2940" i="1" s="1"/>
  <c r="L2939" i="1"/>
  <c r="M2939" i="1" s="1"/>
  <c r="K2939" i="1"/>
  <c r="J2939" i="1"/>
  <c r="I2939" i="1"/>
  <c r="H2939" i="1"/>
  <c r="L2938" i="1"/>
  <c r="M2938" i="1" s="1"/>
  <c r="K2938" i="1"/>
  <c r="J2938" i="1"/>
  <c r="I2938" i="1"/>
  <c r="H2938" i="1"/>
  <c r="K2937" i="1"/>
  <c r="J2937" i="1"/>
  <c r="I2937" i="1"/>
  <c r="H2937" i="1"/>
  <c r="L2937" i="1" s="1"/>
  <c r="M2937" i="1" s="1"/>
  <c r="O2937" i="1" s="1"/>
  <c r="K2936" i="1"/>
  <c r="J2936" i="1"/>
  <c r="I2936" i="1"/>
  <c r="H2936" i="1"/>
  <c r="K2935" i="1"/>
  <c r="J2935" i="1"/>
  <c r="I2935" i="1"/>
  <c r="H2935" i="1"/>
  <c r="L2935" i="1" s="1"/>
  <c r="M2935" i="1" s="1"/>
  <c r="K2934" i="1"/>
  <c r="J2934" i="1"/>
  <c r="I2934" i="1"/>
  <c r="H2934" i="1"/>
  <c r="L2934" i="1" s="1"/>
  <c r="M2934" i="1" s="1"/>
  <c r="O2934" i="1" s="1"/>
  <c r="K2933" i="1"/>
  <c r="J2933" i="1"/>
  <c r="I2933" i="1"/>
  <c r="H2933" i="1"/>
  <c r="L2933" i="1" s="1"/>
  <c r="M2933" i="1" s="1"/>
  <c r="K2932" i="1"/>
  <c r="J2932" i="1"/>
  <c r="I2932" i="1"/>
  <c r="H2932" i="1"/>
  <c r="L2932" i="1" s="1"/>
  <c r="M2932" i="1" s="1"/>
  <c r="N2932" i="1" s="1"/>
  <c r="P2932" i="1" s="1"/>
  <c r="K2931" i="1"/>
  <c r="J2931" i="1"/>
  <c r="I2931" i="1"/>
  <c r="H2931" i="1"/>
  <c r="L2931" i="1" s="1"/>
  <c r="M2931" i="1" s="1"/>
  <c r="K2930" i="1"/>
  <c r="J2930" i="1"/>
  <c r="I2930" i="1"/>
  <c r="H2930" i="1"/>
  <c r="L2930" i="1" s="1"/>
  <c r="M2930" i="1" s="1"/>
  <c r="M2929" i="1"/>
  <c r="O2929" i="1" s="1"/>
  <c r="K2929" i="1"/>
  <c r="J2929" i="1"/>
  <c r="I2929" i="1"/>
  <c r="H2929" i="1"/>
  <c r="L2929" i="1" s="1"/>
  <c r="K2928" i="1"/>
  <c r="J2928" i="1"/>
  <c r="I2928" i="1"/>
  <c r="H2928" i="1"/>
  <c r="L2928" i="1" s="1"/>
  <c r="M2928" i="1" s="1"/>
  <c r="O2928" i="1" s="1"/>
  <c r="K2927" i="1"/>
  <c r="J2927" i="1"/>
  <c r="I2927" i="1"/>
  <c r="H2927" i="1"/>
  <c r="L2927" i="1" s="1"/>
  <c r="M2927" i="1" s="1"/>
  <c r="L2926" i="1"/>
  <c r="M2926" i="1" s="1"/>
  <c r="O2926" i="1" s="1"/>
  <c r="K2926" i="1"/>
  <c r="J2926" i="1"/>
  <c r="I2926" i="1"/>
  <c r="H2926" i="1"/>
  <c r="K2925" i="1"/>
  <c r="J2925" i="1"/>
  <c r="I2925" i="1"/>
  <c r="H2925" i="1"/>
  <c r="L2925" i="1" s="1"/>
  <c r="M2925" i="1" s="1"/>
  <c r="K2924" i="1"/>
  <c r="J2924" i="1"/>
  <c r="I2924" i="1"/>
  <c r="H2924" i="1"/>
  <c r="L2924" i="1" s="1"/>
  <c r="M2924" i="1" s="1"/>
  <c r="N2924" i="1" s="1"/>
  <c r="P2924" i="1" s="1"/>
  <c r="K2923" i="1"/>
  <c r="J2923" i="1"/>
  <c r="I2923" i="1"/>
  <c r="H2923" i="1"/>
  <c r="L2923" i="1" s="1"/>
  <c r="M2923" i="1" s="1"/>
  <c r="K2922" i="1"/>
  <c r="J2922" i="1"/>
  <c r="I2922" i="1"/>
  <c r="H2922" i="1"/>
  <c r="L2922" i="1" s="1"/>
  <c r="M2922" i="1" s="1"/>
  <c r="K2921" i="1"/>
  <c r="J2921" i="1"/>
  <c r="I2921" i="1"/>
  <c r="H2921" i="1"/>
  <c r="L2921" i="1" s="1"/>
  <c r="M2921" i="1" s="1"/>
  <c r="O2921" i="1" s="1"/>
  <c r="K2920" i="1"/>
  <c r="J2920" i="1"/>
  <c r="I2920" i="1"/>
  <c r="H2920" i="1"/>
  <c r="L2920" i="1" s="1"/>
  <c r="M2920" i="1" s="1"/>
  <c r="O2920" i="1" s="1"/>
  <c r="K2919" i="1"/>
  <c r="J2919" i="1"/>
  <c r="I2919" i="1"/>
  <c r="H2919" i="1"/>
  <c r="K2918" i="1"/>
  <c r="J2918" i="1"/>
  <c r="I2918" i="1"/>
  <c r="H2918" i="1"/>
  <c r="L2918" i="1" s="1"/>
  <c r="M2918" i="1" s="1"/>
  <c r="O2918" i="1" s="1"/>
  <c r="K2916" i="1"/>
  <c r="J2916" i="1"/>
  <c r="I2916" i="1"/>
  <c r="H2916" i="1"/>
  <c r="K2915" i="1"/>
  <c r="J2915" i="1"/>
  <c r="I2915" i="1"/>
  <c r="H2915" i="1"/>
  <c r="K2914" i="1"/>
  <c r="J2914" i="1"/>
  <c r="I2914" i="1"/>
  <c r="H2914" i="1"/>
  <c r="L2914" i="1" s="1"/>
  <c r="M2914" i="1" s="1"/>
  <c r="K2913" i="1"/>
  <c r="J2913" i="1"/>
  <c r="I2913" i="1"/>
  <c r="H2913" i="1"/>
  <c r="L2913" i="1" s="1"/>
  <c r="M2913" i="1" s="1"/>
  <c r="K2912" i="1"/>
  <c r="L2912" i="1" s="1"/>
  <c r="M2912" i="1" s="1"/>
  <c r="O2912" i="1" s="1"/>
  <c r="J2912" i="1"/>
  <c r="I2912" i="1"/>
  <c r="H2912" i="1"/>
  <c r="K2911" i="1"/>
  <c r="J2911" i="1"/>
  <c r="I2911" i="1"/>
  <c r="H2911" i="1"/>
  <c r="L2911" i="1" s="1"/>
  <c r="M2911" i="1" s="1"/>
  <c r="O2911" i="1" s="1"/>
  <c r="K2910" i="1"/>
  <c r="J2910" i="1"/>
  <c r="I2910" i="1"/>
  <c r="H2910" i="1"/>
  <c r="L2910" i="1" s="1"/>
  <c r="M2910" i="1" s="1"/>
  <c r="K2909" i="1"/>
  <c r="J2909" i="1"/>
  <c r="I2909" i="1"/>
  <c r="H2909" i="1"/>
  <c r="L2909" i="1" s="1"/>
  <c r="M2909" i="1" s="1"/>
  <c r="O2909" i="1" s="1"/>
  <c r="K2908" i="1"/>
  <c r="J2908" i="1"/>
  <c r="I2908" i="1"/>
  <c r="H2908" i="1"/>
  <c r="K2907" i="1"/>
  <c r="J2907" i="1"/>
  <c r="I2907" i="1"/>
  <c r="H2907" i="1"/>
  <c r="L2907" i="1" s="1"/>
  <c r="M2907" i="1" s="1"/>
  <c r="N2907" i="1" s="1"/>
  <c r="P2907" i="1" s="1"/>
  <c r="K2906" i="1"/>
  <c r="J2906" i="1"/>
  <c r="I2906" i="1"/>
  <c r="H2906" i="1"/>
  <c r="L2906" i="1" s="1"/>
  <c r="M2906" i="1" s="1"/>
  <c r="K2905" i="1"/>
  <c r="L2905" i="1" s="1"/>
  <c r="M2905" i="1" s="1"/>
  <c r="J2905" i="1"/>
  <c r="I2905" i="1"/>
  <c r="H2905" i="1"/>
  <c r="K2904" i="1"/>
  <c r="J2904" i="1"/>
  <c r="I2904" i="1"/>
  <c r="H2904" i="1"/>
  <c r="L2904" i="1" s="1"/>
  <c r="M2904" i="1" s="1"/>
  <c r="O2904" i="1" s="1"/>
  <c r="K2903" i="1"/>
  <c r="J2903" i="1"/>
  <c r="I2903" i="1"/>
  <c r="H2903" i="1"/>
  <c r="L2903" i="1" s="1"/>
  <c r="M2903" i="1" s="1"/>
  <c r="O2903" i="1" s="1"/>
  <c r="K2902" i="1"/>
  <c r="J2902" i="1"/>
  <c r="I2902" i="1"/>
  <c r="H2902" i="1"/>
  <c r="L2902" i="1" s="1"/>
  <c r="M2902" i="1" s="1"/>
  <c r="L2901" i="1"/>
  <c r="M2901" i="1" s="1"/>
  <c r="O2901" i="1" s="1"/>
  <c r="K2901" i="1"/>
  <c r="J2901" i="1"/>
  <c r="I2901" i="1"/>
  <c r="H2901" i="1"/>
  <c r="K2900" i="1"/>
  <c r="J2900" i="1"/>
  <c r="I2900" i="1"/>
  <c r="H2900" i="1"/>
  <c r="K2899" i="1"/>
  <c r="J2899" i="1"/>
  <c r="I2899" i="1"/>
  <c r="H2899" i="1"/>
  <c r="L2899" i="1" s="1"/>
  <c r="M2899" i="1" s="1"/>
  <c r="N2899" i="1" s="1"/>
  <c r="P2899" i="1" s="1"/>
  <c r="L2898" i="1"/>
  <c r="M2898" i="1" s="1"/>
  <c r="K2898" i="1"/>
  <c r="J2898" i="1"/>
  <c r="I2898" i="1"/>
  <c r="H2898" i="1"/>
  <c r="K2897" i="1"/>
  <c r="J2897" i="1"/>
  <c r="I2897" i="1"/>
  <c r="H2897" i="1"/>
  <c r="L2897" i="1" s="1"/>
  <c r="M2897" i="1" s="1"/>
  <c r="K2896" i="1"/>
  <c r="J2896" i="1"/>
  <c r="I2896" i="1"/>
  <c r="H2896" i="1"/>
  <c r="L2896" i="1" s="1"/>
  <c r="M2896" i="1" s="1"/>
  <c r="O2896" i="1" s="1"/>
  <c r="K2895" i="1"/>
  <c r="J2895" i="1"/>
  <c r="I2895" i="1"/>
  <c r="H2895" i="1"/>
  <c r="K2894" i="1"/>
  <c r="J2894" i="1"/>
  <c r="I2894" i="1"/>
  <c r="H2894" i="1"/>
  <c r="L2894" i="1" s="1"/>
  <c r="M2894" i="1" s="1"/>
  <c r="K2893" i="1"/>
  <c r="J2893" i="1"/>
  <c r="I2893" i="1"/>
  <c r="H2893" i="1"/>
  <c r="K2892" i="1"/>
  <c r="J2892" i="1"/>
  <c r="I2892" i="1"/>
  <c r="H2892" i="1"/>
  <c r="L2892" i="1" s="1"/>
  <c r="M2892" i="1" s="1"/>
  <c r="O2892" i="1" s="1"/>
  <c r="N2891" i="1"/>
  <c r="P2891" i="1" s="1"/>
  <c r="K2891" i="1"/>
  <c r="J2891" i="1"/>
  <c r="I2891" i="1"/>
  <c r="H2891" i="1"/>
  <c r="L2891" i="1" s="1"/>
  <c r="M2891" i="1" s="1"/>
  <c r="O2891" i="1" s="1"/>
  <c r="K2890" i="1"/>
  <c r="J2890" i="1"/>
  <c r="I2890" i="1"/>
  <c r="H2890" i="1"/>
  <c r="K2888" i="1"/>
  <c r="J2888" i="1"/>
  <c r="I2888" i="1"/>
  <c r="H2888" i="1"/>
  <c r="L2888" i="1" s="1"/>
  <c r="M2888" i="1" s="1"/>
  <c r="K2887" i="1"/>
  <c r="L2887" i="1" s="1"/>
  <c r="M2887" i="1" s="1"/>
  <c r="O2887" i="1" s="1"/>
  <c r="J2887" i="1"/>
  <c r="I2887" i="1"/>
  <c r="H2887" i="1"/>
  <c r="K2886" i="1"/>
  <c r="J2886" i="1"/>
  <c r="I2886" i="1"/>
  <c r="H2886" i="1"/>
  <c r="K2885" i="1"/>
  <c r="J2885" i="1"/>
  <c r="I2885" i="1"/>
  <c r="H2885" i="1"/>
  <c r="K2884" i="1"/>
  <c r="J2884" i="1"/>
  <c r="I2884" i="1"/>
  <c r="H2884" i="1"/>
  <c r="L2883" i="1"/>
  <c r="M2883" i="1" s="1"/>
  <c r="O2883" i="1" s="1"/>
  <c r="K2883" i="1"/>
  <c r="J2883" i="1"/>
  <c r="I2883" i="1"/>
  <c r="H2883" i="1"/>
  <c r="K2882" i="1"/>
  <c r="J2882" i="1"/>
  <c r="I2882" i="1"/>
  <c r="H2882" i="1"/>
  <c r="K2881" i="1"/>
  <c r="J2881" i="1"/>
  <c r="I2881" i="1"/>
  <c r="H2881" i="1"/>
  <c r="L2881" i="1" s="1"/>
  <c r="M2881" i="1" s="1"/>
  <c r="K2880" i="1"/>
  <c r="J2880" i="1"/>
  <c r="I2880" i="1"/>
  <c r="H2880" i="1"/>
  <c r="L2880" i="1" s="1"/>
  <c r="M2880" i="1" s="1"/>
  <c r="K2879" i="1"/>
  <c r="J2879" i="1"/>
  <c r="I2879" i="1"/>
  <c r="H2879" i="1"/>
  <c r="L2879" i="1" s="1"/>
  <c r="M2879" i="1" s="1"/>
  <c r="K2878" i="1"/>
  <c r="J2878" i="1"/>
  <c r="I2878" i="1"/>
  <c r="H2878" i="1"/>
  <c r="L2878" i="1" s="1"/>
  <c r="M2878" i="1" s="1"/>
  <c r="O2878" i="1" s="1"/>
  <c r="K2877" i="1"/>
  <c r="J2877" i="1"/>
  <c r="I2877" i="1"/>
  <c r="H2877" i="1"/>
  <c r="L2877" i="1" s="1"/>
  <c r="M2877" i="1" s="1"/>
  <c r="K2876" i="1"/>
  <c r="J2876" i="1"/>
  <c r="I2876" i="1"/>
  <c r="H2876" i="1"/>
  <c r="L2876" i="1" s="1"/>
  <c r="M2876" i="1" s="1"/>
  <c r="K2875" i="1"/>
  <c r="J2875" i="1"/>
  <c r="I2875" i="1"/>
  <c r="H2875" i="1"/>
  <c r="L2875" i="1" s="1"/>
  <c r="M2875" i="1" s="1"/>
  <c r="K2874" i="1"/>
  <c r="J2874" i="1"/>
  <c r="I2874" i="1"/>
  <c r="H2874" i="1"/>
  <c r="K2873" i="1"/>
  <c r="J2873" i="1"/>
  <c r="I2873" i="1"/>
  <c r="H2873" i="1"/>
  <c r="K2872" i="1"/>
  <c r="J2872" i="1"/>
  <c r="I2872" i="1"/>
  <c r="H2872" i="1"/>
  <c r="L2872" i="1" s="1"/>
  <c r="M2872" i="1" s="1"/>
  <c r="N2872" i="1" s="1"/>
  <c r="P2872" i="1" s="1"/>
  <c r="K2871" i="1"/>
  <c r="J2871" i="1"/>
  <c r="I2871" i="1"/>
  <c r="H2871" i="1"/>
  <c r="L2871" i="1" s="1"/>
  <c r="M2871" i="1" s="1"/>
  <c r="K2870" i="1"/>
  <c r="J2870" i="1"/>
  <c r="I2870" i="1"/>
  <c r="H2870" i="1"/>
  <c r="K2869" i="1"/>
  <c r="J2869" i="1"/>
  <c r="I2869" i="1"/>
  <c r="H2869" i="1"/>
  <c r="K2868" i="1"/>
  <c r="J2868" i="1"/>
  <c r="I2868" i="1"/>
  <c r="H2868" i="1"/>
  <c r="K2867" i="1"/>
  <c r="J2867" i="1"/>
  <c r="I2867" i="1"/>
  <c r="H2867" i="1"/>
  <c r="L2867" i="1" s="1"/>
  <c r="M2867" i="1" s="1"/>
  <c r="K2866" i="1"/>
  <c r="L2866" i="1" s="1"/>
  <c r="M2866" i="1" s="1"/>
  <c r="N2866" i="1" s="1"/>
  <c r="P2866" i="1" s="1"/>
  <c r="J2866" i="1"/>
  <c r="I2866" i="1"/>
  <c r="H2866" i="1"/>
  <c r="K2865" i="1"/>
  <c r="J2865" i="1"/>
  <c r="I2865" i="1"/>
  <c r="H2865" i="1"/>
  <c r="K2864" i="1"/>
  <c r="J2864" i="1"/>
  <c r="I2864" i="1"/>
  <c r="H2864" i="1"/>
  <c r="L2864" i="1" s="1"/>
  <c r="M2864" i="1" s="1"/>
  <c r="N2864" i="1" s="1"/>
  <c r="P2864" i="1" s="1"/>
  <c r="K2862" i="1"/>
  <c r="J2862" i="1"/>
  <c r="I2862" i="1"/>
  <c r="H2862" i="1"/>
  <c r="L2862" i="1" s="1"/>
  <c r="M2862" i="1" s="1"/>
  <c r="K2861" i="1"/>
  <c r="J2861" i="1"/>
  <c r="I2861" i="1"/>
  <c r="H2861" i="1"/>
  <c r="L2861" i="1" s="1"/>
  <c r="M2861" i="1" s="1"/>
  <c r="M2860" i="1"/>
  <c r="K2860" i="1"/>
  <c r="J2860" i="1"/>
  <c r="I2860" i="1"/>
  <c r="H2860" i="1"/>
  <c r="L2860" i="1" s="1"/>
  <c r="K2859" i="1"/>
  <c r="J2859" i="1"/>
  <c r="I2859" i="1"/>
  <c r="H2859" i="1"/>
  <c r="K2858" i="1"/>
  <c r="J2858" i="1"/>
  <c r="I2858" i="1"/>
  <c r="H2858" i="1"/>
  <c r="O2857" i="1"/>
  <c r="K2857" i="1"/>
  <c r="L2857" i="1" s="1"/>
  <c r="M2857" i="1" s="1"/>
  <c r="N2857" i="1" s="1"/>
  <c r="P2857" i="1" s="1"/>
  <c r="J2857" i="1"/>
  <c r="I2857" i="1"/>
  <c r="H2857" i="1"/>
  <c r="K2856" i="1"/>
  <c r="J2856" i="1"/>
  <c r="I2856" i="1"/>
  <c r="H2856" i="1"/>
  <c r="L2856" i="1" s="1"/>
  <c r="M2856" i="1" s="1"/>
  <c r="K2855" i="1"/>
  <c r="J2855" i="1"/>
  <c r="I2855" i="1"/>
  <c r="H2855" i="1"/>
  <c r="L2855" i="1" s="1"/>
  <c r="M2855" i="1" s="1"/>
  <c r="N2855" i="1" s="1"/>
  <c r="P2855" i="1" s="1"/>
  <c r="L2854" i="1"/>
  <c r="M2854" i="1" s="1"/>
  <c r="K2854" i="1"/>
  <c r="J2854" i="1"/>
  <c r="I2854" i="1"/>
  <c r="H2854" i="1"/>
  <c r="K2853" i="1"/>
  <c r="J2853" i="1"/>
  <c r="I2853" i="1"/>
  <c r="H2853" i="1"/>
  <c r="K2852" i="1"/>
  <c r="J2852" i="1"/>
  <c r="I2852" i="1"/>
  <c r="H2852" i="1"/>
  <c r="K2851" i="1"/>
  <c r="J2851" i="1"/>
  <c r="I2851" i="1"/>
  <c r="H2851" i="1"/>
  <c r="K2850" i="1"/>
  <c r="J2850" i="1"/>
  <c r="I2850" i="1"/>
  <c r="H2850" i="1"/>
  <c r="L2850" i="1" s="1"/>
  <c r="M2850" i="1" s="1"/>
  <c r="K2849" i="1"/>
  <c r="L2849" i="1" s="1"/>
  <c r="M2849" i="1" s="1"/>
  <c r="N2849" i="1" s="1"/>
  <c r="P2849" i="1" s="1"/>
  <c r="J2849" i="1"/>
  <c r="I2849" i="1"/>
  <c r="H2849" i="1"/>
  <c r="K2848" i="1"/>
  <c r="J2848" i="1"/>
  <c r="I2848" i="1"/>
  <c r="H2848" i="1"/>
  <c r="K2847" i="1"/>
  <c r="J2847" i="1"/>
  <c r="I2847" i="1"/>
  <c r="H2847" i="1"/>
  <c r="K2846" i="1"/>
  <c r="J2846" i="1"/>
  <c r="I2846" i="1"/>
  <c r="H2846" i="1"/>
  <c r="L2846" i="1" s="1"/>
  <c r="M2846" i="1" s="1"/>
  <c r="K2845" i="1"/>
  <c r="J2845" i="1"/>
  <c r="I2845" i="1"/>
  <c r="H2845" i="1"/>
  <c r="L2845" i="1" s="1"/>
  <c r="M2845" i="1" s="1"/>
  <c r="K2844" i="1"/>
  <c r="J2844" i="1"/>
  <c r="I2844" i="1"/>
  <c r="H2844" i="1"/>
  <c r="L2844" i="1" s="1"/>
  <c r="M2844" i="1" s="1"/>
  <c r="K2843" i="1"/>
  <c r="J2843" i="1"/>
  <c r="I2843" i="1"/>
  <c r="H2843" i="1"/>
  <c r="K2842" i="1"/>
  <c r="J2842" i="1"/>
  <c r="I2842" i="1"/>
  <c r="H2842" i="1"/>
  <c r="K2841" i="1"/>
  <c r="J2841" i="1"/>
  <c r="I2841" i="1"/>
  <c r="H2841" i="1"/>
  <c r="K2840" i="1"/>
  <c r="J2840" i="1"/>
  <c r="I2840" i="1"/>
  <c r="H2840" i="1"/>
  <c r="K2839" i="1"/>
  <c r="J2839" i="1"/>
  <c r="I2839" i="1"/>
  <c r="H2839" i="1"/>
  <c r="K2838" i="1"/>
  <c r="J2838" i="1"/>
  <c r="I2838" i="1"/>
  <c r="H2838" i="1"/>
  <c r="L2838" i="1" s="1"/>
  <c r="M2838" i="1" s="1"/>
  <c r="K2837" i="1"/>
  <c r="J2837" i="1"/>
  <c r="I2837" i="1"/>
  <c r="H2837" i="1"/>
  <c r="L2837" i="1" s="1"/>
  <c r="M2837" i="1" s="1"/>
  <c r="K2836" i="1"/>
  <c r="J2836" i="1"/>
  <c r="I2836" i="1"/>
  <c r="H2836" i="1"/>
  <c r="K2834" i="1"/>
  <c r="J2834" i="1"/>
  <c r="I2834" i="1"/>
  <c r="H2834" i="1"/>
  <c r="K2833" i="1"/>
  <c r="J2833" i="1"/>
  <c r="I2833" i="1"/>
  <c r="H2833" i="1"/>
  <c r="L2833" i="1" s="1"/>
  <c r="M2833" i="1" s="1"/>
  <c r="K2832" i="1"/>
  <c r="J2832" i="1"/>
  <c r="I2832" i="1"/>
  <c r="H2832" i="1"/>
  <c r="K2831" i="1"/>
  <c r="J2831" i="1"/>
  <c r="I2831" i="1"/>
  <c r="H2831" i="1"/>
  <c r="O2830" i="1"/>
  <c r="K2830" i="1"/>
  <c r="J2830" i="1"/>
  <c r="I2830" i="1"/>
  <c r="H2830" i="1"/>
  <c r="L2830" i="1" s="1"/>
  <c r="M2830" i="1" s="1"/>
  <c r="N2830" i="1" s="1"/>
  <c r="P2830" i="1" s="1"/>
  <c r="K2829" i="1"/>
  <c r="J2829" i="1"/>
  <c r="I2829" i="1"/>
  <c r="H2829" i="1"/>
  <c r="L2829" i="1" s="1"/>
  <c r="M2829" i="1" s="1"/>
  <c r="K2828" i="1"/>
  <c r="J2828" i="1"/>
  <c r="I2828" i="1"/>
  <c r="H2828" i="1"/>
  <c r="K2827" i="1"/>
  <c r="J2827" i="1"/>
  <c r="I2827" i="1"/>
  <c r="H2827" i="1"/>
  <c r="K2826" i="1"/>
  <c r="L2826" i="1" s="1"/>
  <c r="M2826" i="1" s="1"/>
  <c r="J2826" i="1"/>
  <c r="I2826" i="1"/>
  <c r="H2826" i="1"/>
  <c r="K2825" i="1"/>
  <c r="J2825" i="1"/>
  <c r="I2825" i="1"/>
  <c r="H2825" i="1"/>
  <c r="L2825" i="1" s="1"/>
  <c r="M2825" i="1" s="1"/>
  <c r="K2824" i="1"/>
  <c r="L2824" i="1" s="1"/>
  <c r="M2824" i="1" s="1"/>
  <c r="N2824" i="1" s="1"/>
  <c r="P2824" i="1" s="1"/>
  <c r="J2824" i="1"/>
  <c r="I2824" i="1"/>
  <c r="H2824" i="1"/>
  <c r="K2823" i="1"/>
  <c r="J2823" i="1"/>
  <c r="I2823" i="1"/>
  <c r="H2823" i="1"/>
  <c r="K2822" i="1"/>
  <c r="J2822" i="1"/>
  <c r="I2822" i="1"/>
  <c r="H2822" i="1"/>
  <c r="L2822" i="1" s="1"/>
  <c r="M2822" i="1" s="1"/>
  <c r="N2822" i="1" s="1"/>
  <c r="P2822" i="1" s="1"/>
  <c r="K2821" i="1"/>
  <c r="L2821" i="1" s="1"/>
  <c r="M2821" i="1" s="1"/>
  <c r="J2821" i="1"/>
  <c r="I2821" i="1"/>
  <c r="H2821" i="1"/>
  <c r="K2819" i="1"/>
  <c r="J2819" i="1"/>
  <c r="I2819" i="1"/>
  <c r="H2819" i="1"/>
  <c r="L2819" i="1" s="1"/>
  <c r="M2819" i="1" s="1"/>
  <c r="K2818" i="1"/>
  <c r="J2818" i="1"/>
  <c r="I2818" i="1"/>
  <c r="H2818" i="1"/>
  <c r="K2817" i="1"/>
  <c r="J2817" i="1"/>
  <c r="I2817" i="1"/>
  <c r="H2817" i="1"/>
  <c r="K2816" i="1"/>
  <c r="J2816" i="1"/>
  <c r="I2816" i="1"/>
  <c r="H2816" i="1"/>
  <c r="K2815" i="1"/>
  <c r="J2815" i="1"/>
  <c r="I2815" i="1"/>
  <c r="H2815" i="1"/>
  <c r="K2814" i="1"/>
  <c r="J2814" i="1"/>
  <c r="I2814" i="1"/>
  <c r="H2814" i="1"/>
  <c r="K2813" i="1"/>
  <c r="L2813" i="1" s="1"/>
  <c r="M2813" i="1" s="1"/>
  <c r="N2813" i="1" s="1"/>
  <c r="P2813" i="1" s="1"/>
  <c r="J2813" i="1"/>
  <c r="I2813" i="1"/>
  <c r="H2813" i="1"/>
  <c r="K2812" i="1"/>
  <c r="J2812" i="1"/>
  <c r="I2812" i="1"/>
  <c r="H2812" i="1"/>
  <c r="L2812" i="1" s="1"/>
  <c r="M2812" i="1" s="1"/>
  <c r="K2811" i="1"/>
  <c r="J2811" i="1"/>
  <c r="I2811" i="1"/>
  <c r="H2811" i="1"/>
  <c r="L2811" i="1" s="1"/>
  <c r="M2811" i="1" s="1"/>
  <c r="K2810" i="1"/>
  <c r="J2810" i="1"/>
  <c r="I2810" i="1"/>
  <c r="H2810" i="1"/>
  <c r="L2810" i="1" s="1"/>
  <c r="M2810" i="1" s="1"/>
  <c r="K2809" i="1"/>
  <c r="L2809" i="1" s="1"/>
  <c r="M2809" i="1" s="1"/>
  <c r="J2809" i="1"/>
  <c r="I2809" i="1"/>
  <c r="H2809" i="1"/>
  <c r="K2808" i="1"/>
  <c r="J2808" i="1"/>
  <c r="I2808" i="1"/>
  <c r="H2808" i="1"/>
  <c r="L2808" i="1" s="1"/>
  <c r="M2808" i="1" s="1"/>
  <c r="O2808" i="1" s="1"/>
  <c r="K2807" i="1"/>
  <c r="J2807" i="1"/>
  <c r="I2807" i="1"/>
  <c r="H2807" i="1"/>
  <c r="K2806" i="1"/>
  <c r="J2806" i="1"/>
  <c r="I2806" i="1"/>
  <c r="H2806" i="1"/>
  <c r="L2806" i="1" s="1"/>
  <c r="M2806" i="1" s="1"/>
  <c r="K2805" i="1"/>
  <c r="J2805" i="1"/>
  <c r="I2805" i="1"/>
  <c r="H2805" i="1"/>
  <c r="L2805" i="1" s="1"/>
  <c r="M2805" i="1" s="1"/>
  <c r="N2805" i="1" s="1"/>
  <c r="P2805" i="1" s="1"/>
  <c r="K2804" i="1"/>
  <c r="J2804" i="1"/>
  <c r="I2804" i="1"/>
  <c r="H2804" i="1"/>
  <c r="L2804" i="1" s="1"/>
  <c r="M2804" i="1" s="1"/>
  <c r="K2803" i="1"/>
  <c r="J2803" i="1"/>
  <c r="I2803" i="1"/>
  <c r="H2803" i="1"/>
  <c r="L2803" i="1" s="1"/>
  <c r="M2803" i="1" s="1"/>
  <c r="K2802" i="1"/>
  <c r="J2802" i="1"/>
  <c r="I2802" i="1"/>
  <c r="H2802" i="1"/>
  <c r="K2801" i="1"/>
  <c r="J2801" i="1"/>
  <c r="I2801" i="1"/>
  <c r="H2801" i="1"/>
  <c r="K2800" i="1"/>
  <c r="J2800" i="1"/>
  <c r="I2800" i="1"/>
  <c r="H2800" i="1"/>
  <c r="K2799" i="1"/>
  <c r="J2799" i="1"/>
  <c r="I2799" i="1"/>
  <c r="H2799" i="1"/>
  <c r="L2799" i="1" s="1"/>
  <c r="M2799" i="1" s="1"/>
  <c r="O2799" i="1" s="1"/>
  <c r="K2798" i="1"/>
  <c r="J2798" i="1"/>
  <c r="I2798" i="1"/>
  <c r="H2798" i="1"/>
  <c r="L2796" i="1"/>
  <c r="M2796" i="1" s="1"/>
  <c r="K2796" i="1"/>
  <c r="J2796" i="1"/>
  <c r="I2796" i="1"/>
  <c r="H2796" i="1"/>
  <c r="K2795" i="1"/>
  <c r="J2795" i="1"/>
  <c r="I2795" i="1"/>
  <c r="H2795" i="1"/>
  <c r="L2795" i="1" s="1"/>
  <c r="M2795" i="1" s="1"/>
  <c r="K2794" i="1"/>
  <c r="J2794" i="1"/>
  <c r="I2794" i="1"/>
  <c r="H2794" i="1"/>
  <c r="L2794" i="1" s="1"/>
  <c r="M2794" i="1" s="1"/>
  <c r="K2793" i="1"/>
  <c r="J2793" i="1"/>
  <c r="I2793" i="1"/>
  <c r="H2793" i="1"/>
  <c r="K2792" i="1"/>
  <c r="J2792" i="1"/>
  <c r="I2792" i="1"/>
  <c r="H2792" i="1"/>
  <c r="K2791" i="1"/>
  <c r="J2791" i="1"/>
  <c r="I2791" i="1"/>
  <c r="H2791" i="1"/>
  <c r="L2791" i="1" s="1"/>
  <c r="M2791" i="1" s="1"/>
  <c r="O2791" i="1" s="1"/>
  <c r="K2790" i="1"/>
  <c r="J2790" i="1"/>
  <c r="I2790" i="1"/>
  <c r="H2790" i="1"/>
  <c r="K2789" i="1"/>
  <c r="J2789" i="1"/>
  <c r="I2789" i="1"/>
  <c r="H2789" i="1"/>
  <c r="L2789" i="1" s="1"/>
  <c r="M2789" i="1" s="1"/>
  <c r="K2788" i="1"/>
  <c r="J2788" i="1"/>
  <c r="I2788" i="1"/>
  <c r="H2788" i="1"/>
  <c r="L2788" i="1" s="1"/>
  <c r="M2788" i="1" s="1"/>
  <c r="K2787" i="1"/>
  <c r="J2787" i="1"/>
  <c r="I2787" i="1"/>
  <c r="H2787" i="1"/>
  <c r="L2787" i="1" s="1"/>
  <c r="M2787" i="1" s="1"/>
  <c r="K2786" i="1"/>
  <c r="J2786" i="1"/>
  <c r="I2786" i="1"/>
  <c r="H2786" i="1"/>
  <c r="K2785" i="1"/>
  <c r="J2785" i="1"/>
  <c r="I2785" i="1"/>
  <c r="H2785" i="1"/>
  <c r="K2784" i="1"/>
  <c r="J2784" i="1"/>
  <c r="I2784" i="1"/>
  <c r="H2784" i="1"/>
  <c r="K2783" i="1"/>
  <c r="J2783" i="1"/>
  <c r="I2783" i="1"/>
  <c r="H2783" i="1"/>
  <c r="K2782" i="1"/>
  <c r="J2782" i="1"/>
  <c r="I2782" i="1"/>
  <c r="H2782" i="1"/>
  <c r="K2781" i="1"/>
  <c r="J2781" i="1"/>
  <c r="I2781" i="1"/>
  <c r="H2781" i="1"/>
  <c r="L2781" i="1" s="1"/>
  <c r="M2781" i="1" s="1"/>
  <c r="K2780" i="1"/>
  <c r="J2780" i="1"/>
  <c r="I2780" i="1"/>
  <c r="H2780" i="1"/>
  <c r="L2780" i="1" s="1"/>
  <c r="M2780" i="1" s="1"/>
  <c r="N2780" i="1" s="1"/>
  <c r="P2780" i="1" s="1"/>
  <c r="K2779" i="1"/>
  <c r="J2779" i="1"/>
  <c r="I2779" i="1"/>
  <c r="H2779" i="1"/>
  <c r="L2779" i="1" s="1"/>
  <c r="M2779" i="1" s="1"/>
  <c r="K2777" i="1"/>
  <c r="J2777" i="1"/>
  <c r="I2777" i="1"/>
  <c r="H2777" i="1"/>
  <c r="L2777" i="1" s="1"/>
  <c r="M2777" i="1" s="1"/>
  <c r="K2776" i="1"/>
  <c r="J2776" i="1"/>
  <c r="I2776" i="1"/>
  <c r="H2776" i="1"/>
  <c r="L2776" i="1" s="1"/>
  <c r="M2776" i="1" s="1"/>
  <c r="K2775" i="1"/>
  <c r="J2775" i="1"/>
  <c r="I2775" i="1"/>
  <c r="H2775" i="1"/>
  <c r="K2774" i="1"/>
  <c r="J2774" i="1"/>
  <c r="I2774" i="1"/>
  <c r="H2774" i="1"/>
  <c r="K2773" i="1"/>
  <c r="J2773" i="1"/>
  <c r="I2773" i="1"/>
  <c r="H2773" i="1"/>
  <c r="L2773" i="1" s="1"/>
  <c r="M2773" i="1" s="1"/>
  <c r="O2773" i="1" s="1"/>
  <c r="K2772" i="1"/>
  <c r="J2772" i="1"/>
  <c r="I2772" i="1"/>
  <c r="H2772" i="1"/>
  <c r="L2772" i="1" s="1"/>
  <c r="M2772" i="1" s="1"/>
  <c r="L2771" i="1"/>
  <c r="M2771" i="1" s="1"/>
  <c r="N2771" i="1" s="1"/>
  <c r="P2771" i="1" s="1"/>
  <c r="K2771" i="1"/>
  <c r="J2771" i="1"/>
  <c r="I2771" i="1"/>
  <c r="H2771" i="1"/>
  <c r="L2770" i="1"/>
  <c r="M2770" i="1" s="1"/>
  <c r="K2770" i="1"/>
  <c r="J2770" i="1"/>
  <c r="I2770" i="1"/>
  <c r="H2770" i="1"/>
  <c r="K2769" i="1"/>
  <c r="J2769" i="1"/>
  <c r="I2769" i="1"/>
  <c r="H2769" i="1"/>
  <c r="L2769" i="1" s="1"/>
  <c r="M2769" i="1" s="1"/>
  <c r="K2768" i="1"/>
  <c r="J2768" i="1"/>
  <c r="I2768" i="1"/>
  <c r="H2768" i="1"/>
  <c r="K2767" i="1"/>
  <c r="L2767" i="1" s="1"/>
  <c r="M2767" i="1" s="1"/>
  <c r="J2767" i="1"/>
  <c r="I2767" i="1"/>
  <c r="H2767" i="1"/>
  <c r="K2766" i="1"/>
  <c r="J2766" i="1"/>
  <c r="I2766" i="1"/>
  <c r="H2766" i="1"/>
  <c r="L2766" i="1" s="1"/>
  <c r="M2766" i="1" s="1"/>
  <c r="O2766" i="1" s="1"/>
  <c r="K2765" i="1"/>
  <c r="J2765" i="1"/>
  <c r="I2765" i="1"/>
  <c r="H2765" i="1"/>
  <c r="L2765" i="1" s="1"/>
  <c r="M2765" i="1" s="1"/>
  <c r="O2765" i="1" s="1"/>
  <c r="K2764" i="1"/>
  <c r="J2764" i="1"/>
  <c r="I2764" i="1"/>
  <c r="H2764" i="1"/>
  <c r="L2764" i="1" s="1"/>
  <c r="M2764" i="1" s="1"/>
  <c r="K2763" i="1"/>
  <c r="J2763" i="1"/>
  <c r="I2763" i="1"/>
  <c r="H2763" i="1"/>
  <c r="L2763" i="1" s="1"/>
  <c r="M2763" i="1" s="1"/>
  <c r="K2762" i="1"/>
  <c r="J2762" i="1"/>
  <c r="I2762" i="1"/>
  <c r="H2762" i="1"/>
  <c r="L2762" i="1" s="1"/>
  <c r="M2762" i="1" s="1"/>
  <c r="K2761" i="1"/>
  <c r="J2761" i="1"/>
  <c r="I2761" i="1"/>
  <c r="H2761" i="1"/>
  <c r="L2761" i="1" s="1"/>
  <c r="M2761" i="1" s="1"/>
  <c r="K2760" i="1"/>
  <c r="J2760" i="1"/>
  <c r="I2760" i="1"/>
  <c r="H2760" i="1"/>
  <c r="L2760" i="1" s="1"/>
  <c r="M2760" i="1" s="1"/>
  <c r="K2759" i="1"/>
  <c r="L2759" i="1" s="1"/>
  <c r="M2759" i="1" s="1"/>
  <c r="J2759" i="1"/>
  <c r="I2759" i="1"/>
  <c r="H2759" i="1"/>
  <c r="K2758" i="1"/>
  <c r="J2758" i="1"/>
  <c r="I2758" i="1"/>
  <c r="H2758" i="1"/>
  <c r="K2757" i="1"/>
  <c r="J2757" i="1"/>
  <c r="I2757" i="1"/>
  <c r="H2757" i="1"/>
  <c r="K2756" i="1"/>
  <c r="J2756" i="1"/>
  <c r="I2756" i="1"/>
  <c r="H2756" i="1"/>
  <c r="K2755" i="1"/>
  <c r="J2755" i="1"/>
  <c r="I2755" i="1"/>
  <c r="H2755" i="1"/>
  <c r="L2755" i="1" s="1"/>
  <c r="M2755" i="1" s="1"/>
  <c r="K2753" i="1"/>
  <c r="J2753" i="1"/>
  <c r="I2753" i="1"/>
  <c r="H2753" i="1"/>
  <c r="L2753" i="1" s="1"/>
  <c r="M2753" i="1" s="1"/>
  <c r="K2752" i="1"/>
  <c r="J2752" i="1"/>
  <c r="I2752" i="1"/>
  <c r="H2752" i="1"/>
  <c r="L2752" i="1" s="1"/>
  <c r="M2752" i="1" s="1"/>
  <c r="K2751" i="1"/>
  <c r="J2751" i="1"/>
  <c r="I2751" i="1"/>
  <c r="H2751" i="1"/>
  <c r="K2749" i="1"/>
  <c r="L2749" i="1" s="1"/>
  <c r="M2749" i="1" s="1"/>
  <c r="J2749" i="1"/>
  <c r="I2749" i="1"/>
  <c r="H2749" i="1"/>
  <c r="K2748" i="1"/>
  <c r="J2748" i="1"/>
  <c r="I2748" i="1"/>
  <c r="H2748" i="1"/>
  <c r="L2748" i="1" s="1"/>
  <c r="M2748" i="1" s="1"/>
  <c r="O2748" i="1" s="1"/>
  <c r="K2747" i="1"/>
  <c r="J2747" i="1"/>
  <c r="I2747" i="1"/>
  <c r="H2747" i="1"/>
  <c r="K2746" i="1"/>
  <c r="J2746" i="1"/>
  <c r="I2746" i="1"/>
  <c r="H2746" i="1"/>
  <c r="K2745" i="1"/>
  <c r="J2745" i="1"/>
  <c r="I2745" i="1"/>
  <c r="H2745" i="1"/>
  <c r="L2745" i="1" s="1"/>
  <c r="M2745" i="1" s="1"/>
  <c r="K2744" i="1"/>
  <c r="J2744" i="1"/>
  <c r="I2744" i="1"/>
  <c r="H2744" i="1"/>
  <c r="L2744" i="1" s="1"/>
  <c r="M2744" i="1" s="1"/>
  <c r="K2743" i="1"/>
  <c r="J2743" i="1"/>
  <c r="I2743" i="1"/>
  <c r="H2743" i="1"/>
  <c r="K2742" i="1"/>
  <c r="J2742" i="1"/>
  <c r="I2742" i="1"/>
  <c r="H2742" i="1"/>
  <c r="K2741" i="1"/>
  <c r="J2741" i="1"/>
  <c r="I2741" i="1"/>
  <c r="H2741" i="1"/>
  <c r="K2740" i="1"/>
  <c r="J2740" i="1"/>
  <c r="I2740" i="1"/>
  <c r="H2740" i="1"/>
  <c r="L2740" i="1" s="1"/>
  <c r="M2740" i="1" s="1"/>
  <c r="K2739" i="1"/>
  <c r="J2739" i="1"/>
  <c r="I2739" i="1"/>
  <c r="H2739" i="1"/>
  <c r="K2738" i="1"/>
  <c r="J2738" i="1"/>
  <c r="I2738" i="1"/>
  <c r="H2738" i="1"/>
  <c r="L2738" i="1" s="1"/>
  <c r="M2738" i="1" s="1"/>
  <c r="K2737" i="1"/>
  <c r="J2737" i="1"/>
  <c r="I2737" i="1"/>
  <c r="H2737" i="1"/>
  <c r="L2737" i="1" s="1"/>
  <c r="M2737" i="1" s="1"/>
  <c r="N2737" i="1" s="1"/>
  <c r="P2737" i="1" s="1"/>
  <c r="L2736" i="1"/>
  <c r="M2736" i="1" s="1"/>
  <c r="K2736" i="1"/>
  <c r="J2736" i="1"/>
  <c r="I2736" i="1"/>
  <c r="H2736" i="1"/>
  <c r="K2735" i="1"/>
  <c r="J2735" i="1"/>
  <c r="I2735" i="1"/>
  <c r="H2735" i="1"/>
  <c r="L2735" i="1" s="1"/>
  <c r="M2735" i="1" s="1"/>
  <c r="K2734" i="1"/>
  <c r="J2734" i="1"/>
  <c r="I2734" i="1"/>
  <c r="H2734" i="1"/>
  <c r="L2734" i="1" s="1"/>
  <c r="M2734" i="1" s="1"/>
  <c r="K2733" i="1"/>
  <c r="L2733" i="1" s="1"/>
  <c r="M2733" i="1" s="1"/>
  <c r="J2733" i="1"/>
  <c r="I2733" i="1"/>
  <c r="H2733" i="1"/>
  <c r="K2732" i="1"/>
  <c r="J2732" i="1"/>
  <c r="I2732" i="1"/>
  <c r="H2732" i="1"/>
  <c r="L2732" i="1" s="1"/>
  <c r="M2732" i="1" s="1"/>
  <c r="K2731" i="1"/>
  <c r="J2731" i="1"/>
  <c r="I2731" i="1"/>
  <c r="H2731" i="1"/>
  <c r="K2730" i="1"/>
  <c r="J2730" i="1"/>
  <c r="I2730" i="1"/>
  <c r="H2730" i="1"/>
  <c r="L2730" i="1" s="1"/>
  <c r="M2730" i="1" s="1"/>
  <c r="L2728" i="1"/>
  <c r="M2728" i="1" s="1"/>
  <c r="K2728" i="1"/>
  <c r="J2728" i="1"/>
  <c r="I2728" i="1"/>
  <c r="H2728" i="1"/>
  <c r="K2727" i="1"/>
  <c r="J2727" i="1"/>
  <c r="I2727" i="1"/>
  <c r="H2727" i="1"/>
  <c r="L2727" i="1" s="1"/>
  <c r="M2727" i="1" s="1"/>
  <c r="K2725" i="1"/>
  <c r="J2725" i="1"/>
  <c r="I2725" i="1"/>
  <c r="H2725" i="1"/>
  <c r="L2725" i="1" s="1"/>
  <c r="M2725" i="1" s="1"/>
  <c r="K2724" i="1"/>
  <c r="J2724" i="1"/>
  <c r="I2724" i="1"/>
  <c r="H2724" i="1"/>
  <c r="K2723" i="1"/>
  <c r="L2723" i="1" s="1"/>
  <c r="M2723" i="1" s="1"/>
  <c r="O2723" i="1" s="1"/>
  <c r="J2723" i="1"/>
  <c r="I2723" i="1"/>
  <c r="H2723" i="1"/>
  <c r="K2722" i="1"/>
  <c r="J2722" i="1"/>
  <c r="I2722" i="1"/>
  <c r="H2722" i="1"/>
  <c r="L2722" i="1" s="1"/>
  <c r="M2722" i="1" s="1"/>
  <c r="O2722" i="1" s="1"/>
  <c r="K2721" i="1"/>
  <c r="J2721" i="1"/>
  <c r="I2721" i="1"/>
  <c r="H2721" i="1"/>
  <c r="K2720" i="1"/>
  <c r="J2720" i="1"/>
  <c r="I2720" i="1"/>
  <c r="H2720" i="1"/>
  <c r="K2719" i="1"/>
  <c r="J2719" i="1"/>
  <c r="I2719" i="1"/>
  <c r="H2719" i="1"/>
  <c r="L2719" i="1" s="1"/>
  <c r="M2719" i="1" s="1"/>
  <c r="K2718" i="1"/>
  <c r="J2718" i="1"/>
  <c r="I2718" i="1"/>
  <c r="H2718" i="1"/>
  <c r="L2718" i="1" s="1"/>
  <c r="M2718" i="1" s="1"/>
  <c r="K2717" i="1"/>
  <c r="J2717" i="1"/>
  <c r="I2717" i="1"/>
  <c r="H2717" i="1"/>
  <c r="L2717" i="1" s="1"/>
  <c r="M2717" i="1" s="1"/>
  <c r="K2716" i="1"/>
  <c r="J2716" i="1"/>
  <c r="I2716" i="1"/>
  <c r="H2716" i="1"/>
  <c r="K2715" i="1"/>
  <c r="J2715" i="1"/>
  <c r="I2715" i="1"/>
  <c r="H2715" i="1"/>
  <c r="K2714" i="1"/>
  <c r="J2714" i="1"/>
  <c r="I2714" i="1"/>
  <c r="H2714" i="1"/>
  <c r="L2714" i="1" s="1"/>
  <c r="M2714" i="1" s="1"/>
  <c r="O2714" i="1" s="1"/>
  <c r="O2712" i="1"/>
  <c r="K2712" i="1"/>
  <c r="J2712" i="1"/>
  <c r="I2712" i="1"/>
  <c r="H2712" i="1"/>
  <c r="L2712" i="1" s="1"/>
  <c r="M2712" i="1" s="1"/>
  <c r="N2712" i="1" s="1"/>
  <c r="P2712" i="1" s="1"/>
  <c r="K2711" i="1"/>
  <c r="J2711" i="1"/>
  <c r="I2711" i="1"/>
  <c r="H2711" i="1"/>
  <c r="K2710" i="1"/>
  <c r="J2710" i="1"/>
  <c r="I2710" i="1"/>
  <c r="H2710" i="1"/>
  <c r="L2710" i="1" s="1"/>
  <c r="M2710" i="1" s="1"/>
  <c r="N2710" i="1" s="1"/>
  <c r="P2710" i="1" s="1"/>
  <c r="K2707" i="1"/>
  <c r="J2707" i="1"/>
  <c r="I2707" i="1"/>
  <c r="H2707" i="1"/>
  <c r="L2707" i="1" s="1"/>
  <c r="M2707" i="1" s="1"/>
  <c r="K2706" i="1"/>
  <c r="J2706" i="1"/>
  <c r="I2706" i="1"/>
  <c r="H2706" i="1"/>
  <c r="K2705" i="1"/>
  <c r="J2705" i="1"/>
  <c r="I2705" i="1"/>
  <c r="H2705" i="1"/>
  <c r="K2703" i="1"/>
  <c r="J2703" i="1"/>
  <c r="I2703" i="1"/>
  <c r="H2703" i="1"/>
  <c r="K2702" i="1"/>
  <c r="J2702" i="1"/>
  <c r="I2702" i="1"/>
  <c r="H2702" i="1"/>
  <c r="K2701" i="1"/>
  <c r="J2701" i="1"/>
  <c r="I2701" i="1"/>
  <c r="H2701" i="1"/>
  <c r="K2700" i="1"/>
  <c r="J2700" i="1"/>
  <c r="I2700" i="1"/>
  <c r="H2700" i="1"/>
  <c r="L2700" i="1" s="1"/>
  <c r="M2700" i="1" s="1"/>
  <c r="N2700" i="1" s="1"/>
  <c r="P2700" i="1" s="1"/>
  <c r="K2699" i="1"/>
  <c r="J2699" i="1"/>
  <c r="I2699" i="1"/>
  <c r="H2699" i="1"/>
  <c r="L2697" i="1"/>
  <c r="M2697" i="1" s="1"/>
  <c r="O2697" i="1" s="1"/>
  <c r="K2697" i="1"/>
  <c r="J2697" i="1"/>
  <c r="I2697" i="1"/>
  <c r="H2697" i="1"/>
  <c r="K2696" i="1"/>
  <c r="J2696" i="1"/>
  <c r="I2696" i="1"/>
  <c r="H2696" i="1"/>
  <c r="K2694" i="1"/>
  <c r="L2694" i="1" s="1"/>
  <c r="M2694" i="1" s="1"/>
  <c r="J2694" i="1"/>
  <c r="I2694" i="1"/>
  <c r="H2694" i="1"/>
  <c r="K2693" i="1"/>
  <c r="J2693" i="1"/>
  <c r="I2693" i="1"/>
  <c r="H2693" i="1"/>
  <c r="K2692" i="1"/>
  <c r="J2692" i="1"/>
  <c r="I2692" i="1"/>
  <c r="H2692" i="1"/>
  <c r="K2691" i="1"/>
  <c r="J2691" i="1"/>
  <c r="I2691" i="1"/>
  <c r="H2691" i="1"/>
  <c r="K2690" i="1"/>
  <c r="J2690" i="1"/>
  <c r="I2690" i="1"/>
  <c r="H2690" i="1"/>
  <c r="K2688" i="1"/>
  <c r="J2688" i="1"/>
  <c r="I2688" i="1"/>
  <c r="H2688" i="1"/>
  <c r="K2687" i="1"/>
  <c r="J2687" i="1"/>
  <c r="I2687" i="1"/>
  <c r="H2687" i="1"/>
  <c r="K2686" i="1"/>
  <c r="J2686" i="1"/>
  <c r="I2686" i="1"/>
  <c r="H2686" i="1"/>
  <c r="K2685" i="1"/>
  <c r="L2685" i="1" s="1"/>
  <c r="M2685" i="1" s="1"/>
  <c r="J2685" i="1"/>
  <c r="I2685" i="1"/>
  <c r="H2685" i="1"/>
  <c r="K2684" i="1"/>
  <c r="L2684" i="1" s="1"/>
  <c r="M2684" i="1" s="1"/>
  <c r="J2684" i="1"/>
  <c r="I2684" i="1"/>
  <c r="H2684" i="1"/>
  <c r="K2683" i="1"/>
  <c r="J2683" i="1"/>
  <c r="I2683" i="1"/>
  <c r="H2683" i="1"/>
  <c r="K2682" i="1"/>
  <c r="J2682" i="1"/>
  <c r="I2682" i="1"/>
  <c r="H2682" i="1"/>
  <c r="K2680" i="1"/>
  <c r="J2680" i="1"/>
  <c r="I2680" i="1"/>
  <c r="H2680" i="1"/>
  <c r="L2680" i="1" s="1"/>
  <c r="M2680" i="1" s="1"/>
  <c r="L2679" i="1"/>
  <c r="M2679" i="1" s="1"/>
  <c r="K2679" i="1"/>
  <c r="J2679" i="1"/>
  <c r="I2679" i="1"/>
  <c r="H2679" i="1"/>
  <c r="K2678" i="1"/>
  <c r="L2678" i="1" s="1"/>
  <c r="M2678" i="1" s="1"/>
  <c r="J2678" i="1"/>
  <c r="I2678" i="1"/>
  <c r="H2678" i="1"/>
  <c r="K2677" i="1"/>
  <c r="J2677" i="1"/>
  <c r="I2677" i="1"/>
  <c r="H2677" i="1"/>
  <c r="L2677" i="1" s="1"/>
  <c r="M2677" i="1" s="1"/>
  <c r="K2676" i="1"/>
  <c r="L2676" i="1" s="1"/>
  <c r="M2676" i="1" s="1"/>
  <c r="J2676" i="1"/>
  <c r="I2676" i="1"/>
  <c r="H2676" i="1"/>
  <c r="L2675" i="1"/>
  <c r="M2675" i="1" s="1"/>
  <c r="O2675" i="1" s="1"/>
  <c r="K2675" i="1"/>
  <c r="J2675" i="1"/>
  <c r="I2675" i="1"/>
  <c r="H2675" i="1"/>
  <c r="K2674" i="1"/>
  <c r="J2674" i="1"/>
  <c r="I2674" i="1"/>
  <c r="H2674" i="1"/>
  <c r="L2674" i="1" s="1"/>
  <c r="M2674" i="1" s="1"/>
  <c r="F2667" i="1"/>
  <c r="K2666" i="1"/>
  <c r="J2666" i="1"/>
  <c r="I2666" i="1"/>
  <c r="H2666" i="1"/>
  <c r="L2666" i="1" s="1"/>
  <c r="M2666" i="1" s="1"/>
  <c r="K2665" i="1"/>
  <c r="J2665" i="1"/>
  <c r="I2665" i="1"/>
  <c r="H2665" i="1"/>
  <c r="L2665" i="1" s="1"/>
  <c r="M2665" i="1" s="1"/>
  <c r="K2664" i="1"/>
  <c r="J2664" i="1"/>
  <c r="I2664" i="1"/>
  <c r="H2664" i="1"/>
  <c r="K2663" i="1"/>
  <c r="J2663" i="1"/>
  <c r="I2663" i="1"/>
  <c r="H2663" i="1"/>
  <c r="L2663" i="1" s="1"/>
  <c r="M2663" i="1" s="1"/>
  <c r="K2662" i="1"/>
  <c r="J2662" i="1"/>
  <c r="I2662" i="1"/>
  <c r="H2662" i="1"/>
  <c r="L2662" i="1" s="1"/>
  <c r="M2662" i="1" s="1"/>
  <c r="O2662" i="1" s="1"/>
  <c r="K2661" i="1"/>
  <c r="J2661" i="1"/>
  <c r="I2661" i="1"/>
  <c r="H2661" i="1"/>
  <c r="K2660" i="1"/>
  <c r="J2660" i="1"/>
  <c r="I2660" i="1"/>
  <c r="H2660" i="1"/>
  <c r="K2659" i="1"/>
  <c r="J2659" i="1"/>
  <c r="I2659" i="1"/>
  <c r="H2659" i="1"/>
  <c r="K2658" i="1"/>
  <c r="J2658" i="1"/>
  <c r="I2658" i="1"/>
  <c r="H2658" i="1"/>
  <c r="L2658" i="1" s="1"/>
  <c r="M2658" i="1" s="1"/>
  <c r="K2657" i="1"/>
  <c r="J2657" i="1"/>
  <c r="I2657" i="1"/>
  <c r="H2657" i="1"/>
  <c r="L2657" i="1" s="1"/>
  <c r="M2657" i="1" s="1"/>
  <c r="K2656" i="1"/>
  <c r="J2656" i="1"/>
  <c r="I2656" i="1"/>
  <c r="H2656" i="1"/>
  <c r="K2655" i="1"/>
  <c r="J2655" i="1"/>
  <c r="I2655" i="1"/>
  <c r="H2655" i="1"/>
  <c r="L2655" i="1" s="1"/>
  <c r="M2655" i="1" s="1"/>
  <c r="K2654" i="1"/>
  <c r="J2654" i="1"/>
  <c r="I2654" i="1"/>
  <c r="H2654" i="1"/>
  <c r="L2654" i="1" s="1"/>
  <c r="M2654" i="1" s="1"/>
  <c r="O2654" i="1" s="1"/>
  <c r="K2653" i="1"/>
  <c r="J2653" i="1"/>
  <c r="I2653" i="1"/>
  <c r="H2653" i="1"/>
  <c r="L2653" i="1" s="1"/>
  <c r="M2653" i="1" s="1"/>
  <c r="O2653" i="1" s="1"/>
  <c r="K2651" i="1"/>
  <c r="J2651" i="1"/>
  <c r="I2651" i="1"/>
  <c r="H2651" i="1"/>
  <c r="K2650" i="1"/>
  <c r="J2650" i="1"/>
  <c r="I2650" i="1"/>
  <c r="H2650" i="1"/>
  <c r="L2650" i="1" s="1"/>
  <c r="M2650" i="1" s="1"/>
  <c r="K2649" i="1"/>
  <c r="J2649" i="1"/>
  <c r="I2649" i="1"/>
  <c r="H2649" i="1"/>
  <c r="L2649" i="1" s="1"/>
  <c r="M2649" i="1" s="1"/>
  <c r="K2648" i="1"/>
  <c r="J2648" i="1"/>
  <c r="I2648" i="1"/>
  <c r="H2648" i="1"/>
  <c r="L2648" i="1" s="1"/>
  <c r="M2648" i="1" s="1"/>
  <c r="K2647" i="1"/>
  <c r="J2647" i="1"/>
  <c r="I2647" i="1"/>
  <c r="H2647" i="1"/>
  <c r="K2646" i="1"/>
  <c r="J2646" i="1"/>
  <c r="I2646" i="1"/>
  <c r="H2646" i="1"/>
  <c r="K2645" i="1"/>
  <c r="J2645" i="1"/>
  <c r="I2645" i="1"/>
  <c r="H2645" i="1"/>
  <c r="K2644" i="1"/>
  <c r="J2644" i="1"/>
  <c r="I2644" i="1"/>
  <c r="H2644" i="1"/>
  <c r="K2643" i="1"/>
  <c r="J2643" i="1"/>
  <c r="I2643" i="1"/>
  <c r="H2643" i="1"/>
  <c r="K2642" i="1"/>
  <c r="J2642" i="1"/>
  <c r="I2642" i="1"/>
  <c r="H2642" i="1"/>
  <c r="K2641" i="1"/>
  <c r="J2641" i="1"/>
  <c r="I2641" i="1"/>
  <c r="H2641" i="1"/>
  <c r="L2641" i="1" s="1"/>
  <c r="M2641" i="1" s="1"/>
  <c r="K2640" i="1"/>
  <c r="J2640" i="1"/>
  <c r="I2640" i="1"/>
  <c r="H2640" i="1"/>
  <c r="L2640" i="1" s="1"/>
  <c r="M2640" i="1" s="1"/>
  <c r="K2639" i="1"/>
  <c r="J2639" i="1"/>
  <c r="I2639" i="1"/>
  <c r="H2639" i="1"/>
  <c r="L2639" i="1" s="1"/>
  <c r="M2639" i="1" s="1"/>
  <c r="O2639" i="1" s="1"/>
  <c r="K2638" i="1"/>
  <c r="J2638" i="1"/>
  <c r="I2638" i="1"/>
  <c r="H2638" i="1"/>
  <c r="K2637" i="1"/>
  <c r="J2637" i="1"/>
  <c r="I2637" i="1"/>
  <c r="H2637" i="1"/>
  <c r="K2636" i="1"/>
  <c r="J2636" i="1"/>
  <c r="I2636" i="1"/>
  <c r="H2636" i="1"/>
  <c r="K2635" i="1"/>
  <c r="J2635" i="1"/>
  <c r="I2635" i="1"/>
  <c r="H2635" i="1"/>
  <c r="L2635" i="1" s="1"/>
  <c r="M2635" i="1" s="1"/>
  <c r="O2635" i="1" s="1"/>
  <c r="K2634" i="1"/>
  <c r="J2634" i="1"/>
  <c r="I2634" i="1"/>
  <c r="H2634" i="1"/>
  <c r="L2634" i="1" s="1"/>
  <c r="M2634" i="1" s="1"/>
  <c r="K2633" i="1"/>
  <c r="L2633" i="1" s="1"/>
  <c r="M2633" i="1" s="1"/>
  <c r="J2633" i="1"/>
  <c r="I2633" i="1"/>
  <c r="H2633" i="1"/>
  <c r="K2632" i="1"/>
  <c r="J2632" i="1"/>
  <c r="I2632" i="1"/>
  <c r="H2632" i="1"/>
  <c r="L2632" i="1" s="1"/>
  <c r="M2632" i="1" s="1"/>
  <c r="K2631" i="1"/>
  <c r="J2631" i="1"/>
  <c r="I2631" i="1"/>
  <c r="H2631" i="1"/>
  <c r="L2631" i="1" s="1"/>
  <c r="M2631" i="1" s="1"/>
  <c r="O2631" i="1" s="1"/>
  <c r="K2630" i="1"/>
  <c r="J2630" i="1"/>
  <c r="I2630" i="1"/>
  <c r="H2630" i="1"/>
  <c r="K2629" i="1"/>
  <c r="J2629" i="1"/>
  <c r="I2629" i="1"/>
  <c r="H2629" i="1"/>
  <c r="K2628" i="1"/>
  <c r="J2628" i="1"/>
  <c r="I2628" i="1"/>
  <c r="H2628" i="1"/>
  <c r="K2626" i="1"/>
  <c r="J2626" i="1"/>
  <c r="I2626" i="1"/>
  <c r="H2626" i="1"/>
  <c r="K2625" i="1"/>
  <c r="J2625" i="1"/>
  <c r="I2625" i="1"/>
  <c r="H2625" i="1"/>
  <c r="L2625" i="1" s="1"/>
  <c r="M2625" i="1" s="1"/>
  <c r="K2624" i="1"/>
  <c r="J2624" i="1"/>
  <c r="I2624" i="1"/>
  <c r="H2624" i="1"/>
  <c r="K2623" i="1"/>
  <c r="J2623" i="1"/>
  <c r="I2623" i="1"/>
  <c r="H2623" i="1"/>
  <c r="L2623" i="1" s="1"/>
  <c r="M2623" i="1" s="1"/>
  <c r="K2622" i="1"/>
  <c r="J2622" i="1"/>
  <c r="I2622" i="1"/>
  <c r="H2622" i="1"/>
  <c r="L2622" i="1" s="1"/>
  <c r="M2622" i="1" s="1"/>
  <c r="O2622" i="1" s="1"/>
  <c r="K2621" i="1"/>
  <c r="J2621" i="1"/>
  <c r="I2621" i="1"/>
  <c r="H2621" i="1"/>
  <c r="K2620" i="1"/>
  <c r="J2620" i="1"/>
  <c r="I2620" i="1"/>
  <c r="H2620" i="1"/>
  <c r="K2619" i="1"/>
  <c r="J2619" i="1"/>
  <c r="I2619" i="1"/>
  <c r="H2619" i="1"/>
  <c r="K2618" i="1"/>
  <c r="J2618" i="1"/>
  <c r="I2618" i="1"/>
  <c r="H2618" i="1"/>
  <c r="L2618" i="1" s="1"/>
  <c r="M2618" i="1" s="1"/>
  <c r="O2618" i="1" s="1"/>
  <c r="K2617" i="1"/>
  <c r="J2617" i="1"/>
  <c r="I2617" i="1"/>
  <c r="H2617" i="1"/>
  <c r="K2616" i="1"/>
  <c r="J2616" i="1"/>
  <c r="I2616" i="1"/>
  <c r="H2616" i="1"/>
  <c r="K2615" i="1"/>
  <c r="J2615" i="1"/>
  <c r="I2615" i="1"/>
  <c r="H2615" i="1"/>
  <c r="K2614" i="1"/>
  <c r="J2614" i="1"/>
  <c r="I2614" i="1"/>
  <c r="H2614" i="1"/>
  <c r="L2614" i="1" s="1"/>
  <c r="M2614" i="1" s="1"/>
  <c r="K2613" i="1"/>
  <c r="J2613" i="1"/>
  <c r="I2613" i="1"/>
  <c r="H2613" i="1"/>
  <c r="K2612" i="1"/>
  <c r="J2612" i="1"/>
  <c r="I2612" i="1"/>
  <c r="H2612" i="1"/>
  <c r="K2611" i="1"/>
  <c r="J2611" i="1"/>
  <c r="I2611" i="1"/>
  <c r="H2611" i="1"/>
  <c r="K2610" i="1"/>
  <c r="J2610" i="1"/>
  <c r="I2610" i="1"/>
  <c r="H2610" i="1"/>
  <c r="L2610" i="1" s="1"/>
  <c r="M2610" i="1" s="1"/>
  <c r="O2610" i="1" s="1"/>
  <c r="K2609" i="1"/>
  <c r="J2609" i="1"/>
  <c r="I2609" i="1"/>
  <c r="H2609" i="1"/>
  <c r="K2608" i="1"/>
  <c r="J2608" i="1"/>
  <c r="I2608" i="1"/>
  <c r="H2608" i="1"/>
  <c r="K2607" i="1"/>
  <c r="L2607" i="1" s="1"/>
  <c r="M2607" i="1" s="1"/>
  <c r="J2607" i="1"/>
  <c r="I2607" i="1"/>
  <c r="H2607" i="1"/>
  <c r="K2605" i="1"/>
  <c r="J2605" i="1"/>
  <c r="I2605" i="1"/>
  <c r="H2605" i="1"/>
  <c r="K2604" i="1"/>
  <c r="J2604" i="1"/>
  <c r="I2604" i="1"/>
  <c r="H2604" i="1"/>
  <c r="K2603" i="1"/>
  <c r="J2603" i="1"/>
  <c r="I2603" i="1"/>
  <c r="H2603" i="1"/>
  <c r="L2603" i="1" s="1"/>
  <c r="M2603" i="1" s="1"/>
  <c r="O2603" i="1" s="1"/>
  <c r="K2602" i="1"/>
  <c r="J2602" i="1"/>
  <c r="I2602" i="1"/>
  <c r="H2602" i="1"/>
  <c r="K2601" i="1"/>
  <c r="J2601" i="1"/>
  <c r="I2601" i="1"/>
  <c r="H2601" i="1"/>
  <c r="K2600" i="1"/>
  <c r="J2600" i="1"/>
  <c r="I2600" i="1"/>
  <c r="H2600" i="1"/>
  <c r="K2599" i="1"/>
  <c r="J2599" i="1"/>
  <c r="I2599" i="1"/>
  <c r="H2599" i="1"/>
  <c r="L2599" i="1" s="1"/>
  <c r="M2599" i="1" s="1"/>
  <c r="K2598" i="1"/>
  <c r="J2598" i="1"/>
  <c r="I2598" i="1"/>
  <c r="H2598" i="1"/>
  <c r="K2597" i="1"/>
  <c r="J2597" i="1"/>
  <c r="I2597" i="1"/>
  <c r="H2597" i="1"/>
  <c r="K2596" i="1"/>
  <c r="J2596" i="1"/>
  <c r="I2596" i="1"/>
  <c r="H2596" i="1"/>
  <c r="K2595" i="1"/>
  <c r="J2595" i="1"/>
  <c r="I2595" i="1"/>
  <c r="H2595" i="1"/>
  <c r="L2595" i="1" s="1"/>
  <c r="M2595" i="1" s="1"/>
  <c r="O2595" i="1" s="1"/>
  <c r="K2594" i="1"/>
  <c r="J2594" i="1"/>
  <c r="I2594" i="1"/>
  <c r="H2594" i="1"/>
  <c r="K2593" i="1"/>
  <c r="J2593" i="1"/>
  <c r="I2593" i="1"/>
  <c r="H2593" i="1"/>
  <c r="K2592" i="1"/>
  <c r="J2592" i="1"/>
  <c r="I2592" i="1"/>
  <c r="H2592" i="1"/>
  <c r="K2591" i="1"/>
  <c r="J2591" i="1"/>
  <c r="I2591" i="1"/>
  <c r="H2591" i="1"/>
  <c r="L2591" i="1" s="1"/>
  <c r="M2591" i="1" s="1"/>
  <c r="K2590" i="1"/>
  <c r="J2590" i="1"/>
  <c r="I2590" i="1"/>
  <c r="H2590" i="1"/>
  <c r="K2589" i="1"/>
  <c r="J2589" i="1"/>
  <c r="I2589" i="1"/>
  <c r="H2589" i="1"/>
  <c r="L2589" i="1" s="1"/>
  <c r="M2589" i="1" s="1"/>
  <c r="O2589" i="1" s="1"/>
  <c r="K2588" i="1"/>
  <c r="J2588" i="1"/>
  <c r="I2588" i="1"/>
  <c r="H2588" i="1"/>
  <c r="L2588" i="1" s="1"/>
  <c r="M2588" i="1" s="1"/>
  <c r="K2586" i="1"/>
  <c r="J2586" i="1"/>
  <c r="I2586" i="1"/>
  <c r="H2586" i="1"/>
  <c r="K2585" i="1"/>
  <c r="J2585" i="1"/>
  <c r="I2585" i="1"/>
  <c r="H2585" i="1"/>
  <c r="K2584" i="1"/>
  <c r="J2584" i="1"/>
  <c r="I2584" i="1"/>
  <c r="H2584" i="1"/>
  <c r="K2583" i="1"/>
  <c r="J2583" i="1"/>
  <c r="I2583" i="1"/>
  <c r="H2583" i="1"/>
  <c r="L2583" i="1" s="1"/>
  <c r="M2583" i="1" s="1"/>
  <c r="O2583" i="1" s="1"/>
  <c r="K2582" i="1"/>
  <c r="J2582" i="1"/>
  <c r="I2582" i="1"/>
  <c r="H2582" i="1"/>
  <c r="K2581" i="1"/>
  <c r="J2581" i="1"/>
  <c r="I2581" i="1"/>
  <c r="H2581" i="1"/>
  <c r="K2580" i="1"/>
  <c r="J2580" i="1"/>
  <c r="I2580" i="1"/>
  <c r="H2580" i="1"/>
  <c r="K2579" i="1"/>
  <c r="J2579" i="1"/>
  <c r="I2579" i="1"/>
  <c r="H2579" i="1"/>
  <c r="K2578" i="1"/>
  <c r="J2578" i="1"/>
  <c r="I2578" i="1"/>
  <c r="H2578" i="1"/>
  <c r="K2577" i="1"/>
  <c r="J2577" i="1"/>
  <c r="I2577" i="1"/>
  <c r="H2577" i="1"/>
  <c r="K2576" i="1"/>
  <c r="J2576" i="1"/>
  <c r="I2576" i="1"/>
  <c r="H2576" i="1"/>
  <c r="K2575" i="1"/>
  <c r="J2575" i="1"/>
  <c r="I2575" i="1"/>
  <c r="H2575" i="1"/>
  <c r="L2575" i="1" s="1"/>
  <c r="M2575" i="1" s="1"/>
  <c r="O2575" i="1" s="1"/>
  <c r="K2574" i="1"/>
  <c r="J2574" i="1"/>
  <c r="I2574" i="1"/>
  <c r="H2574" i="1"/>
  <c r="L2574" i="1" s="1"/>
  <c r="M2574" i="1" s="1"/>
  <c r="K2573" i="1"/>
  <c r="J2573" i="1"/>
  <c r="I2573" i="1"/>
  <c r="H2573" i="1"/>
  <c r="K2572" i="1"/>
  <c r="J2572" i="1"/>
  <c r="I2572" i="1"/>
  <c r="H2572" i="1"/>
  <c r="K2571" i="1"/>
  <c r="J2571" i="1"/>
  <c r="I2571" i="1"/>
  <c r="H2571" i="1"/>
  <c r="L2571" i="1" s="1"/>
  <c r="M2571" i="1" s="1"/>
  <c r="K2570" i="1"/>
  <c r="J2570" i="1"/>
  <c r="I2570" i="1"/>
  <c r="H2570" i="1"/>
  <c r="L2570" i="1" s="1"/>
  <c r="M2570" i="1" s="1"/>
  <c r="O2570" i="1" s="1"/>
  <c r="K2568" i="1"/>
  <c r="J2568" i="1"/>
  <c r="I2568" i="1"/>
  <c r="H2568" i="1"/>
  <c r="K2567" i="1"/>
  <c r="J2567" i="1"/>
  <c r="I2567" i="1"/>
  <c r="H2567" i="1"/>
  <c r="K2566" i="1"/>
  <c r="J2566" i="1"/>
  <c r="I2566" i="1"/>
  <c r="H2566" i="1"/>
  <c r="L2566" i="1" s="1"/>
  <c r="M2566" i="1" s="1"/>
  <c r="K2565" i="1"/>
  <c r="J2565" i="1"/>
  <c r="I2565" i="1"/>
  <c r="H2565" i="1"/>
  <c r="L2565" i="1" s="1"/>
  <c r="M2565" i="1" s="1"/>
  <c r="K2564" i="1"/>
  <c r="J2564" i="1"/>
  <c r="I2564" i="1"/>
  <c r="H2564" i="1"/>
  <c r="K2563" i="1"/>
  <c r="J2563" i="1"/>
  <c r="I2563" i="1"/>
  <c r="H2563" i="1"/>
  <c r="K2562" i="1"/>
  <c r="J2562" i="1"/>
  <c r="I2562" i="1"/>
  <c r="H2562" i="1"/>
  <c r="L2562" i="1" s="1"/>
  <c r="M2562" i="1" s="1"/>
  <c r="K2561" i="1"/>
  <c r="J2561" i="1"/>
  <c r="I2561" i="1"/>
  <c r="H2561" i="1"/>
  <c r="K2560" i="1"/>
  <c r="J2560" i="1"/>
  <c r="I2560" i="1"/>
  <c r="H2560" i="1"/>
  <c r="K2559" i="1"/>
  <c r="J2559" i="1"/>
  <c r="I2559" i="1"/>
  <c r="H2559" i="1"/>
  <c r="K2558" i="1"/>
  <c r="J2558" i="1"/>
  <c r="I2558" i="1"/>
  <c r="H2558" i="1"/>
  <c r="L2558" i="1" s="1"/>
  <c r="M2558" i="1" s="1"/>
  <c r="K2557" i="1"/>
  <c r="J2557" i="1"/>
  <c r="I2557" i="1"/>
  <c r="H2557" i="1"/>
  <c r="K2556" i="1"/>
  <c r="J2556" i="1"/>
  <c r="I2556" i="1"/>
  <c r="H2556" i="1"/>
  <c r="K2555" i="1"/>
  <c r="J2555" i="1"/>
  <c r="I2555" i="1"/>
  <c r="H2555" i="1"/>
  <c r="K2554" i="1"/>
  <c r="J2554" i="1"/>
  <c r="I2554" i="1"/>
  <c r="H2554" i="1"/>
  <c r="K2553" i="1"/>
  <c r="J2553" i="1"/>
  <c r="I2553" i="1"/>
  <c r="H2553" i="1"/>
  <c r="L2553" i="1" s="1"/>
  <c r="M2553" i="1" s="1"/>
  <c r="O2553" i="1" s="1"/>
  <c r="K2552" i="1"/>
  <c r="J2552" i="1"/>
  <c r="I2552" i="1"/>
  <c r="H2552" i="1"/>
  <c r="K2551" i="1"/>
  <c r="J2551" i="1"/>
  <c r="I2551" i="1"/>
  <c r="H2551" i="1"/>
  <c r="K2550" i="1"/>
  <c r="J2550" i="1"/>
  <c r="I2550" i="1"/>
  <c r="H2550" i="1"/>
  <c r="L2550" i="1" s="1"/>
  <c r="M2550" i="1" s="1"/>
  <c r="K2549" i="1"/>
  <c r="J2549" i="1"/>
  <c r="I2549" i="1"/>
  <c r="H2549" i="1"/>
  <c r="K2548" i="1"/>
  <c r="J2548" i="1"/>
  <c r="I2548" i="1"/>
  <c r="H2548" i="1"/>
  <c r="K2547" i="1"/>
  <c r="J2547" i="1"/>
  <c r="I2547" i="1"/>
  <c r="H2547" i="1"/>
  <c r="K2546" i="1"/>
  <c r="J2546" i="1"/>
  <c r="I2546" i="1"/>
  <c r="H2546" i="1"/>
  <c r="L2546" i="1" s="1"/>
  <c r="M2546" i="1" s="1"/>
  <c r="K2545" i="1"/>
  <c r="J2545" i="1"/>
  <c r="I2545" i="1"/>
  <c r="H2545" i="1"/>
  <c r="L2545" i="1" s="1"/>
  <c r="M2545" i="1" s="1"/>
  <c r="K2543" i="1"/>
  <c r="L2543" i="1" s="1"/>
  <c r="M2543" i="1" s="1"/>
  <c r="J2543" i="1"/>
  <c r="I2543" i="1"/>
  <c r="H2543" i="1"/>
  <c r="K2542" i="1"/>
  <c r="J2542" i="1"/>
  <c r="I2542" i="1"/>
  <c r="H2542" i="1"/>
  <c r="K2541" i="1"/>
  <c r="J2541" i="1"/>
  <c r="I2541" i="1"/>
  <c r="H2541" i="1"/>
  <c r="K2540" i="1"/>
  <c r="J2540" i="1"/>
  <c r="I2540" i="1"/>
  <c r="H2540" i="1"/>
  <c r="L2540" i="1" s="1"/>
  <c r="M2540" i="1" s="1"/>
  <c r="K2539" i="1"/>
  <c r="J2539" i="1"/>
  <c r="I2539" i="1"/>
  <c r="H2539" i="1"/>
  <c r="K2538" i="1"/>
  <c r="J2538" i="1"/>
  <c r="I2538" i="1"/>
  <c r="H2538" i="1"/>
  <c r="K2537" i="1"/>
  <c r="J2537" i="1"/>
  <c r="I2537" i="1"/>
  <c r="H2537" i="1"/>
  <c r="K2536" i="1"/>
  <c r="J2536" i="1"/>
  <c r="I2536" i="1"/>
  <c r="H2536" i="1"/>
  <c r="L2536" i="1" s="1"/>
  <c r="M2536" i="1" s="1"/>
  <c r="K2535" i="1"/>
  <c r="J2535" i="1"/>
  <c r="I2535" i="1"/>
  <c r="H2535" i="1"/>
  <c r="K2534" i="1"/>
  <c r="J2534" i="1"/>
  <c r="I2534" i="1"/>
  <c r="H2534" i="1"/>
  <c r="K2533" i="1"/>
  <c r="J2533" i="1"/>
  <c r="I2533" i="1"/>
  <c r="H2533" i="1"/>
  <c r="K2532" i="1"/>
  <c r="J2532" i="1"/>
  <c r="I2532" i="1"/>
  <c r="H2532" i="1"/>
  <c r="L2532" i="1" s="1"/>
  <c r="M2532" i="1" s="1"/>
  <c r="K2531" i="1"/>
  <c r="J2531" i="1"/>
  <c r="I2531" i="1"/>
  <c r="H2531" i="1"/>
  <c r="K2530" i="1"/>
  <c r="J2530" i="1"/>
  <c r="I2530" i="1"/>
  <c r="H2530" i="1"/>
  <c r="K2529" i="1"/>
  <c r="J2529" i="1"/>
  <c r="I2529" i="1"/>
  <c r="H2529" i="1"/>
  <c r="K2528" i="1"/>
  <c r="J2528" i="1"/>
  <c r="I2528" i="1"/>
  <c r="H2528" i="1"/>
  <c r="L2528" i="1" s="1"/>
  <c r="M2528" i="1" s="1"/>
  <c r="K2527" i="1"/>
  <c r="J2527" i="1"/>
  <c r="I2527" i="1"/>
  <c r="H2527" i="1"/>
  <c r="K2526" i="1"/>
  <c r="J2526" i="1"/>
  <c r="I2526" i="1"/>
  <c r="H2526" i="1"/>
  <c r="K2525" i="1"/>
  <c r="L2525" i="1" s="1"/>
  <c r="M2525" i="1" s="1"/>
  <c r="J2525" i="1"/>
  <c r="I2525" i="1"/>
  <c r="H2525" i="1"/>
  <c r="K2524" i="1"/>
  <c r="J2524" i="1"/>
  <c r="I2524" i="1"/>
  <c r="H2524" i="1"/>
  <c r="K2523" i="1"/>
  <c r="J2523" i="1"/>
  <c r="I2523" i="1"/>
  <c r="H2523" i="1"/>
  <c r="K2522" i="1"/>
  <c r="J2522" i="1"/>
  <c r="I2522" i="1"/>
  <c r="H2522" i="1"/>
  <c r="K2521" i="1"/>
  <c r="L2521" i="1" s="1"/>
  <c r="M2521" i="1" s="1"/>
  <c r="O2521" i="1" s="1"/>
  <c r="J2521" i="1"/>
  <c r="I2521" i="1"/>
  <c r="H2521" i="1"/>
  <c r="K2520" i="1"/>
  <c r="J2520" i="1"/>
  <c r="I2520" i="1"/>
  <c r="H2520" i="1"/>
  <c r="K2518" i="1"/>
  <c r="J2518" i="1"/>
  <c r="I2518" i="1"/>
  <c r="H2518" i="1"/>
  <c r="K2517" i="1"/>
  <c r="J2517" i="1"/>
  <c r="I2517" i="1"/>
  <c r="H2517" i="1"/>
  <c r="K2516" i="1"/>
  <c r="J2516" i="1"/>
  <c r="I2516" i="1"/>
  <c r="H2516" i="1"/>
  <c r="K2515" i="1"/>
  <c r="J2515" i="1"/>
  <c r="I2515" i="1"/>
  <c r="H2515" i="1"/>
  <c r="L2515" i="1" s="1"/>
  <c r="M2515" i="1" s="1"/>
  <c r="K2514" i="1"/>
  <c r="J2514" i="1"/>
  <c r="I2514" i="1"/>
  <c r="H2514" i="1"/>
  <c r="K2513" i="1"/>
  <c r="J2513" i="1"/>
  <c r="I2513" i="1"/>
  <c r="H2513" i="1"/>
  <c r="K2512" i="1"/>
  <c r="J2512" i="1"/>
  <c r="I2512" i="1"/>
  <c r="H2512" i="1"/>
  <c r="K2511" i="1"/>
  <c r="J2511" i="1"/>
  <c r="I2511" i="1"/>
  <c r="H2511" i="1"/>
  <c r="L2511" i="1" s="1"/>
  <c r="M2511" i="1" s="1"/>
  <c r="K2510" i="1"/>
  <c r="L2510" i="1" s="1"/>
  <c r="M2510" i="1" s="1"/>
  <c r="J2510" i="1"/>
  <c r="I2510" i="1"/>
  <c r="H2510" i="1"/>
  <c r="K2509" i="1"/>
  <c r="J2509" i="1"/>
  <c r="I2509" i="1"/>
  <c r="H2509" i="1"/>
  <c r="K2508" i="1"/>
  <c r="J2508" i="1"/>
  <c r="I2508" i="1"/>
  <c r="H2508" i="1"/>
  <c r="K2507" i="1"/>
  <c r="J2507" i="1"/>
  <c r="I2507" i="1"/>
  <c r="H2507" i="1"/>
  <c r="K2506" i="1"/>
  <c r="J2506" i="1"/>
  <c r="I2506" i="1"/>
  <c r="H2506" i="1"/>
  <c r="K2505" i="1"/>
  <c r="J2505" i="1"/>
  <c r="I2505" i="1"/>
  <c r="H2505" i="1"/>
  <c r="K2504" i="1"/>
  <c r="J2504" i="1"/>
  <c r="I2504" i="1"/>
  <c r="H2504" i="1"/>
  <c r="K2503" i="1"/>
  <c r="J2503" i="1"/>
  <c r="I2503" i="1"/>
  <c r="H2503" i="1"/>
  <c r="K2502" i="1"/>
  <c r="J2502" i="1"/>
  <c r="I2502" i="1"/>
  <c r="H2502" i="1"/>
  <c r="K2501" i="1"/>
  <c r="J2501" i="1"/>
  <c r="I2501" i="1"/>
  <c r="H2501" i="1"/>
  <c r="K2500" i="1"/>
  <c r="J2500" i="1"/>
  <c r="I2500" i="1"/>
  <c r="H2500" i="1"/>
  <c r="K2499" i="1"/>
  <c r="J2499" i="1"/>
  <c r="I2499" i="1"/>
  <c r="H2499" i="1"/>
  <c r="K2498" i="1"/>
  <c r="J2498" i="1"/>
  <c r="I2498" i="1"/>
  <c r="H2498" i="1"/>
  <c r="K2497" i="1"/>
  <c r="J2497" i="1"/>
  <c r="I2497" i="1"/>
  <c r="H2497" i="1"/>
  <c r="K2496" i="1"/>
  <c r="J2496" i="1"/>
  <c r="I2496" i="1"/>
  <c r="H2496" i="1"/>
  <c r="K2495" i="1"/>
  <c r="J2495" i="1"/>
  <c r="I2495" i="1"/>
  <c r="H2495" i="1"/>
  <c r="L2495" i="1" s="1"/>
  <c r="M2495" i="1" s="1"/>
  <c r="N2495" i="1" s="1"/>
  <c r="P2495" i="1" s="1"/>
  <c r="K2493" i="1"/>
  <c r="J2493" i="1"/>
  <c r="I2493" i="1"/>
  <c r="H2493" i="1"/>
  <c r="K2492" i="1"/>
  <c r="J2492" i="1"/>
  <c r="I2492" i="1"/>
  <c r="H2492" i="1"/>
  <c r="K2491" i="1"/>
  <c r="J2491" i="1"/>
  <c r="I2491" i="1"/>
  <c r="H2491" i="1"/>
  <c r="K2490" i="1"/>
  <c r="J2490" i="1"/>
  <c r="I2490" i="1"/>
  <c r="H2490" i="1"/>
  <c r="L2490" i="1" s="1"/>
  <c r="M2490" i="1" s="1"/>
  <c r="N2490" i="1" s="1"/>
  <c r="P2490" i="1" s="1"/>
  <c r="K2489" i="1"/>
  <c r="J2489" i="1"/>
  <c r="I2489" i="1"/>
  <c r="H2489" i="1"/>
  <c r="K2488" i="1"/>
  <c r="J2488" i="1"/>
  <c r="I2488" i="1"/>
  <c r="H2488" i="1"/>
  <c r="K2487" i="1"/>
  <c r="J2487" i="1"/>
  <c r="I2487" i="1"/>
  <c r="H2487" i="1"/>
  <c r="K2486" i="1"/>
  <c r="J2486" i="1"/>
  <c r="I2486" i="1"/>
  <c r="H2486" i="1"/>
  <c r="L2486" i="1" s="1"/>
  <c r="M2486" i="1" s="1"/>
  <c r="K2485" i="1"/>
  <c r="J2485" i="1"/>
  <c r="I2485" i="1"/>
  <c r="H2485" i="1"/>
  <c r="K2484" i="1"/>
  <c r="J2484" i="1"/>
  <c r="I2484" i="1"/>
  <c r="H2484" i="1"/>
  <c r="K2483" i="1"/>
  <c r="J2483" i="1"/>
  <c r="I2483" i="1"/>
  <c r="H2483" i="1"/>
  <c r="K2482" i="1"/>
  <c r="J2482" i="1"/>
  <c r="I2482" i="1"/>
  <c r="H2482" i="1"/>
  <c r="L2482" i="1" s="1"/>
  <c r="M2482" i="1" s="1"/>
  <c r="K2481" i="1"/>
  <c r="J2481" i="1"/>
  <c r="I2481" i="1"/>
  <c r="H2481" i="1"/>
  <c r="K2480" i="1"/>
  <c r="J2480" i="1"/>
  <c r="I2480" i="1"/>
  <c r="H2480" i="1"/>
  <c r="K2478" i="1"/>
  <c r="J2478" i="1"/>
  <c r="I2478" i="1"/>
  <c r="H2478" i="1"/>
  <c r="K2477" i="1"/>
  <c r="J2477" i="1"/>
  <c r="I2477" i="1"/>
  <c r="H2477" i="1"/>
  <c r="L2477" i="1" s="1"/>
  <c r="M2477" i="1" s="1"/>
  <c r="N2477" i="1" s="1"/>
  <c r="P2477" i="1" s="1"/>
  <c r="K2476" i="1"/>
  <c r="J2476" i="1"/>
  <c r="I2476" i="1"/>
  <c r="H2476" i="1"/>
  <c r="K2475" i="1"/>
  <c r="J2475" i="1"/>
  <c r="I2475" i="1"/>
  <c r="H2475" i="1"/>
  <c r="K2474" i="1"/>
  <c r="J2474" i="1"/>
  <c r="I2474" i="1"/>
  <c r="H2474" i="1"/>
  <c r="K2473" i="1"/>
  <c r="J2473" i="1"/>
  <c r="I2473" i="1"/>
  <c r="H2473" i="1"/>
  <c r="L2473" i="1" s="1"/>
  <c r="M2473" i="1" s="1"/>
  <c r="K2472" i="1"/>
  <c r="J2472" i="1"/>
  <c r="I2472" i="1"/>
  <c r="H2472" i="1"/>
  <c r="K2471" i="1"/>
  <c r="J2471" i="1"/>
  <c r="I2471" i="1"/>
  <c r="H2471" i="1"/>
  <c r="K2470" i="1"/>
  <c r="J2470" i="1"/>
  <c r="I2470" i="1"/>
  <c r="H2470" i="1"/>
  <c r="K2469" i="1"/>
  <c r="J2469" i="1"/>
  <c r="I2469" i="1"/>
  <c r="H2469" i="1"/>
  <c r="K2468" i="1"/>
  <c r="J2468" i="1"/>
  <c r="I2468" i="1"/>
  <c r="H2468" i="1"/>
  <c r="K2467" i="1"/>
  <c r="J2467" i="1"/>
  <c r="I2467" i="1"/>
  <c r="H2467" i="1"/>
  <c r="K2466" i="1"/>
  <c r="J2466" i="1"/>
  <c r="I2466" i="1"/>
  <c r="H2466" i="1"/>
  <c r="K2465" i="1"/>
  <c r="J2465" i="1"/>
  <c r="I2465" i="1"/>
  <c r="H2465" i="1"/>
  <c r="K2464" i="1"/>
  <c r="J2464" i="1"/>
  <c r="I2464" i="1"/>
  <c r="H2464" i="1"/>
  <c r="K2463" i="1"/>
  <c r="J2463" i="1"/>
  <c r="I2463" i="1"/>
  <c r="H2463" i="1"/>
  <c r="K2462" i="1"/>
  <c r="J2462" i="1"/>
  <c r="I2462" i="1"/>
  <c r="H2462" i="1"/>
  <c r="K2461" i="1"/>
  <c r="J2461" i="1"/>
  <c r="I2461" i="1"/>
  <c r="H2461" i="1"/>
  <c r="K2459" i="1"/>
  <c r="J2459" i="1"/>
  <c r="I2459" i="1"/>
  <c r="H2459" i="1"/>
  <c r="K2458" i="1"/>
  <c r="L2458" i="1" s="1"/>
  <c r="M2458" i="1" s="1"/>
  <c r="J2458" i="1"/>
  <c r="I2458" i="1"/>
  <c r="H2458" i="1"/>
  <c r="K2457" i="1"/>
  <c r="J2457" i="1"/>
  <c r="I2457" i="1"/>
  <c r="H2457" i="1"/>
  <c r="K2456" i="1"/>
  <c r="J2456" i="1"/>
  <c r="I2456" i="1"/>
  <c r="H2456" i="1"/>
  <c r="K2455" i="1"/>
  <c r="J2455" i="1"/>
  <c r="I2455" i="1"/>
  <c r="H2455" i="1"/>
  <c r="K2454" i="1"/>
  <c r="J2454" i="1"/>
  <c r="I2454" i="1"/>
  <c r="H2454" i="1"/>
  <c r="K2453" i="1"/>
  <c r="J2453" i="1"/>
  <c r="I2453" i="1"/>
  <c r="H2453" i="1"/>
  <c r="K2452" i="1"/>
  <c r="J2452" i="1"/>
  <c r="I2452" i="1"/>
  <c r="H2452" i="1"/>
  <c r="K2451" i="1"/>
  <c r="J2451" i="1"/>
  <c r="I2451" i="1"/>
  <c r="H2451" i="1"/>
  <c r="K2450" i="1"/>
  <c r="L2450" i="1" s="1"/>
  <c r="M2450" i="1" s="1"/>
  <c r="J2450" i="1"/>
  <c r="I2450" i="1"/>
  <c r="H2450" i="1"/>
  <c r="K2449" i="1"/>
  <c r="J2449" i="1"/>
  <c r="I2449" i="1"/>
  <c r="H2449" i="1"/>
  <c r="K2448" i="1"/>
  <c r="J2448" i="1"/>
  <c r="I2448" i="1"/>
  <c r="H2448" i="1"/>
  <c r="K2447" i="1"/>
  <c r="J2447" i="1"/>
  <c r="I2447" i="1"/>
  <c r="H2447" i="1"/>
  <c r="K2446" i="1"/>
  <c r="J2446" i="1"/>
  <c r="I2446" i="1"/>
  <c r="H2446" i="1"/>
  <c r="K2445" i="1"/>
  <c r="J2445" i="1"/>
  <c r="I2445" i="1"/>
  <c r="H2445" i="1"/>
  <c r="K2444" i="1"/>
  <c r="J2444" i="1"/>
  <c r="I2444" i="1"/>
  <c r="H2444" i="1"/>
  <c r="K2443" i="1"/>
  <c r="J2443" i="1"/>
  <c r="I2443" i="1"/>
  <c r="H2443" i="1"/>
  <c r="K2441" i="1"/>
  <c r="J2441" i="1"/>
  <c r="I2441" i="1"/>
  <c r="H2441" i="1"/>
  <c r="K2440" i="1"/>
  <c r="J2440" i="1"/>
  <c r="I2440" i="1"/>
  <c r="H2440" i="1"/>
  <c r="K2439" i="1"/>
  <c r="J2439" i="1"/>
  <c r="I2439" i="1"/>
  <c r="H2439" i="1"/>
  <c r="K2438" i="1"/>
  <c r="J2438" i="1"/>
  <c r="I2438" i="1"/>
  <c r="H2438" i="1"/>
  <c r="K2437" i="1"/>
  <c r="J2437" i="1"/>
  <c r="I2437" i="1"/>
  <c r="H2437" i="1"/>
  <c r="K2436" i="1"/>
  <c r="J2436" i="1"/>
  <c r="I2436" i="1"/>
  <c r="H2436" i="1"/>
  <c r="K2435" i="1"/>
  <c r="J2435" i="1"/>
  <c r="I2435" i="1"/>
  <c r="H2435" i="1"/>
  <c r="K2434" i="1"/>
  <c r="J2434" i="1"/>
  <c r="I2434" i="1"/>
  <c r="H2434" i="1"/>
  <c r="K2433" i="1"/>
  <c r="J2433" i="1"/>
  <c r="I2433" i="1"/>
  <c r="H2433" i="1"/>
  <c r="K2432" i="1"/>
  <c r="J2432" i="1"/>
  <c r="I2432" i="1"/>
  <c r="H2432" i="1"/>
  <c r="K2431" i="1"/>
  <c r="J2431" i="1"/>
  <c r="I2431" i="1"/>
  <c r="H2431" i="1"/>
  <c r="K2430" i="1"/>
  <c r="J2430" i="1"/>
  <c r="I2430" i="1"/>
  <c r="H2430" i="1"/>
  <c r="K2429" i="1"/>
  <c r="J2429" i="1"/>
  <c r="I2429" i="1"/>
  <c r="H2429" i="1"/>
  <c r="K2428" i="1"/>
  <c r="J2428" i="1"/>
  <c r="I2428" i="1"/>
  <c r="H2428" i="1"/>
  <c r="K2427" i="1"/>
  <c r="J2427" i="1"/>
  <c r="I2427" i="1"/>
  <c r="H2427" i="1"/>
  <c r="K2426" i="1"/>
  <c r="J2426" i="1"/>
  <c r="I2426" i="1"/>
  <c r="H2426" i="1"/>
  <c r="K2424" i="1"/>
  <c r="J2424" i="1"/>
  <c r="I2424" i="1"/>
  <c r="H2424" i="1"/>
  <c r="K2423" i="1"/>
  <c r="J2423" i="1"/>
  <c r="I2423" i="1"/>
  <c r="H2423" i="1"/>
  <c r="K2422" i="1"/>
  <c r="J2422" i="1"/>
  <c r="I2422" i="1"/>
  <c r="H2422" i="1"/>
  <c r="K2421" i="1"/>
  <c r="J2421" i="1"/>
  <c r="I2421" i="1"/>
  <c r="H2421" i="1"/>
  <c r="K2420" i="1"/>
  <c r="J2420" i="1"/>
  <c r="I2420" i="1"/>
  <c r="H2420" i="1"/>
  <c r="K2419" i="1"/>
  <c r="J2419" i="1"/>
  <c r="I2419" i="1"/>
  <c r="H2419" i="1"/>
  <c r="K2418" i="1"/>
  <c r="J2418" i="1"/>
  <c r="I2418" i="1"/>
  <c r="H2418" i="1"/>
  <c r="K2417" i="1"/>
  <c r="J2417" i="1"/>
  <c r="I2417" i="1"/>
  <c r="H2417" i="1"/>
  <c r="K2416" i="1"/>
  <c r="J2416" i="1"/>
  <c r="I2416" i="1"/>
  <c r="H2416" i="1"/>
  <c r="K2415" i="1"/>
  <c r="J2415" i="1"/>
  <c r="I2415" i="1"/>
  <c r="H2415" i="1"/>
  <c r="K2413" i="1"/>
  <c r="J2413" i="1"/>
  <c r="I2413" i="1"/>
  <c r="H2413" i="1"/>
  <c r="K2412" i="1"/>
  <c r="J2412" i="1"/>
  <c r="I2412" i="1"/>
  <c r="H2412" i="1"/>
  <c r="K2411" i="1"/>
  <c r="J2411" i="1"/>
  <c r="I2411" i="1"/>
  <c r="H2411" i="1"/>
  <c r="K2410" i="1"/>
  <c r="J2410" i="1"/>
  <c r="I2410" i="1"/>
  <c r="H2410" i="1"/>
  <c r="K2409" i="1"/>
  <c r="J2409" i="1"/>
  <c r="I2409" i="1"/>
  <c r="H2409" i="1"/>
  <c r="K2408" i="1"/>
  <c r="J2408" i="1"/>
  <c r="I2408" i="1"/>
  <c r="H2408" i="1"/>
  <c r="K2407" i="1"/>
  <c r="J2407" i="1"/>
  <c r="I2407" i="1"/>
  <c r="H2407" i="1"/>
  <c r="K2406" i="1"/>
  <c r="J2406" i="1"/>
  <c r="I2406" i="1"/>
  <c r="H2406" i="1"/>
  <c r="K2405" i="1"/>
  <c r="J2405" i="1"/>
  <c r="I2405" i="1"/>
  <c r="H2405" i="1"/>
  <c r="K2404" i="1"/>
  <c r="L2404" i="1" s="1"/>
  <c r="M2404" i="1" s="1"/>
  <c r="J2404" i="1"/>
  <c r="I2404" i="1"/>
  <c r="H2404" i="1"/>
  <c r="K2403" i="1"/>
  <c r="J2403" i="1"/>
  <c r="I2403" i="1"/>
  <c r="H2403" i="1"/>
  <c r="K2402" i="1"/>
  <c r="J2402" i="1"/>
  <c r="I2402" i="1"/>
  <c r="H2402" i="1"/>
  <c r="K2400" i="1"/>
  <c r="J2400" i="1"/>
  <c r="I2400" i="1"/>
  <c r="H2400" i="1"/>
  <c r="L2400" i="1" s="1"/>
  <c r="M2400" i="1" s="1"/>
  <c r="K2399" i="1"/>
  <c r="J2399" i="1"/>
  <c r="I2399" i="1"/>
  <c r="H2399" i="1"/>
  <c r="L2399" i="1" s="1"/>
  <c r="M2399" i="1" s="1"/>
  <c r="N2399" i="1" s="1"/>
  <c r="P2399" i="1" s="1"/>
  <c r="K2398" i="1"/>
  <c r="J2398" i="1"/>
  <c r="I2398" i="1"/>
  <c r="H2398" i="1"/>
  <c r="L2398" i="1" s="1"/>
  <c r="M2398" i="1" s="1"/>
  <c r="K2397" i="1"/>
  <c r="J2397" i="1"/>
  <c r="I2397" i="1"/>
  <c r="H2397" i="1"/>
  <c r="K2396" i="1"/>
  <c r="J2396" i="1"/>
  <c r="I2396" i="1"/>
  <c r="H2396" i="1"/>
  <c r="K2395" i="1"/>
  <c r="J2395" i="1"/>
  <c r="I2395" i="1"/>
  <c r="H2395" i="1"/>
  <c r="K2394" i="1"/>
  <c r="J2394" i="1"/>
  <c r="I2394" i="1"/>
  <c r="H2394" i="1"/>
  <c r="K2393" i="1"/>
  <c r="J2393" i="1"/>
  <c r="I2393" i="1"/>
  <c r="H2393" i="1"/>
  <c r="K2392" i="1"/>
  <c r="L2392" i="1" s="1"/>
  <c r="M2392" i="1" s="1"/>
  <c r="J2392" i="1"/>
  <c r="I2392" i="1"/>
  <c r="H2392" i="1"/>
  <c r="K2391" i="1"/>
  <c r="J2391" i="1"/>
  <c r="I2391" i="1"/>
  <c r="H2391" i="1"/>
  <c r="L2391" i="1" s="1"/>
  <c r="M2391" i="1" s="1"/>
  <c r="N2391" i="1" s="1"/>
  <c r="P2391" i="1" s="1"/>
  <c r="K2390" i="1"/>
  <c r="J2390" i="1"/>
  <c r="I2390" i="1"/>
  <c r="H2390" i="1"/>
  <c r="K2389" i="1"/>
  <c r="J2389" i="1"/>
  <c r="I2389" i="1"/>
  <c r="H2389" i="1"/>
  <c r="L2389" i="1" s="1"/>
  <c r="M2389" i="1" s="1"/>
  <c r="K2388" i="1"/>
  <c r="J2388" i="1"/>
  <c r="I2388" i="1"/>
  <c r="H2388" i="1"/>
  <c r="K2387" i="1"/>
  <c r="J2387" i="1"/>
  <c r="I2387" i="1"/>
  <c r="H2387" i="1"/>
  <c r="K2386" i="1"/>
  <c r="J2386" i="1"/>
  <c r="I2386" i="1"/>
  <c r="H2386" i="1"/>
  <c r="K2385" i="1"/>
  <c r="J2385" i="1"/>
  <c r="I2385" i="1"/>
  <c r="H2385" i="1"/>
  <c r="L2385" i="1" s="1"/>
  <c r="M2385" i="1" s="1"/>
  <c r="K2384" i="1"/>
  <c r="J2384" i="1"/>
  <c r="I2384" i="1"/>
  <c r="H2384" i="1"/>
  <c r="K2383" i="1"/>
  <c r="J2383" i="1"/>
  <c r="I2383" i="1"/>
  <c r="H2383" i="1"/>
  <c r="L2383" i="1" s="1"/>
  <c r="M2383" i="1" s="1"/>
  <c r="K2382" i="1"/>
  <c r="J2382" i="1"/>
  <c r="I2382" i="1"/>
  <c r="H2382" i="1"/>
  <c r="K2381" i="1"/>
  <c r="J2381" i="1"/>
  <c r="I2381" i="1"/>
  <c r="H2381" i="1"/>
  <c r="K2380" i="1"/>
  <c r="J2380" i="1"/>
  <c r="I2380" i="1"/>
  <c r="H2380" i="1"/>
  <c r="K2379" i="1"/>
  <c r="J2379" i="1"/>
  <c r="I2379" i="1"/>
  <c r="H2379" i="1"/>
  <c r="L2379" i="1" s="1"/>
  <c r="M2379" i="1" s="1"/>
  <c r="K2378" i="1"/>
  <c r="J2378" i="1"/>
  <c r="I2378" i="1"/>
  <c r="H2378" i="1"/>
  <c r="K2377" i="1"/>
  <c r="J2377" i="1"/>
  <c r="I2377" i="1"/>
  <c r="H2377" i="1"/>
  <c r="K2376" i="1"/>
  <c r="J2376" i="1"/>
  <c r="I2376" i="1"/>
  <c r="H2376" i="1"/>
  <c r="K2375" i="1"/>
  <c r="J2375" i="1"/>
  <c r="I2375" i="1"/>
  <c r="H2375" i="1"/>
  <c r="L2375" i="1" s="1"/>
  <c r="M2375" i="1" s="1"/>
  <c r="K2374" i="1"/>
  <c r="J2374" i="1"/>
  <c r="I2374" i="1"/>
  <c r="H2374" i="1"/>
  <c r="K2373" i="1"/>
  <c r="J2373" i="1"/>
  <c r="I2373" i="1"/>
  <c r="H2373" i="1"/>
  <c r="K2372" i="1"/>
  <c r="J2372" i="1"/>
  <c r="I2372" i="1"/>
  <c r="H2372" i="1"/>
  <c r="K2371" i="1"/>
  <c r="J2371" i="1"/>
  <c r="I2371" i="1"/>
  <c r="H2371" i="1"/>
  <c r="K2370" i="1"/>
  <c r="J2370" i="1"/>
  <c r="I2370" i="1"/>
  <c r="H2370" i="1"/>
  <c r="K2369" i="1"/>
  <c r="J2369" i="1"/>
  <c r="I2369" i="1"/>
  <c r="H2369" i="1"/>
  <c r="K2368" i="1"/>
  <c r="J2368" i="1"/>
  <c r="I2368" i="1"/>
  <c r="H2368" i="1"/>
  <c r="K2367" i="1"/>
  <c r="J2367" i="1"/>
  <c r="I2367" i="1"/>
  <c r="H2367" i="1"/>
  <c r="K2366" i="1"/>
  <c r="J2366" i="1"/>
  <c r="I2366" i="1"/>
  <c r="H2366" i="1"/>
  <c r="K2364" i="1"/>
  <c r="J2364" i="1"/>
  <c r="I2364" i="1"/>
  <c r="H2364" i="1"/>
  <c r="K2363" i="1"/>
  <c r="J2363" i="1"/>
  <c r="I2363" i="1"/>
  <c r="H2363" i="1"/>
  <c r="K2362" i="1"/>
  <c r="J2362" i="1"/>
  <c r="I2362" i="1"/>
  <c r="H2362" i="1"/>
  <c r="K2361" i="1"/>
  <c r="J2361" i="1"/>
  <c r="I2361" i="1"/>
  <c r="H2361" i="1"/>
  <c r="K2360" i="1"/>
  <c r="J2360" i="1"/>
  <c r="I2360" i="1"/>
  <c r="H2360" i="1"/>
  <c r="L2360" i="1" s="1"/>
  <c r="M2360" i="1" s="1"/>
  <c r="K2359" i="1"/>
  <c r="J2359" i="1"/>
  <c r="I2359" i="1"/>
  <c r="H2359" i="1"/>
  <c r="O2358" i="1"/>
  <c r="K2358" i="1"/>
  <c r="J2358" i="1"/>
  <c r="I2358" i="1"/>
  <c r="H2358" i="1"/>
  <c r="L2358" i="1" s="1"/>
  <c r="M2358" i="1" s="1"/>
  <c r="N2358" i="1" s="1"/>
  <c r="P2358" i="1" s="1"/>
  <c r="K2357" i="1"/>
  <c r="J2357" i="1"/>
  <c r="I2357" i="1"/>
  <c r="H2357" i="1"/>
  <c r="K2356" i="1"/>
  <c r="J2356" i="1"/>
  <c r="I2356" i="1"/>
  <c r="H2356" i="1"/>
  <c r="L2356" i="1" s="1"/>
  <c r="M2356" i="1" s="1"/>
  <c r="K2355" i="1"/>
  <c r="J2355" i="1"/>
  <c r="I2355" i="1"/>
  <c r="H2355" i="1"/>
  <c r="K2354" i="1"/>
  <c r="J2354" i="1"/>
  <c r="I2354" i="1"/>
  <c r="H2354" i="1"/>
  <c r="L2354" i="1" s="1"/>
  <c r="M2354" i="1" s="1"/>
  <c r="K2353" i="1"/>
  <c r="J2353" i="1"/>
  <c r="I2353" i="1"/>
  <c r="H2353" i="1"/>
  <c r="K2352" i="1"/>
  <c r="J2352" i="1"/>
  <c r="I2352" i="1"/>
  <c r="H2352" i="1"/>
  <c r="L2352" i="1" s="1"/>
  <c r="M2352" i="1" s="1"/>
  <c r="K2351" i="1"/>
  <c r="J2351" i="1"/>
  <c r="I2351" i="1"/>
  <c r="H2351" i="1"/>
  <c r="K2350" i="1"/>
  <c r="J2350" i="1"/>
  <c r="I2350" i="1"/>
  <c r="H2350" i="1"/>
  <c r="K2349" i="1"/>
  <c r="J2349" i="1"/>
  <c r="I2349" i="1"/>
  <c r="H2349" i="1"/>
  <c r="K2348" i="1"/>
  <c r="J2348" i="1"/>
  <c r="I2348" i="1"/>
  <c r="H2348" i="1"/>
  <c r="L2348" i="1" s="1"/>
  <c r="M2348" i="1" s="1"/>
  <c r="O2348" i="1" s="1"/>
  <c r="K2347" i="1"/>
  <c r="J2347" i="1"/>
  <c r="I2347" i="1"/>
  <c r="H2347" i="1"/>
  <c r="K2346" i="1"/>
  <c r="J2346" i="1"/>
  <c r="I2346" i="1"/>
  <c r="H2346" i="1"/>
  <c r="L2346" i="1" s="1"/>
  <c r="M2346" i="1" s="1"/>
  <c r="K2345" i="1"/>
  <c r="J2345" i="1"/>
  <c r="I2345" i="1"/>
  <c r="H2345" i="1"/>
  <c r="K2344" i="1"/>
  <c r="J2344" i="1"/>
  <c r="I2344" i="1"/>
  <c r="H2344" i="1"/>
  <c r="L2344" i="1" s="1"/>
  <c r="M2344" i="1" s="1"/>
  <c r="K2343" i="1"/>
  <c r="J2343" i="1"/>
  <c r="I2343" i="1"/>
  <c r="H2343" i="1"/>
  <c r="K2342" i="1"/>
  <c r="J2342" i="1"/>
  <c r="I2342" i="1"/>
  <c r="H2342" i="1"/>
  <c r="K2341" i="1"/>
  <c r="J2341" i="1"/>
  <c r="I2341" i="1"/>
  <c r="H2341" i="1"/>
  <c r="K2340" i="1"/>
  <c r="J2340" i="1"/>
  <c r="I2340" i="1"/>
  <c r="H2340" i="1"/>
  <c r="L2340" i="1" s="1"/>
  <c r="M2340" i="1" s="1"/>
  <c r="K2339" i="1"/>
  <c r="J2339" i="1"/>
  <c r="I2339" i="1"/>
  <c r="H2339" i="1"/>
  <c r="K2338" i="1"/>
  <c r="J2338" i="1"/>
  <c r="I2338" i="1"/>
  <c r="H2338" i="1"/>
  <c r="K2337" i="1"/>
  <c r="J2337" i="1"/>
  <c r="I2337" i="1"/>
  <c r="H2337" i="1"/>
  <c r="K2336" i="1"/>
  <c r="J2336" i="1"/>
  <c r="I2336" i="1"/>
  <c r="H2336" i="1"/>
  <c r="L2336" i="1" s="1"/>
  <c r="M2336" i="1" s="1"/>
  <c r="K2335" i="1"/>
  <c r="J2335" i="1"/>
  <c r="I2335" i="1"/>
  <c r="H2335" i="1"/>
  <c r="K2334" i="1"/>
  <c r="J2334" i="1"/>
  <c r="I2334" i="1"/>
  <c r="H2334" i="1"/>
  <c r="K2333" i="1"/>
  <c r="J2333" i="1"/>
  <c r="I2333" i="1"/>
  <c r="H2333" i="1"/>
  <c r="K2332" i="1"/>
  <c r="J2332" i="1"/>
  <c r="I2332" i="1"/>
  <c r="H2332" i="1"/>
  <c r="L2332" i="1" s="1"/>
  <c r="M2332" i="1" s="1"/>
  <c r="O2332" i="1" s="1"/>
  <c r="K2331" i="1"/>
  <c r="J2331" i="1"/>
  <c r="I2331" i="1"/>
  <c r="H2331" i="1"/>
  <c r="K2329" i="1"/>
  <c r="J2329" i="1"/>
  <c r="I2329" i="1"/>
  <c r="H2329" i="1"/>
  <c r="K2328" i="1"/>
  <c r="J2328" i="1"/>
  <c r="I2328" i="1"/>
  <c r="H2328" i="1"/>
  <c r="K2327" i="1"/>
  <c r="J2327" i="1"/>
  <c r="I2327" i="1"/>
  <c r="H2327" i="1"/>
  <c r="K2326" i="1"/>
  <c r="J2326" i="1"/>
  <c r="I2326" i="1"/>
  <c r="H2326" i="1"/>
  <c r="K2325" i="1"/>
  <c r="J2325" i="1"/>
  <c r="I2325" i="1"/>
  <c r="H2325" i="1"/>
  <c r="K2324" i="1"/>
  <c r="J2324" i="1"/>
  <c r="I2324" i="1"/>
  <c r="H2324" i="1"/>
  <c r="K2323" i="1"/>
  <c r="J2323" i="1"/>
  <c r="I2323" i="1"/>
  <c r="H2323" i="1"/>
  <c r="K2322" i="1"/>
  <c r="J2322" i="1"/>
  <c r="I2322" i="1"/>
  <c r="H2322" i="1"/>
  <c r="K2321" i="1"/>
  <c r="J2321" i="1"/>
  <c r="I2321" i="1"/>
  <c r="H2321" i="1"/>
  <c r="K2320" i="1"/>
  <c r="J2320" i="1"/>
  <c r="I2320" i="1"/>
  <c r="H2320" i="1"/>
  <c r="K2319" i="1"/>
  <c r="J2319" i="1"/>
  <c r="I2319" i="1"/>
  <c r="H2319" i="1"/>
  <c r="K2318" i="1"/>
  <c r="J2318" i="1"/>
  <c r="I2318" i="1"/>
  <c r="H2318" i="1"/>
  <c r="K2317" i="1"/>
  <c r="J2317" i="1"/>
  <c r="I2317" i="1"/>
  <c r="H2317" i="1"/>
  <c r="K2316" i="1"/>
  <c r="J2316" i="1"/>
  <c r="I2316" i="1"/>
  <c r="H2316" i="1"/>
  <c r="K2315" i="1"/>
  <c r="J2315" i="1"/>
  <c r="I2315" i="1"/>
  <c r="H2315" i="1"/>
  <c r="K2314" i="1"/>
  <c r="J2314" i="1"/>
  <c r="I2314" i="1"/>
  <c r="H2314" i="1"/>
  <c r="K2313" i="1"/>
  <c r="J2313" i="1"/>
  <c r="I2313" i="1"/>
  <c r="H2313" i="1"/>
  <c r="K2312" i="1"/>
  <c r="J2312" i="1"/>
  <c r="I2312" i="1"/>
  <c r="H2312" i="1"/>
  <c r="K2311" i="1"/>
  <c r="J2311" i="1"/>
  <c r="I2311" i="1"/>
  <c r="H2311" i="1"/>
  <c r="K2310" i="1"/>
  <c r="J2310" i="1"/>
  <c r="I2310" i="1"/>
  <c r="H2310" i="1"/>
  <c r="K2309" i="1"/>
  <c r="J2309" i="1"/>
  <c r="I2309" i="1"/>
  <c r="H2309" i="1"/>
  <c r="K2308" i="1"/>
  <c r="J2308" i="1"/>
  <c r="I2308" i="1"/>
  <c r="H2308" i="1"/>
  <c r="K2307" i="1"/>
  <c r="J2307" i="1"/>
  <c r="I2307" i="1"/>
  <c r="H2307" i="1"/>
  <c r="K2306" i="1"/>
  <c r="J2306" i="1"/>
  <c r="I2306" i="1"/>
  <c r="H2306" i="1"/>
  <c r="K2304" i="1"/>
  <c r="J2304" i="1"/>
  <c r="I2304" i="1"/>
  <c r="H2304" i="1"/>
  <c r="K2303" i="1"/>
  <c r="J2303" i="1"/>
  <c r="I2303" i="1"/>
  <c r="H2303" i="1"/>
  <c r="K2302" i="1"/>
  <c r="J2302" i="1"/>
  <c r="I2302" i="1"/>
  <c r="H2302" i="1"/>
  <c r="K2301" i="1"/>
  <c r="L2301" i="1" s="1"/>
  <c r="M2301" i="1" s="1"/>
  <c r="N2301" i="1" s="1"/>
  <c r="P2301" i="1" s="1"/>
  <c r="J2301" i="1"/>
  <c r="I2301" i="1"/>
  <c r="H2301" i="1"/>
  <c r="K2300" i="1"/>
  <c r="J2300" i="1"/>
  <c r="I2300" i="1"/>
  <c r="H2300" i="1"/>
  <c r="K2299" i="1"/>
  <c r="J2299" i="1"/>
  <c r="I2299" i="1"/>
  <c r="H2299" i="1"/>
  <c r="K2298" i="1"/>
  <c r="J2298" i="1"/>
  <c r="I2298" i="1"/>
  <c r="H2298" i="1"/>
  <c r="L2298" i="1" s="1"/>
  <c r="M2298" i="1" s="1"/>
  <c r="O2298" i="1" s="1"/>
  <c r="K2297" i="1"/>
  <c r="J2297" i="1"/>
  <c r="I2297" i="1"/>
  <c r="H2297" i="1"/>
  <c r="K2296" i="1"/>
  <c r="J2296" i="1"/>
  <c r="I2296" i="1"/>
  <c r="H2296" i="1"/>
  <c r="K2295" i="1"/>
  <c r="J2295" i="1"/>
  <c r="I2295" i="1"/>
  <c r="H2295" i="1"/>
  <c r="K2293" i="1"/>
  <c r="J2293" i="1"/>
  <c r="I2293" i="1"/>
  <c r="H2293" i="1"/>
  <c r="K2292" i="1"/>
  <c r="J2292" i="1"/>
  <c r="I2292" i="1"/>
  <c r="H2292" i="1"/>
  <c r="K2291" i="1"/>
  <c r="J2291" i="1"/>
  <c r="I2291" i="1"/>
  <c r="H2291" i="1"/>
  <c r="K2290" i="1"/>
  <c r="J2290" i="1"/>
  <c r="I2290" i="1"/>
  <c r="H2290" i="1"/>
  <c r="K2289" i="1"/>
  <c r="J2289" i="1"/>
  <c r="I2289" i="1"/>
  <c r="H2289" i="1"/>
  <c r="L2289" i="1" s="1"/>
  <c r="M2289" i="1" s="1"/>
  <c r="K2288" i="1"/>
  <c r="J2288" i="1"/>
  <c r="I2288" i="1"/>
  <c r="H2288" i="1"/>
  <c r="K2286" i="1"/>
  <c r="J2286" i="1"/>
  <c r="I2286" i="1"/>
  <c r="H2286" i="1"/>
  <c r="K2285" i="1"/>
  <c r="J2285" i="1"/>
  <c r="I2285" i="1"/>
  <c r="H2285" i="1"/>
  <c r="K2284" i="1"/>
  <c r="J2284" i="1"/>
  <c r="I2284" i="1"/>
  <c r="H2284" i="1"/>
  <c r="K2283" i="1"/>
  <c r="J2283" i="1"/>
  <c r="I2283" i="1"/>
  <c r="H2283" i="1"/>
  <c r="K2282" i="1"/>
  <c r="J2282" i="1"/>
  <c r="I2282" i="1"/>
  <c r="H2282" i="1"/>
  <c r="K2280" i="1"/>
  <c r="J2280" i="1"/>
  <c r="I2280" i="1"/>
  <c r="H2280" i="1"/>
  <c r="K2279" i="1"/>
  <c r="J2279" i="1"/>
  <c r="I2279" i="1"/>
  <c r="H2279" i="1"/>
  <c r="L2279" i="1" s="1"/>
  <c r="M2279" i="1" s="1"/>
  <c r="K2278" i="1"/>
  <c r="J2278" i="1"/>
  <c r="I2278" i="1"/>
  <c r="H2278" i="1"/>
  <c r="L2277" i="1"/>
  <c r="M2277" i="1" s="1"/>
  <c r="K2277" i="1"/>
  <c r="J2277" i="1"/>
  <c r="I2277" i="1"/>
  <c r="H2277" i="1"/>
  <c r="K2276" i="1"/>
  <c r="J2276" i="1"/>
  <c r="I2276" i="1"/>
  <c r="H2276" i="1"/>
  <c r="K2275" i="1"/>
  <c r="J2275" i="1"/>
  <c r="I2275" i="1"/>
  <c r="H2275" i="1"/>
  <c r="K2274" i="1"/>
  <c r="J2274" i="1"/>
  <c r="I2274" i="1"/>
  <c r="H2274" i="1"/>
  <c r="L2274" i="1" s="1"/>
  <c r="M2274" i="1" s="1"/>
  <c r="N2274" i="1" s="1"/>
  <c r="P2274" i="1" s="1"/>
  <c r="K2273" i="1"/>
  <c r="J2273" i="1"/>
  <c r="I2273" i="1"/>
  <c r="H2273" i="1"/>
  <c r="K2272" i="1"/>
  <c r="J2272" i="1"/>
  <c r="I2272" i="1"/>
  <c r="H2272" i="1"/>
  <c r="K2271" i="1"/>
  <c r="J2271" i="1"/>
  <c r="I2271" i="1"/>
  <c r="H2271" i="1"/>
  <c r="K2270" i="1"/>
  <c r="J2270" i="1"/>
  <c r="I2270" i="1"/>
  <c r="H2270" i="1"/>
  <c r="K2268" i="1"/>
  <c r="J2268" i="1"/>
  <c r="I2268" i="1"/>
  <c r="H2268" i="1"/>
  <c r="K2267" i="1"/>
  <c r="J2267" i="1"/>
  <c r="I2267" i="1"/>
  <c r="H2267" i="1"/>
  <c r="L2267" i="1" s="1"/>
  <c r="M2267" i="1" s="1"/>
  <c r="K2266" i="1"/>
  <c r="J2266" i="1"/>
  <c r="I2266" i="1"/>
  <c r="H2266" i="1"/>
  <c r="K2265" i="1"/>
  <c r="J2265" i="1"/>
  <c r="I2265" i="1"/>
  <c r="H2265" i="1"/>
  <c r="K2264" i="1"/>
  <c r="J2264" i="1"/>
  <c r="I2264" i="1"/>
  <c r="H2264" i="1"/>
  <c r="K2263" i="1"/>
  <c r="J2263" i="1"/>
  <c r="I2263" i="1"/>
  <c r="H2263" i="1"/>
  <c r="K2262" i="1"/>
  <c r="J2262" i="1"/>
  <c r="I2262" i="1"/>
  <c r="H2262" i="1"/>
  <c r="K2261" i="1"/>
  <c r="J2261" i="1"/>
  <c r="I2261" i="1"/>
  <c r="H2261" i="1"/>
  <c r="K2260" i="1"/>
  <c r="J2260" i="1"/>
  <c r="I2260" i="1"/>
  <c r="H2260" i="1"/>
  <c r="K2259" i="1"/>
  <c r="J2259" i="1"/>
  <c r="I2259" i="1"/>
  <c r="H2259" i="1"/>
  <c r="L2259" i="1" s="1"/>
  <c r="M2259" i="1" s="1"/>
  <c r="K2258" i="1"/>
  <c r="J2258" i="1"/>
  <c r="I2258" i="1"/>
  <c r="H2258" i="1"/>
  <c r="L2257" i="1"/>
  <c r="M2257" i="1" s="1"/>
  <c r="O2257" i="1" s="1"/>
  <c r="K2257" i="1"/>
  <c r="J2257" i="1"/>
  <c r="I2257" i="1"/>
  <c r="H2257" i="1"/>
  <c r="K2256" i="1"/>
  <c r="J2256" i="1"/>
  <c r="I2256" i="1"/>
  <c r="H2256" i="1"/>
  <c r="L2256" i="1" s="1"/>
  <c r="M2256" i="1" s="1"/>
  <c r="K2255" i="1"/>
  <c r="J2255" i="1"/>
  <c r="I2255" i="1"/>
  <c r="H2255" i="1"/>
  <c r="L2255" i="1" s="1"/>
  <c r="M2255" i="1" s="1"/>
  <c r="K2254" i="1"/>
  <c r="J2254" i="1"/>
  <c r="I2254" i="1"/>
  <c r="H2254" i="1"/>
  <c r="K2253" i="1"/>
  <c r="J2253" i="1"/>
  <c r="I2253" i="1"/>
  <c r="H2253" i="1"/>
  <c r="L2253" i="1" s="1"/>
  <c r="M2253" i="1" s="1"/>
  <c r="N2253" i="1" s="1"/>
  <c r="P2253" i="1" s="1"/>
  <c r="K2252" i="1"/>
  <c r="J2252" i="1"/>
  <c r="I2252" i="1"/>
  <c r="H2252" i="1"/>
  <c r="L2252" i="1" s="1"/>
  <c r="M2252" i="1" s="1"/>
  <c r="K2251" i="1"/>
  <c r="J2251" i="1"/>
  <c r="I2251" i="1"/>
  <c r="H2251" i="1"/>
  <c r="L2251" i="1" s="1"/>
  <c r="M2251" i="1" s="1"/>
  <c r="K2250" i="1"/>
  <c r="J2250" i="1"/>
  <c r="I2250" i="1"/>
  <c r="H2250" i="1"/>
  <c r="K2249" i="1"/>
  <c r="J2249" i="1"/>
  <c r="I2249" i="1"/>
  <c r="H2249" i="1"/>
  <c r="L2249" i="1" s="1"/>
  <c r="M2249" i="1" s="1"/>
  <c r="N2249" i="1" s="1"/>
  <c r="P2249" i="1" s="1"/>
  <c r="K2248" i="1"/>
  <c r="J2248" i="1"/>
  <c r="I2248" i="1"/>
  <c r="H2248" i="1"/>
  <c r="K2247" i="1"/>
  <c r="J2247" i="1"/>
  <c r="I2247" i="1"/>
  <c r="H2247" i="1"/>
  <c r="L2247" i="1" s="1"/>
  <c r="M2247" i="1" s="1"/>
  <c r="K2246" i="1"/>
  <c r="J2246" i="1"/>
  <c r="I2246" i="1"/>
  <c r="H2246" i="1"/>
  <c r="K2245" i="1"/>
  <c r="J2245" i="1"/>
  <c r="I2245" i="1"/>
  <c r="H2245" i="1"/>
  <c r="L2245" i="1" s="1"/>
  <c r="M2245" i="1" s="1"/>
  <c r="K2244" i="1"/>
  <c r="J2244" i="1"/>
  <c r="I2244" i="1"/>
  <c r="H2244" i="1"/>
  <c r="L2244" i="1" s="1"/>
  <c r="M2244" i="1" s="1"/>
  <c r="K2243" i="1"/>
  <c r="J2243" i="1"/>
  <c r="I2243" i="1"/>
  <c r="H2243" i="1"/>
  <c r="K2242" i="1"/>
  <c r="J2242" i="1"/>
  <c r="I2242" i="1"/>
  <c r="H2242" i="1"/>
  <c r="K2241" i="1"/>
  <c r="J2241" i="1"/>
  <c r="I2241" i="1"/>
  <c r="H2241" i="1"/>
  <c r="L2241" i="1" s="1"/>
  <c r="M2241" i="1" s="1"/>
  <c r="K2240" i="1"/>
  <c r="J2240" i="1"/>
  <c r="I2240" i="1"/>
  <c r="H2240" i="1"/>
  <c r="L2240" i="1" s="1"/>
  <c r="M2240" i="1" s="1"/>
  <c r="K2239" i="1"/>
  <c r="J2239" i="1"/>
  <c r="I2239" i="1"/>
  <c r="H2239" i="1"/>
  <c r="K2238" i="1"/>
  <c r="L2238" i="1" s="1"/>
  <c r="M2238" i="1" s="1"/>
  <c r="J2238" i="1"/>
  <c r="I2238" i="1"/>
  <c r="H2238" i="1"/>
  <c r="K2237" i="1"/>
  <c r="J2237" i="1"/>
  <c r="I2237" i="1"/>
  <c r="H2237" i="1"/>
  <c r="K2236" i="1"/>
  <c r="J2236" i="1"/>
  <c r="I2236" i="1"/>
  <c r="H2236" i="1"/>
  <c r="K2235" i="1"/>
  <c r="J2235" i="1"/>
  <c r="I2235" i="1"/>
  <c r="H2235" i="1"/>
  <c r="L2235" i="1" s="1"/>
  <c r="M2235" i="1" s="1"/>
  <c r="K2234" i="1"/>
  <c r="J2234" i="1"/>
  <c r="I2234" i="1"/>
  <c r="H2234" i="1"/>
  <c r="K2232" i="1"/>
  <c r="J2232" i="1"/>
  <c r="I2232" i="1"/>
  <c r="H2232" i="1"/>
  <c r="L2232" i="1" s="1"/>
  <c r="M2232" i="1" s="1"/>
  <c r="O2232" i="1" s="1"/>
  <c r="K2231" i="1"/>
  <c r="J2231" i="1"/>
  <c r="I2231" i="1"/>
  <c r="H2231" i="1"/>
  <c r="K2230" i="1"/>
  <c r="J2230" i="1"/>
  <c r="I2230" i="1"/>
  <c r="H2230" i="1"/>
  <c r="L2230" i="1" s="1"/>
  <c r="M2230" i="1" s="1"/>
  <c r="K2229" i="1"/>
  <c r="J2229" i="1"/>
  <c r="I2229" i="1"/>
  <c r="H2229" i="1"/>
  <c r="K2228" i="1"/>
  <c r="J2228" i="1"/>
  <c r="I2228" i="1"/>
  <c r="H2228" i="1"/>
  <c r="K2227" i="1"/>
  <c r="J2227" i="1"/>
  <c r="I2227" i="1"/>
  <c r="H2227" i="1"/>
  <c r="K2226" i="1"/>
  <c r="J2226" i="1"/>
  <c r="I2226" i="1"/>
  <c r="H2226" i="1"/>
  <c r="L2226" i="1" s="1"/>
  <c r="M2226" i="1" s="1"/>
  <c r="K2225" i="1"/>
  <c r="J2225" i="1"/>
  <c r="I2225" i="1"/>
  <c r="H2225" i="1"/>
  <c r="K2224" i="1"/>
  <c r="J2224" i="1"/>
  <c r="I2224" i="1"/>
  <c r="H2224" i="1"/>
  <c r="L2224" i="1" s="1"/>
  <c r="M2224" i="1" s="1"/>
  <c r="O2224" i="1" s="1"/>
  <c r="K2223" i="1"/>
  <c r="J2223" i="1"/>
  <c r="I2223" i="1"/>
  <c r="H2223" i="1"/>
  <c r="K2221" i="1"/>
  <c r="J2221" i="1"/>
  <c r="I2221" i="1"/>
  <c r="H2221" i="1"/>
  <c r="K2220" i="1"/>
  <c r="J2220" i="1"/>
  <c r="I2220" i="1"/>
  <c r="H2220" i="1"/>
  <c r="K2219" i="1"/>
  <c r="J2219" i="1"/>
  <c r="I2219" i="1"/>
  <c r="H2219" i="1"/>
  <c r="K2218" i="1"/>
  <c r="J2218" i="1"/>
  <c r="I2218" i="1"/>
  <c r="H2218" i="1"/>
  <c r="L2218" i="1" s="1"/>
  <c r="M2218" i="1" s="1"/>
  <c r="K2217" i="1"/>
  <c r="J2217" i="1"/>
  <c r="I2217" i="1"/>
  <c r="H2217" i="1"/>
  <c r="K2216" i="1"/>
  <c r="J2216" i="1"/>
  <c r="I2216" i="1"/>
  <c r="H2216" i="1"/>
  <c r="K2215" i="1"/>
  <c r="J2215" i="1"/>
  <c r="I2215" i="1"/>
  <c r="H2215" i="1"/>
  <c r="L2215" i="1" s="1"/>
  <c r="M2215" i="1" s="1"/>
  <c r="O2215" i="1" s="1"/>
  <c r="K2214" i="1"/>
  <c r="J2214" i="1"/>
  <c r="I2214" i="1"/>
  <c r="H2214" i="1"/>
  <c r="K2213" i="1"/>
  <c r="J2213" i="1"/>
  <c r="I2213" i="1"/>
  <c r="H2213" i="1"/>
  <c r="M2212" i="1"/>
  <c r="K2212" i="1"/>
  <c r="J2212" i="1"/>
  <c r="I2212" i="1"/>
  <c r="H2212" i="1"/>
  <c r="L2212" i="1" s="1"/>
  <c r="K2210" i="1"/>
  <c r="J2210" i="1"/>
  <c r="I2210" i="1"/>
  <c r="H2210" i="1"/>
  <c r="K2209" i="1"/>
  <c r="J2209" i="1"/>
  <c r="I2209" i="1"/>
  <c r="H2209" i="1"/>
  <c r="K2208" i="1"/>
  <c r="J2208" i="1"/>
  <c r="I2208" i="1"/>
  <c r="H2208" i="1"/>
  <c r="K2207" i="1"/>
  <c r="J2207" i="1"/>
  <c r="I2207" i="1"/>
  <c r="H2207" i="1"/>
  <c r="K2206" i="1"/>
  <c r="J2206" i="1"/>
  <c r="I2206" i="1"/>
  <c r="H2206" i="1"/>
  <c r="L2206" i="1" s="1"/>
  <c r="M2206" i="1" s="1"/>
  <c r="K2205" i="1"/>
  <c r="J2205" i="1"/>
  <c r="I2205" i="1"/>
  <c r="H2205" i="1"/>
  <c r="L2205" i="1" s="1"/>
  <c r="M2205" i="1" s="1"/>
  <c r="K2204" i="1"/>
  <c r="J2204" i="1"/>
  <c r="I2204" i="1"/>
  <c r="H2204" i="1"/>
  <c r="K2203" i="1"/>
  <c r="J2203" i="1"/>
  <c r="I2203" i="1"/>
  <c r="H2203" i="1"/>
  <c r="K2202" i="1"/>
  <c r="J2202" i="1"/>
  <c r="I2202" i="1"/>
  <c r="H2202" i="1"/>
  <c r="K2201" i="1"/>
  <c r="J2201" i="1"/>
  <c r="I2201" i="1"/>
  <c r="H2201" i="1"/>
  <c r="L2201" i="1" s="1"/>
  <c r="M2201" i="1" s="1"/>
  <c r="K2200" i="1"/>
  <c r="L2200" i="1" s="1"/>
  <c r="M2200" i="1" s="1"/>
  <c r="J2200" i="1"/>
  <c r="I2200" i="1"/>
  <c r="H2200" i="1"/>
  <c r="K2199" i="1"/>
  <c r="J2199" i="1"/>
  <c r="I2199" i="1"/>
  <c r="H2199" i="1"/>
  <c r="K2198" i="1"/>
  <c r="L2198" i="1" s="1"/>
  <c r="M2198" i="1" s="1"/>
  <c r="N2198" i="1" s="1"/>
  <c r="P2198" i="1" s="1"/>
  <c r="J2198" i="1"/>
  <c r="I2198" i="1"/>
  <c r="H2198" i="1"/>
  <c r="K2197" i="1"/>
  <c r="J2197" i="1"/>
  <c r="I2197" i="1"/>
  <c r="H2197" i="1"/>
  <c r="K2196" i="1"/>
  <c r="J2196" i="1"/>
  <c r="I2196" i="1"/>
  <c r="H2196" i="1"/>
  <c r="K2194" i="1"/>
  <c r="J2194" i="1"/>
  <c r="I2194" i="1"/>
  <c r="H2194" i="1"/>
  <c r="K2193" i="1"/>
  <c r="J2193" i="1"/>
  <c r="I2193" i="1"/>
  <c r="H2193" i="1"/>
  <c r="K2192" i="1"/>
  <c r="J2192" i="1"/>
  <c r="I2192" i="1"/>
  <c r="H2192" i="1"/>
  <c r="K2191" i="1"/>
  <c r="J2191" i="1"/>
  <c r="I2191" i="1"/>
  <c r="H2191" i="1"/>
  <c r="K2190" i="1"/>
  <c r="J2190" i="1"/>
  <c r="I2190" i="1"/>
  <c r="H2190" i="1"/>
  <c r="K2189" i="1"/>
  <c r="J2189" i="1"/>
  <c r="I2189" i="1"/>
  <c r="H2189" i="1"/>
  <c r="K2188" i="1"/>
  <c r="J2188" i="1"/>
  <c r="I2188" i="1"/>
  <c r="H2188" i="1"/>
  <c r="K2187" i="1"/>
  <c r="J2187" i="1"/>
  <c r="I2187" i="1"/>
  <c r="H2187" i="1"/>
  <c r="K2186" i="1"/>
  <c r="J2186" i="1"/>
  <c r="I2186" i="1"/>
  <c r="H2186" i="1"/>
  <c r="K2185" i="1"/>
  <c r="J2185" i="1"/>
  <c r="I2185" i="1"/>
  <c r="H2185" i="1"/>
  <c r="K2184" i="1"/>
  <c r="J2184" i="1"/>
  <c r="I2184" i="1"/>
  <c r="H2184" i="1"/>
  <c r="K2183" i="1"/>
  <c r="L2183" i="1" s="1"/>
  <c r="M2183" i="1" s="1"/>
  <c r="J2183" i="1"/>
  <c r="I2183" i="1"/>
  <c r="H2183" i="1"/>
  <c r="K2182" i="1"/>
  <c r="J2182" i="1"/>
  <c r="I2182" i="1"/>
  <c r="H2182" i="1"/>
  <c r="K2181" i="1"/>
  <c r="J2181" i="1"/>
  <c r="I2181" i="1"/>
  <c r="H2181" i="1"/>
  <c r="K2180" i="1"/>
  <c r="J2180" i="1"/>
  <c r="I2180" i="1"/>
  <c r="H2180" i="1"/>
  <c r="K2179" i="1"/>
  <c r="J2179" i="1"/>
  <c r="I2179" i="1"/>
  <c r="H2179" i="1"/>
  <c r="K2178" i="1"/>
  <c r="J2178" i="1"/>
  <c r="I2178" i="1"/>
  <c r="H2178" i="1"/>
  <c r="K2177" i="1"/>
  <c r="J2177" i="1"/>
  <c r="I2177" i="1"/>
  <c r="H2177" i="1"/>
  <c r="K2176" i="1"/>
  <c r="J2176" i="1"/>
  <c r="I2176" i="1"/>
  <c r="H2176" i="1"/>
  <c r="K2175" i="1"/>
  <c r="J2175" i="1"/>
  <c r="I2175" i="1"/>
  <c r="H2175" i="1"/>
  <c r="K2174" i="1"/>
  <c r="J2174" i="1"/>
  <c r="I2174" i="1"/>
  <c r="H2174" i="1"/>
  <c r="K2173" i="1"/>
  <c r="J2173" i="1"/>
  <c r="I2173" i="1"/>
  <c r="H2173" i="1"/>
  <c r="K2172" i="1"/>
  <c r="J2172" i="1"/>
  <c r="I2172" i="1"/>
  <c r="H2172" i="1"/>
  <c r="K2171" i="1"/>
  <c r="J2171" i="1"/>
  <c r="I2171" i="1"/>
  <c r="H2171" i="1"/>
  <c r="K2170" i="1"/>
  <c r="J2170" i="1"/>
  <c r="I2170" i="1"/>
  <c r="H2170" i="1"/>
  <c r="L2170" i="1" s="1"/>
  <c r="M2170" i="1" s="1"/>
  <c r="K2169" i="1"/>
  <c r="J2169" i="1"/>
  <c r="I2169" i="1"/>
  <c r="H2169" i="1"/>
  <c r="K2168" i="1"/>
  <c r="J2168" i="1"/>
  <c r="I2168" i="1"/>
  <c r="H2168" i="1"/>
  <c r="K2166" i="1"/>
  <c r="J2166" i="1"/>
  <c r="I2166" i="1"/>
  <c r="H2166" i="1"/>
  <c r="K2165" i="1"/>
  <c r="J2165" i="1"/>
  <c r="I2165" i="1"/>
  <c r="H2165" i="1"/>
  <c r="K2164" i="1"/>
  <c r="J2164" i="1"/>
  <c r="I2164" i="1"/>
  <c r="H2164" i="1"/>
  <c r="K2163" i="1"/>
  <c r="J2163" i="1"/>
  <c r="I2163" i="1"/>
  <c r="H2163" i="1"/>
  <c r="K2162" i="1"/>
  <c r="J2162" i="1"/>
  <c r="I2162" i="1"/>
  <c r="H2162" i="1"/>
  <c r="K2161" i="1"/>
  <c r="J2161" i="1"/>
  <c r="I2161" i="1"/>
  <c r="H2161" i="1"/>
  <c r="K2160" i="1"/>
  <c r="J2160" i="1"/>
  <c r="I2160" i="1"/>
  <c r="H2160" i="1"/>
  <c r="K2159" i="1"/>
  <c r="J2159" i="1"/>
  <c r="I2159" i="1"/>
  <c r="H2159" i="1"/>
  <c r="K2158" i="1"/>
  <c r="J2158" i="1"/>
  <c r="I2158" i="1"/>
  <c r="H2158" i="1"/>
  <c r="K2157" i="1"/>
  <c r="J2157" i="1"/>
  <c r="I2157" i="1"/>
  <c r="H2157" i="1"/>
  <c r="K2156" i="1"/>
  <c r="J2156" i="1"/>
  <c r="I2156" i="1"/>
  <c r="H2156" i="1"/>
  <c r="K2155" i="1"/>
  <c r="J2155" i="1"/>
  <c r="I2155" i="1"/>
  <c r="H2155" i="1"/>
  <c r="K2154" i="1"/>
  <c r="J2154" i="1"/>
  <c r="I2154" i="1"/>
  <c r="H2154" i="1"/>
  <c r="K2153" i="1"/>
  <c r="J2153" i="1"/>
  <c r="I2153" i="1"/>
  <c r="H2153" i="1"/>
  <c r="K2151" i="1"/>
  <c r="J2151" i="1"/>
  <c r="I2151" i="1"/>
  <c r="H2151" i="1"/>
  <c r="K2150" i="1"/>
  <c r="J2150" i="1"/>
  <c r="I2150" i="1"/>
  <c r="H2150" i="1"/>
  <c r="K2149" i="1"/>
  <c r="J2149" i="1"/>
  <c r="I2149" i="1"/>
  <c r="H2149" i="1"/>
  <c r="K2148" i="1"/>
  <c r="J2148" i="1"/>
  <c r="I2148" i="1"/>
  <c r="H2148" i="1"/>
  <c r="K2147" i="1"/>
  <c r="J2147" i="1"/>
  <c r="I2147" i="1"/>
  <c r="H2147" i="1"/>
  <c r="K2146" i="1"/>
  <c r="J2146" i="1"/>
  <c r="I2146" i="1"/>
  <c r="H2146" i="1"/>
  <c r="K2145" i="1"/>
  <c r="J2145" i="1"/>
  <c r="I2145" i="1"/>
  <c r="H2145" i="1"/>
  <c r="K2144" i="1"/>
  <c r="J2144" i="1"/>
  <c r="I2144" i="1"/>
  <c r="H2144" i="1"/>
  <c r="K2143" i="1"/>
  <c r="J2143" i="1"/>
  <c r="I2143" i="1"/>
  <c r="H2143" i="1"/>
  <c r="K2141" i="1"/>
  <c r="J2141" i="1"/>
  <c r="I2141" i="1"/>
  <c r="H2141" i="1"/>
  <c r="K2140" i="1"/>
  <c r="L2140" i="1" s="1"/>
  <c r="M2140" i="1" s="1"/>
  <c r="J2140" i="1"/>
  <c r="I2140" i="1"/>
  <c r="H2140" i="1"/>
  <c r="K2139" i="1"/>
  <c r="J2139" i="1"/>
  <c r="I2139" i="1"/>
  <c r="H2139" i="1"/>
  <c r="K2138" i="1"/>
  <c r="J2138" i="1"/>
  <c r="I2138" i="1"/>
  <c r="H2138" i="1"/>
  <c r="K2137" i="1"/>
  <c r="J2137" i="1"/>
  <c r="I2137" i="1"/>
  <c r="H2137" i="1"/>
  <c r="K2136" i="1"/>
  <c r="J2136" i="1"/>
  <c r="I2136" i="1"/>
  <c r="H2136" i="1"/>
  <c r="K2135" i="1"/>
  <c r="J2135" i="1"/>
  <c r="I2135" i="1"/>
  <c r="H2135" i="1"/>
  <c r="K2133" i="1"/>
  <c r="J2133" i="1"/>
  <c r="I2133" i="1"/>
  <c r="H2133" i="1"/>
  <c r="K2132" i="1"/>
  <c r="J2132" i="1"/>
  <c r="I2132" i="1"/>
  <c r="H2132" i="1"/>
  <c r="K2131" i="1"/>
  <c r="J2131" i="1"/>
  <c r="I2131" i="1"/>
  <c r="H2131" i="1"/>
  <c r="K2130" i="1"/>
  <c r="J2130" i="1"/>
  <c r="I2130" i="1"/>
  <c r="H2130" i="1"/>
  <c r="L2130" i="1" s="1"/>
  <c r="M2130" i="1" s="1"/>
  <c r="K2129" i="1"/>
  <c r="J2129" i="1"/>
  <c r="I2129" i="1"/>
  <c r="H2129" i="1"/>
  <c r="K2128" i="1"/>
  <c r="J2128" i="1"/>
  <c r="I2128" i="1"/>
  <c r="H2128" i="1"/>
  <c r="K2127" i="1"/>
  <c r="J2127" i="1"/>
  <c r="I2127" i="1"/>
  <c r="H2127" i="1"/>
  <c r="K2126" i="1"/>
  <c r="J2126" i="1"/>
  <c r="I2126" i="1"/>
  <c r="H2126" i="1"/>
  <c r="L2126" i="1" s="1"/>
  <c r="M2126" i="1" s="1"/>
  <c r="K2125" i="1"/>
  <c r="J2125" i="1"/>
  <c r="I2125" i="1"/>
  <c r="H2125" i="1"/>
  <c r="K2124" i="1"/>
  <c r="J2124" i="1"/>
  <c r="I2124" i="1"/>
  <c r="H2124" i="1"/>
  <c r="L2124" i="1" s="1"/>
  <c r="M2124" i="1" s="1"/>
  <c r="K2123" i="1"/>
  <c r="J2123" i="1"/>
  <c r="I2123" i="1"/>
  <c r="H2123" i="1"/>
  <c r="K2122" i="1"/>
  <c r="J2122" i="1"/>
  <c r="I2122" i="1"/>
  <c r="H2122" i="1"/>
  <c r="L2122" i="1" s="1"/>
  <c r="M2122" i="1" s="1"/>
  <c r="K2121" i="1"/>
  <c r="J2121" i="1"/>
  <c r="I2121" i="1"/>
  <c r="H2121" i="1"/>
  <c r="K2120" i="1"/>
  <c r="J2120" i="1"/>
  <c r="I2120" i="1"/>
  <c r="H2120" i="1"/>
  <c r="L2120" i="1" s="1"/>
  <c r="M2120" i="1" s="1"/>
  <c r="K2118" i="1"/>
  <c r="J2118" i="1"/>
  <c r="I2118" i="1"/>
  <c r="H2118" i="1"/>
  <c r="K2117" i="1"/>
  <c r="J2117" i="1"/>
  <c r="I2117" i="1"/>
  <c r="H2117" i="1"/>
  <c r="K2116" i="1"/>
  <c r="J2116" i="1"/>
  <c r="I2116" i="1"/>
  <c r="H2116" i="1"/>
  <c r="K2115" i="1"/>
  <c r="J2115" i="1"/>
  <c r="I2115" i="1"/>
  <c r="H2115" i="1"/>
  <c r="L2115" i="1" s="1"/>
  <c r="M2115" i="1" s="1"/>
  <c r="K2114" i="1"/>
  <c r="L2114" i="1" s="1"/>
  <c r="M2114" i="1" s="1"/>
  <c r="J2114" i="1"/>
  <c r="I2114" i="1"/>
  <c r="H2114" i="1"/>
  <c r="K2113" i="1"/>
  <c r="J2113" i="1"/>
  <c r="I2113" i="1"/>
  <c r="H2113" i="1"/>
  <c r="K2112" i="1"/>
  <c r="J2112" i="1"/>
  <c r="I2112" i="1"/>
  <c r="H2112" i="1"/>
  <c r="K2111" i="1"/>
  <c r="J2111" i="1"/>
  <c r="I2111" i="1"/>
  <c r="H2111" i="1"/>
  <c r="K2110" i="1"/>
  <c r="J2110" i="1"/>
  <c r="I2110" i="1"/>
  <c r="H2110" i="1"/>
  <c r="K2109" i="1"/>
  <c r="J2109" i="1"/>
  <c r="I2109" i="1"/>
  <c r="H2109" i="1"/>
  <c r="K2108" i="1"/>
  <c r="J2108" i="1"/>
  <c r="I2108" i="1"/>
  <c r="H2108" i="1"/>
  <c r="K2107" i="1"/>
  <c r="J2107" i="1"/>
  <c r="I2107" i="1"/>
  <c r="H2107" i="1"/>
  <c r="K2106" i="1"/>
  <c r="J2106" i="1"/>
  <c r="I2106" i="1"/>
  <c r="H2106" i="1"/>
  <c r="K2105" i="1"/>
  <c r="J2105" i="1"/>
  <c r="I2105" i="1"/>
  <c r="H2105" i="1"/>
  <c r="K2104" i="1"/>
  <c r="J2104" i="1"/>
  <c r="I2104" i="1"/>
  <c r="H2104" i="1"/>
  <c r="K2103" i="1"/>
  <c r="J2103" i="1"/>
  <c r="I2103" i="1"/>
  <c r="H2103" i="1"/>
  <c r="K2102" i="1"/>
  <c r="J2102" i="1"/>
  <c r="I2102" i="1"/>
  <c r="H2102" i="1"/>
  <c r="K2101" i="1"/>
  <c r="J2101" i="1"/>
  <c r="I2101" i="1"/>
  <c r="H2101" i="1"/>
  <c r="L2101" i="1" s="1"/>
  <c r="M2101" i="1" s="1"/>
  <c r="O2101" i="1" s="1"/>
  <c r="K2100" i="1"/>
  <c r="J2100" i="1"/>
  <c r="I2100" i="1"/>
  <c r="H2100" i="1"/>
  <c r="K2099" i="1"/>
  <c r="J2099" i="1"/>
  <c r="I2099" i="1"/>
  <c r="H2099" i="1"/>
  <c r="L2099" i="1" s="1"/>
  <c r="M2099" i="1" s="1"/>
  <c r="K2098" i="1"/>
  <c r="J2098" i="1"/>
  <c r="I2098" i="1"/>
  <c r="H2098" i="1"/>
  <c r="K2097" i="1"/>
  <c r="J2097" i="1"/>
  <c r="I2097" i="1"/>
  <c r="H2097" i="1"/>
  <c r="K2096" i="1"/>
  <c r="J2096" i="1"/>
  <c r="I2096" i="1"/>
  <c r="H2096" i="1"/>
  <c r="K2095" i="1"/>
  <c r="J2095" i="1"/>
  <c r="I2095" i="1"/>
  <c r="H2095" i="1"/>
  <c r="K2094" i="1"/>
  <c r="J2094" i="1"/>
  <c r="I2094" i="1"/>
  <c r="H2094" i="1"/>
  <c r="K2093" i="1"/>
  <c r="J2093" i="1"/>
  <c r="I2093" i="1"/>
  <c r="H2093" i="1"/>
  <c r="L2093" i="1" s="1"/>
  <c r="M2093" i="1" s="1"/>
  <c r="K2092" i="1"/>
  <c r="J2092" i="1"/>
  <c r="I2092" i="1"/>
  <c r="H2092" i="1"/>
  <c r="K2091" i="1"/>
  <c r="J2091" i="1"/>
  <c r="I2091" i="1"/>
  <c r="H2091" i="1"/>
  <c r="K2090" i="1"/>
  <c r="J2090" i="1"/>
  <c r="I2090" i="1"/>
  <c r="H2090" i="1"/>
  <c r="K2089" i="1"/>
  <c r="J2089" i="1"/>
  <c r="I2089" i="1"/>
  <c r="H2089" i="1"/>
  <c r="L2089" i="1" s="1"/>
  <c r="M2089" i="1" s="1"/>
  <c r="K2088" i="1"/>
  <c r="J2088" i="1"/>
  <c r="I2088" i="1"/>
  <c r="H2088" i="1"/>
  <c r="K2087" i="1"/>
  <c r="J2087" i="1"/>
  <c r="I2087" i="1"/>
  <c r="H2087" i="1"/>
  <c r="K2086" i="1"/>
  <c r="J2086" i="1"/>
  <c r="I2086" i="1"/>
  <c r="H2086" i="1"/>
  <c r="K2085" i="1"/>
  <c r="J2085" i="1"/>
  <c r="I2085" i="1"/>
  <c r="H2085" i="1"/>
  <c r="K2084" i="1"/>
  <c r="J2084" i="1"/>
  <c r="I2084" i="1"/>
  <c r="H2084" i="1"/>
  <c r="K2083" i="1"/>
  <c r="J2083" i="1"/>
  <c r="I2083" i="1"/>
  <c r="H2083" i="1"/>
  <c r="L2083" i="1" s="1"/>
  <c r="M2083" i="1" s="1"/>
  <c r="K2082" i="1"/>
  <c r="J2082" i="1"/>
  <c r="I2082" i="1"/>
  <c r="H2082" i="1"/>
  <c r="K2081" i="1"/>
  <c r="J2081" i="1"/>
  <c r="I2081" i="1"/>
  <c r="H2081" i="1"/>
  <c r="K2080" i="1"/>
  <c r="J2080" i="1"/>
  <c r="I2080" i="1"/>
  <c r="H2080" i="1"/>
  <c r="K2079" i="1"/>
  <c r="J2079" i="1"/>
  <c r="I2079" i="1"/>
  <c r="H2079" i="1"/>
  <c r="L2079" i="1" s="1"/>
  <c r="M2079" i="1" s="1"/>
  <c r="K2078" i="1"/>
  <c r="J2078" i="1"/>
  <c r="I2078" i="1"/>
  <c r="H2078" i="1"/>
  <c r="K2077" i="1"/>
  <c r="J2077" i="1"/>
  <c r="I2077" i="1"/>
  <c r="H2077" i="1"/>
  <c r="L2077" i="1" s="1"/>
  <c r="M2077" i="1" s="1"/>
  <c r="N2077" i="1" s="1"/>
  <c r="P2077" i="1" s="1"/>
  <c r="K2076" i="1"/>
  <c r="J2076" i="1"/>
  <c r="I2076" i="1"/>
  <c r="H2076" i="1"/>
  <c r="K2075" i="1"/>
  <c r="J2075" i="1"/>
  <c r="I2075" i="1"/>
  <c r="H2075" i="1"/>
  <c r="K2074" i="1"/>
  <c r="J2074" i="1"/>
  <c r="I2074" i="1"/>
  <c r="H2074" i="1"/>
  <c r="K2073" i="1"/>
  <c r="J2073" i="1"/>
  <c r="I2073" i="1"/>
  <c r="H2073" i="1"/>
  <c r="K2072" i="1"/>
  <c r="J2072" i="1"/>
  <c r="I2072" i="1"/>
  <c r="H2072" i="1"/>
  <c r="K2071" i="1"/>
  <c r="J2071" i="1"/>
  <c r="I2071" i="1"/>
  <c r="H2071" i="1"/>
  <c r="K2070" i="1"/>
  <c r="J2070" i="1"/>
  <c r="I2070" i="1"/>
  <c r="H2070" i="1"/>
  <c r="K2069" i="1"/>
  <c r="L2069" i="1" s="1"/>
  <c r="M2069" i="1" s="1"/>
  <c r="J2069" i="1"/>
  <c r="I2069" i="1"/>
  <c r="H2069" i="1"/>
  <c r="K2067" i="1"/>
  <c r="J2067" i="1"/>
  <c r="I2067" i="1"/>
  <c r="H2067" i="1"/>
  <c r="K2065" i="1"/>
  <c r="J2065" i="1"/>
  <c r="I2065" i="1"/>
  <c r="H2065" i="1"/>
  <c r="L2065" i="1" s="1"/>
  <c r="M2065" i="1" s="1"/>
  <c r="K2064" i="1"/>
  <c r="J2064" i="1"/>
  <c r="I2064" i="1"/>
  <c r="H2064" i="1"/>
  <c r="K2063" i="1"/>
  <c r="J2063" i="1"/>
  <c r="I2063" i="1"/>
  <c r="H2063" i="1"/>
  <c r="K2062" i="1"/>
  <c r="J2062" i="1"/>
  <c r="I2062" i="1"/>
  <c r="H2062" i="1"/>
  <c r="K2060" i="1"/>
  <c r="J2060" i="1"/>
  <c r="I2060" i="1"/>
  <c r="H2060" i="1"/>
  <c r="L2060" i="1" s="1"/>
  <c r="M2060" i="1" s="1"/>
  <c r="K2059" i="1"/>
  <c r="J2059" i="1"/>
  <c r="I2059" i="1"/>
  <c r="H2059" i="1"/>
  <c r="K2058" i="1"/>
  <c r="J2058" i="1"/>
  <c r="I2058" i="1"/>
  <c r="H2058" i="1"/>
  <c r="K2056" i="1"/>
  <c r="J2056" i="1"/>
  <c r="I2056" i="1"/>
  <c r="H2056" i="1"/>
  <c r="K2055" i="1"/>
  <c r="J2055" i="1"/>
  <c r="I2055" i="1"/>
  <c r="H2055" i="1"/>
  <c r="L2055" i="1" s="1"/>
  <c r="M2055" i="1" s="1"/>
  <c r="K2054" i="1"/>
  <c r="J2054" i="1"/>
  <c r="I2054" i="1"/>
  <c r="H2054" i="1"/>
  <c r="K2053" i="1"/>
  <c r="J2053" i="1"/>
  <c r="I2053" i="1"/>
  <c r="H2053" i="1"/>
  <c r="K2052" i="1"/>
  <c r="J2052" i="1"/>
  <c r="I2052" i="1"/>
  <c r="H2052" i="1"/>
  <c r="K2051" i="1"/>
  <c r="J2051" i="1"/>
  <c r="I2051" i="1"/>
  <c r="H2051" i="1"/>
  <c r="K2050" i="1"/>
  <c r="J2050" i="1"/>
  <c r="I2050" i="1"/>
  <c r="H2050" i="1"/>
  <c r="K2049" i="1"/>
  <c r="J2049" i="1"/>
  <c r="I2049" i="1"/>
  <c r="H2049" i="1"/>
  <c r="K2048" i="1"/>
  <c r="J2048" i="1"/>
  <c r="I2048" i="1"/>
  <c r="H2048" i="1"/>
  <c r="K2047" i="1"/>
  <c r="J2047" i="1"/>
  <c r="I2047" i="1"/>
  <c r="H2047" i="1"/>
  <c r="L2047" i="1" s="1"/>
  <c r="M2047" i="1" s="1"/>
  <c r="K2046" i="1"/>
  <c r="J2046" i="1"/>
  <c r="I2046" i="1"/>
  <c r="H2046" i="1"/>
  <c r="K2045" i="1"/>
  <c r="J2045" i="1"/>
  <c r="I2045" i="1"/>
  <c r="H2045" i="1"/>
  <c r="K2044" i="1"/>
  <c r="J2044" i="1"/>
  <c r="I2044" i="1"/>
  <c r="H2044" i="1"/>
  <c r="K2043" i="1"/>
  <c r="J2043" i="1"/>
  <c r="I2043" i="1"/>
  <c r="H2043" i="1"/>
  <c r="K2042" i="1"/>
  <c r="J2042" i="1"/>
  <c r="I2042" i="1"/>
  <c r="H2042" i="1"/>
  <c r="K2041" i="1"/>
  <c r="J2041" i="1"/>
  <c r="I2041" i="1"/>
  <c r="H2041" i="1"/>
  <c r="K2040" i="1"/>
  <c r="J2040" i="1"/>
  <c r="I2040" i="1"/>
  <c r="H2040" i="1"/>
  <c r="K2039" i="1"/>
  <c r="J2039" i="1"/>
  <c r="I2039" i="1"/>
  <c r="H2039" i="1"/>
  <c r="K2038" i="1"/>
  <c r="J2038" i="1"/>
  <c r="I2038" i="1"/>
  <c r="H2038" i="1"/>
  <c r="K2037" i="1"/>
  <c r="J2037" i="1"/>
  <c r="I2037" i="1"/>
  <c r="H2037" i="1"/>
  <c r="K2036" i="1"/>
  <c r="J2036" i="1"/>
  <c r="I2036" i="1"/>
  <c r="H2036" i="1"/>
  <c r="K2035" i="1"/>
  <c r="J2035" i="1"/>
  <c r="I2035" i="1"/>
  <c r="H2035" i="1"/>
  <c r="K2034" i="1"/>
  <c r="J2034" i="1"/>
  <c r="I2034" i="1"/>
  <c r="H2034" i="1"/>
  <c r="K2033" i="1"/>
  <c r="J2033" i="1"/>
  <c r="I2033" i="1"/>
  <c r="H2033" i="1"/>
  <c r="K2032" i="1"/>
  <c r="J2032" i="1"/>
  <c r="I2032" i="1"/>
  <c r="H2032" i="1"/>
  <c r="K2031" i="1"/>
  <c r="J2031" i="1"/>
  <c r="I2031" i="1"/>
  <c r="H2031" i="1"/>
  <c r="K2030" i="1"/>
  <c r="L2030" i="1" s="1"/>
  <c r="M2030" i="1" s="1"/>
  <c r="O2030" i="1" s="1"/>
  <c r="J2030" i="1"/>
  <c r="I2030" i="1"/>
  <c r="H2030" i="1"/>
  <c r="K2028" i="1"/>
  <c r="J2028" i="1"/>
  <c r="I2028" i="1"/>
  <c r="H2028" i="1"/>
  <c r="K2027" i="1"/>
  <c r="J2027" i="1"/>
  <c r="I2027" i="1"/>
  <c r="H2027" i="1"/>
  <c r="K2026" i="1"/>
  <c r="L2026" i="1" s="1"/>
  <c r="M2026" i="1" s="1"/>
  <c r="J2026" i="1"/>
  <c r="I2026" i="1"/>
  <c r="H2026" i="1"/>
  <c r="K2025" i="1"/>
  <c r="J2025" i="1"/>
  <c r="I2025" i="1"/>
  <c r="H2025" i="1"/>
  <c r="K2024" i="1"/>
  <c r="J2024" i="1"/>
  <c r="I2024" i="1"/>
  <c r="H2024" i="1"/>
  <c r="L2024" i="1" s="1"/>
  <c r="M2024" i="1" s="1"/>
  <c r="O2024" i="1" s="1"/>
  <c r="K2023" i="1"/>
  <c r="J2023" i="1"/>
  <c r="I2023" i="1"/>
  <c r="H2023" i="1"/>
  <c r="K2022" i="1"/>
  <c r="J2022" i="1"/>
  <c r="I2022" i="1"/>
  <c r="H2022" i="1"/>
  <c r="K2021" i="1"/>
  <c r="J2021" i="1"/>
  <c r="I2021" i="1"/>
  <c r="H2021" i="1"/>
  <c r="K2020" i="1"/>
  <c r="J2020" i="1"/>
  <c r="I2020" i="1"/>
  <c r="H2020" i="1"/>
  <c r="K2019" i="1"/>
  <c r="J2019" i="1"/>
  <c r="I2019" i="1"/>
  <c r="H2019" i="1"/>
  <c r="K2018" i="1"/>
  <c r="J2018" i="1"/>
  <c r="I2018" i="1"/>
  <c r="H2018" i="1"/>
  <c r="K2017" i="1"/>
  <c r="J2017" i="1"/>
  <c r="I2017" i="1"/>
  <c r="H2017" i="1"/>
  <c r="K2016" i="1"/>
  <c r="J2016" i="1"/>
  <c r="I2016" i="1"/>
  <c r="H2016" i="1"/>
  <c r="L2016" i="1" s="1"/>
  <c r="M2016" i="1" s="1"/>
  <c r="K2015" i="1"/>
  <c r="J2015" i="1"/>
  <c r="I2015" i="1"/>
  <c r="H2015" i="1"/>
  <c r="K2014" i="1"/>
  <c r="J2014" i="1"/>
  <c r="I2014" i="1"/>
  <c r="H2014" i="1"/>
  <c r="K2013" i="1"/>
  <c r="J2013" i="1"/>
  <c r="I2013" i="1"/>
  <c r="H2013" i="1"/>
  <c r="K2012" i="1"/>
  <c r="J2012" i="1"/>
  <c r="I2012" i="1"/>
  <c r="H2012" i="1"/>
  <c r="L2012" i="1" s="1"/>
  <c r="M2012" i="1" s="1"/>
  <c r="K2011" i="1"/>
  <c r="J2011" i="1"/>
  <c r="I2011" i="1"/>
  <c r="H2011" i="1"/>
  <c r="K2010" i="1"/>
  <c r="J2010" i="1"/>
  <c r="I2010" i="1"/>
  <c r="H2010" i="1"/>
  <c r="K2009" i="1"/>
  <c r="J2009" i="1"/>
  <c r="I2009" i="1"/>
  <c r="H2009" i="1"/>
  <c r="L2009" i="1" s="1"/>
  <c r="M2009" i="1" s="1"/>
  <c r="K2008" i="1"/>
  <c r="J2008" i="1"/>
  <c r="I2008" i="1"/>
  <c r="H2008" i="1"/>
  <c r="K2007" i="1"/>
  <c r="J2007" i="1"/>
  <c r="I2007" i="1"/>
  <c r="H2007" i="1"/>
  <c r="K2006" i="1"/>
  <c r="J2006" i="1"/>
  <c r="I2006" i="1"/>
  <c r="H2006" i="1"/>
  <c r="K2005" i="1"/>
  <c r="J2005" i="1"/>
  <c r="I2005" i="1"/>
  <c r="H2005" i="1"/>
  <c r="L2005" i="1" s="1"/>
  <c r="M2005" i="1" s="1"/>
  <c r="K2004" i="1"/>
  <c r="J2004" i="1"/>
  <c r="I2004" i="1"/>
  <c r="H2004" i="1"/>
  <c r="K2002" i="1"/>
  <c r="J2002" i="1"/>
  <c r="I2002" i="1"/>
  <c r="H2002" i="1"/>
  <c r="K2001" i="1"/>
  <c r="J2001" i="1"/>
  <c r="I2001" i="1"/>
  <c r="H2001" i="1"/>
  <c r="K2000" i="1"/>
  <c r="J2000" i="1"/>
  <c r="I2000" i="1"/>
  <c r="H2000" i="1"/>
  <c r="K1999" i="1"/>
  <c r="L1999" i="1" s="1"/>
  <c r="M1999" i="1" s="1"/>
  <c r="J1999" i="1"/>
  <c r="I1999" i="1"/>
  <c r="H1999" i="1"/>
  <c r="K1998" i="1"/>
  <c r="J1998" i="1"/>
  <c r="I1998" i="1"/>
  <c r="H1998" i="1"/>
  <c r="K1997" i="1"/>
  <c r="J1997" i="1"/>
  <c r="I1997" i="1"/>
  <c r="H1997" i="1"/>
  <c r="K1996" i="1"/>
  <c r="J1996" i="1"/>
  <c r="I1996" i="1"/>
  <c r="H1996" i="1"/>
  <c r="K1995" i="1"/>
  <c r="J1995" i="1"/>
  <c r="I1995" i="1"/>
  <c r="H1995" i="1"/>
  <c r="K1994" i="1"/>
  <c r="J1994" i="1"/>
  <c r="I1994" i="1"/>
  <c r="H1994" i="1"/>
  <c r="K1993" i="1"/>
  <c r="J1993" i="1"/>
  <c r="I1993" i="1"/>
  <c r="H1993" i="1"/>
  <c r="K1992" i="1"/>
  <c r="J1992" i="1"/>
  <c r="I1992" i="1"/>
  <c r="H1992" i="1"/>
  <c r="L1992" i="1" s="1"/>
  <c r="M1992" i="1" s="1"/>
  <c r="K1991" i="1"/>
  <c r="J1991" i="1"/>
  <c r="I1991" i="1"/>
  <c r="H1991" i="1"/>
  <c r="K1990" i="1"/>
  <c r="J1990" i="1"/>
  <c r="I1990" i="1"/>
  <c r="H1990" i="1"/>
  <c r="K1989" i="1"/>
  <c r="J1989" i="1"/>
  <c r="I1989" i="1"/>
  <c r="H1989" i="1"/>
  <c r="K1988" i="1"/>
  <c r="J1988" i="1"/>
  <c r="I1988" i="1"/>
  <c r="H1988" i="1"/>
  <c r="K1987" i="1"/>
  <c r="J1987" i="1"/>
  <c r="I1987" i="1"/>
  <c r="H1987" i="1"/>
  <c r="K1986" i="1"/>
  <c r="J1986" i="1"/>
  <c r="I1986" i="1"/>
  <c r="H1986" i="1"/>
  <c r="K1985" i="1"/>
  <c r="J1985" i="1"/>
  <c r="I1985" i="1"/>
  <c r="H1985" i="1"/>
  <c r="K1984" i="1"/>
  <c r="J1984" i="1"/>
  <c r="I1984" i="1"/>
  <c r="H1984" i="1"/>
  <c r="L1984" i="1" s="1"/>
  <c r="M1984" i="1" s="1"/>
  <c r="K1983" i="1"/>
  <c r="J1983" i="1"/>
  <c r="I1983" i="1"/>
  <c r="H1983" i="1"/>
  <c r="K1982" i="1"/>
  <c r="J1982" i="1"/>
  <c r="I1982" i="1"/>
  <c r="H1982" i="1"/>
  <c r="K1980" i="1"/>
  <c r="J1980" i="1"/>
  <c r="I1980" i="1"/>
  <c r="H1980" i="1"/>
  <c r="K1979" i="1"/>
  <c r="J1979" i="1"/>
  <c r="I1979" i="1"/>
  <c r="H1979" i="1"/>
  <c r="K1978" i="1"/>
  <c r="J1978" i="1"/>
  <c r="I1978" i="1"/>
  <c r="H1978" i="1"/>
  <c r="K1977" i="1"/>
  <c r="J1977" i="1"/>
  <c r="I1977" i="1"/>
  <c r="H1977" i="1"/>
  <c r="K1976" i="1"/>
  <c r="J1976" i="1"/>
  <c r="I1976" i="1"/>
  <c r="H1976" i="1"/>
  <c r="K1975" i="1"/>
  <c r="J1975" i="1"/>
  <c r="I1975" i="1"/>
  <c r="H1975" i="1"/>
  <c r="K1974" i="1"/>
  <c r="J1974" i="1"/>
  <c r="I1974" i="1"/>
  <c r="H1974" i="1"/>
  <c r="K1973" i="1"/>
  <c r="J1973" i="1"/>
  <c r="I1973" i="1"/>
  <c r="H1973" i="1"/>
  <c r="K1972" i="1"/>
  <c r="J1972" i="1"/>
  <c r="I1972" i="1"/>
  <c r="H1972" i="1"/>
  <c r="K1971" i="1"/>
  <c r="J1971" i="1"/>
  <c r="I1971" i="1"/>
  <c r="H1971" i="1"/>
  <c r="K1970" i="1"/>
  <c r="J1970" i="1"/>
  <c r="I1970" i="1"/>
  <c r="H1970" i="1"/>
  <c r="K1969" i="1"/>
  <c r="J1969" i="1"/>
  <c r="I1969" i="1"/>
  <c r="H1969" i="1"/>
  <c r="K1968" i="1"/>
  <c r="J1968" i="1"/>
  <c r="I1968" i="1"/>
  <c r="H1968" i="1"/>
  <c r="K1967" i="1"/>
  <c r="J1967" i="1"/>
  <c r="I1967" i="1"/>
  <c r="H1967" i="1"/>
  <c r="K1965" i="1"/>
  <c r="J1965" i="1"/>
  <c r="I1965" i="1"/>
  <c r="H1965" i="1"/>
  <c r="K1964" i="1"/>
  <c r="J1964" i="1"/>
  <c r="I1964" i="1"/>
  <c r="H1964" i="1"/>
  <c r="K1963" i="1"/>
  <c r="J1963" i="1"/>
  <c r="I1963" i="1"/>
  <c r="H1963" i="1"/>
  <c r="K1962" i="1"/>
  <c r="J1962" i="1"/>
  <c r="I1962" i="1"/>
  <c r="H1962" i="1"/>
  <c r="K1961" i="1"/>
  <c r="J1961" i="1"/>
  <c r="I1961" i="1"/>
  <c r="H1961" i="1"/>
  <c r="K1960" i="1"/>
  <c r="J1960" i="1"/>
  <c r="I1960" i="1"/>
  <c r="H1960" i="1"/>
  <c r="K1958" i="1"/>
  <c r="J1958" i="1"/>
  <c r="I1958" i="1"/>
  <c r="H1958" i="1"/>
  <c r="K1957" i="1"/>
  <c r="J1957" i="1"/>
  <c r="I1957" i="1"/>
  <c r="H1957" i="1"/>
  <c r="L1957" i="1" s="1"/>
  <c r="M1957" i="1" s="1"/>
  <c r="K1956" i="1"/>
  <c r="J1956" i="1"/>
  <c r="I1956" i="1"/>
  <c r="H1956" i="1"/>
  <c r="K1955" i="1"/>
  <c r="J1955" i="1"/>
  <c r="I1955" i="1"/>
  <c r="H1955" i="1"/>
  <c r="K1953" i="1"/>
  <c r="L1953" i="1" s="1"/>
  <c r="M1953" i="1" s="1"/>
  <c r="J1953" i="1"/>
  <c r="I1953" i="1"/>
  <c r="H1953" i="1"/>
  <c r="K1952" i="1"/>
  <c r="J1952" i="1"/>
  <c r="I1952" i="1"/>
  <c r="H1952" i="1"/>
  <c r="K1951" i="1"/>
  <c r="J1951" i="1"/>
  <c r="I1951" i="1"/>
  <c r="H1951" i="1"/>
  <c r="K1950" i="1"/>
  <c r="J1950" i="1"/>
  <c r="I1950" i="1"/>
  <c r="H1950" i="1"/>
  <c r="L1950" i="1" s="1"/>
  <c r="M1950" i="1" s="1"/>
  <c r="N1950" i="1" s="1"/>
  <c r="P1950" i="1" s="1"/>
  <c r="K1949" i="1"/>
  <c r="J1949" i="1"/>
  <c r="I1949" i="1"/>
  <c r="H1949" i="1"/>
  <c r="K1948" i="1"/>
  <c r="J1948" i="1"/>
  <c r="I1948" i="1"/>
  <c r="H1948" i="1"/>
  <c r="L1948" i="1" s="1"/>
  <c r="M1948" i="1" s="1"/>
  <c r="K1947" i="1"/>
  <c r="J1947" i="1"/>
  <c r="I1947" i="1"/>
  <c r="H1947" i="1"/>
  <c r="K1946" i="1"/>
  <c r="J1946" i="1"/>
  <c r="I1946" i="1"/>
  <c r="H1946" i="1"/>
  <c r="K1945" i="1"/>
  <c r="J1945" i="1"/>
  <c r="I1945" i="1"/>
  <c r="H1945" i="1"/>
  <c r="K1944" i="1"/>
  <c r="L1944" i="1" s="1"/>
  <c r="M1944" i="1" s="1"/>
  <c r="J1944" i="1"/>
  <c r="I1944" i="1"/>
  <c r="H1944" i="1"/>
  <c r="K1943" i="1"/>
  <c r="J1943" i="1"/>
  <c r="I1943" i="1"/>
  <c r="H1943" i="1"/>
  <c r="K1942" i="1"/>
  <c r="J1942" i="1"/>
  <c r="I1942" i="1"/>
  <c r="H1942" i="1"/>
  <c r="L1942" i="1" s="1"/>
  <c r="M1942" i="1" s="1"/>
  <c r="N1942" i="1" s="1"/>
  <c r="P1942" i="1" s="1"/>
  <c r="K1941" i="1"/>
  <c r="J1941" i="1"/>
  <c r="I1941" i="1"/>
  <c r="H1941" i="1"/>
  <c r="K1940" i="1"/>
  <c r="J1940" i="1"/>
  <c r="I1940" i="1"/>
  <c r="H1940" i="1"/>
  <c r="K1938" i="1"/>
  <c r="J1938" i="1"/>
  <c r="I1938" i="1"/>
  <c r="H1938" i="1"/>
  <c r="K1937" i="1"/>
  <c r="J1937" i="1"/>
  <c r="I1937" i="1"/>
  <c r="H1937" i="1"/>
  <c r="K1936" i="1"/>
  <c r="J1936" i="1"/>
  <c r="I1936" i="1"/>
  <c r="H1936" i="1"/>
  <c r="K1935" i="1"/>
  <c r="J1935" i="1"/>
  <c r="I1935" i="1"/>
  <c r="H1935" i="1"/>
  <c r="K1934" i="1"/>
  <c r="J1934" i="1"/>
  <c r="I1934" i="1"/>
  <c r="H1934" i="1"/>
  <c r="K1933" i="1"/>
  <c r="J1933" i="1"/>
  <c r="I1933" i="1"/>
  <c r="H1933" i="1"/>
  <c r="K1932" i="1"/>
  <c r="J1932" i="1"/>
  <c r="I1932" i="1"/>
  <c r="H1932" i="1"/>
  <c r="K1931" i="1"/>
  <c r="J1931" i="1"/>
  <c r="I1931" i="1"/>
  <c r="H1931" i="1"/>
  <c r="K1929" i="1"/>
  <c r="J1929" i="1"/>
  <c r="I1929" i="1"/>
  <c r="H1929" i="1"/>
  <c r="K1928" i="1"/>
  <c r="J1928" i="1"/>
  <c r="I1928" i="1"/>
  <c r="H1928" i="1"/>
  <c r="K1927" i="1"/>
  <c r="J1927" i="1"/>
  <c r="I1927" i="1"/>
  <c r="H1927" i="1"/>
  <c r="K1926" i="1"/>
  <c r="J1926" i="1"/>
  <c r="I1926" i="1"/>
  <c r="H1926" i="1"/>
  <c r="K1925" i="1"/>
  <c r="J1925" i="1"/>
  <c r="I1925" i="1"/>
  <c r="H1925" i="1"/>
  <c r="K1924" i="1"/>
  <c r="J1924" i="1"/>
  <c r="I1924" i="1"/>
  <c r="H1924" i="1"/>
  <c r="K1922" i="1"/>
  <c r="J1922" i="1"/>
  <c r="I1922" i="1"/>
  <c r="H1922" i="1"/>
  <c r="K1921" i="1"/>
  <c r="J1921" i="1"/>
  <c r="I1921" i="1"/>
  <c r="H1921" i="1"/>
  <c r="K1920" i="1"/>
  <c r="J1920" i="1"/>
  <c r="I1920" i="1"/>
  <c r="H1920" i="1"/>
  <c r="K1919" i="1"/>
  <c r="J1919" i="1"/>
  <c r="I1919" i="1"/>
  <c r="H1919" i="1"/>
  <c r="K1918" i="1"/>
  <c r="J1918" i="1"/>
  <c r="I1918" i="1"/>
  <c r="H1918" i="1"/>
  <c r="K1917" i="1"/>
  <c r="L1917" i="1" s="1"/>
  <c r="M1917" i="1" s="1"/>
  <c r="J1917" i="1"/>
  <c r="I1917" i="1"/>
  <c r="H1917" i="1"/>
  <c r="K1916" i="1"/>
  <c r="J1916" i="1"/>
  <c r="I1916" i="1"/>
  <c r="H1916" i="1"/>
  <c r="K1915" i="1"/>
  <c r="J1915" i="1"/>
  <c r="I1915" i="1"/>
  <c r="H1915" i="1"/>
  <c r="K1914" i="1"/>
  <c r="J1914" i="1"/>
  <c r="I1914" i="1"/>
  <c r="H1914" i="1"/>
  <c r="L1914" i="1" s="1"/>
  <c r="M1914" i="1" s="1"/>
  <c r="K1913" i="1"/>
  <c r="J1913" i="1"/>
  <c r="I1913" i="1"/>
  <c r="H1913" i="1"/>
  <c r="K1912" i="1"/>
  <c r="J1912" i="1"/>
  <c r="I1912" i="1"/>
  <c r="H1912" i="1"/>
  <c r="L1912" i="1" s="1"/>
  <c r="M1912" i="1" s="1"/>
  <c r="K1911" i="1"/>
  <c r="J1911" i="1"/>
  <c r="I1911" i="1"/>
  <c r="H1911" i="1"/>
  <c r="A1911" i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4" i="1" s="1"/>
  <c r="A1925" i="1" s="1"/>
  <c r="A1926" i="1" s="1"/>
  <c r="A1927" i="1" s="1"/>
  <c r="A1928" i="1" s="1"/>
  <c r="A1929" i="1" s="1"/>
  <c r="A1931" i="1" s="1"/>
  <c r="A1932" i="1" s="1"/>
  <c r="A1933" i="1" s="1"/>
  <c r="A1934" i="1" s="1"/>
  <c r="A1935" i="1" s="1"/>
  <c r="A1936" i="1" s="1"/>
  <c r="A1937" i="1" s="1"/>
  <c r="A1938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5" i="1" s="1"/>
  <c r="A1956" i="1" s="1"/>
  <c r="A1957" i="1" s="1"/>
  <c r="A1958" i="1" s="1"/>
  <c r="A1960" i="1" s="1"/>
  <c r="A1961" i="1" s="1"/>
  <c r="A1962" i="1" s="1"/>
  <c r="A1963" i="1" s="1"/>
  <c r="A1964" i="1" s="1"/>
  <c r="A1965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8" i="1" s="1"/>
  <c r="A2059" i="1" s="1"/>
  <c r="A2060" i="1" s="1"/>
  <c r="A2062" i="1" s="1"/>
  <c r="A2063" i="1" s="1"/>
  <c r="A2064" i="1" s="1"/>
  <c r="A2065" i="1" s="1"/>
  <c r="A2067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5" i="1" s="1"/>
  <c r="A2136" i="1" s="1"/>
  <c r="A2137" i="1" s="1"/>
  <c r="A2138" i="1" s="1"/>
  <c r="A2139" i="1" s="1"/>
  <c r="A2140" i="1" s="1"/>
  <c r="A2141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2" i="1" s="1"/>
  <c r="A2283" i="1" s="1"/>
  <c r="A2284" i="1" s="1"/>
  <c r="A2285" i="1" s="1"/>
  <c r="A2286" i="1" s="1"/>
  <c r="A2288" i="1" s="1"/>
  <c r="A2289" i="1" s="1"/>
  <c r="A2290" i="1" s="1"/>
  <c r="A2291" i="1" s="1"/>
  <c r="A2292" i="1" s="1"/>
  <c r="A2293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5" i="1" s="1"/>
  <c r="A2546" i="1" s="1"/>
  <c r="A2547" i="1" s="1"/>
  <c r="A2548" i="1" s="1"/>
  <c r="A2549" i="1" s="1"/>
  <c r="K1910" i="1"/>
  <c r="J1910" i="1"/>
  <c r="I1910" i="1"/>
  <c r="H1910" i="1"/>
  <c r="L1910" i="1" s="1"/>
  <c r="M1910" i="1" s="1"/>
  <c r="A1910" i="1"/>
  <c r="K1909" i="1"/>
  <c r="J1909" i="1"/>
  <c r="I1909" i="1"/>
  <c r="H1909" i="1"/>
  <c r="K1902" i="1"/>
  <c r="J1902" i="1"/>
  <c r="I1902" i="1"/>
  <c r="H1902" i="1"/>
  <c r="K1901" i="1"/>
  <c r="J1901" i="1"/>
  <c r="I1901" i="1"/>
  <c r="H1901" i="1"/>
  <c r="K1900" i="1"/>
  <c r="J1900" i="1"/>
  <c r="I1900" i="1"/>
  <c r="H1900" i="1"/>
  <c r="K1899" i="1"/>
  <c r="J1899" i="1"/>
  <c r="I1899" i="1"/>
  <c r="H1899" i="1"/>
  <c r="K1898" i="1"/>
  <c r="J1898" i="1"/>
  <c r="I1898" i="1"/>
  <c r="H1898" i="1"/>
  <c r="K1897" i="1"/>
  <c r="J1897" i="1"/>
  <c r="I1897" i="1"/>
  <c r="H1897" i="1"/>
  <c r="K1896" i="1"/>
  <c r="J1896" i="1"/>
  <c r="I1896" i="1"/>
  <c r="H1896" i="1"/>
  <c r="K1895" i="1"/>
  <c r="J1895" i="1"/>
  <c r="I1895" i="1"/>
  <c r="H1895" i="1"/>
  <c r="K1894" i="1"/>
  <c r="J1894" i="1"/>
  <c r="I1894" i="1"/>
  <c r="H1894" i="1"/>
  <c r="K1893" i="1"/>
  <c r="J1893" i="1"/>
  <c r="I1893" i="1"/>
  <c r="H1893" i="1"/>
  <c r="K1892" i="1"/>
  <c r="J1892" i="1"/>
  <c r="I1892" i="1"/>
  <c r="H1892" i="1"/>
  <c r="K1891" i="1"/>
  <c r="J1891" i="1"/>
  <c r="I1891" i="1"/>
  <c r="H1891" i="1"/>
  <c r="K1890" i="1"/>
  <c r="J1890" i="1"/>
  <c r="I1890" i="1"/>
  <c r="H1890" i="1"/>
  <c r="K1889" i="1"/>
  <c r="J1889" i="1"/>
  <c r="I1889" i="1"/>
  <c r="H1889" i="1"/>
  <c r="K1888" i="1"/>
  <c r="L1888" i="1" s="1"/>
  <c r="M1888" i="1" s="1"/>
  <c r="J1888" i="1"/>
  <c r="I1888" i="1"/>
  <c r="H1888" i="1"/>
  <c r="K1887" i="1"/>
  <c r="J1887" i="1"/>
  <c r="I1887" i="1"/>
  <c r="H1887" i="1"/>
  <c r="K1886" i="1"/>
  <c r="J1886" i="1"/>
  <c r="I1886" i="1"/>
  <c r="H1886" i="1"/>
  <c r="K1885" i="1"/>
  <c r="J1885" i="1"/>
  <c r="I1885" i="1"/>
  <c r="H1885" i="1"/>
  <c r="K1884" i="1"/>
  <c r="J1884" i="1"/>
  <c r="I1884" i="1"/>
  <c r="H1884" i="1"/>
  <c r="K1883" i="1"/>
  <c r="J1883" i="1"/>
  <c r="I1883" i="1"/>
  <c r="H1883" i="1"/>
  <c r="K1882" i="1"/>
  <c r="J1882" i="1"/>
  <c r="I1882" i="1"/>
  <c r="H1882" i="1"/>
  <c r="K1881" i="1"/>
  <c r="L1881" i="1" s="1"/>
  <c r="M1881" i="1" s="1"/>
  <c r="J1881" i="1"/>
  <c r="I1881" i="1"/>
  <c r="H1881" i="1"/>
  <c r="K1880" i="1"/>
  <c r="L1880" i="1" s="1"/>
  <c r="M1880" i="1" s="1"/>
  <c r="O1880" i="1" s="1"/>
  <c r="J1880" i="1"/>
  <c r="I1880" i="1"/>
  <c r="H1880" i="1"/>
  <c r="K1879" i="1"/>
  <c r="J1879" i="1"/>
  <c r="I1879" i="1"/>
  <c r="H1879" i="1"/>
  <c r="K1878" i="1"/>
  <c r="J1878" i="1"/>
  <c r="I1878" i="1"/>
  <c r="H1878" i="1"/>
  <c r="L1878" i="1" s="1"/>
  <c r="M1878" i="1" s="1"/>
  <c r="K1877" i="1"/>
  <c r="J1877" i="1"/>
  <c r="I1877" i="1"/>
  <c r="H1877" i="1"/>
  <c r="K1876" i="1"/>
  <c r="L1876" i="1" s="1"/>
  <c r="M1876" i="1" s="1"/>
  <c r="J1876" i="1"/>
  <c r="I1876" i="1"/>
  <c r="H1876" i="1"/>
  <c r="K1875" i="1"/>
  <c r="J1875" i="1"/>
  <c r="I1875" i="1"/>
  <c r="H1875" i="1"/>
  <c r="K1874" i="1"/>
  <c r="J1874" i="1"/>
  <c r="I1874" i="1"/>
  <c r="H1874" i="1"/>
  <c r="K1873" i="1"/>
  <c r="L1873" i="1" s="1"/>
  <c r="M1873" i="1" s="1"/>
  <c r="J1873" i="1"/>
  <c r="I1873" i="1"/>
  <c r="H1873" i="1"/>
  <c r="K1872" i="1"/>
  <c r="J1872" i="1"/>
  <c r="I1872" i="1"/>
  <c r="H1872" i="1"/>
  <c r="K1871" i="1"/>
  <c r="J1871" i="1"/>
  <c r="I1871" i="1"/>
  <c r="H1871" i="1"/>
  <c r="K1870" i="1"/>
  <c r="J1870" i="1"/>
  <c r="I1870" i="1"/>
  <c r="H1870" i="1"/>
  <c r="L1870" i="1" s="1"/>
  <c r="M1870" i="1" s="1"/>
  <c r="N1870" i="1" s="1"/>
  <c r="P1870" i="1" s="1"/>
  <c r="K1869" i="1"/>
  <c r="J1869" i="1"/>
  <c r="I1869" i="1"/>
  <c r="H1869" i="1"/>
  <c r="K1868" i="1"/>
  <c r="J1868" i="1"/>
  <c r="I1868" i="1"/>
  <c r="H1868" i="1"/>
  <c r="K1867" i="1"/>
  <c r="L1867" i="1" s="1"/>
  <c r="M1867" i="1" s="1"/>
  <c r="J1867" i="1"/>
  <c r="I1867" i="1"/>
  <c r="H1867" i="1"/>
  <c r="K1866" i="1"/>
  <c r="J1866" i="1"/>
  <c r="I1866" i="1"/>
  <c r="H1866" i="1"/>
  <c r="K1865" i="1"/>
  <c r="J1865" i="1"/>
  <c r="I1865" i="1"/>
  <c r="H1865" i="1"/>
  <c r="K1864" i="1"/>
  <c r="J1864" i="1"/>
  <c r="I1864" i="1"/>
  <c r="H1864" i="1"/>
  <c r="K1863" i="1"/>
  <c r="J1863" i="1"/>
  <c r="I1863" i="1"/>
  <c r="H1863" i="1"/>
  <c r="K1862" i="1"/>
  <c r="J1862" i="1"/>
  <c r="I1862" i="1"/>
  <c r="H1862" i="1"/>
  <c r="K1861" i="1"/>
  <c r="J1861" i="1"/>
  <c r="I1861" i="1"/>
  <c r="H1861" i="1"/>
  <c r="K1860" i="1"/>
  <c r="J1860" i="1"/>
  <c r="I1860" i="1"/>
  <c r="H1860" i="1"/>
  <c r="K1859" i="1"/>
  <c r="J1859" i="1"/>
  <c r="I1859" i="1"/>
  <c r="H1859" i="1"/>
  <c r="K1858" i="1"/>
  <c r="J1858" i="1"/>
  <c r="I1858" i="1"/>
  <c r="H1858" i="1"/>
  <c r="K1857" i="1"/>
  <c r="L1857" i="1" s="1"/>
  <c r="M1857" i="1" s="1"/>
  <c r="J1857" i="1"/>
  <c r="I1857" i="1"/>
  <c r="H1857" i="1"/>
  <c r="K1856" i="1"/>
  <c r="J1856" i="1"/>
  <c r="I1856" i="1"/>
  <c r="H1856" i="1"/>
  <c r="L1856" i="1" s="1"/>
  <c r="M1856" i="1" s="1"/>
  <c r="K1855" i="1"/>
  <c r="J1855" i="1"/>
  <c r="I1855" i="1"/>
  <c r="H1855" i="1"/>
  <c r="K1854" i="1"/>
  <c r="J1854" i="1"/>
  <c r="I1854" i="1"/>
  <c r="H1854" i="1"/>
  <c r="K1852" i="1"/>
  <c r="L1852" i="1" s="1"/>
  <c r="M1852" i="1" s="1"/>
  <c r="N1852" i="1" s="1"/>
  <c r="P1852" i="1" s="1"/>
  <c r="J1852" i="1"/>
  <c r="I1852" i="1"/>
  <c r="H1852" i="1"/>
  <c r="K1851" i="1"/>
  <c r="J1851" i="1"/>
  <c r="I1851" i="1"/>
  <c r="H1851" i="1"/>
  <c r="K1850" i="1"/>
  <c r="J1850" i="1"/>
  <c r="I1850" i="1"/>
  <c r="H1850" i="1"/>
  <c r="K1849" i="1"/>
  <c r="J1849" i="1"/>
  <c r="I1849" i="1"/>
  <c r="H1849" i="1"/>
  <c r="K1848" i="1"/>
  <c r="J1848" i="1"/>
  <c r="I1848" i="1"/>
  <c r="H1848" i="1"/>
  <c r="K1847" i="1"/>
  <c r="J1847" i="1"/>
  <c r="I1847" i="1"/>
  <c r="H1847" i="1"/>
  <c r="K1846" i="1"/>
  <c r="J1846" i="1"/>
  <c r="I1846" i="1"/>
  <c r="H1846" i="1"/>
  <c r="K1845" i="1"/>
  <c r="J1845" i="1"/>
  <c r="I1845" i="1"/>
  <c r="H1845" i="1"/>
  <c r="K1844" i="1"/>
  <c r="L1844" i="1" s="1"/>
  <c r="M1844" i="1" s="1"/>
  <c r="J1844" i="1"/>
  <c r="I1844" i="1"/>
  <c r="H1844" i="1"/>
  <c r="K1843" i="1"/>
  <c r="J1843" i="1"/>
  <c r="I1843" i="1"/>
  <c r="H1843" i="1"/>
  <c r="K1842" i="1"/>
  <c r="J1842" i="1"/>
  <c r="I1842" i="1"/>
  <c r="H1842" i="1"/>
  <c r="K1841" i="1"/>
  <c r="J1841" i="1"/>
  <c r="I1841" i="1"/>
  <c r="H1841" i="1"/>
  <c r="K1840" i="1"/>
  <c r="J1840" i="1"/>
  <c r="I1840" i="1"/>
  <c r="H1840" i="1"/>
  <c r="K1839" i="1"/>
  <c r="J1839" i="1"/>
  <c r="I1839" i="1"/>
  <c r="H1839" i="1"/>
  <c r="K1838" i="1"/>
  <c r="J1838" i="1"/>
  <c r="I1838" i="1"/>
  <c r="H1838" i="1"/>
  <c r="K1837" i="1"/>
  <c r="J1837" i="1"/>
  <c r="I1837" i="1"/>
  <c r="H1837" i="1"/>
  <c r="K1836" i="1"/>
  <c r="J1836" i="1"/>
  <c r="I1836" i="1"/>
  <c r="H1836" i="1"/>
  <c r="K1835" i="1"/>
  <c r="J1835" i="1"/>
  <c r="I1835" i="1"/>
  <c r="H1835" i="1"/>
  <c r="K1834" i="1"/>
  <c r="J1834" i="1"/>
  <c r="I1834" i="1"/>
  <c r="H1834" i="1"/>
  <c r="K1833" i="1"/>
  <c r="J1833" i="1"/>
  <c r="I1833" i="1"/>
  <c r="H1833" i="1"/>
  <c r="K1832" i="1"/>
  <c r="J1832" i="1"/>
  <c r="I1832" i="1"/>
  <c r="H1832" i="1"/>
  <c r="K1831" i="1"/>
  <c r="J1831" i="1"/>
  <c r="I1831" i="1"/>
  <c r="H1831" i="1"/>
  <c r="K1830" i="1"/>
  <c r="J1830" i="1"/>
  <c r="I1830" i="1"/>
  <c r="H1830" i="1"/>
  <c r="K1829" i="1"/>
  <c r="J1829" i="1"/>
  <c r="I1829" i="1"/>
  <c r="H1829" i="1"/>
  <c r="K1828" i="1"/>
  <c r="J1828" i="1"/>
  <c r="I1828" i="1"/>
  <c r="H1828" i="1"/>
  <c r="K1827" i="1"/>
  <c r="J1827" i="1"/>
  <c r="I1827" i="1"/>
  <c r="H1827" i="1"/>
  <c r="K1826" i="1"/>
  <c r="J1826" i="1"/>
  <c r="I1826" i="1"/>
  <c r="H1826" i="1"/>
  <c r="K1825" i="1"/>
  <c r="J1825" i="1"/>
  <c r="I1825" i="1"/>
  <c r="H1825" i="1"/>
  <c r="K1824" i="1"/>
  <c r="J1824" i="1"/>
  <c r="I1824" i="1"/>
  <c r="H1824" i="1"/>
  <c r="K1823" i="1"/>
  <c r="J1823" i="1"/>
  <c r="I1823" i="1"/>
  <c r="H1823" i="1"/>
  <c r="L1823" i="1" s="1"/>
  <c r="M1823" i="1" s="1"/>
  <c r="O1823" i="1" s="1"/>
  <c r="K1822" i="1"/>
  <c r="J1822" i="1"/>
  <c r="I1822" i="1"/>
  <c r="H1822" i="1"/>
  <c r="K1821" i="1"/>
  <c r="J1821" i="1"/>
  <c r="I1821" i="1"/>
  <c r="H1821" i="1"/>
  <c r="K1820" i="1"/>
  <c r="J1820" i="1"/>
  <c r="I1820" i="1"/>
  <c r="H1820" i="1"/>
  <c r="K1819" i="1"/>
  <c r="J1819" i="1"/>
  <c r="I1819" i="1"/>
  <c r="H1819" i="1"/>
  <c r="K1818" i="1"/>
  <c r="J1818" i="1"/>
  <c r="I1818" i="1"/>
  <c r="H1818" i="1"/>
  <c r="K1817" i="1"/>
  <c r="J1817" i="1"/>
  <c r="I1817" i="1"/>
  <c r="H1817" i="1"/>
  <c r="K1816" i="1"/>
  <c r="J1816" i="1"/>
  <c r="I1816" i="1"/>
  <c r="H1816" i="1"/>
  <c r="K1815" i="1"/>
  <c r="J1815" i="1"/>
  <c r="I1815" i="1"/>
  <c r="H1815" i="1"/>
  <c r="K1814" i="1"/>
  <c r="J1814" i="1"/>
  <c r="I1814" i="1"/>
  <c r="H1814" i="1"/>
  <c r="K1813" i="1"/>
  <c r="J1813" i="1"/>
  <c r="I1813" i="1"/>
  <c r="H1813" i="1"/>
  <c r="K1812" i="1"/>
  <c r="J1812" i="1"/>
  <c r="I1812" i="1"/>
  <c r="H1812" i="1"/>
  <c r="K1811" i="1"/>
  <c r="J1811" i="1"/>
  <c r="I1811" i="1"/>
  <c r="H1811" i="1"/>
  <c r="K1810" i="1"/>
  <c r="J1810" i="1"/>
  <c r="I1810" i="1"/>
  <c r="H1810" i="1"/>
  <c r="K1809" i="1"/>
  <c r="J1809" i="1"/>
  <c r="I1809" i="1"/>
  <c r="H1809" i="1"/>
  <c r="L1809" i="1" s="1"/>
  <c r="M1809" i="1" s="1"/>
  <c r="K1808" i="1"/>
  <c r="J1808" i="1"/>
  <c r="I1808" i="1"/>
  <c r="H1808" i="1"/>
  <c r="K1806" i="1"/>
  <c r="J1806" i="1"/>
  <c r="I1806" i="1"/>
  <c r="H1806" i="1"/>
  <c r="K1805" i="1"/>
  <c r="J1805" i="1"/>
  <c r="I1805" i="1"/>
  <c r="H1805" i="1"/>
  <c r="K1804" i="1"/>
  <c r="J1804" i="1"/>
  <c r="I1804" i="1"/>
  <c r="H1804" i="1"/>
  <c r="K1803" i="1"/>
  <c r="J1803" i="1"/>
  <c r="I1803" i="1"/>
  <c r="H1803" i="1"/>
  <c r="K1802" i="1"/>
  <c r="J1802" i="1"/>
  <c r="I1802" i="1"/>
  <c r="H1802" i="1"/>
  <c r="K1801" i="1"/>
  <c r="J1801" i="1"/>
  <c r="I1801" i="1"/>
  <c r="H1801" i="1"/>
  <c r="K1800" i="1"/>
  <c r="J1800" i="1"/>
  <c r="I1800" i="1"/>
  <c r="H1800" i="1"/>
  <c r="L1800" i="1" s="1"/>
  <c r="M1800" i="1" s="1"/>
  <c r="K1799" i="1"/>
  <c r="J1799" i="1"/>
  <c r="I1799" i="1"/>
  <c r="H1799" i="1"/>
  <c r="K1798" i="1"/>
  <c r="J1798" i="1"/>
  <c r="I1798" i="1"/>
  <c r="H1798" i="1"/>
  <c r="K1797" i="1"/>
  <c r="L1797" i="1" s="1"/>
  <c r="M1797" i="1" s="1"/>
  <c r="J1797" i="1"/>
  <c r="I1797" i="1"/>
  <c r="H1797" i="1"/>
  <c r="K1796" i="1"/>
  <c r="J1796" i="1"/>
  <c r="I1796" i="1"/>
  <c r="H1796" i="1"/>
  <c r="K1795" i="1"/>
  <c r="J1795" i="1"/>
  <c r="I1795" i="1"/>
  <c r="H1795" i="1"/>
  <c r="K1794" i="1"/>
  <c r="J1794" i="1"/>
  <c r="I1794" i="1"/>
  <c r="H1794" i="1"/>
  <c r="K1793" i="1"/>
  <c r="J1793" i="1"/>
  <c r="I1793" i="1"/>
  <c r="H1793" i="1"/>
  <c r="K1792" i="1"/>
  <c r="J1792" i="1"/>
  <c r="I1792" i="1"/>
  <c r="H1792" i="1"/>
  <c r="K1791" i="1"/>
  <c r="J1791" i="1"/>
  <c r="I1791" i="1"/>
  <c r="H1791" i="1"/>
  <c r="K1790" i="1"/>
  <c r="J1790" i="1"/>
  <c r="I1790" i="1"/>
  <c r="H1790" i="1"/>
  <c r="K1789" i="1"/>
  <c r="L1789" i="1" s="1"/>
  <c r="M1789" i="1" s="1"/>
  <c r="J1789" i="1"/>
  <c r="I1789" i="1"/>
  <c r="H1789" i="1"/>
  <c r="K1788" i="1"/>
  <c r="J1788" i="1"/>
  <c r="I1788" i="1"/>
  <c r="H1788" i="1"/>
  <c r="K1787" i="1"/>
  <c r="J1787" i="1"/>
  <c r="I1787" i="1"/>
  <c r="H1787" i="1"/>
  <c r="K1786" i="1"/>
  <c r="J1786" i="1"/>
  <c r="I1786" i="1"/>
  <c r="H1786" i="1"/>
  <c r="K1785" i="1"/>
  <c r="J1785" i="1"/>
  <c r="I1785" i="1"/>
  <c r="H1785" i="1"/>
  <c r="K1784" i="1"/>
  <c r="J1784" i="1"/>
  <c r="I1784" i="1"/>
  <c r="H1784" i="1"/>
  <c r="K1783" i="1"/>
  <c r="J1783" i="1"/>
  <c r="I1783" i="1"/>
  <c r="H1783" i="1"/>
  <c r="K1782" i="1"/>
  <c r="J1782" i="1"/>
  <c r="I1782" i="1"/>
  <c r="H1782" i="1"/>
  <c r="K1781" i="1"/>
  <c r="J1781" i="1"/>
  <c r="I1781" i="1"/>
  <c r="H1781" i="1"/>
  <c r="K1780" i="1"/>
  <c r="J1780" i="1"/>
  <c r="I1780" i="1"/>
  <c r="H1780" i="1"/>
  <c r="K1779" i="1"/>
  <c r="J1779" i="1"/>
  <c r="I1779" i="1"/>
  <c r="H1779" i="1"/>
  <c r="K1778" i="1"/>
  <c r="L1778" i="1" s="1"/>
  <c r="M1778" i="1" s="1"/>
  <c r="J1778" i="1"/>
  <c r="I1778" i="1"/>
  <c r="H1778" i="1"/>
  <c r="K1777" i="1"/>
  <c r="J1777" i="1"/>
  <c r="I1777" i="1"/>
  <c r="H1777" i="1"/>
  <c r="L1777" i="1" s="1"/>
  <c r="M1777" i="1" s="1"/>
  <c r="N1777" i="1" s="1"/>
  <c r="P1777" i="1" s="1"/>
  <c r="K1776" i="1"/>
  <c r="J1776" i="1"/>
  <c r="I1776" i="1"/>
  <c r="H1776" i="1"/>
  <c r="K1775" i="1"/>
  <c r="J1775" i="1"/>
  <c r="I1775" i="1"/>
  <c r="H1775" i="1"/>
  <c r="L1775" i="1" s="1"/>
  <c r="M1775" i="1" s="1"/>
  <c r="K1774" i="1"/>
  <c r="J1774" i="1"/>
  <c r="I1774" i="1"/>
  <c r="H1774" i="1"/>
  <c r="L1774" i="1" s="1"/>
  <c r="M1774" i="1" s="1"/>
  <c r="K1773" i="1"/>
  <c r="J1773" i="1"/>
  <c r="I1773" i="1"/>
  <c r="H1773" i="1"/>
  <c r="K1772" i="1"/>
  <c r="L1772" i="1" s="1"/>
  <c r="M1772" i="1" s="1"/>
  <c r="J1772" i="1"/>
  <c r="I1772" i="1"/>
  <c r="H1772" i="1"/>
  <c r="K1771" i="1"/>
  <c r="J1771" i="1"/>
  <c r="I1771" i="1"/>
  <c r="H1771" i="1"/>
  <c r="K1770" i="1"/>
  <c r="J1770" i="1"/>
  <c r="I1770" i="1"/>
  <c r="H1770" i="1"/>
  <c r="L1770" i="1" s="1"/>
  <c r="M1770" i="1" s="1"/>
  <c r="K1769" i="1"/>
  <c r="J1769" i="1"/>
  <c r="I1769" i="1"/>
  <c r="H1769" i="1"/>
  <c r="L1769" i="1" s="1"/>
  <c r="M1769" i="1" s="1"/>
  <c r="N1769" i="1" s="1"/>
  <c r="P1769" i="1" s="1"/>
  <c r="K1768" i="1"/>
  <c r="J1768" i="1"/>
  <c r="I1768" i="1"/>
  <c r="H1768" i="1"/>
  <c r="K1766" i="1"/>
  <c r="J1766" i="1"/>
  <c r="I1766" i="1"/>
  <c r="H1766" i="1"/>
  <c r="K1765" i="1"/>
  <c r="J1765" i="1"/>
  <c r="I1765" i="1"/>
  <c r="H1765" i="1"/>
  <c r="K1764" i="1"/>
  <c r="J1764" i="1"/>
  <c r="I1764" i="1"/>
  <c r="H1764" i="1"/>
  <c r="K1763" i="1"/>
  <c r="L1763" i="1" s="1"/>
  <c r="M1763" i="1" s="1"/>
  <c r="J1763" i="1"/>
  <c r="I1763" i="1"/>
  <c r="H1763" i="1"/>
  <c r="K1762" i="1"/>
  <c r="J1762" i="1"/>
  <c r="I1762" i="1"/>
  <c r="H1762" i="1"/>
  <c r="K1761" i="1"/>
  <c r="J1761" i="1"/>
  <c r="I1761" i="1"/>
  <c r="H1761" i="1"/>
  <c r="L1761" i="1" s="1"/>
  <c r="M1761" i="1" s="1"/>
  <c r="K1760" i="1"/>
  <c r="J1760" i="1"/>
  <c r="I1760" i="1"/>
  <c r="H1760" i="1"/>
  <c r="K1759" i="1"/>
  <c r="J1759" i="1"/>
  <c r="I1759" i="1"/>
  <c r="H1759" i="1"/>
  <c r="K1758" i="1"/>
  <c r="J1758" i="1"/>
  <c r="I1758" i="1"/>
  <c r="H1758" i="1"/>
  <c r="K1757" i="1"/>
  <c r="J1757" i="1"/>
  <c r="I1757" i="1"/>
  <c r="H1757" i="1"/>
  <c r="L1757" i="1" s="1"/>
  <c r="M1757" i="1" s="1"/>
  <c r="K1756" i="1"/>
  <c r="J1756" i="1"/>
  <c r="I1756" i="1"/>
  <c r="H1756" i="1"/>
  <c r="K1755" i="1"/>
  <c r="L1755" i="1" s="1"/>
  <c r="M1755" i="1" s="1"/>
  <c r="J1755" i="1"/>
  <c r="I1755" i="1"/>
  <c r="H1755" i="1"/>
  <c r="K1754" i="1"/>
  <c r="J1754" i="1"/>
  <c r="I1754" i="1"/>
  <c r="H1754" i="1"/>
  <c r="K1753" i="1"/>
  <c r="J1753" i="1"/>
  <c r="I1753" i="1"/>
  <c r="H1753" i="1"/>
  <c r="L1753" i="1" s="1"/>
  <c r="M1753" i="1" s="1"/>
  <c r="K1752" i="1"/>
  <c r="J1752" i="1"/>
  <c r="I1752" i="1"/>
  <c r="H1752" i="1"/>
  <c r="K1751" i="1"/>
  <c r="J1751" i="1"/>
  <c r="I1751" i="1"/>
  <c r="H1751" i="1"/>
  <c r="K1750" i="1"/>
  <c r="J1750" i="1"/>
  <c r="I1750" i="1"/>
  <c r="H1750" i="1"/>
  <c r="L1750" i="1" s="1"/>
  <c r="M1750" i="1" s="1"/>
  <c r="K1749" i="1"/>
  <c r="J1749" i="1"/>
  <c r="I1749" i="1"/>
  <c r="H1749" i="1"/>
  <c r="L1749" i="1" s="1"/>
  <c r="M1749" i="1" s="1"/>
  <c r="K1748" i="1"/>
  <c r="J1748" i="1"/>
  <c r="I1748" i="1"/>
  <c r="H1748" i="1"/>
  <c r="K1747" i="1"/>
  <c r="J1747" i="1"/>
  <c r="I1747" i="1"/>
  <c r="H1747" i="1"/>
  <c r="K1746" i="1"/>
  <c r="J1746" i="1"/>
  <c r="I1746" i="1"/>
  <c r="H1746" i="1"/>
  <c r="K1745" i="1"/>
  <c r="J1745" i="1"/>
  <c r="I1745" i="1"/>
  <c r="H1745" i="1"/>
  <c r="K1744" i="1"/>
  <c r="J1744" i="1"/>
  <c r="I1744" i="1"/>
  <c r="H1744" i="1"/>
  <c r="K1743" i="1"/>
  <c r="J1743" i="1"/>
  <c r="I1743" i="1"/>
  <c r="H1743" i="1"/>
  <c r="K1742" i="1"/>
  <c r="J1742" i="1"/>
  <c r="I1742" i="1"/>
  <c r="H1742" i="1"/>
  <c r="K1741" i="1"/>
  <c r="J1741" i="1"/>
  <c r="I1741" i="1"/>
  <c r="H1741" i="1"/>
  <c r="K1740" i="1"/>
  <c r="J1740" i="1"/>
  <c r="I1740" i="1"/>
  <c r="H1740" i="1"/>
  <c r="K1739" i="1"/>
  <c r="J1739" i="1"/>
  <c r="I1739" i="1"/>
  <c r="H1739" i="1"/>
  <c r="K1738" i="1"/>
  <c r="J1738" i="1"/>
  <c r="I1738" i="1"/>
  <c r="H1738" i="1"/>
  <c r="K1737" i="1"/>
  <c r="J1737" i="1"/>
  <c r="I1737" i="1"/>
  <c r="H1737" i="1"/>
  <c r="K1736" i="1"/>
  <c r="J1736" i="1"/>
  <c r="I1736" i="1"/>
  <c r="H1736" i="1"/>
  <c r="K1735" i="1"/>
  <c r="J1735" i="1"/>
  <c r="I1735" i="1"/>
  <c r="H1735" i="1"/>
  <c r="K1734" i="1"/>
  <c r="J1734" i="1"/>
  <c r="I1734" i="1"/>
  <c r="H1734" i="1"/>
  <c r="K1733" i="1"/>
  <c r="J1733" i="1"/>
  <c r="I1733" i="1"/>
  <c r="H1733" i="1"/>
  <c r="K1732" i="1"/>
  <c r="J1732" i="1"/>
  <c r="I1732" i="1"/>
  <c r="H1732" i="1"/>
  <c r="K1731" i="1"/>
  <c r="J1731" i="1"/>
  <c r="I1731" i="1"/>
  <c r="H1731" i="1"/>
  <c r="K1730" i="1"/>
  <c r="J1730" i="1"/>
  <c r="I1730" i="1"/>
  <c r="H1730" i="1"/>
  <c r="K1729" i="1"/>
  <c r="J1729" i="1"/>
  <c r="I1729" i="1"/>
  <c r="H1729" i="1"/>
  <c r="K1728" i="1"/>
  <c r="J1728" i="1"/>
  <c r="I1728" i="1"/>
  <c r="H1728" i="1"/>
  <c r="K1727" i="1"/>
  <c r="J1727" i="1"/>
  <c r="I1727" i="1"/>
  <c r="H1727" i="1"/>
  <c r="K1725" i="1"/>
  <c r="J1725" i="1"/>
  <c r="I1725" i="1"/>
  <c r="H1725" i="1"/>
  <c r="L1725" i="1" s="1"/>
  <c r="M1725" i="1" s="1"/>
  <c r="K1724" i="1"/>
  <c r="J1724" i="1"/>
  <c r="I1724" i="1"/>
  <c r="H1724" i="1"/>
  <c r="L1724" i="1" s="1"/>
  <c r="M1724" i="1" s="1"/>
  <c r="K1723" i="1"/>
  <c r="J1723" i="1"/>
  <c r="I1723" i="1"/>
  <c r="H1723" i="1"/>
  <c r="K1722" i="1"/>
  <c r="J1722" i="1"/>
  <c r="I1722" i="1"/>
  <c r="H1722" i="1"/>
  <c r="K1721" i="1"/>
  <c r="J1721" i="1"/>
  <c r="I1721" i="1"/>
  <c r="H1721" i="1"/>
  <c r="K1720" i="1"/>
  <c r="J1720" i="1"/>
  <c r="I1720" i="1"/>
  <c r="H1720" i="1"/>
  <c r="L1720" i="1" s="1"/>
  <c r="M1720" i="1" s="1"/>
  <c r="K1719" i="1"/>
  <c r="J1719" i="1"/>
  <c r="I1719" i="1"/>
  <c r="H1719" i="1"/>
  <c r="K1718" i="1"/>
  <c r="J1718" i="1"/>
  <c r="I1718" i="1"/>
  <c r="H1718" i="1"/>
  <c r="K1717" i="1"/>
  <c r="J1717" i="1"/>
  <c r="I1717" i="1"/>
  <c r="H1717" i="1"/>
  <c r="L1717" i="1" s="1"/>
  <c r="M1717" i="1" s="1"/>
  <c r="K1716" i="1"/>
  <c r="J1716" i="1"/>
  <c r="I1716" i="1"/>
  <c r="H1716" i="1"/>
  <c r="K1715" i="1"/>
  <c r="J1715" i="1"/>
  <c r="I1715" i="1"/>
  <c r="H1715" i="1"/>
  <c r="K1714" i="1"/>
  <c r="J1714" i="1"/>
  <c r="I1714" i="1"/>
  <c r="H1714" i="1"/>
  <c r="K1713" i="1"/>
  <c r="J1713" i="1"/>
  <c r="I1713" i="1"/>
  <c r="H1713" i="1"/>
  <c r="K1712" i="1"/>
  <c r="J1712" i="1"/>
  <c r="I1712" i="1"/>
  <c r="H1712" i="1"/>
  <c r="K1711" i="1"/>
  <c r="J1711" i="1"/>
  <c r="I1711" i="1"/>
  <c r="H1711" i="1"/>
  <c r="K1710" i="1"/>
  <c r="J1710" i="1"/>
  <c r="I1710" i="1"/>
  <c r="H1710" i="1"/>
  <c r="K1709" i="1"/>
  <c r="J1709" i="1"/>
  <c r="I1709" i="1"/>
  <c r="H1709" i="1"/>
  <c r="K1708" i="1"/>
  <c r="J1708" i="1"/>
  <c r="I1708" i="1"/>
  <c r="H1708" i="1"/>
  <c r="K1707" i="1"/>
  <c r="J1707" i="1"/>
  <c r="I1707" i="1"/>
  <c r="H1707" i="1"/>
  <c r="K1706" i="1"/>
  <c r="J1706" i="1"/>
  <c r="I1706" i="1"/>
  <c r="H1706" i="1"/>
  <c r="K1705" i="1"/>
  <c r="J1705" i="1"/>
  <c r="I1705" i="1"/>
  <c r="H1705" i="1"/>
  <c r="K1704" i="1"/>
  <c r="J1704" i="1"/>
  <c r="I1704" i="1"/>
  <c r="H1704" i="1"/>
  <c r="K1703" i="1"/>
  <c r="J1703" i="1"/>
  <c r="I1703" i="1"/>
  <c r="H1703" i="1"/>
  <c r="K1702" i="1"/>
  <c r="J1702" i="1"/>
  <c r="I1702" i="1"/>
  <c r="H1702" i="1"/>
  <c r="K1701" i="1"/>
  <c r="J1701" i="1"/>
  <c r="I1701" i="1"/>
  <c r="H1701" i="1"/>
  <c r="K1700" i="1"/>
  <c r="J1700" i="1"/>
  <c r="I1700" i="1"/>
  <c r="H1700" i="1"/>
  <c r="K1699" i="1"/>
  <c r="J1699" i="1"/>
  <c r="I1699" i="1"/>
  <c r="H1699" i="1"/>
  <c r="K1698" i="1"/>
  <c r="J1698" i="1"/>
  <c r="I1698" i="1"/>
  <c r="H1698" i="1"/>
  <c r="K1697" i="1"/>
  <c r="J1697" i="1"/>
  <c r="I1697" i="1"/>
  <c r="H1697" i="1"/>
  <c r="K1696" i="1"/>
  <c r="J1696" i="1"/>
  <c r="I1696" i="1"/>
  <c r="H1696" i="1"/>
  <c r="L1696" i="1" s="1"/>
  <c r="M1696" i="1" s="1"/>
  <c r="N1696" i="1" s="1"/>
  <c r="P1696" i="1" s="1"/>
  <c r="K1695" i="1"/>
  <c r="J1695" i="1"/>
  <c r="I1695" i="1"/>
  <c r="H1695" i="1"/>
  <c r="K1694" i="1"/>
  <c r="J1694" i="1"/>
  <c r="I1694" i="1"/>
  <c r="H1694" i="1"/>
  <c r="K1693" i="1"/>
  <c r="J1693" i="1"/>
  <c r="I1693" i="1"/>
  <c r="H1693" i="1"/>
  <c r="K1692" i="1"/>
  <c r="J1692" i="1"/>
  <c r="I1692" i="1"/>
  <c r="H1692" i="1"/>
  <c r="L1692" i="1" s="1"/>
  <c r="M1692" i="1" s="1"/>
  <c r="K1691" i="1"/>
  <c r="J1691" i="1"/>
  <c r="I1691" i="1"/>
  <c r="H1691" i="1"/>
  <c r="K1690" i="1"/>
  <c r="J1690" i="1"/>
  <c r="I1690" i="1"/>
  <c r="H1690" i="1"/>
  <c r="K1689" i="1"/>
  <c r="J1689" i="1"/>
  <c r="I1689" i="1"/>
  <c r="H1689" i="1"/>
  <c r="K1688" i="1"/>
  <c r="J1688" i="1"/>
  <c r="I1688" i="1"/>
  <c r="H1688" i="1"/>
  <c r="K1687" i="1"/>
  <c r="J1687" i="1"/>
  <c r="I1687" i="1"/>
  <c r="H1687" i="1"/>
  <c r="K1686" i="1"/>
  <c r="J1686" i="1"/>
  <c r="I1686" i="1"/>
  <c r="H1686" i="1"/>
  <c r="K1685" i="1"/>
  <c r="J1685" i="1"/>
  <c r="I1685" i="1"/>
  <c r="H1685" i="1"/>
  <c r="K1684" i="1"/>
  <c r="J1684" i="1"/>
  <c r="I1684" i="1"/>
  <c r="H1684" i="1"/>
  <c r="K1682" i="1"/>
  <c r="J1682" i="1"/>
  <c r="I1682" i="1"/>
  <c r="H1682" i="1"/>
  <c r="K1681" i="1"/>
  <c r="J1681" i="1"/>
  <c r="I1681" i="1"/>
  <c r="H1681" i="1"/>
  <c r="K1680" i="1"/>
  <c r="J1680" i="1"/>
  <c r="I1680" i="1"/>
  <c r="H1680" i="1"/>
  <c r="K1679" i="1"/>
  <c r="J1679" i="1"/>
  <c r="I1679" i="1"/>
  <c r="H1679" i="1"/>
  <c r="K1678" i="1"/>
  <c r="J1678" i="1"/>
  <c r="I1678" i="1"/>
  <c r="H1678" i="1"/>
  <c r="K1677" i="1"/>
  <c r="J1677" i="1"/>
  <c r="I1677" i="1"/>
  <c r="H1677" i="1"/>
  <c r="K1676" i="1"/>
  <c r="J1676" i="1"/>
  <c r="I1676" i="1"/>
  <c r="H1676" i="1"/>
  <c r="K1675" i="1"/>
  <c r="J1675" i="1"/>
  <c r="I1675" i="1"/>
  <c r="H1675" i="1"/>
  <c r="L1675" i="1" s="1"/>
  <c r="M1675" i="1" s="1"/>
  <c r="N1675" i="1" s="1"/>
  <c r="P1675" i="1" s="1"/>
  <c r="K1674" i="1"/>
  <c r="J1674" i="1"/>
  <c r="I1674" i="1"/>
  <c r="H1674" i="1"/>
  <c r="K1673" i="1"/>
  <c r="J1673" i="1"/>
  <c r="I1673" i="1"/>
  <c r="H1673" i="1"/>
  <c r="K1672" i="1"/>
  <c r="J1672" i="1"/>
  <c r="I1672" i="1"/>
  <c r="H1672" i="1"/>
  <c r="K1671" i="1"/>
  <c r="J1671" i="1"/>
  <c r="I1671" i="1"/>
  <c r="H1671" i="1"/>
  <c r="L1671" i="1" s="1"/>
  <c r="M1671" i="1" s="1"/>
  <c r="K1670" i="1"/>
  <c r="J1670" i="1"/>
  <c r="I1670" i="1"/>
  <c r="H1670" i="1"/>
  <c r="K1669" i="1"/>
  <c r="J1669" i="1"/>
  <c r="I1669" i="1"/>
  <c r="H1669" i="1"/>
  <c r="K1668" i="1"/>
  <c r="J1668" i="1"/>
  <c r="I1668" i="1"/>
  <c r="H1668" i="1"/>
  <c r="K1667" i="1"/>
  <c r="J1667" i="1"/>
  <c r="I1667" i="1"/>
  <c r="H1667" i="1"/>
  <c r="K1666" i="1"/>
  <c r="J1666" i="1"/>
  <c r="I1666" i="1"/>
  <c r="H1666" i="1"/>
  <c r="K1665" i="1"/>
  <c r="J1665" i="1"/>
  <c r="I1665" i="1"/>
  <c r="H1665" i="1"/>
  <c r="K1664" i="1"/>
  <c r="J1664" i="1"/>
  <c r="I1664" i="1"/>
  <c r="H1664" i="1"/>
  <c r="K1663" i="1"/>
  <c r="J1663" i="1"/>
  <c r="I1663" i="1"/>
  <c r="H1663" i="1"/>
  <c r="L1663" i="1" s="1"/>
  <c r="M1663" i="1" s="1"/>
  <c r="N1663" i="1" s="1"/>
  <c r="P1663" i="1" s="1"/>
  <c r="K1662" i="1"/>
  <c r="J1662" i="1"/>
  <c r="I1662" i="1"/>
  <c r="H1662" i="1"/>
  <c r="K1661" i="1"/>
  <c r="J1661" i="1"/>
  <c r="I1661" i="1"/>
  <c r="H1661" i="1"/>
  <c r="K1660" i="1"/>
  <c r="J1660" i="1"/>
  <c r="I1660" i="1"/>
  <c r="H1660" i="1"/>
  <c r="K1659" i="1"/>
  <c r="J1659" i="1"/>
  <c r="I1659" i="1"/>
  <c r="H1659" i="1"/>
  <c r="K1658" i="1"/>
  <c r="J1658" i="1"/>
  <c r="I1658" i="1"/>
  <c r="H1658" i="1"/>
  <c r="K1657" i="1"/>
  <c r="J1657" i="1"/>
  <c r="I1657" i="1"/>
  <c r="H1657" i="1"/>
  <c r="K1656" i="1"/>
  <c r="J1656" i="1"/>
  <c r="I1656" i="1"/>
  <c r="H1656" i="1"/>
  <c r="K1655" i="1"/>
  <c r="J1655" i="1"/>
  <c r="I1655" i="1"/>
  <c r="H1655" i="1"/>
  <c r="L1655" i="1" s="1"/>
  <c r="M1655" i="1" s="1"/>
  <c r="K1654" i="1"/>
  <c r="J1654" i="1"/>
  <c r="I1654" i="1"/>
  <c r="H1654" i="1"/>
  <c r="K1653" i="1"/>
  <c r="J1653" i="1"/>
  <c r="I1653" i="1"/>
  <c r="H1653" i="1"/>
  <c r="K1652" i="1"/>
  <c r="J1652" i="1"/>
  <c r="I1652" i="1"/>
  <c r="H1652" i="1"/>
  <c r="K1651" i="1"/>
  <c r="J1651" i="1"/>
  <c r="I1651" i="1"/>
  <c r="H1651" i="1"/>
  <c r="K1650" i="1"/>
  <c r="J1650" i="1"/>
  <c r="I1650" i="1"/>
  <c r="H1650" i="1"/>
  <c r="K1649" i="1"/>
  <c r="J1649" i="1"/>
  <c r="I1649" i="1"/>
  <c r="H1649" i="1"/>
  <c r="K1648" i="1"/>
  <c r="J1648" i="1"/>
  <c r="I1648" i="1"/>
  <c r="H1648" i="1"/>
  <c r="K1647" i="1"/>
  <c r="J1647" i="1"/>
  <c r="I1647" i="1"/>
  <c r="H1647" i="1"/>
  <c r="L1647" i="1" s="1"/>
  <c r="M1647" i="1" s="1"/>
  <c r="N1647" i="1" s="1"/>
  <c r="P1647" i="1" s="1"/>
  <c r="K1646" i="1"/>
  <c r="J1646" i="1"/>
  <c r="I1646" i="1"/>
  <c r="H1646" i="1"/>
  <c r="K1645" i="1"/>
  <c r="J1645" i="1"/>
  <c r="I1645" i="1"/>
  <c r="H1645" i="1"/>
  <c r="K1644" i="1"/>
  <c r="J1644" i="1"/>
  <c r="I1644" i="1"/>
  <c r="H1644" i="1"/>
  <c r="K1643" i="1"/>
  <c r="J1643" i="1"/>
  <c r="I1643" i="1"/>
  <c r="H1643" i="1"/>
  <c r="L1643" i="1" s="1"/>
  <c r="M1643" i="1" s="1"/>
  <c r="K1642" i="1"/>
  <c r="J1642" i="1"/>
  <c r="I1642" i="1"/>
  <c r="H1642" i="1"/>
  <c r="K1641" i="1"/>
  <c r="J1641" i="1"/>
  <c r="I1641" i="1"/>
  <c r="H1641" i="1"/>
  <c r="K1640" i="1"/>
  <c r="J1640" i="1"/>
  <c r="I1640" i="1"/>
  <c r="H1640" i="1"/>
  <c r="K1639" i="1"/>
  <c r="J1639" i="1"/>
  <c r="I1639" i="1"/>
  <c r="H1639" i="1"/>
  <c r="L1639" i="1" s="1"/>
  <c r="M1639" i="1" s="1"/>
  <c r="O1639" i="1" s="1"/>
  <c r="K1638" i="1"/>
  <c r="J1638" i="1"/>
  <c r="I1638" i="1"/>
  <c r="H1638" i="1"/>
  <c r="K1636" i="1"/>
  <c r="J1636" i="1"/>
  <c r="I1636" i="1"/>
  <c r="H1636" i="1"/>
  <c r="K1635" i="1"/>
  <c r="J1635" i="1"/>
  <c r="I1635" i="1"/>
  <c r="H1635" i="1"/>
  <c r="K1634" i="1"/>
  <c r="J1634" i="1"/>
  <c r="I1634" i="1"/>
  <c r="H1634" i="1"/>
  <c r="L1634" i="1" s="1"/>
  <c r="M1634" i="1" s="1"/>
  <c r="O1634" i="1" s="1"/>
  <c r="K1633" i="1"/>
  <c r="J1633" i="1"/>
  <c r="I1633" i="1"/>
  <c r="H1633" i="1"/>
  <c r="K1632" i="1"/>
  <c r="J1632" i="1"/>
  <c r="I1632" i="1"/>
  <c r="H1632" i="1"/>
  <c r="K1631" i="1"/>
  <c r="J1631" i="1"/>
  <c r="I1631" i="1"/>
  <c r="H1631" i="1"/>
  <c r="K1630" i="1"/>
  <c r="J1630" i="1"/>
  <c r="I1630" i="1"/>
  <c r="H1630" i="1"/>
  <c r="L1630" i="1" s="1"/>
  <c r="M1630" i="1" s="1"/>
  <c r="K1629" i="1"/>
  <c r="J1629" i="1"/>
  <c r="I1629" i="1"/>
  <c r="H1629" i="1"/>
  <c r="K1628" i="1"/>
  <c r="J1628" i="1"/>
  <c r="I1628" i="1"/>
  <c r="H1628" i="1"/>
  <c r="K1627" i="1"/>
  <c r="J1627" i="1"/>
  <c r="I1627" i="1"/>
  <c r="H1627" i="1"/>
  <c r="K1626" i="1"/>
  <c r="J1626" i="1"/>
  <c r="I1626" i="1"/>
  <c r="H1626" i="1"/>
  <c r="K1625" i="1"/>
  <c r="J1625" i="1"/>
  <c r="I1625" i="1"/>
  <c r="H1625" i="1"/>
  <c r="K1624" i="1"/>
  <c r="J1624" i="1"/>
  <c r="I1624" i="1"/>
  <c r="H1624" i="1"/>
  <c r="K1623" i="1"/>
  <c r="J1623" i="1"/>
  <c r="I1623" i="1"/>
  <c r="H1623" i="1"/>
  <c r="K1622" i="1"/>
  <c r="J1622" i="1"/>
  <c r="I1622" i="1"/>
  <c r="H1622" i="1"/>
  <c r="K1621" i="1"/>
  <c r="J1621" i="1"/>
  <c r="I1621" i="1"/>
  <c r="H1621" i="1"/>
  <c r="K1620" i="1"/>
  <c r="J1620" i="1"/>
  <c r="I1620" i="1"/>
  <c r="H1620" i="1"/>
  <c r="K1619" i="1"/>
  <c r="J1619" i="1"/>
  <c r="I1619" i="1"/>
  <c r="H1619" i="1"/>
  <c r="K1618" i="1"/>
  <c r="J1618" i="1"/>
  <c r="I1618" i="1"/>
  <c r="H1618" i="1"/>
  <c r="L1618" i="1" s="1"/>
  <c r="M1618" i="1" s="1"/>
  <c r="O1618" i="1" s="1"/>
  <c r="K1617" i="1"/>
  <c r="J1617" i="1"/>
  <c r="I1617" i="1"/>
  <c r="H1617" i="1"/>
  <c r="L1617" i="1" s="1"/>
  <c r="M1617" i="1" s="1"/>
  <c r="K1616" i="1"/>
  <c r="J1616" i="1"/>
  <c r="I1616" i="1"/>
  <c r="H1616" i="1"/>
  <c r="K1615" i="1"/>
  <c r="J1615" i="1"/>
  <c r="I1615" i="1"/>
  <c r="H1615" i="1"/>
  <c r="K1614" i="1"/>
  <c r="J1614" i="1"/>
  <c r="I1614" i="1"/>
  <c r="H1614" i="1"/>
  <c r="L1614" i="1" s="1"/>
  <c r="M1614" i="1" s="1"/>
  <c r="K1613" i="1"/>
  <c r="J1613" i="1"/>
  <c r="I1613" i="1"/>
  <c r="H1613" i="1"/>
  <c r="K1612" i="1"/>
  <c r="J1612" i="1"/>
  <c r="I1612" i="1"/>
  <c r="H1612" i="1"/>
  <c r="K1611" i="1"/>
  <c r="J1611" i="1"/>
  <c r="I1611" i="1"/>
  <c r="H1611" i="1"/>
  <c r="K1610" i="1"/>
  <c r="J1610" i="1"/>
  <c r="I1610" i="1"/>
  <c r="H1610" i="1"/>
  <c r="L1610" i="1" s="1"/>
  <c r="M1610" i="1" s="1"/>
  <c r="K1609" i="1"/>
  <c r="J1609" i="1"/>
  <c r="I1609" i="1"/>
  <c r="H1609" i="1"/>
  <c r="L1609" i="1" s="1"/>
  <c r="M1609" i="1" s="1"/>
  <c r="K1608" i="1"/>
  <c r="J1608" i="1"/>
  <c r="I1608" i="1"/>
  <c r="H1608" i="1"/>
  <c r="K1607" i="1"/>
  <c r="J1607" i="1"/>
  <c r="I1607" i="1"/>
  <c r="H1607" i="1"/>
  <c r="K1606" i="1"/>
  <c r="J1606" i="1"/>
  <c r="I1606" i="1"/>
  <c r="H1606" i="1"/>
  <c r="L1606" i="1" s="1"/>
  <c r="M1606" i="1" s="1"/>
  <c r="K1605" i="1"/>
  <c r="J1605" i="1"/>
  <c r="I1605" i="1"/>
  <c r="H1605" i="1"/>
  <c r="L1605" i="1" s="1"/>
  <c r="M1605" i="1" s="1"/>
  <c r="O1605" i="1" s="1"/>
  <c r="K1604" i="1"/>
  <c r="J1604" i="1"/>
  <c r="I1604" i="1"/>
  <c r="H1604" i="1"/>
  <c r="K1603" i="1"/>
  <c r="J1603" i="1"/>
  <c r="I1603" i="1"/>
  <c r="H1603" i="1"/>
  <c r="K1602" i="1"/>
  <c r="J1602" i="1"/>
  <c r="I1602" i="1"/>
  <c r="H1602" i="1"/>
  <c r="K1601" i="1"/>
  <c r="J1601" i="1"/>
  <c r="I1601" i="1"/>
  <c r="H1601" i="1"/>
  <c r="K1600" i="1"/>
  <c r="J1600" i="1"/>
  <c r="I1600" i="1"/>
  <c r="H1600" i="1"/>
  <c r="K1599" i="1"/>
  <c r="J1599" i="1"/>
  <c r="I1599" i="1"/>
  <c r="H1599" i="1"/>
  <c r="K1598" i="1"/>
  <c r="J1598" i="1"/>
  <c r="I1598" i="1"/>
  <c r="H1598" i="1"/>
  <c r="K1597" i="1"/>
  <c r="J1597" i="1"/>
  <c r="I1597" i="1"/>
  <c r="H1597" i="1"/>
  <c r="L1597" i="1" s="1"/>
  <c r="M1597" i="1" s="1"/>
  <c r="K1596" i="1"/>
  <c r="J1596" i="1"/>
  <c r="I1596" i="1"/>
  <c r="H1596" i="1"/>
  <c r="K1595" i="1"/>
  <c r="J1595" i="1"/>
  <c r="I1595" i="1"/>
  <c r="H1595" i="1"/>
  <c r="K1594" i="1"/>
  <c r="J1594" i="1"/>
  <c r="I1594" i="1"/>
  <c r="H1594" i="1"/>
  <c r="K1593" i="1"/>
  <c r="J1593" i="1"/>
  <c r="I1593" i="1"/>
  <c r="H1593" i="1"/>
  <c r="K1592" i="1"/>
  <c r="J1592" i="1"/>
  <c r="I1592" i="1"/>
  <c r="H1592" i="1"/>
  <c r="L1591" i="1"/>
  <c r="M1591" i="1" s="1"/>
  <c r="K1591" i="1"/>
  <c r="J1591" i="1"/>
  <c r="I1591" i="1"/>
  <c r="H1591" i="1"/>
  <c r="K1590" i="1"/>
  <c r="J1590" i="1"/>
  <c r="I1590" i="1"/>
  <c r="H1590" i="1"/>
  <c r="K1589" i="1"/>
  <c r="J1589" i="1"/>
  <c r="I1589" i="1"/>
  <c r="H1589" i="1"/>
  <c r="L1589" i="1" s="1"/>
  <c r="M1589" i="1" s="1"/>
  <c r="K1588" i="1"/>
  <c r="J1588" i="1"/>
  <c r="I1588" i="1"/>
  <c r="H1588" i="1"/>
  <c r="K1587" i="1"/>
  <c r="J1587" i="1"/>
  <c r="I1587" i="1"/>
  <c r="H1587" i="1"/>
  <c r="K1585" i="1"/>
  <c r="J1585" i="1"/>
  <c r="I1585" i="1"/>
  <c r="H1585" i="1"/>
  <c r="L1585" i="1" s="1"/>
  <c r="M1585" i="1" s="1"/>
  <c r="K1584" i="1"/>
  <c r="J1584" i="1"/>
  <c r="I1584" i="1"/>
  <c r="H1584" i="1"/>
  <c r="K1583" i="1"/>
  <c r="J1583" i="1"/>
  <c r="I1583" i="1"/>
  <c r="H1583" i="1"/>
  <c r="K1582" i="1"/>
  <c r="J1582" i="1"/>
  <c r="I1582" i="1"/>
  <c r="H1582" i="1"/>
  <c r="L1582" i="1" s="1"/>
  <c r="M1582" i="1" s="1"/>
  <c r="K1581" i="1"/>
  <c r="J1581" i="1"/>
  <c r="I1581" i="1"/>
  <c r="H1581" i="1"/>
  <c r="K1580" i="1"/>
  <c r="J1580" i="1"/>
  <c r="I1580" i="1"/>
  <c r="H1580" i="1"/>
  <c r="L1580" i="1" s="1"/>
  <c r="M1580" i="1" s="1"/>
  <c r="K1579" i="1"/>
  <c r="J1579" i="1"/>
  <c r="I1579" i="1"/>
  <c r="H1579" i="1"/>
  <c r="K1578" i="1"/>
  <c r="J1578" i="1"/>
  <c r="I1578" i="1"/>
  <c r="H1578" i="1"/>
  <c r="K1577" i="1"/>
  <c r="J1577" i="1"/>
  <c r="I1577" i="1"/>
  <c r="H1577" i="1"/>
  <c r="K1576" i="1"/>
  <c r="J1576" i="1"/>
  <c r="I1576" i="1"/>
  <c r="H1576" i="1"/>
  <c r="L1576" i="1" s="1"/>
  <c r="M1576" i="1" s="1"/>
  <c r="K1575" i="1"/>
  <c r="J1575" i="1"/>
  <c r="I1575" i="1"/>
  <c r="H1575" i="1"/>
  <c r="K1574" i="1"/>
  <c r="L1574" i="1" s="1"/>
  <c r="M1574" i="1" s="1"/>
  <c r="J1574" i="1"/>
  <c r="I1574" i="1"/>
  <c r="H1574" i="1"/>
  <c r="K1573" i="1"/>
  <c r="J1573" i="1"/>
  <c r="I1573" i="1"/>
  <c r="H1573" i="1"/>
  <c r="K1572" i="1"/>
  <c r="J1572" i="1"/>
  <c r="I1572" i="1"/>
  <c r="H1572" i="1"/>
  <c r="K1571" i="1"/>
  <c r="J1571" i="1"/>
  <c r="I1571" i="1"/>
  <c r="H1571" i="1"/>
  <c r="K1570" i="1"/>
  <c r="J1570" i="1"/>
  <c r="I1570" i="1"/>
  <c r="H1570" i="1"/>
  <c r="K1569" i="1"/>
  <c r="J1569" i="1"/>
  <c r="I1569" i="1"/>
  <c r="H1569" i="1"/>
  <c r="K1568" i="1"/>
  <c r="J1568" i="1"/>
  <c r="I1568" i="1"/>
  <c r="H1568" i="1"/>
  <c r="K1567" i="1"/>
  <c r="J1567" i="1"/>
  <c r="I1567" i="1"/>
  <c r="H1567" i="1"/>
  <c r="K1566" i="1"/>
  <c r="J1566" i="1"/>
  <c r="I1566" i="1"/>
  <c r="H1566" i="1"/>
  <c r="K1565" i="1"/>
  <c r="J1565" i="1"/>
  <c r="I1565" i="1"/>
  <c r="H1565" i="1"/>
  <c r="K1564" i="1"/>
  <c r="J1564" i="1"/>
  <c r="I1564" i="1"/>
  <c r="H1564" i="1"/>
  <c r="K1563" i="1"/>
  <c r="J1563" i="1"/>
  <c r="I1563" i="1"/>
  <c r="H1563" i="1"/>
  <c r="K1562" i="1"/>
  <c r="J1562" i="1"/>
  <c r="I1562" i="1"/>
  <c r="H1562" i="1"/>
  <c r="K1561" i="1"/>
  <c r="J1561" i="1"/>
  <c r="I1561" i="1"/>
  <c r="H1561" i="1"/>
  <c r="K1560" i="1"/>
  <c r="J1560" i="1"/>
  <c r="I1560" i="1"/>
  <c r="H1560" i="1"/>
  <c r="K1559" i="1"/>
  <c r="J1559" i="1"/>
  <c r="I1559" i="1"/>
  <c r="H1559" i="1"/>
  <c r="K1558" i="1"/>
  <c r="J1558" i="1"/>
  <c r="I1558" i="1"/>
  <c r="H1558" i="1"/>
  <c r="K1557" i="1"/>
  <c r="J1557" i="1"/>
  <c r="I1557" i="1"/>
  <c r="H1557" i="1"/>
  <c r="K1556" i="1"/>
  <c r="L1556" i="1" s="1"/>
  <c r="M1556" i="1" s="1"/>
  <c r="J1556" i="1"/>
  <c r="I1556" i="1"/>
  <c r="H1556" i="1"/>
  <c r="K1555" i="1"/>
  <c r="J1555" i="1"/>
  <c r="I1555" i="1"/>
  <c r="H1555" i="1"/>
  <c r="K1554" i="1"/>
  <c r="J1554" i="1"/>
  <c r="I1554" i="1"/>
  <c r="H1554" i="1"/>
  <c r="L1554" i="1" s="1"/>
  <c r="M1554" i="1" s="1"/>
  <c r="K1553" i="1"/>
  <c r="J1553" i="1"/>
  <c r="I1553" i="1"/>
  <c r="H1553" i="1"/>
  <c r="L1553" i="1" s="1"/>
  <c r="M1553" i="1" s="1"/>
  <c r="K1552" i="1"/>
  <c r="J1552" i="1"/>
  <c r="I1552" i="1"/>
  <c r="H1552" i="1"/>
  <c r="K1551" i="1"/>
  <c r="J1551" i="1"/>
  <c r="I1551" i="1"/>
  <c r="H1551" i="1"/>
  <c r="L1551" i="1" s="1"/>
  <c r="M1551" i="1" s="1"/>
  <c r="K1550" i="1"/>
  <c r="J1550" i="1"/>
  <c r="I1550" i="1"/>
  <c r="H1550" i="1"/>
  <c r="L1550" i="1" s="1"/>
  <c r="M1550" i="1" s="1"/>
  <c r="K1549" i="1"/>
  <c r="J1549" i="1"/>
  <c r="I1549" i="1"/>
  <c r="H1549" i="1"/>
  <c r="L1549" i="1" s="1"/>
  <c r="M1549" i="1" s="1"/>
  <c r="K1547" i="1"/>
  <c r="J1547" i="1"/>
  <c r="I1547" i="1"/>
  <c r="H1547" i="1"/>
  <c r="K1546" i="1"/>
  <c r="J1546" i="1"/>
  <c r="I1546" i="1"/>
  <c r="H1546" i="1"/>
  <c r="K1545" i="1"/>
  <c r="J1545" i="1"/>
  <c r="I1545" i="1"/>
  <c r="H1545" i="1"/>
  <c r="K1544" i="1"/>
  <c r="J1544" i="1"/>
  <c r="I1544" i="1"/>
  <c r="H1544" i="1"/>
  <c r="L1544" i="1" s="1"/>
  <c r="M1544" i="1" s="1"/>
  <c r="O1544" i="1" s="1"/>
  <c r="K1543" i="1"/>
  <c r="J1543" i="1"/>
  <c r="I1543" i="1"/>
  <c r="H1543" i="1"/>
  <c r="K1542" i="1"/>
  <c r="J1542" i="1"/>
  <c r="I1542" i="1"/>
  <c r="H1542" i="1"/>
  <c r="K1541" i="1"/>
  <c r="J1541" i="1"/>
  <c r="I1541" i="1"/>
  <c r="H1541" i="1"/>
  <c r="L1541" i="1" s="1"/>
  <c r="M1541" i="1" s="1"/>
  <c r="K1540" i="1"/>
  <c r="J1540" i="1"/>
  <c r="I1540" i="1"/>
  <c r="H1540" i="1"/>
  <c r="L1540" i="1" s="1"/>
  <c r="M1540" i="1" s="1"/>
  <c r="K1539" i="1"/>
  <c r="J1539" i="1"/>
  <c r="I1539" i="1"/>
  <c r="H1539" i="1"/>
  <c r="K1538" i="1"/>
  <c r="J1538" i="1"/>
  <c r="I1538" i="1"/>
  <c r="H1538" i="1"/>
  <c r="K1537" i="1"/>
  <c r="J1537" i="1"/>
  <c r="I1537" i="1"/>
  <c r="H1537" i="1"/>
  <c r="L1537" i="1" s="1"/>
  <c r="M1537" i="1" s="1"/>
  <c r="K1536" i="1"/>
  <c r="J1536" i="1"/>
  <c r="I1536" i="1"/>
  <c r="H1536" i="1"/>
  <c r="L1536" i="1" s="1"/>
  <c r="M1536" i="1" s="1"/>
  <c r="K1535" i="1"/>
  <c r="J1535" i="1"/>
  <c r="I1535" i="1"/>
  <c r="H1535" i="1"/>
  <c r="K1534" i="1"/>
  <c r="J1534" i="1"/>
  <c r="I1534" i="1"/>
  <c r="H1534" i="1"/>
  <c r="K1533" i="1"/>
  <c r="J1533" i="1"/>
  <c r="I1533" i="1"/>
  <c r="H1533" i="1"/>
  <c r="L1533" i="1" s="1"/>
  <c r="M1533" i="1" s="1"/>
  <c r="K1532" i="1"/>
  <c r="J1532" i="1"/>
  <c r="I1532" i="1"/>
  <c r="H1532" i="1"/>
  <c r="K1531" i="1"/>
  <c r="J1531" i="1"/>
  <c r="I1531" i="1"/>
  <c r="H1531" i="1"/>
  <c r="K1530" i="1"/>
  <c r="J1530" i="1"/>
  <c r="I1530" i="1"/>
  <c r="H1530" i="1"/>
  <c r="K1529" i="1"/>
  <c r="J1529" i="1"/>
  <c r="I1529" i="1"/>
  <c r="H1529" i="1"/>
  <c r="K1528" i="1"/>
  <c r="J1528" i="1"/>
  <c r="I1528" i="1"/>
  <c r="H1528" i="1"/>
  <c r="K1527" i="1"/>
  <c r="J1527" i="1"/>
  <c r="I1527" i="1"/>
  <c r="H1527" i="1"/>
  <c r="K1526" i="1"/>
  <c r="J1526" i="1"/>
  <c r="I1526" i="1"/>
  <c r="H1526" i="1"/>
  <c r="K1525" i="1"/>
  <c r="J1525" i="1"/>
  <c r="I1525" i="1"/>
  <c r="H1525" i="1"/>
  <c r="L1525" i="1" s="1"/>
  <c r="M1525" i="1" s="1"/>
  <c r="K1524" i="1"/>
  <c r="J1524" i="1"/>
  <c r="I1524" i="1"/>
  <c r="H1524" i="1"/>
  <c r="K1523" i="1"/>
  <c r="L1523" i="1" s="1"/>
  <c r="M1523" i="1" s="1"/>
  <c r="O1523" i="1" s="1"/>
  <c r="J1523" i="1"/>
  <c r="I1523" i="1"/>
  <c r="H1523" i="1"/>
  <c r="K1522" i="1"/>
  <c r="J1522" i="1"/>
  <c r="I1522" i="1"/>
  <c r="H1522" i="1"/>
  <c r="K1521" i="1"/>
  <c r="J1521" i="1"/>
  <c r="I1521" i="1"/>
  <c r="H1521" i="1"/>
  <c r="K1520" i="1"/>
  <c r="J1520" i="1"/>
  <c r="I1520" i="1"/>
  <c r="H1520" i="1"/>
  <c r="K1519" i="1"/>
  <c r="J1519" i="1"/>
  <c r="I1519" i="1"/>
  <c r="H1519" i="1"/>
  <c r="K1518" i="1"/>
  <c r="J1518" i="1"/>
  <c r="I1518" i="1"/>
  <c r="H1518" i="1"/>
  <c r="K1517" i="1"/>
  <c r="J1517" i="1"/>
  <c r="I1517" i="1"/>
  <c r="H1517" i="1"/>
  <c r="L1517" i="1" s="1"/>
  <c r="M1517" i="1" s="1"/>
  <c r="K1516" i="1"/>
  <c r="J1516" i="1"/>
  <c r="I1516" i="1"/>
  <c r="H1516" i="1"/>
  <c r="L1516" i="1" s="1"/>
  <c r="M1516" i="1" s="1"/>
  <c r="K1515" i="1"/>
  <c r="L1515" i="1" s="1"/>
  <c r="M1515" i="1" s="1"/>
  <c r="J1515" i="1"/>
  <c r="I1515" i="1"/>
  <c r="H1515" i="1"/>
  <c r="K1514" i="1"/>
  <c r="J1514" i="1"/>
  <c r="I1514" i="1"/>
  <c r="H1514" i="1"/>
  <c r="L1514" i="1" s="1"/>
  <c r="M1514" i="1" s="1"/>
  <c r="K1513" i="1"/>
  <c r="J1513" i="1"/>
  <c r="I1513" i="1"/>
  <c r="H1513" i="1"/>
  <c r="K1512" i="1"/>
  <c r="J1512" i="1"/>
  <c r="I1512" i="1"/>
  <c r="H1512" i="1"/>
  <c r="L1512" i="1" s="1"/>
  <c r="M1512" i="1" s="1"/>
  <c r="K1511" i="1"/>
  <c r="J1511" i="1"/>
  <c r="I1511" i="1"/>
  <c r="H1511" i="1"/>
  <c r="K1509" i="1"/>
  <c r="J1509" i="1"/>
  <c r="I1509" i="1"/>
  <c r="H1509" i="1"/>
  <c r="L1509" i="1" s="1"/>
  <c r="M1509" i="1" s="1"/>
  <c r="K1508" i="1"/>
  <c r="L1508" i="1" s="1"/>
  <c r="M1508" i="1" s="1"/>
  <c r="J1508" i="1"/>
  <c r="I1508" i="1"/>
  <c r="H1508" i="1"/>
  <c r="K1507" i="1"/>
  <c r="J1507" i="1"/>
  <c r="I1507" i="1"/>
  <c r="H1507" i="1"/>
  <c r="L1507" i="1" s="1"/>
  <c r="M1507" i="1" s="1"/>
  <c r="K1506" i="1"/>
  <c r="J1506" i="1"/>
  <c r="I1506" i="1"/>
  <c r="H1506" i="1"/>
  <c r="K1505" i="1"/>
  <c r="J1505" i="1"/>
  <c r="I1505" i="1"/>
  <c r="H1505" i="1"/>
  <c r="K1504" i="1"/>
  <c r="J1504" i="1"/>
  <c r="I1504" i="1"/>
  <c r="H1504" i="1"/>
  <c r="K1503" i="1"/>
  <c r="J1503" i="1"/>
  <c r="I1503" i="1"/>
  <c r="H1503" i="1"/>
  <c r="K1502" i="1"/>
  <c r="J1502" i="1"/>
  <c r="I1502" i="1"/>
  <c r="H1502" i="1"/>
  <c r="K1501" i="1"/>
  <c r="J1501" i="1"/>
  <c r="I1501" i="1"/>
  <c r="H1501" i="1"/>
  <c r="K1500" i="1"/>
  <c r="J1500" i="1"/>
  <c r="I1500" i="1"/>
  <c r="H1500" i="1"/>
  <c r="K1499" i="1"/>
  <c r="J1499" i="1"/>
  <c r="I1499" i="1"/>
  <c r="H1499" i="1"/>
  <c r="K1498" i="1"/>
  <c r="J1498" i="1"/>
  <c r="I1498" i="1"/>
  <c r="H1498" i="1"/>
  <c r="K1497" i="1"/>
  <c r="J1497" i="1"/>
  <c r="I1497" i="1"/>
  <c r="H1497" i="1"/>
  <c r="L1497" i="1" s="1"/>
  <c r="M1497" i="1" s="1"/>
  <c r="K1496" i="1"/>
  <c r="J1496" i="1"/>
  <c r="I1496" i="1"/>
  <c r="H1496" i="1"/>
  <c r="K1495" i="1"/>
  <c r="J1495" i="1"/>
  <c r="I1495" i="1"/>
  <c r="H1495" i="1"/>
  <c r="L1495" i="1" s="1"/>
  <c r="M1495" i="1" s="1"/>
  <c r="O1495" i="1" s="1"/>
  <c r="K1494" i="1"/>
  <c r="J1494" i="1"/>
  <c r="I1494" i="1"/>
  <c r="H1494" i="1"/>
  <c r="K1493" i="1"/>
  <c r="J1493" i="1"/>
  <c r="I1493" i="1"/>
  <c r="H1493" i="1"/>
  <c r="K1492" i="1"/>
  <c r="J1492" i="1"/>
  <c r="I1492" i="1"/>
  <c r="H1492" i="1"/>
  <c r="K1491" i="1"/>
  <c r="J1491" i="1"/>
  <c r="I1491" i="1"/>
  <c r="H1491" i="1"/>
  <c r="K1490" i="1"/>
  <c r="J1490" i="1"/>
  <c r="I1490" i="1"/>
  <c r="H1490" i="1"/>
  <c r="K1489" i="1"/>
  <c r="J1489" i="1"/>
  <c r="I1489" i="1"/>
  <c r="H1489" i="1"/>
  <c r="K1488" i="1"/>
  <c r="J1488" i="1"/>
  <c r="I1488" i="1"/>
  <c r="H1488" i="1"/>
  <c r="K1487" i="1"/>
  <c r="J1487" i="1"/>
  <c r="I1487" i="1"/>
  <c r="H1487" i="1"/>
  <c r="K1486" i="1"/>
  <c r="J1486" i="1"/>
  <c r="I1486" i="1"/>
  <c r="H1486" i="1"/>
  <c r="K1485" i="1"/>
  <c r="J1485" i="1"/>
  <c r="I1485" i="1"/>
  <c r="H1485" i="1"/>
  <c r="K1484" i="1"/>
  <c r="J1484" i="1"/>
  <c r="I1484" i="1"/>
  <c r="H1484" i="1"/>
  <c r="K1483" i="1"/>
  <c r="J1483" i="1"/>
  <c r="I1483" i="1"/>
  <c r="H1483" i="1"/>
  <c r="K1482" i="1"/>
  <c r="J1482" i="1"/>
  <c r="I1482" i="1"/>
  <c r="H1482" i="1"/>
  <c r="K1481" i="1"/>
  <c r="J1481" i="1"/>
  <c r="I1481" i="1"/>
  <c r="H1481" i="1"/>
  <c r="K1480" i="1"/>
  <c r="J1480" i="1"/>
  <c r="I1480" i="1"/>
  <c r="H1480" i="1"/>
  <c r="K1479" i="1"/>
  <c r="J1479" i="1"/>
  <c r="I1479" i="1"/>
  <c r="H1479" i="1"/>
  <c r="K1478" i="1"/>
  <c r="J1478" i="1"/>
  <c r="I1478" i="1"/>
  <c r="H1478" i="1"/>
  <c r="K1477" i="1"/>
  <c r="J1477" i="1"/>
  <c r="I1477" i="1"/>
  <c r="H1477" i="1"/>
  <c r="K1476" i="1"/>
  <c r="J1476" i="1"/>
  <c r="I1476" i="1"/>
  <c r="H1476" i="1"/>
  <c r="K1475" i="1"/>
  <c r="J1475" i="1"/>
  <c r="I1475" i="1"/>
  <c r="H1475" i="1"/>
  <c r="L1475" i="1" s="1"/>
  <c r="M1475" i="1" s="1"/>
  <c r="K1474" i="1"/>
  <c r="J1474" i="1"/>
  <c r="I1474" i="1"/>
  <c r="H1474" i="1"/>
  <c r="K1473" i="1"/>
  <c r="J1473" i="1"/>
  <c r="I1473" i="1"/>
  <c r="H1473" i="1"/>
  <c r="K1472" i="1"/>
  <c r="J1472" i="1"/>
  <c r="I1472" i="1"/>
  <c r="H1472" i="1"/>
  <c r="K1471" i="1"/>
  <c r="J1471" i="1"/>
  <c r="I1471" i="1"/>
  <c r="H1471" i="1"/>
  <c r="L1471" i="1" s="1"/>
  <c r="M1471" i="1" s="1"/>
  <c r="K1469" i="1"/>
  <c r="J1469" i="1"/>
  <c r="I1469" i="1"/>
  <c r="H1469" i="1"/>
  <c r="K1468" i="1"/>
  <c r="J1468" i="1"/>
  <c r="I1468" i="1"/>
  <c r="H1468" i="1"/>
  <c r="K1467" i="1"/>
  <c r="J1467" i="1"/>
  <c r="I1467" i="1"/>
  <c r="H1467" i="1"/>
  <c r="K1466" i="1"/>
  <c r="J1466" i="1"/>
  <c r="I1466" i="1"/>
  <c r="H1466" i="1"/>
  <c r="L1466" i="1" s="1"/>
  <c r="M1466" i="1" s="1"/>
  <c r="K1465" i="1"/>
  <c r="J1465" i="1"/>
  <c r="I1465" i="1"/>
  <c r="H1465" i="1"/>
  <c r="K1464" i="1"/>
  <c r="J1464" i="1"/>
  <c r="I1464" i="1"/>
  <c r="H1464" i="1"/>
  <c r="K1463" i="1"/>
  <c r="J1463" i="1"/>
  <c r="I1463" i="1"/>
  <c r="H1463" i="1"/>
  <c r="K1462" i="1"/>
  <c r="J1462" i="1"/>
  <c r="I1462" i="1"/>
  <c r="H1462" i="1"/>
  <c r="K1461" i="1"/>
  <c r="J1461" i="1"/>
  <c r="I1461" i="1"/>
  <c r="H1461" i="1"/>
  <c r="K1460" i="1"/>
  <c r="J1460" i="1"/>
  <c r="I1460" i="1"/>
  <c r="H1460" i="1"/>
  <c r="K1459" i="1"/>
  <c r="J1459" i="1"/>
  <c r="I1459" i="1"/>
  <c r="H1459" i="1"/>
  <c r="K1458" i="1"/>
  <c r="J1458" i="1"/>
  <c r="I1458" i="1"/>
  <c r="H1458" i="1"/>
  <c r="L1458" i="1" s="1"/>
  <c r="M1458" i="1" s="1"/>
  <c r="K1457" i="1"/>
  <c r="J1457" i="1"/>
  <c r="I1457" i="1"/>
  <c r="H1457" i="1"/>
  <c r="K1456" i="1"/>
  <c r="J1456" i="1"/>
  <c r="I1456" i="1"/>
  <c r="H1456" i="1"/>
  <c r="K1455" i="1"/>
  <c r="J1455" i="1"/>
  <c r="I1455" i="1"/>
  <c r="H1455" i="1"/>
  <c r="K1454" i="1"/>
  <c r="J1454" i="1"/>
  <c r="I1454" i="1"/>
  <c r="H1454" i="1"/>
  <c r="L1454" i="1" s="1"/>
  <c r="M1454" i="1" s="1"/>
  <c r="K1453" i="1"/>
  <c r="J1453" i="1"/>
  <c r="I1453" i="1"/>
  <c r="H1453" i="1"/>
  <c r="K1452" i="1"/>
  <c r="J1452" i="1"/>
  <c r="I1452" i="1"/>
  <c r="H1452" i="1"/>
  <c r="K1451" i="1"/>
  <c r="J1451" i="1"/>
  <c r="I1451" i="1"/>
  <c r="H1451" i="1"/>
  <c r="K1450" i="1"/>
  <c r="J1450" i="1"/>
  <c r="I1450" i="1"/>
  <c r="H1450" i="1"/>
  <c r="L1450" i="1" s="1"/>
  <c r="M1450" i="1" s="1"/>
  <c r="K1449" i="1"/>
  <c r="J1449" i="1"/>
  <c r="I1449" i="1"/>
  <c r="H1449" i="1"/>
  <c r="K1448" i="1"/>
  <c r="J1448" i="1"/>
  <c r="I1448" i="1"/>
  <c r="H1448" i="1"/>
  <c r="K1447" i="1"/>
  <c r="J1447" i="1"/>
  <c r="I1447" i="1"/>
  <c r="H1447" i="1"/>
  <c r="K1446" i="1"/>
  <c r="J1446" i="1"/>
  <c r="I1446" i="1"/>
  <c r="H1446" i="1"/>
  <c r="K1445" i="1"/>
  <c r="J1445" i="1"/>
  <c r="I1445" i="1"/>
  <c r="H1445" i="1"/>
  <c r="K1444" i="1"/>
  <c r="J1444" i="1"/>
  <c r="I1444" i="1"/>
  <c r="H1444" i="1"/>
  <c r="K1443" i="1"/>
  <c r="L1443" i="1" s="1"/>
  <c r="M1443" i="1" s="1"/>
  <c r="J1443" i="1"/>
  <c r="I1443" i="1"/>
  <c r="H1443" i="1"/>
  <c r="K1442" i="1"/>
  <c r="J1442" i="1"/>
  <c r="I1442" i="1"/>
  <c r="H1442" i="1"/>
  <c r="L1442" i="1" s="1"/>
  <c r="M1442" i="1" s="1"/>
  <c r="K1441" i="1"/>
  <c r="J1441" i="1"/>
  <c r="I1441" i="1"/>
  <c r="H1441" i="1"/>
  <c r="K1440" i="1"/>
  <c r="J1440" i="1"/>
  <c r="I1440" i="1"/>
  <c r="H1440" i="1"/>
  <c r="K1439" i="1"/>
  <c r="J1439" i="1"/>
  <c r="I1439" i="1"/>
  <c r="H1439" i="1"/>
  <c r="K1438" i="1"/>
  <c r="J1438" i="1"/>
  <c r="I1438" i="1"/>
  <c r="H1438" i="1"/>
  <c r="L1438" i="1" s="1"/>
  <c r="M1438" i="1" s="1"/>
  <c r="K1437" i="1"/>
  <c r="J1437" i="1"/>
  <c r="I1437" i="1"/>
  <c r="H1437" i="1"/>
  <c r="K1436" i="1"/>
  <c r="J1436" i="1"/>
  <c r="I1436" i="1"/>
  <c r="H1436" i="1"/>
  <c r="K1434" i="1"/>
  <c r="J1434" i="1"/>
  <c r="I1434" i="1"/>
  <c r="H1434" i="1"/>
  <c r="K1433" i="1"/>
  <c r="J1433" i="1"/>
  <c r="I1433" i="1"/>
  <c r="H1433" i="1"/>
  <c r="K1432" i="1"/>
  <c r="J1432" i="1"/>
  <c r="I1432" i="1"/>
  <c r="H1432" i="1"/>
  <c r="K1431" i="1"/>
  <c r="J1431" i="1"/>
  <c r="I1431" i="1"/>
  <c r="H1431" i="1"/>
  <c r="K1430" i="1"/>
  <c r="J1430" i="1"/>
  <c r="I1430" i="1"/>
  <c r="H1430" i="1"/>
  <c r="K1429" i="1"/>
  <c r="J1429" i="1"/>
  <c r="I1429" i="1"/>
  <c r="H1429" i="1"/>
  <c r="L1429" i="1" s="1"/>
  <c r="M1429" i="1" s="1"/>
  <c r="K1428" i="1"/>
  <c r="J1428" i="1"/>
  <c r="I1428" i="1"/>
  <c r="H1428" i="1"/>
  <c r="L1428" i="1" s="1"/>
  <c r="M1428" i="1" s="1"/>
  <c r="K1427" i="1"/>
  <c r="J1427" i="1"/>
  <c r="I1427" i="1"/>
  <c r="H1427" i="1"/>
  <c r="K1426" i="1"/>
  <c r="J1426" i="1"/>
  <c r="I1426" i="1"/>
  <c r="H1426" i="1"/>
  <c r="L1426" i="1" s="1"/>
  <c r="M1426" i="1" s="1"/>
  <c r="K1425" i="1"/>
  <c r="J1425" i="1"/>
  <c r="I1425" i="1"/>
  <c r="H1425" i="1"/>
  <c r="K1424" i="1"/>
  <c r="J1424" i="1"/>
  <c r="I1424" i="1"/>
  <c r="H1424" i="1"/>
  <c r="K1423" i="1"/>
  <c r="J1423" i="1"/>
  <c r="I1423" i="1"/>
  <c r="H1423" i="1"/>
  <c r="K1422" i="1"/>
  <c r="J1422" i="1"/>
  <c r="I1422" i="1"/>
  <c r="H1422" i="1"/>
  <c r="K1421" i="1"/>
  <c r="J1421" i="1"/>
  <c r="I1421" i="1"/>
  <c r="H1421" i="1"/>
  <c r="L1420" i="1"/>
  <c r="M1420" i="1" s="1"/>
  <c r="K1420" i="1"/>
  <c r="J1420" i="1"/>
  <c r="I1420" i="1"/>
  <c r="H1420" i="1"/>
  <c r="K1419" i="1"/>
  <c r="J1419" i="1"/>
  <c r="I1419" i="1"/>
  <c r="H1419" i="1"/>
  <c r="K1418" i="1"/>
  <c r="J1418" i="1"/>
  <c r="I1418" i="1"/>
  <c r="H1418" i="1"/>
  <c r="K1417" i="1"/>
  <c r="J1417" i="1"/>
  <c r="I1417" i="1"/>
  <c r="H1417" i="1"/>
  <c r="K1416" i="1"/>
  <c r="J1416" i="1"/>
  <c r="I1416" i="1"/>
  <c r="H1416" i="1"/>
  <c r="K1415" i="1"/>
  <c r="J1415" i="1"/>
  <c r="I1415" i="1"/>
  <c r="H1415" i="1"/>
  <c r="K1414" i="1"/>
  <c r="J1414" i="1"/>
  <c r="I1414" i="1"/>
  <c r="H1414" i="1"/>
  <c r="L1414" i="1" s="1"/>
  <c r="M1414" i="1" s="1"/>
  <c r="K1413" i="1"/>
  <c r="J1413" i="1"/>
  <c r="I1413" i="1"/>
  <c r="H1413" i="1"/>
  <c r="K1412" i="1"/>
  <c r="J1412" i="1"/>
  <c r="I1412" i="1"/>
  <c r="H1412" i="1"/>
  <c r="K1411" i="1"/>
  <c r="J1411" i="1"/>
  <c r="I1411" i="1"/>
  <c r="H1411" i="1"/>
  <c r="K1410" i="1"/>
  <c r="J1410" i="1"/>
  <c r="I1410" i="1"/>
  <c r="H1410" i="1"/>
  <c r="L1410" i="1" s="1"/>
  <c r="M1410" i="1" s="1"/>
  <c r="K1409" i="1"/>
  <c r="J1409" i="1"/>
  <c r="I1409" i="1"/>
  <c r="H1409" i="1"/>
  <c r="K1408" i="1"/>
  <c r="L1408" i="1" s="1"/>
  <c r="M1408" i="1" s="1"/>
  <c r="O1408" i="1" s="1"/>
  <c r="J1408" i="1"/>
  <c r="I1408" i="1"/>
  <c r="H1408" i="1"/>
  <c r="K1407" i="1"/>
  <c r="J1407" i="1"/>
  <c r="I1407" i="1"/>
  <c r="H1407" i="1"/>
  <c r="L1407" i="1" s="1"/>
  <c r="M1407" i="1" s="1"/>
  <c r="K1406" i="1"/>
  <c r="J1406" i="1"/>
  <c r="I1406" i="1"/>
  <c r="H1406" i="1"/>
  <c r="L1406" i="1" s="1"/>
  <c r="M1406" i="1" s="1"/>
  <c r="K1405" i="1"/>
  <c r="J1405" i="1"/>
  <c r="I1405" i="1"/>
  <c r="H1405" i="1"/>
  <c r="K1404" i="1"/>
  <c r="J1404" i="1"/>
  <c r="I1404" i="1"/>
  <c r="H1404" i="1"/>
  <c r="K1403" i="1"/>
  <c r="J1403" i="1"/>
  <c r="I1403" i="1"/>
  <c r="H1403" i="1"/>
  <c r="L1403" i="1" s="1"/>
  <c r="M1403" i="1" s="1"/>
  <c r="K1402" i="1"/>
  <c r="J1402" i="1"/>
  <c r="I1402" i="1"/>
  <c r="H1402" i="1"/>
  <c r="K1401" i="1"/>
  <c r="J1401" i="1"/>
  <c r="I1401" i="1"/>
  <c r="H1401" i="1"/>
  <c r="K1399" i="1"/>
  <c r="J1399" i="1"/>
  <c r="I1399" i="1"/>
  <c r="H1399" i="1"/>
  <c r="K1398" i="1"/>
  <c r="J1398" i="1"/>
  <c r="I1398" i="1"/>
  <c r="H1398" i="1"/>
  <c r="K1397" i="1"/>
  <c r="J1397" i="1"/>
  <c r="I1397" i="1"/>
  <c r="H1397" i="1"/>
  <c r="K1396" i="1"/>
  <c r="J1396" i="1"/>
  <c r="I1396" i="1"/>
  <c r="H1396" i="1"/>
  <c r="K1395" i="1"/>
  <c r="J1395" i="1"/>
  <c r="I1395" i="1"/>
  <c r="H1395" i="1"/>
  <c r="K1394" i="1"/>
  <c r="J1394" i="1"/>
  <c r="I1394" i="1"/>
  <c r="H1394" i="1"/>
  <c r="K1393" i="1"/>
  <c r="J1393" i="1"/>
  <c r="I1393" i="1"/>
  <c r="H1393" i="1"/>
  <c r="L1393" i="1" s="1"/>
  <c r="M1393" i="1" s="1"/>
  <c r="K1392" i="1"/>
  <c r="J1392" i="1"/>
  <c r="I1392" i="1"/>
  <c r="H1392" i="1"/>
  <c r="K1391" i="1"/>
  <c r="L1391" i="1" s="1"/>
  <c r="M1391" i="1" s="1"/>
  <c r="O1391" i="1" s="1"/>
  <c r="J1391" i="1"/>
  <c r="I1391" i="1"/>
  <c r="H1391" i="1"/>
  <c r="K1390" i="1"/>
  <c r="J1390" i="1"/>
  <c r="I1390" i="1"/>
  <c r="H1390" i="1"/>
  <c r="K1389" i="1"/>
  <c r="J1389" i="1"/>
  <c r="I1389" i="1"/>
  <c r="H1389" i="1"/>
  <c r="L1389" i="1" s="1"/>
  <c r="M1389" i="1" s="1"/>
  <c r="K1388" i="1"/>
  <c r="J1388" i="1"/>
  <c r="I1388" i="1"/>
  <c r="H1388" i="1"/>
  <c r="L1387" i="1"/>
  <c r="M1387" i="1" s="1"/>
  <c r="K1387" i="1"/>
  <c r="J1387" i="1"/>
  <c r="I1387" i="1"/>
  <c r="H1387" i="1"/>
  <c r="K1386" i="1"/>
  <c r="J1386" i="1"/>
  <c r="I1386" i="1"/>
  <c r="H1386" i="1"/>
  <c r="K1385" i="1"/>
  <c r="J1385" i="1"/>
  <c r="I1385" i="1"/>
  <c r="H1385" i="1"/>
  <c r="K1384" i="1"/>
  <c r="J1384" i="1"/>
  <c r="I1384" i="1"/>
  <c r="H1384" i="1"/>
  <c r="K1383" i="1"/>
  <c r="J1383" i="1"/>
  <c r="I1383" i="1"/>
  <c r="H1383" i="1"/>
  <c r="L1383" i="1" s="1"/>
  <c r="M1383" i="1" s="1"/>
  <c r="K1382" i="1"/>
  <c r="J1382" i="1"/>
  <c r="I1382" i="1"/>
  <c r="H1382" i="1"/>
  <c r="K1381" i="1"/>
  <c r="J1381" i="1"/>
  <c r="I1381" i="1"/>
  <c r="H1381" i="1"/>
  <c r="K1380" i="1"/>
  <c r="J1380" i="1"/>
  <c r="I1380" i="1"/>
  <c r="H1380" i="1"/>
  <c r="K1379" i="1"/>
  <c r="J1379" i="1"/>
  <c r="I1379" i="1"/>
  <c r="H1379" i="1"/>
  <c r="L1379" i="1" s="1"/>
  <c r="M1379" i="1" s="1"/>
  <c r="K1378" i="1"/>
  <c r="J1378" i="1"/>
  <c r="I1378" i="1"/>
  <c r="H1378" i="1"/>
  <c r="K1377" i="1"/>
  <c r="J1377" i="1"/>
  <c r="I1377" i="1"/>
  <c r="H1377" i="1"/>
  <c r="K1376" i="1"/>
  <c r="L1376" i="1" s="1"/>
  <c r="M1376" i="1" s="1"/>
  <c r="J1376" i="1"/>
  <c r="I1376" i="1"/>
  <c r="H1376" i="1"/>
  <c r="K1375" i="1"/>
  <c r="J1375" i="1"/>
  <c r="I1375" i="1"/>
  <c r="H1375" i="1"/>
  <c r="L1375" i="1" s="1"/>
  <c r="M1375" i="1" s="1"/>
  <c r="K1374" i="1"/>
  <c r="J1374" i="1"/>
  <c r="I1374" i="1"/>
  <c r="H1374" i="1"/>
  <c r="K1373" i="1"/>
  <c r="J1373" i="1"/>
  <c r="I1373" i="1"/>
  <c r="H1373" i="1"/>
  <c r="K1372" i="1"/>
  <c r="J1372" i="1"/>
  <c r="I1372" i="1"/>
  <c r="H1372" i="1"/>
  <c r="K1371" i="1"/>
  <c r="J1371" i="1"/>
  <c r="I1371" i="1"/>
  <c r="H1371" i="1"/>
  <c r="K1370" i="1"/>
  <c r="J1370" i="1"/>
  <c r="I1370" i="1"/>
  <c r="H1370" i="1"/>
  <c r="K1369" i="1"/>
  <c r="J1369" i="1"/>
  <c r="I1369" i="1"/>
  <c r="H1369" i="1"/>
  <c r="L1368" i="1"/>
  <c r="M1368" i="1" s="1"/>
  <c r="K1368" i="1"/>
  <c r="J1368" i="1"/>
  <c r="I1368" i="1"/>
  <c r="H1368" i="1"/>
  <c r="K1367" i="1"/>
  <c r="J1367" i="1"/>
  <c r="I1367" i="1"/>
  <c r="H1367" i="1"/>
  <c r="K1366" i="1"/>
  <c r="J1366" i="1"/>
  <c r="I1366" i="1"/>
  <c r="H1366" i="1"/>
  <c r="K1365" i="1"/>
  <c r="J1365" i="1"/>
  <c r="I1365" i="1"/>
  <c r="H1365" i="1"/>
  <c r="K1364" i="1"/>
  <c r="J1364" i="1"/>
  <c r="I1364" i="1"/>
  <c r="H1364" i="1"/>
  <c r="K1363" i="1"/>
  <c r="J1363" i="1"/>
  <c r="I1363" i="1"/>
  <c r="H1363" i="1"/>
  <c r="K1362" i="1"/>
  <c r="J1362" i="1"/>
  <c r="I1362" i="1"/>
  <c r="H1362" i="1"/>
  <c r="L1362" i="1" s="1"/>
  <c r="M1362" i="1" s="1"/>
  <c r="K1361" i="1"/>
  <c r="J1361" i="1"/>
  <c r="I1361" i="1"/>
  <c r="H1361" i="1"/>
  <c r="K1360" i="1"/>
  <c r="J1360" i="1"/>
  <c r="I1360" i="1"/>
  <c r="H1360" i="1"/>
  <c r="K1359" i="1"/>
  <c r="J1359" i="1"/>
  <c r="I1359" i="1"/>
  <c r="H1359" i="1"/>
  <c r="L1359" i="1" s="1"/>
  <c r="M1359" i="1" s="1"/>
  <c r="O1359" i="1" s="1"/>
  <c r="K1358" i="1"/>
  <c r="J1358" i="1"/>
  <c r="I1358" i="1"/>
  <c r="H1358" i="1"/>
  <c r="L1358" i="1" s="1"/>
  <c r="M1358" i="1" s="1"/>
  <c r="O1358" i="1" s="1"/>
  <c r="K1357" i="1"/>
  <c r="J1357" i="1"/>
  <c r="I1357" i="1"/>
  <c r="H1357" i="1"/>
  <c r="K1356" i="1"/>
  <c r="J1356" i="1"/>
  <c r="I1356" i="1"/>
  <c r="H1356" i="1"/>
  <c r="K1355" i="1"/>
  <c r="J1355" i="1"/>
  <c r="I1355" i="1"/>
  <c r="H1355" i="1"/>
  <c r="K1354" i="1"/>
  <c r="J1354" i="1"/>
  <c r="I1354" i="1"/>
  <c r="H1354" i="1"/>
  <c r="L1354" i="1" s="1"/>
  <c r="M1354" i="1" s="1"/>
  <c r="K1353" i="1"/>
  <c r="J1353" i="1"/>
  <c r="I1353" i="1"/>
  <c r="H1353" i="1"/>
  <c r="K1352" i="1"/>
  <c r="J1352" i="1"/>
  <c r="I1352" i="1"/>
  <c r="H1352" i="1"/>
  <c r="K1351" i="1"/>
  <c r="J1351" i="1"/>
  <c r="I1351" i="1"/>
  <c r="H1351" i="1"/>
  <c r="K1350" i="1"/>
  <c r="J1350" i="1"/>
  <c r="I1350" i="1"/>
  <c r="H1350" i="1"/>
  <c r="L1350" i="1" s="1"/>
  <c r="M1350" i="1" s="1"/>
  <c r="K1349" i="1"/>
  <c r="J1349" i="1"/>
  <c r="I1349" i="1"/>
  <c r="H1349" i="1"/>
  <c r="K1348" i="1"/>
  <c r="J1348" i="1"/>
  <c r="I1348" i="1"/>
  <c r="H1348" i="1"/>
  <c r="K1347" i="1"/>
  <c r="J1347" i="1"/>
  <c r="I1347" i="1"/>
  <c r="H1347" i="1"/>
  <c r="K1346" i="1"/>
  <c r="J1346" i="1"/>
  <c r="I1346" i="1"/>
  <c r="H1346" i="1"/>
  <c r="L1346" i="1" s="1"/>
  <c r="M1346" i="1" s="1"/>
  <c r="K1345" i="1"/>
  <c r="J1345" i="1"/>
  <c r="I1345" i="1"/>
  <c r="H1345" i="1"/>
  <c r="K1343" i="1"/>
  <c r="J1343" i="1"/>
  <c r="I1343" i="1"/>
  <c r="H1343" i="1"/>
  <c r="K1342" i="1"/>
  <c r="J1342" i="1"/>
  <c r="I1342" i="1"/>
  <c r="H1342" i="1"/>
  <c r="K1341" i="1"/>
  <c r="J1341" i="1"/>
  <c r="I1341" i="1"/>
  <c r="H1341" i="1"/>
  <c r="L1341" i="1" s="1"/>
  <c r="M1341" i="1" s="1"/>
  <c r="K1340" i="1"/>
  <c r="J1340" i="1"/>
  <c r="I1340" i="1"/>
  <c r="H1340" i="1"/>
  <c r="K1339" i="1"/>
  <c r="J1339" i="1"/>
  <c r="I1339" i="1"/>
  <c r="H1339" i="1"/>
  <c r="K1337" i="1"/>
  <c r="J1337" i="1"/>
  <c r="I1337" i="1"/>
  <c r="H1337" i="1"/>
  <c r="K1336" i="1"/>
  <c r="J1336" i="1"/>
  <c r="I1336" i="1"/>
  <c r="H1336" i="1"/>
  <c r="L1336" i="1" s="1"/>
  <c r="M1336" i="1" s="1"/>
  <c r="K1335" i="1"/>
  <c r="J1335" i="1"/>
  <c r="I1335" i="1"/>
  <c r="H1335" i="1"/>
  <c r="K1334" i="1"/>
  <c r="J1334" i="1"/>
  <c r="I1334" i="1"/>
  <c r="H1334" i="1"/>
  <c r="K1332" i="1"/>
  <c r="J1332" i="1"/>
  <c r="I1332" i="1"/>
  <c r="H1332" i="1"/>
  <c r="K1331" i="1"/>
  <c r="J1331" i="1"/>
  <c r="I1331" i="1"/>
  <c r="H1331" i="1"/>
  <c r="L1331" i="1" s="1"/>
  <c r="M1331" i="1" s="1"/>
  <c r="K1330" i="1"/>
  <c r="J1330" i="1"/>
  <c r="I1330" i="1"/>
  <c r="H1330" i="1"/>
  <c r="K1329" i="1"/>
  <c r="J1329" i="1"/>
  <c r="I1329" i="1"/>
  <c r="H1329" i="1"/>
  <c r="K1328" i="1"/>
  <c r="J1328" i="1"/>
  <c r="I1328" i="1"/>
  <c r="H1328" i="1"/>
  <c r="K1327" i="1"/>
  <c r="J1327" i="1"/>
  <c r="I1327" i="1"/>
  <c r="H1327" i="1"/>
  <c r="L1327" i="1" s="1"/>
  <c r="M1327" i="1" s="1"/>
  <c r="K1326" i="1"/>
  <c r="J1326" i="1"/>
  <c r="I1326" i="1"/>
  <c r="H1326" i="1"/>
  <c r="K1325" i="1"/>
  <c r="J1325" i="1"/>
  <c r="I1325" i="1"/>
  <c r="H1325" i="1"/>
  <c r="K1324" i="1"/>
  <c r="J1324" i="1"/>
  <c r="I1324" i="1"/>
  <c r="H1324" i="1"/>
  <c r="K1323" i="1"/>
  <c r="J1323" i="1"/>
  <c r="I1323" i="1"/>
  <c r="H1323" i="1"/>
  <c r="K1322" i="1"/>
  <c r="J1322" i="1"/>
  <c r="I1322" i="1"/>
  <c r="H1322" i="1"/>
  <c r="K1321" i="1"/>
  <c r="J1321" i="1"/>
  <c r="I1321" i="1"/>
  <c r="H1321" i="1"/>
  <c r="K1320" i="1"/>
  <c r="J1320" i="1"/>
  <c r="I1320" i="1"/>
  <c r="H1320" i="1"/>
  <c r="K1319" i="1"/>
  <c r="J1319" i="1"/>
  <c r="I1319" i="1"/>
  <c r="H1319" i="1"/>
  <c r="K1318" i="1"/>
  <c r="J1318" i="1"/>
  <c r="I1318" i="1"/>
  <c r="H1318" i="1"/>
  <c r="K1317" i="1"/>
  <c r="J1317" i="1"/>
  <c r="I1317" i="1"/>
  <c r="H1317" i="1"/>
  <c r="K1316" i="1"/>
  <c r="J1316" i="1"/>
  <c r="I1316" i="1"/>
  <c r="H1316" i="1"/>
  <c r="K1315" i="1"/>
  <c r="J1315" i="1"/>
  <c r="I1315" i="1"/>
  <c r="H1315" i="1"/>
  <c r="K1314" i="1"/>
  <c r="J1314" i="1"/>
  <c r="I1314" i="1"/>
  <c r="H1314" i="1"/>
  <c r="K1313" i="1"/>
  <c r="J1313" i="1"/>
  <c r="I1313" i="1"/>
  <c r="H1313" i="1"/>
  <c r="K1312" i="1"/>
  <c r="J1312" i="1"/>
  <c r="I1312" i="1"/>
  <c r="H1312" i="1"/>
  <c r="K1311" i="1"/>
  <c r="J1311" i="1"/>
  <c r="I1311" i="1"/>
  <c r="H1311" i="1"/>
  <c r="K1310" i="1"/>
  <c r="J1310" i="1"/>
  <c r="I1310" i="1"/>
  <c r="H1310" i="1"/>
  <c r="K1308" i="1"/>
  <c r="J1308" i="1"/>
  <c r="I1308" i="1"/>
  <c r="H1308" i="1"/>
  <c r="K1307" i="1"/>
  <c r="J1307" i="1"/>
  <c r="I1307" i="1"/>
  <c r="H1307" i="1"/>
  <c r="L1307" i="1" s="1"/>
  <c r="M1307" i="1" s="1"/>
  <c r="K1306" i="1"/>
  <c r="J1306" i="1"/>
  <c r="I1306" i="1"/>
  <c r="H1306" i="1"/>
  <c r="K1305" i="1"/>
  <c r="J1305" i="1"/>
  <c r="I1305" i="1"/>
  <c r="H1305" i="1"/>
  <c r="K1304" i="1"/>
  <c r="J1304" i="1"/>
  <c r="I1304" i="1"/>
  <c r="H1304" i="1"/>
  <c r="K1303" i="1"/>
  <c r="J1303" i="1"/>
  <c r="I1303" i="1"/>
  <c r="H1303" i="1"/>
  <c r="L1303" i="1" s="1"/>
  <c r="M1303" i="1" s="1"/>
  <c r="K1302" i="1"/>
  <c r="J1302" i="1"/>
  <c r="I1302" i="1"/>
  <c r="H1302" i="1"/>
  <c r="K1301" i="1"/>
  <c r="J1301" i="1"/>
  <c r="I1301" i="1"/>
  <c r="H1301" i="1"/>
  <c r="K1300" i="1"/>
  <c r="J1300" i="1"/>
  <c r="I1300" i="1"/>
  <c r="H1300" i="1"/>
  <c r="K1299" i="1"/>
  <c r="J1299" i="1"/>
  <c r="I1299" i="1"/>
  <c r="H1299" i="1"/>
  <c r="K1298" i="1"/>
  <c r="J1298" i="1"/>
  <c r="I1298" i="1"/>
  <c r="H1298" i="1"/>
  <c r="K1297" i="1"/>
  <c r="J1297" i="1"/>
  <c r="I1297" i="1"/>
  <c r="H1297" i="1"/>
  <c r="K1296" i="1"/>
  <c r="J1296" i="1"/>
  <c r="I1296" i="1"/>
  <c r="H1296" i="1"/>
  <c r="K1295" i="1"/>
  <c r="J1295" i="1"/>
  <c r="I1295" i="1"/>
  <c r="H1295" i="1"/>
  <c r="L1295" i="1" s="1"/>
  <c r="M1295" i="1" s="1"/>
  <c r="O1295" i="1" s="1"/>
  <c r="K1294" i="1"/>
  <c r="J1294" i="1"/>
  <c r="I1294" i="1"/>
  <c r="H1294" i="1"/>
  <c r="K1293" i="1"/>
  <c r="J1293" i="1"/>
  <c r="I1293" i="1"/>
  <c r="H1293" i="1"/>
  <c r="K1292" i="1"/>
  <c r="J1292" i="1"/>
  <c r="I1292" i="1"/>
  <c r="H1292" i="1"/>
  <c r="K1291" i="1"/>
  <c r="J1291" i="1"/>
  <c r="I1291" i="1"/>
  <c r="H1291" i="1"/>
  <c r="K1289" i="1"/>
  <c r="J1289" i="1"/>
  <c r="I1289" i="1"/>
  <c r="H1289" i="1"/>
  <c r="L1289" i="1" s="1"/>
  <c r="M1289" i="1" s="1"/>
  <c r="O1289" i="1" s="1"/>
  <c r="K1288" i="1"/>
  <c r="J1288" i="1"/>
  <c r="I1288" i="1"/>
  <c r="H1288" i="1"/>
  <c r="K1287" i="1"/>
  <c r="J1287" i="1"/>
  <c r="I1287" i="1"/>
  <c r="H1287" i="1"/>
  <c r="K1286" i="1"/>
  <c r="J1286" i="1"/>
  <c r="I1286" i="1"/>
  <c r="H1286" i="1"/>
  <c r="K1285" i="1"/>
  <c r="J1285" i="1"/>
  <c r="I1285" i="1"/>
  <c r="H1285" i="1"/>
  <c r="L1285" i="1" s="1"/>
  <c r="M1285" i="1" s="1"/>
  <c r="K1284" i="1"/>
  <c r="J1284" i="1"/>
  <c r="I1284" i="1"/>
  <c r="H1284" i="1"/>
  <c r="K1283" i="1"/>
  <c r="J1283" i="1"/>
  <c r="I1283" i="1"/>
  <c r="H1283" i="1"/>
  <c r="K1282" i="1"/>
  <c r="J1282" i="1"/>
  <c r="I1282" i="1"/>
  <c r="H1282" i="1"/>
  <c r="K1281" i="1"/>
  <c r="J1281" i="1"/>
  <c r="I1281" i="1"/>
  <c r="H1281" i="1"/>
  <c r="K1280" i="1"/>
  <c r="J1280" i="1"/>
  <c r="I1280" i="1"/>
  <c r="H1280" i="1"/>
  <c r="K1279" i="1"/>
  <c r="J1279" i="1"/>
  <c r="I1279" i="1"/>
  <c r="H1279" i="1"/>
  <c r="K1278" i="1"/>
  <c r="J1278" i="1"/>
  <c r="I1278" i="1"/>
  <c r="H1278" i="1"/>
  <c r="K1277" i="1"/>
  <c r="J1277" i="1"/>
  <c r="I1277" i="1"/>
  <c r="H1277" i="1"/>
  <c r="L1277" i="1" s="1"/>
  <c r="M1277" i="1" s="1"/>
  <c r="K1276" i="1"/>
  <c r="J1276" i="1"/>
  <c r="I1276" i="1"/>
  <c r="H1276" i="1"/>
  <c r="K1275" i="1"/>
  <c r="J1275" i="1"/>
  <c r="I1275" i="1"/>
  <c r="H1275" i="1"/>
  <c r="K1274" i="1"/>
  <c r="J1274" i="1"/>
  <c r="I1274" i="1"/>
  <c r="H1274" i="1"/>
  <c r="K1273" i="1"/>
  <c r="J1273" i="1"/>
  <c r="I1273" i="1"/>
  <c r="H1273" i="1"/>
  <c r="K1271" i="1"/>
  <c r="J1271" i="1"/>
  <c r="I1271" i="1"/>
  <c r="H1271" i="1"/>
  <c r="K1270" i="1"/>
  <c r="J1270" i="1"/>
  <c r="I1270" i="1"/>
  <c r="H1270" i="1"/>
  <c r="K1269" i="1"/>
  <c r="J1269" i="1"/>
  <c r="I1269" i="1"/>
  <c r="H1269" i="1"/>
  <c r="K1268" i="1"/>
  <c r="J1268" i="1"/>
  <c r="I1268" i="1"/>
  <c r="H1268" i="1"/>
  <c r="L1268" i="1" s="1"/>
  <c r="M1268" i="1" s="1"/>
  <c r="O1268" i="1" s="1"/>
  <c r="K1267" i="1"/>
  <c r="J1267" i="1"/>
  <c r="I1267" i="1"/>
  <c r="H1267" i="1"/>
  <c r="K1266" i="1"/>
  <c r="J1266" i="1"/>
  <c r="I1266" i="1"/>
  <c r="H1266" i="1"/>
  <c r="K1265" i="1"/>
  <c r="L1265" i="1" s="1"/>
  <c r="M1265" i="1" s="1"/>
  <c r="J1265" i="1"/>
  <c r="I1265" i="1"/>
  <c r="H1265" i="1"/>
  <c r="K1264" i="1"/>
  <c r="J1264" i="1"/>
  <c r="I1264" i="1"/>
  <c r="H1264" i="1"/>
  <c r="K1263" i="1"/>
  <c r="J1263" i="1"/>
  <c r="I1263" i="1"/>
  <c r="H1263" i="1"/>
  <c r="K1262" i="1"/>
  <c r="J1262" i="1"/>
  <c r="I1262" i="1"/>
  <c r="H1262" i="1"/>
  <c r="L1262" i="1" s="1"/>
  <c r="M1262" i="1" s="1"/>
  <c r="N1262" i="1" s="1"/>
  <c r="P1262" i="1" s="1"/>
  <c r="K1261" i="1"/>
  <c r="J1261" i="1"/>
  <c r="I1261" i="1"/>
  <c r="H1261" i="1"/>
  <c r="K1260" i="1"/>
  <c r="J1260" i="1"/>
  <c r="I1260" i="1"/>
  <c r="H1260" i="1"/>
  <c r="L1260" i="1" s="1"/>
  <c r="M1260" i="1" s="1"/>
  <c r="O1260" i="1" s="1"/>
  <c r="K1259" i="1"/>
  <c r="J1259" i="1"/>
  <c r="I1259" i="1"/>
  <c r="H1259" i="1"/>
  <c r="K1258" i="1"/>
  <c r="J1258" i="1"/>
  <c r="I1258" i="1"/>
  <c r="H1258" i="1"/>
  <c r="K1257" i="1"/>
  <c r="L1257" i="1" s="1"/>
  <c r="M1257" i="1" s="1"/>
  <c r="N1257" i="1" s="1"/>
  <c r="P1257" i="1" s="1"/>
  <c r="J1257" i="1"/>
  <c r="I1257" i="1"/>
  <c r="H1257" i="1"/>
  <c r="K1256" i="1"/>
  <c r="J1256" i="1"/>
  <c r="I1256" i="1"/>
  <c r="H1256" i="1"/>
  <c r="K1255" i="1"/>
  <c r="J1255" i="1"/>
  <c r="I1255" i="1"/>
  <c r="H1255" i="1"/>
  <c r="K1254" i="1"/>
  <c r="J1254" i="1"/>
  <c r="I1254" i="1"/>
  <c r="H1254" i="1"/>
  <c r="K1253" i="1"/>
  <c r="J1253" i="1"/>
  <c r="I1253" i="1"/>
  <c r="H1253" i="1"/>
  <c r="K1252" i="1"/>
  <c r="J1252" i="1"/>
  <c r="I1252" i="1"/>
  <c r="H1252" i="1"/>
  <c r="L1252" i="1" s="1"/>
  <c r="M1252" i="1" s="1"/>
  <c r="O1252" i="1" s="1"/>
  <c r="K1251" i="1"/>
  <c r="J1251" i="1"/>
  <c r="I1251" i="1"/>
  <c r="H1251" i="1"/>
  <c r="K1249" i="1"/>
  <c r="J1249" i="1"/>
  <c r="I1249" i="1"/>
  <c r="H1249" i="1"/>
  <c r="K1248" i="1"/>
  <c r="J1248" i="1"/>
  <c r="I1248" i="1"/>
  <c r="H1248" i="1"/>
  <c r="K1246" i="1"/>
  <c r="J1246" i="1"/>
  <c r="I1246" i="1"/>
  <c r="H1246" i="1"/>
  <c r="K1245" i="1"/>
  <c r="J1245" i="1"/>
  <c r="I1245" i="1"/>
  <c r="H1245" i="1"/>
  <c r="K1244" i="1"/>
  <c r="L1244" i="1" s="1"/>
  <c r="M1244" i="1" s="1"/>
  <c r="N1244" i="1" s="1"/>
  <c r="P1244" i="1" s="1"/>
  <c r="J1244" i="1"/>
  <c r="I1244" i="1"/>
  <c r="H1244" i="1"/>
  <c r="K1243" i="1"/>
  <c r="J1243" i="1"/>
  <c r="I1243" i="1"/>
  <c r="H1243" i="1"/>
  <c r="K1242" i="1"/>
  <c r="J1242" i="1"/>
  <c r="I1242" i="1"/>
  <c r="H1242" i="1"/>
  <c r="K1241" i="1"/>
  <c r="J1241" i="1"/>
  <c r="I1241" i="1"/>
  <c r="H1241" i="1"/>
  <c r="K1240" i="1"/>
  <c r="J1240" i="1"/>
  <c r="I1240" i="1"/>
  <c r="H1240" i="1"/>
  <c r="K1239" i="1"/>
  <c r="J1239" i="1"/>
  <c r="I1239" i="1"/>
  <c r="H1239" i="1"/>
  <c r="K1238" i="1"/>
  <c r="J1238" i="1"/>
  <c r="I1238" i="1"/>
  <c r="H1238" i="1"/>
  <c r="K1237" i="1"/>
  <c r="J1237" i="1"/>
  <c r="I1237" i="1"/>
  <c r="H1237" i="1"/>
  <c r="K1236" i="1"/>
  <c r="J1236" i="1"/>
  <c r="I1236" i="1"/>
  <c r="H1236" i="1"/>
  <c r="K1235" i="1"/>
  <c r="J1235" i="1"/>
  <c r="I1235" i="1"/>
  <c r="H1235" i="1"/>
  <c r="K1234" i="1"/>
  <c r="J1234" i="1"/>
  <c r="I1234" i="1"/>
  <c r="H1234" i="1"/>
  <c r="L1234" i="1" s="1"/>
  <c r="M1234" i="1" s="1"/>
  <c r="O1234" i="1" s="1"/>
  <c r="K1233" i="1"/>
  <c r="J1233" i="1"/>
  <c r="I1233" i="1"/>
  <c r="H1233" i="1"/>
  <c r="K1232" i="1"/>
  <c r="J1232" i="1"/>
  <c r="I1232" i="1"/>
  <c r="H1232" i="1"/>
  <c r="K1231" i="1"/>
  <c r="L1231" i="1" s="1"/>
  <c r="M1231" i="1" s="1"/>
  <c r="N1231" i="1" s="1"/>
  <c r="P1231" i="1" s="1"/>
  <c r="J1231" i="1"/>
  <c r="I1231" i="1"/>
  <c r="H1231" i="1"/>
  <c r="K1229" i="1"/>
  <c r="J1229" i="1"/>
  <c r="I1229" i="1"/>
  <c r="H1229" i="1"/>
  <c r="K1228" i="1"/>
  <c r="J1228" i="1"/>
  <c r="I1228" i="1"/>
  <c r="H1228" i="1"/>
  <c r="K1227" i="1"/>
  <c r="J1227" i="1"/>
  <c r="I1227" i="1"/>
  <c r="H1227" i="1"/>
  <c r="K1226" i="1"/>
  <c r="J1226" i="1"/>
  <c r="I1226" i="1"/>
  <c r="H1226" i="1"/>
  <c r="L1226" i="1" s="1"/>
  <c r="M1226" i="1" s="1"/>
  <c r="K1224" i="1"/>
  <c r="J1224" i="1"/>
  <c r="I1224" i="1"/>
  <c r="H1224" i="1"/>
  <c r="K1223" i="1"/>
  <c r="J1223" i="1"/>
  <c r="I1223" i="1"/>
  <c r="H1223" i="1"/>
  <c r="K1222" i="1"/>
  <c r="J1222" i="1"/>
  <c r="I1222" i="1"/>
  <c r="H1222" i="1"/>
  <c r="K1221" i="1"/>
  <c r="J1221" i="1"/>
  <c r="I1221" i="1"/>
  <c r="H1221" i="1"/>
  <c r="K1220" i="1"/>
  <c r="J1220" i="1"/>
  <c r="I1220" i="1"/>
  <c r="H1220" i="1"/>
  <c r="K1219" i="1"/>
  <c r="J1219" i="1"/>
  <c r="I1219" i="1"/>
  <c r="H1219" i="1"/>
  <c r="K1218" i="1"/>
  <c r="J1218" i="1"/>
  <c r="I1218" i="1"/>
  <c r="H1218" i="1"/>
  <c r="K1217" i="1"/>
  <c r="J1217" i="1"/>
  <c r="I1217" i="1"/>
  <c r="H1217" i="1"/>
  <c r="K1215" i="1"/>
  <c r="J1215" i="1"/>
  <c r="I1215" i="1"/>
  <c r="H1215" i="1"/>
  <c r="K1214" i="1"/>
  <c r="J1214" i="1"/>
  <c r="I1214" i="1"/>
  <c r="H1214" i="1"/>
  <c r="K1212" i="1"/>
  <c r="J1212" i="1"/>
  <c r="I1212" i="1"/>
  <c r="H1212" i="1"/>
  <c r="K1211" i="1"/>
  <c r="J1211" i="1"/>
  <c r="I1211" i="1"/>
  <c r="H1211" i="1"/>
  <c r="L1211" i="1" s="1"/>
  <c r="M1211" i="1" s="1"/>
  <c r="N1211" i="1" s="1"/>
  <c r="P1211" i="1" s="1"/>
  <c r="K1210" i="1"/>
  <c r="L1210" i="1" s="1"/>
  <c r="M1210" i="1" s="1"/>
  <c r="O1210" i="1" s="1"/>
  <c r="J1210" i="1"/>
  <c r="I1210" i="1"/>
  <c r="H1210" i="1"/>
  <c r="K1209" i="1"/>
  <c r="J1209" i="1"/>
  <c r="I1209" i="1"/>
  <c r="H1209" i="1"/>
  <c r="K1207" i="1"/>
  <c r="J1207" i="1"/>
  <c r="I1207" i="1"/>
  <c r="H1207" i="1"/>
  <c r="K1206" i="1"/>
  <c r="J1206" i="1"/>
  <c r="I1206" i="1"/>
  <c r="H1206" i="1"/>
  <c r="L1206" i="1" s="1"/>
  <c r="M1206" i="1" s="1"/>
  <c r="K1205" i="1"/>
  <c r="J1205" i="1"/>
  <c r="I1205" i="1"/>
  <c r="H1205" i="1"/>
  <c r="K1204" i="1"/>
  <c r="J1204" i="1"/>
  <c r="I1204" i="1"/>
  <c r="H1204" i="1"/>
  <c r="K1203" i="1"/>
  <c r="J1203" i="1"/>
  <c r="I1203" i="1"/>
  <c r="H1203" i="1"/>
  <c r="K1201" i="1"/>
  <c r="J1201" i="1"/>
  <c r="I1201" i="1"/>
  <c r="H1201" i="1"/>
  <c r="K1200" i="1"/>
  <c r="J1200" i="1"/>
  <c r="I1200" i="1"/>
  <c r="H1200" i="1"/>
  <c r="K1199" i="1"/>
  <c r="J1199" i="1"/>
  <c r="I1199" i="1"/>
  <c r="H1199" i="1"/>
  <c r="K1198" i="1"/>
  <c r="J1198" i="1"/>
  <c r="I1198" i="1"/>
  <c r="H1198" i="1"/>
  <c r="K1196" i="1"/>
  <c r="J1196" i="1"/>
  <c r="I1196" i="1"/>
  <c r="H1196" i="1"/>
  <c r="K1195" i="1"/>
  <c r="J1195" i="1"/>
  <c r="I1195" i="1"/>
  <c r="H1195" i="1"/>
  <c r="K1194" i="1"/>
  <c r="J1194" i="1"/>
  <c r="I1194" i="1"/>
  <c r="H1194" i="1"/>
  <c r="K1193" i="1"/>
  <c r="J1193" i="1"/>
  <c r="I1193" i="1"/>
  <c r="H1193" i="1"/>
  <c r="K1192" i="1"/>
  <c r="J1192" i="1"/>
  <c r="I1192" i="1"/>
  <c r="H1192" i="1"/>
  <c r="K1190" i="1"/>
  <c r="J1190" i="1"/>
  <c r="I1190" i="1"/>
  <c r="H1190" i="1"/>
  <c r="K1189" i="1"/>
  <c r="J1189" i="1"/>
  <c r="I1189" i="1"/>
  <c r="H1189" i="1"/>
  <c r="K1188" i="1"/>
  <c r="L1188" i="1" s="1"/>
  <c r="M1188" i="1" s="1"/>
  <c r="J1188" i="1"/>
  <c r="I1188" i="1"/>
  <c r="H1188" i="1"/>
  <c r="K1187" i="1"/>
  <c r="J1187" i="1"/>
  <c r="I1187" i="1"/>
  <c r="H1187" i="1"/>
  <c r="K1186" i="1"/>
  <c r="J1186" i="1"/>
  <c r="I1186" i="1"/>
  <c r="H1186" i="1"/>
  <c r="K1185" i="1"/>
  <c r="J1185" i="1"/>
  <c r="I1185" i="1"/>
  <c r="H1185" i="1"/>
  <c r="K1184" i="1"/>
  <c r="J1184" i="1"/>
  <c r="I1184" i="1"/>
  <c r="H1184" i="1"/>
  <c r="K1182" i="1"/>
  <c r="J1182" i="1"/>
  <c r="I1182" i="1"/>
  <c r="H1182" i="1"/>
  <c r="L1182" i="1" s="1"/>
  <c r="M1182" i="1" s="1"/>
  <c r="K1181" i="1"/>
  <c r="J1181" i="1"/>
  <c r="I1181" i="1"/>
  <c r="H1181" i="1"/>
  <c r="K1180" i="1"/>
  <c r="J1180" i="1"/>
  <c r="I1180" i="1"/>
  <c r="H1180" i="1"/>
  <c r="K1179" i="1"/>
  <c r="J1179" i="1"/>
  <c r="I1179" i="1"/>
  <c r="H1179" i="1"/>
  <c r="K1178" i="1"/>
  <c r="J1178" i="1"/>
  <c r="I1178" i="1"/>
  <c r="H1178" i="1"/>
  <c r="K1177" i="1"/>
  <c r="J1177" i="1"/>
  <c r="I1177" i="1"/>
  <c r="H1177" i="1"/>
  <c r="K1176" i="1"/>
  <c r="J1176" i="1"/>
  <c r="I1176" i="1"/>
  <c r="H1176" i="1"/>
  <c r="K1169" i="1"/>
  <c r="J1169" i="1"/>
  <c r="I1169" i="1"/>
  <c r="H1169" i="1"/>
  <c r="K1168" i="1"/>
  <c r="J1168" i="1"/>
  <c r="I1168" i="1"/>
  <c r="H1168" i="1"/>
  <c r="K1167" i="1"/>
  <c r="J1167" i="1"/>
  <c r="I1167" i="1"/>
  <c r="H1167" i="1"/>
  <c r="K1166" i="1"/>
  <c r="J1166" i="1"/>
  <c r="I1166" i="1"/>
  <c r="H1166" i="1"/>
  <c r="K1165" i="1"/>
  <c r="J1165" i="1"/>
  <c r="I1165" i="1"/>
  <c r="H1165" i="1"/>
  <c r="K1164" i="1"/>
  <c r="J1164" i="1"/>
  <c r="I1164" i="1"/>
  <c r="H1164" i="1"/>
  <c r="K1163" i="1"/>
  <c r="J1163" i="1"/>
  <c r="I1163" i="1"/>
  <c r="H1163" i="1"/>
  <c r="K1162" i="1"/>
  <c r="J1162" i="1"/>
  <c r="I1162" i="1"/>
  <c r="H1162" i="1"/>
  <c r="L1162" i="1" s="1"/>
  <c r="M1162" i="1" s="1"/>
  <c r="O1162" i="1" s="1"/>
  <c r="K1161" i="1"/>
  <c r="J1161" i="1"/>
  <c r="I1161" i="1"/>
  <c r="H1161" i="1"/>
  <c r="K1160" i="1"/>
  <c r="J1160" i="1"/>
  <c r="I1160" i="1"/>
  <c r="H1160" i="1"/>
  <c r="K1159" i="1"/>
  <c r="J1159" i="1"/>
  <c r="I1159" i="1"/>
  <c r="H1159" i="1"/>
  <c r="K1158" i="1"/>
  <c r="J1158" i="1"/>
  <c r="I1158" i="1"/>
  <c r="H1158" i="1"/>
  <c r="K1157" i="1"/>
  <c r="J1157" i="1"/>
  <c r="I1157" i="1"/>
  <c r="H1157" i="1"/>
  <c r="L1157" i="1" s="1"/>
  <c r="M1157" i="1" s="1"/>
  <c r="O1157" i="1" s="1"/>
  <c r="K1156" i="1"/>
  <c r="J1156" i="1"/>
  <c r="I1156" i="1"/>
  <c r="H1156" i="1"/>
  <c r="K1153" i="1"/>
  <c r="J1153" i="1"/>
  <c r="I1153" i="1"/>
  <c r="H1153" i="1"/>
  <c r="K1152" i="1"/>
  <c r="J1152" i="1"/>
  <c r="I1152" i="1"/>
  <c r="H1152" i="1"/>
  <c r="K1151" i="1"/>
  <c r="J1151" i="1"/>
  <c r="I1151" i="1"/>
  <c r="H1151" i="1"/>
  <c r="L1151" i="1" s="1"/>
  <c r="M1151" i="1" s="1"/>
  <c r="K1150" i="1"/>
  <c r="J1150" i="1"/>
  <c r="I1150" i="1"/>
  <c r="H1150" i="1"/>
  <c r="K1149" i="1"/>
  <c r="J1149" i="1"/>
  <c r="I1149" i="1"/>
  <c r="H1149" i="1"/>
  <c r="K1148" i="1"/>
  <c r="J1148" i="1"/>
  <c r="I1148" i="1"/>
  <c r="H1148" i="1"/>
  <c r="K1147" i="1"/>
  <c r="J1147" i="1"/>
  <c r="I1147" i="1"/>
  <c r="H1147" i="1"/>
  <c r="K1146" i="1"/>
  <c r="J1146" i="1"/>
  <c r="I1146" i="1"/>
  <c r="H1146" i="1"/>
  <c r="K1145" i="1"/>
  <c r="J1145" i="1"/>
  <c r="I1145" i="1"/>
  <c r="H1145" i="1"/>
  <c r="K1144" i="1"/>
  <c r="J1144" i="1"/>
  <c r="I1144" i="1"/>
  <c r="H1144" i="1"/>
  <c r="K1143" i="1"/>
  <c r="J1143" i="1"/>
  <c r="I1143" i="1"/>
  <c r="H1143" i="1"/>
  <c r="K1142" i="1"/>
  <c r="J1142" i="1"/>
  <c r="I1142" i="1"/>
  <c r="H1142" i="1"/>
  <c r="K1141" i="1"/>
  <c r="J1141" i="1"/>
  <c r="I1141" i="1"/>
  <c r="H1141" i="1"/>
  <c r="K1140" i="1"/>
  <c r="J1140" i="1"/>
  <c r="I1140" i="1"/>
  <c r="H1140" i="1"/>
  <c r="K1139" i="1"/>
  <c r="J1139" i="1"/>
  <c r="I1139" i="1"/>
  <c r="H1139" i="1"/>
  <c r="K1138" i="1"/>
  <c r="J1138" i="1"/>
  <c r="I1138" i="1"/>
  <c r="H1138" i="1"/>
  <c r="K1137" i="1"/>
  <c r="J1137" i="1"/>
  <c r="I1137" i="1"/>
  <c r="H1137" i="1"/>
  <c r="K1136" i="1"/>
  <c r="J1136" i="1"/>
  <c r="I1136" i="1"/>
  <c r="H1136" i="1"/>
  <c r="K1135" i="1"/>
  <c r="J1135" i="1"/>
  <c r="I1135" i="1"/>
  <c r="H1135" i="1"/>
  <c r="K1134" i="1"/>
  <c r="J1134" i="1"/>
  <c r="I1134" i="1"/>
  <c r="H1134" i="1"/>
  <c r="K1133" i="1"/>
  <c r="J1133" i="1"/>
  <c r="I1133" i="1"/>
  <c r="H1133" i="1"/>
  <c r="K1132" i="1"/>
  <c r="J1132" i="1"/>
  <c r="I1132" i="1"/>
  <c r="H1132" i="1"/>
  <c r="K1131" i="1"/>
  <c r="J1131" i="1"/>
  <c r="I1131" i="1"/>
  <c r="H1131" i="1"/>
  <c r="K1130" i="1"/>
  <c r="J1130" i="1"/>
  <c r="I1130" i="1"/>
  <c r="H1130" i="1"/>
  <c r="K1129" i="1"/>
  <c r="J1129" i="1"/>
  <c r="I1129" i="1"/>
  <c r="H1129" i="1"/>
  <c r="K1128" i="1"/>
  <c r="J1128" i="1"/>
  <c r="I1128" i="1"/>
  <c r="H1128" i="1"/>
  <c r="K1127" i="1"/>
  <c r="J1127" i="1"/>
  <c r="I1127" i="1"/>
  <c r="H1127" i="1"/>
  <c r="K1126" i="1"/>
  <c r="J1126" i="1"/>
  <c r="I1126" i="1"/>
  <c r="H1126" i="1"/>
  <c r="K1125" i="1"/>
  <c r="J1125" i="1"/>
  <c r="I1125" i="1"/>
  <c r="H1125" i="1"/>
  <c r="K1124" i="1"/>
  <c r="J1124" i="1"/>
  <c r="I1124" i="1"/>
  <c r="H1124" i="1"/>
  <c r="K1123" i="1"/>
  <c r="J1123" i="1"/>
  <c r="I1123" i="1"/>
  <c r="H1123" i="1"/>
  <c r="K1122" i="1"/>
  <c r="J1122" i="1"/>
  <c r="I1122" i="1"/>
  <c r="H1122" i="1"/>
  <c r="K1121" i="1"/>
  <c r="J1121" i="1"/>
  <c r="I1121" i="1"/>
  <c r="H1121" i="1"/>
  <c r="K1120" i="1"/>
  <c r="J1120" i="1"/>
  <c r="I1120" i="1"/>
  <c r="H1120" i="1"/>
  <c r="K1119" i="1"/>
  <c r="J1119" i="1"/>
  <c r="I1119" i="1"/>
  <c r="H1119" i="1"/>
  <c r="K1118" i="1"/>
  <c r="J1118" i="1"/>
  <c r="I1118" i="1"/>
  <c r="H1118" i="1"/>
  <c r="K1117" i="1"/>
  <c r="J1117" i="1"/>
  <c r="I1117" i="1"/>
  <c r="H1117" i="1"/>
  <c r="K1116" i="1"/>
  <c r="J1116" i="1"/>
  <c r="I1116" i="1"/>
  <c r="H1116" i="1"/>
  <c r="K1115" i="1"/>
  <c r="J1115" i="1"/>
  <c r="I1115" i="1"/>
  <c r="H1115" i="1"/>
  <c r="K1114" i="1"/>
  <c r="J1114" i="1"/>
  <c r="I1114" i="1"/>
  <c r="H1114" i="1"/>
  <c r="K1113" i="1"/>
  <c r="J1113" i="1"/>
  <c r="I1113" i="1"/>
  <c r="H1113" i="1"/>
  <c r="K1112" i="1"/>
  <c r="J1112" i="1"/>
  <c r="I1112" i="1"/>
  <c r="H1112" i="1"/>
  <c r="K1111" i="1"/>
  <c r="J1111" i="1"/>
  <c r="I1111" i="1"/>
  <c r="H1111" i="1"/>
  <c r="K1110" i="1"/>
  <c r="J1110" i="1"/>
  <c r="I1110" i="1"/>
  <c r="H1110" i="1"/>
  <c r="K1109" i="1"/>
  <c r="J1109" i="1"/>
  <c r="I1109" i="1"/>
  <c r="H1109" i="1"/>
  <c r="K1108" i="1"/>
  <c r="J1108" i="1"/>
  <c r="I1108" i="1"/>
  <c r="H1108" i="1"/>
  <c r="K1107" i="1"/>
  <c r="J1107" i="1"/>
  <c r="I1107" i="1"/>
  <c r="H1107" i="1"/>
  <c r="K1106" i="1"/>
  <c r="J1106" i="1"/>
  <c r="I1106" i="1"/>
  <c r="H1106" i="1"/>
  <c r="K1105" i="1"/>
  <c r="J1105" i="1"/>
  <c r="I1105" i="1"/>
  <c r="H1105" i="1"/>
  <c r="K1104" i="1"/>
  <c r="J1104" i="1"/>
  <c r="I1104" i="1"/>
  <c r="H1104" i="1"/>
  <c r="L1104" i="1" s="1"/>
  <c r="M1104" i="1" s="1"/>
  <c r="K1103" i="1"/>
  <c r="J1103" i="1"/>
  <c r="I1103" i="1"/>
  <c r="H1103" i="1"/>
  <c r="K1102" i="1"/>
  <c r="J1102" i="1"/>
  <c r="I1102" i="1"/>
  <c r="H1102" i="1"/>
  <c r="K1101" i="1"/>
  <c r="L1101" i="1" s="1"/>
  <c r="M1101" i="1" s="1"/>
  <c r="J1101" i="1"/>
  <c r="I1101" i="1"/>
  <c r="H1101" i="1"/>
  <c r="K1100" i="1"/>
  <c r="J1100" i="1"/>
  <c r="I1100" i="1"/>
  <c r="H1100" i="1"/>
  <c r="K1099" i="1"/>
  <c r="J1099" i="1"/>
  <c r="I1099" i="1"/>
  <c r="H1099" i="1"/>
  <c r="K1097" i="1"/>
  <c r="J1097" i="1"/>
  <c r="I1097" i="1"/>
  <c r="H1097" i="1"/>
  <c r="K1096" i="1"/>
  <c r="J1096" i="1"/>
  <c r="I1096" i="1"/>
  <c r="H1096" i="1"/>
  <c r="K1095" i="1"/>
  <c r="J1095" i="1"/>
  <c r="I1095" i="1"/>
  <c r="H1095" i="1"/>
  <c r="L1095" i="1" s="1"/>
  <c r="M1095" i="1" s="1"/>
  <c r="K1094" i="1"/>
  <c r="J1094" i="1"/>
  <c r="I1094" i="1"/>
  <c r="H1094" i="1"/>
  <c r="K1093" i="1"/>
  <c r="J1093" i="1"/>
  <c r="I1093" i="1"/>
  <c r="H1093" i="1"/>
  <c r="K1092" i="1"/>
  <c r="J1092" i="1"/>
  <c r="I1092" i="1"/>
  <c r="H1092" i="1"/>
  <c r="K1091" i="1"/>
  <c r="J1091" i="1"/>
  <c r="I1091" i="1"/>
  <c r="H1091" i="1"/>
  <c r="K1090" i="1"/>
  <c r="J1090" i="1"/>
  <c r="I1090" i="1"/>
  <c r="H1090" i="1"/>
  <c r="K1089" i="1"/>
  <c r="J1089" i="1"/>
  <c r="I1089" i="1"/>
  <c r="H1089" i="1"/>
  <c r="K1088" i="1"/>
  <c r="J1088" i="1"/>
  <c r="I1088" i="1"/>
  <c r="H1088" i="1"/>
  <c r="K1087" i="1"/>
  <c r="J1087" i="1"/>
  <c r="I1087" i="1"/>
  <c r="H1087" i="1"/>
  <c r="K1086" i="1"/>
  <c r="J1086" i="1"/>
  <c r="I1086" i="1"/>
  <c r="H1086" i="1"/>
  <c r="K1085" i="1"/>
  <c r="J1085" i="1"/>
  <c r="I1085" i="1"/>
  <c r="H1085" i="1"/>
  <c r="K1084" i="1"/>
  <c r="J1084" i="1"/>
  <c r="I1084" i="1"/>
  <c r="H1084" i="1"/>
  <c r="K1083" i="1"/>
  <c r="J1083" i="1"/>
  <c r="I1083" i="1"/>
  <c r="H1083" i="1"/>
  <c r="L1083" i="1" s="1"/>
  <c r="M1083" i="1" s="1"/>
  <c r="N1083" i="1" s="1"/>
  <c r="P1083" i="1" s="1"/>
  <c r="K1082" i="1"/>
  <c r="J1082" i="1"/>
  <c r="I1082" i="1"/>
  <c r="H1082" i="1"/>
  <c r="K1081" i="1"/>
  <c r="J1081" i="1"/>
  <c r="I1081" i="1"/>
  <c r="H1081" i="1"/>
  <c r="K1080" i="1"/>
  <c r="J1080" i="1"/>
  <c r="I1080" i="1"/>
  <c r="H1080" i="1"/>
  <c r="K1079" i="1"/>
  <c r="J1079" i="1"/>
  <c r="I1079" i="1"/>
  <c r="H1079" i="1"/>
  <c r="L1079" i="1" s="1"/>
  <c r="M1079" i="1" s="1"/>
  <c r="K1078" i="1"/>
  <c r="J1078" i="1"/>
  <c r="I1078" i="1"/>
  <c r="H1078" i="1"/>
  <c r="K1077" i="1"/>
  <c r="J1077" i="1"/>
  <c r="I1077" i="1"/>
  <c r="H1077" i="1"/>
  <c r="K1076" i="1"/>
  <c r="L1076" i="1" s="1"/>
  <c r="M1076" i="1" s="1"/>
  <c r="J1076" i="1"/>
  <c r="I1076" i="1"/>
  <c r="H1076" i="1"/>
  <c r="K1075" i="1"/>
  <c r="J1075" i="1"/>
  <c r="I1075" i="1"/>
  <c r="H1075" i="1"/>
  <c r="K1074" i="1"/>
  <c r="J1074" i="1"/>
  <c r="I1074" i="1"/>
  <c r="H1074" i="1"/>
  <c r="K1073" i="1"/>
  <c r="J1073" i="1"/>
  <c r="I1073" i="1"/>
  <c r="H1073" i="1"/>
  <c r="K1072" i="1"/>
  <c r="J1072" i="1"/>
  <c r="I1072" i="1"/>
  <c r="H1072" i="1"/>
  <c r="K1071" i="1"/>
  <c r="J1071" i="1"/>
  <c r="I1071" i="1"/>
  <c r="H1071" i="1"/>
  <c r="K1070" i="1"/>
  <c r="J1070" i="1"/>
  <c r="I1070" i="1"/>
  <c r="H1070" i="1"/>
  <c r="K1069" i="1"/>
  <c r="J1069" i="1"/>
  <c r="I1069" i="1"/>
  <c r="H1069" i="1"/>
  <c r="K1068" i="1"/>
  <c r="J1068" i="1"/>
  <c r="I1068" i="1"/>
  <c r="H1068" i="1"/>
  <c r="K1067" i="1"/>
  <c r="J1067" i="1"/>
  <c r="I1067" i="1"/>
  <c r="H1067" i="1"/>
  <c r="K1066" i="1"/>
  <c r="J1066" i="1"/>
  <c r="I1066" i="1"/>
  <c r="H1066" i="1"/>
  <c r="K1065" i="1"/>
  <c r="J1065" i="1"/>
  <c r="I1065" i="1"/>
  <c r="H1065" i="1"/>
  <c r="K1064" i="1"/>
  <c r="J1064" i="1"/>
  <c r="I1064" i="1"/>
  <c r="H1064" i="1"/>
  <c r="K1063" i="1"/>
  <c r="J1063" i="1"/>
  <c r="I1063" i="1"/>
  <c r="H1063" i="1"/>
  <c r="K1062" i="1"/>
  <c r="J1062" i="1"/>
  <c r="I1062" i="1"/>
  <c r="H1062" i="1"/>
  <c r="K1061" i="1"/>
  <c r="J1061" i="1"/>
  <c r="I1061" i="1"/>
  <c r="H1061" i="1"/>
  <c r="K1060" i="1"/>
  <c r="J1060" i="1"/>
  <c r="I1060" i="1"/>
  <c r="H1060" i="1"/>
  <c r="K1059" i="1"/>
  <c r="J1059" i="1"/>
  <c r="I1059" i="1"/>
  <c r="H1059" i="1"/>
  <c r="K1058" i="1"/>
  <c r="J1058" i="1"/>
  <c r="I1058" i="1"/>
  <c r="H1058" i="1"/>
  <c r="L1058" i="1" s="1"/>
  <c r="M1058" i="1" s="1"/>
  <c r="K1057" i="1"/>
  <c r="J1057" i="1"/>
  <c r="I1057" i="1"/>
  <c r="H1057" i="1"/>
  <c r="K1056" i="1"/>
  <c r="J1056" i="1"/>
  <c r="I1056" i="1"/>
  <c r="H1056" i="1"/>
  <c r="K1055" i="1"/>
  <c r="J1055" i="1"/>
  <c r="I1055" i="1"/>
  <c r="H1055" i="1"/>
  <c r="K1054" i="1"/>
  <c r="J1054" i="1"/>
  <c r="I1054" i="1"/>
  <c r="H1054" i="1"/>
  <c r="L1054" i="1" s="1"/>
  <c r="M1054" i="1" s="1"/>
  <c r="K1053" i="1"/>
  <c r="J1053" i="1"/>
  <c r="I1053" i="1"/>
  <c r="H1053" i="1"/>
  <c r="K1051" i="1"/>
  <c r="L1051" i="1" s="1"/>
  <c r="M1051" i="1" s="1"/>
  <c r="J1051" i="1"/>
  <c r="I1051" i="1"/>
  <c r="H1051" i="1"/>
  <c r="K1050" i="1"/>
  <c r="J1050" i="1"/>
  <c r="I1050" i="1"/>
  <c r="H1050" i="1"/>
  <c r="K1049" i="1"/>
  <c r="J1049" i="1"/>
  <c r="I1049" i="1"/>
  <c r="H1049" i="1"/>
  <c r="K1048" i="1"/>
  <c r="J1048" i="1"/>
  <c r="I1048" i="1"/>
  <c r="H1048" i="1"/>
  <c r="K1047" i="1"/>
  <c r="J1047" i="1"/>
  <c r="I1047" i="1"/>
  <c r="H1047" i="1"/>
  <c r="K1046" i="1"/>
  <c r="J1046" i="1"/>
  <c r="I1046" i="1"/>
  <c r="H1046" i="1"/>
  <c r="K1045" i="1"/>
  <c r="J1045" i="1"/>
  <c r="I1045" i="1"/>
  <c r="H1045" i="1"/>
  <c r="L1045" i="1" s="1"/>
  <c r="M1045" i="1" s="1"/>
  <c r="K1044" i="1"/>
  <c r="J1044" i="1"/>
  <c r="I1044" i="1"/>
  <c r="H1044" i="1"/>
  <c r="L1043" i="1"/>
  <c r="M1043" i="1" s="1"/>
  <c r="K1043" i="1"/>
  <c r="J1043" i="1"/>
  <c r="I1043" i="1"/>
  <c r="H1043" i="1"/>
  <c r="K1042" i="1"/>
  <c r="J1042" i="1"/>
  <c r="I1042" i="1"/>
  <c r="H1042" i="1"/>
  <c r="K1041" i="1"/>
  <c r="J1041" i="1"/>
  <c r="I1041" i="1"/>
  <c r="H1041" i="1"/>
  <c r="K1040" i="1"/>
  <c r="J1040" i="1"/>
  <c r="I1040" i="1"/>
  <c r="H1040" i="1"/>
  <c r="K1039" i="1"/>
  <c r="J1039" i="1"/>
  <c r="I1039" i="1"/>
  <c r="H1039" i="1"/>
  <c r="K1038" i="1"/>
  <c r="J1038" i="1"/>
  <c r="I1038" i="1"/>
  <c r="H1038" i="1"/>
  <c r="K1037" i="1"/>
  <c r="J1037" i="1"/>
  <c r="I1037" i="1"/>
  <c r="H1037" i="1"/>
  <c r="K1036" i="1"/>
  <c r="J1036" i="1"/>
  <c r="I1036" i="1"/>
  <c r="H1036" i="1"/>
  <c r="K1035" i="1"/>
  <c r="J1035" i="1"/>
  <c r="I1035" i="1"/>
  <c r="H1035" i="1"/>
  <c r="K1034" i="1"/>
  <c r="J1034" i="1"/>
  <c r="I1034" i="1"/>
  <c r="H1034" i="1"/>
  <c r="K1033" i="1"/>
  <c r="J1033" i="1"/>
  <c r="I1033" i="1"/>
  <c r="H1033" i="1"/>
  <c r="L1033" i="1" s="1"/>
  <c r="M1033" i="1" s="1"/>
  <c r="K1032" i="1"/>
  <c r="J1032" i="1"/>
  <c r="I1032" i="1"/>
  <c r="H1032" i="1"/>
  <c r="K1031" i="1"/>
  <c r="J1031" i="1"/>
  <c r="I1031" i="1"/>
  <c r="H1031" i="1"/>
  <c r="K1030" i="1"/>
  <c r="J1030" i="1"/>
  <c r="I1030" i="1"/>
  <c r="H1030" i="1"/>
  <c r="K1029" i="1"/>
  <c r="J1029" i="1"/>
  <c r="I1029" i="1"/>
  <c r="H1029" i="1"/>
  <c r="K1028" i="1"/>
  <c r="J1028" i="1"/>
  <c r="I1028" i="1"/>
  <c r="H1028" i="1"/>
  <c r="K1027" i="1"/>
  <c r="J1027" i="1"/>
  <c r="I1027" i="1"/>
  <c r="H1027" i="1"/>
  <c r="K1026" i="1"/>
  <c r="J1026" i="1"/>
  <c r="I1026" i="1"/>
  <c r="H1026" i="1"/>
  <c r="K1025" i="1"/>
  <c r="J1025" i="1"/>
  <c r="I1025" i="1"/>
  <c r="H1025" i="1"/>
  <c r="L1025" i="1" s="1"/>
  <c r="M1025" i="1" s="1"/>
  <c r="K1024" i="1"/>
  <c r="J1024" i="1"/>
  <c r="I1024" i="1"/>
  <c r="H1024" i="1"/>
  <c r="K1023" i="1"/>
  <c r="J1023" i="1"/>
  <c r="I1023" i="1"/>
  <c r="H1023" i="1"/>
  <c r="K1022" i="1"/>
  <c r="J1022" i="1"/>
  <c r="I1022" i="1"/>
  <c r="H1022" i="1"/>
  <c r="K1021" i="1"/>
  <c r="J1021" i="1"/>
  <c r="I1021" i="1"/>
  <c r="H1021" i="1"/>
  <c r="K1020" i="1"/>
  <c r="J1020" i="1"/>
  <c r="I1020" i="1"/>
  <c r="H1020" i="1"/>
  <c r="K1019" i="1"/>
  <c r="J1019" i="1"/>
  <c r="I1019" i="1"/>
  <c r="H1019" i="1"/>
  <c r="K1018" i="1"/>
  <c r="L1018" i="1" s="1"/>
  <c r="M1018" i="1" s="1"/>
  <c r="J1018" i="1"/>
  <c r="I1018" i="1"/>
  <c r="H1018" i="1"/>
  <c r="K1017" i="1"/>
  <c r="J1017" i="1"/>
  <c r="I1017" i="1"/>
  <c r="H1017" i="1"/>
  <c r="K1016" i="1"/>
  <c r="J1016" i="1"/>
  <c r="I1016" i="1"/>
  <c r="H1016" i="1"/>
  <c r="K1015" i="1"/>
  <c r="J1015" i="1"/>
  <c r="I1015" i="1"/>
  <c r="H1015" i="1"/>
  <c r="K1014" i="1"/>
  <c r="J1014" i="1"/>
  <c r="I1014" i="1"/>
  <c r="H1014" i="1"/>
  <c r="K1013" i="1"/>
  <c r="J1013" i="1"/>
  <c r="I1013" i="1"/>
  <c r="H1013" i="1"/>
  <c r="L1013" i="1" s="1"/>
  <c r="M1013" i="1" s="1"/>
  <c r="K1012" i="1"/>
  <c r="J1012" i="1"/>
  <c r="I1012" i="1"/>
  <c r="H1012" i="1"/>
  <c r="K1011" i="1"/>
  <c r="J1011" i="1"/>
  <c r="I1011" i="1"/>
  <c r="H1011" i="1"/>
  <c r="K1010" i="1"/>
  <c r="L1010" i="1" s="1"/>
  <c r="M1010" i="1" s="1"/>
  <c r="J1010" i="1"/>
  <c r="I1010" i="1"/>
  <c r="H1010" i="1"/>
  <c r="K1009" i="1"/>
  <c r="J1009" i="1"/>
  <c r="I1009" i="1"/>
  <c r="H1009" i="1"/>
  <c r="K1008" i="1"/>
  <c r="J1008" i="1"/>
  <c r="I1008" i="1"/>
  <c r="H1008" i="1"/>
  <c r="K1007" i="1"/>
  <c r="J1007" i="1"/>
  <c r="I1007" i="1"/>
  <c r="H1007" i="1"/>
  <c r="K1006" i="1"/>
  <c r="J1006" i="1"/>
  <c r="I1006" i="1"/>
  <c r="H1006" i="1"/>
  <c r="K1005" i="1"/>
  <c r="J1005" i="1"/>
  <c r="I1005" i="1"/>
  <c r="H1005" i="1"/>
  <c r="L1005" i="1" s="1"/>
  <c r="M1005" i="1" s="1"/>
  <c r="K1004" i="1"/>
  <c r="J1004" i="1"/>
  <c r="I1004" i="1"/>
  <c r="H1004" i="1"/>
  <c r="K1003" i="1"/>
  <c r="J1003" i="1"/>
  <c r="I1003" i="1"/>
  <c r="H1003" i="1"/>
  <c r="K1002" i="1"/>
  <c r="J1002" i="1"/>
  <c r="I1002" i="1"/>
  <c r="H1002" i="1"/>
  <c r="K1001" i="1"/>
  <c r="J1001" i="1"/>
  <c r="I1001" i="1"/>
  <c r="H1001" i="1"/>
  <c r="K1000" i="1"/>
  <c r="J1000" i="1"/>
  <c r="I1000" i="1"/>
  <c r="H1000" i="1"/>
  <c r="K999" i="1"/>
  <c r="J999" i="1"/>
  <c r="I999" i="1"/>
  <c r="H999" i="1"/>
  <c r="K997" i="1"/>
  <c r="J997" i="1"/>
  <c r="I997" i="1"/>
  <c r="H997" i="1"/>
  <c r="K996" i="1"/>
  <c r="J996" i="1"/>
  <c r="I996" i="1"/>
  <c r="H996" i="1"/>
  <c r="K995" i="1"/>
  <c r="J995" i="1"/>
  <c r="I995" i="1"/>
  <c r="H995" i="1"/>
  <c r="K994" i="1"/>
  <c r="J994" i="1"/>
  <c r="I994" i="1"/>
  <c r="H994" i="1"/>
  <c r="K993" i="1"/>
  <c r="J993" i="1"/>
  <c r="I993" i="1"/>
  <c r="H993" i="1"/>
  <c r="K992" i="1"/>
  <c r="J992" i="1"/>
  <c r="I992" i="1"/>
  <c r="H992" i="1"/>
  <c r="K991" i="1"/>
  <c r="J991" i="1"/>
  <c r="I991" i="1"/>
  <c r="H991" i="1"/>
  <c r="K990" i="1"/>
  <c r="J990" i="1"/>
  <c r="I990" i="1"/>
  <c r="H990" i="1"/>
  <c r="K989" i="1"/>
  <c r="J989" i="1"/>
  <c r="I989" i="1"/>
  <c r="H989" i="1"/>
  <c r="K988" i="1"/>
  <c r="J988" i="1"/>
  <c r="I988" i="1"/>
  <c r="H988" i="1"/>
  <c r="K987" i="1"/>
  <c r="J987" i="1"/>
  <c r="I987" i="1"/>
  <c r="H987" i="1"/>
  <c r="K986" i="1"/>
  <c r="J986" i="1"/>
  <c r="I986" i="1"/>
  <c r="H986" i="1"/>
  <c r="K985" i="1"/>
  <c r="J985" i="1"/>
  <c r="I985" i="1"/>
  <c r="H985" i="1"/>
  <c r="K984" i="1"/>
  <c r="J984" i="1"/>
  <c r="I984" i="1"/>
  <c r="H984" i="1"/>
  <c r="K983" i="1"/>
  <c r="J983" i="1"/>
  <c r="I983" i="1"/>
  <c r="H983" i="1"/>
  <c r="K982" i="1"/>
  <c r="J982" i="1"/>
  <c r="I982" i="1"/>
  <c r="H982" i="1"/>
  <c r="K981" i="1"/>
  <c r="J981" i="1"/>
  <c r="I981" i="1"/>
  <c r="H981" i="1"/>
  <c r="K980" i="1"/>
  <c r="J980" i="1"/>
  <c r="I980" i="1"/>
  <c r="H980" i="1"/>
  <c r="K979" i="1"/>
  <c r="J979" i="1"/>
  <c r="I979" i="1"/>
  <c r="H979" i="1"/>
  <c r="K978" i="1"/>
  <c r="J978" i="1"/>
  <c r="I978" i="1"/>
  <c r="H978" i="1"/>
  <c r="K977" i="1"/>
  <c r="J977" i="1"/>
  <c r="I977" i="1"/>
  <c r="H977" i="1"/>
  <c r="K976" i="1"/>
  <c r="J976" i="1"/>
  <c r="I976" i="1"/>
  <c r="H976" i="1"/>
  <c r="K975" i="1"/>
  <c r="J975" i="1"/>
  <c r="I975" i="1"/>
  <c r="H975" i="1"/>
  <c r="K974" i="1"/>
  <c r="J974" i="1"/>
  <c r="I974" i="1"/>
  <c r="H974" i="1"/>
  <c r="K973" i="1"/>
  <c r="J973" i="1"/>
  <c r="I973" i="1"/>
  <c r="H973" i="1"/>
  <c r="K972" i="1"/>
  <c r="J972" i="1"/>
  <c r="I972" i="1"/>
  <c r="H972" i="1"/>
  <c r="K971" i="1"/>
  <c r="J971" i="1"/>
  <c r="I971" i="1"/>
  <c r="H971" i="1"/>
  <c r="K970" i="1"/>
  <c r="J970" i="1"/>
  <c r="I970" i="1"/>
  <c r="H970" i="1"/>
  <c r="L970" i="1" s="1"/>
  <c r="M970" i="1" s="1"/>
  <c r="K969" i="1"/>
  <c r="J969" i="1"/>
  <c r="I969" i="1"/>
  <c r="H969" i="1"/>
  <c r="K968" i="1"/>
  <c r="J968" i="1"/>
  <c r="I968" i="1"/>
  <c r="H968" i="1"/>
  <c r="K967" i="1"/>
  <c r="J967" i="1"/>
  <c r="I967" i="1"/>
  <c r="H967" i="1"/>
  <c r="K966" i="1"/>
  <c r="J966" i="1"/>
  <c r="I966" i="1"/>
  <c r="H966" i="1"/>
  <c r="L966" i="1" s="1"/>
  <c r="M966" i="1" s="1"/>
  <c r="O966" i="1" s="1"/>
  <c r="K965" i="1"/>
  <c r="J965" i="1"/>
  <c r="I965" i="1"/>
  <c r="H965" i="1"/>
  <c r="K964" i="1"/>
  <c r="J964" i="1"/>
  <c r="I964" i="1"/>
  <c r="H964" i="1"/>
  <c r="K963" i="1"/>
  <c r="J963" i="1"/>
  <c r="I963" i="1"/>
  <c r="H963" i="1"/>
  <c r="K962" i="1"/>
  <c r="J962" i="1"/>
  <c r="I962" i="1"/>
  <c r="H962" i="1"/>
  <c r="L962" i="1" s="1"/>
  <c r="M962" i="1" s="1"/>
  <c r="K961" i="1"/>
  <c r="J961" i="1"/>
  <c r="I961" i="1"/>
  <c r="H961" i="1"/>
  <c r="K960" i="1"/>
  <c r="J960" i="1"/>
  <c r="I960" i="1"/>
  <c r="H960" i="1"/>
  <c r="K959" i="1"/>
  <c r="J959" i="1"/>
  <c r="I959" i="1"/>
  <c r="H959" i="1"/>
  <c r="K958" i="1"/>
  <c r="J958" i="1"/>
  <c r="I958" i="1"/>
  <c r="H958" i="1"/>
  <c r="L958" i="1" s="1"/>
  <c r="M958" i="1" s="1"/>
  <c r="O958" i="1" s="1"/>
  <c r="K957" i="1"/>
  <c r="L957" i="1" s="1"/>
  <c r="M957" i="1" s="1"/>
  <c r="N957" i="1" s="1"/>
  <c r="P957" i="1" s="1"/>
  <c r="J957" i="1"/>
  <c r="I957" i="1"/>
  <c r="H957" i="1"/>
  <c r="K956" i="1"/>
  <c r="J956" i="1"/>
  <c r="I956" i="1"/>
  <c r="H956" i="1"/>
  <c r="K955" i="1"/>
  <c r="J955" i="1"/>
  <c r="I955" i="1"/>
  <c r="H955" i="1"/>
  <c r="K954" i="1"/>
  <c r="J954" i="1"/>
  <c r="I954" i="1"/>
  <c r="H954" i="1"/>
  <c r="K953" i="1"/>
  <c r="J953" i="1"/>
  <c r="I953" i="1"/>
  <c r="H953" i="1"/>
  <c r="K951" i="1"/>
  <c r="J951" i="1"/>
  <c r="I951" i="1"/>
  <c r="H951" i="1"/>
  <c r="L951" i="1" s="1"/>
  <c r="M951" i="1" s="1"/>
  <c r="K950" i="1"/>
  <c r="J950" i="1"/>
  <c r="I950" i="1"/>
  <c r="H950" i="1"/>
  <c r="K949" i="1"/>
  <c r="J949" i="1"/>
  <c r="I949" i="1"/>
  <c r="H949" i="1"/>
  <c r="K948" i="1"/>
  <c r="L948" i="1" s="1"/>
  <c r="M948" i="1" s="1"/>
  <c r="N948" i="1" s="1"/>
  <c r="P948" i="1" s="1"/>
  <c r="J948" i="1"/>
  <c r="I948" i="1"/>
  <c r="H948" i="1"/>
  <c r="K947" i="1"/>
  <c r="J947" i="1"/>
  <c r="I947" i="1"/>
  <c r="H947" i="1"/>
  <c r="K946" i="1"/>
  <c r="J946" i="1"/>
  <c r="I946" i="1"/>
  <c r="H946" i="1"/>
  <c r="K945" i="1"/>
  <c r="J945" i="1"/>
  <c r="I945" i="1"/>
  <c r="H945" i="1"/>
  <c r="K944" i="1"/>
  <c r="J944" i="1"/>
  <c r="I944" i="1"/>
  <c r="H944" i="1"/>
  <c r="K943" i="1"/>
  <c r="J943" i="1"/>
  <c r="I943" i="1"/>
  <c r="H943" i="1"/>
  <c r="L943" i="1" s="1"/>
  <c r="M943" i="1" s="1"/>
  <c r="K942" i="1"/>
  <c r="J942" i="1"/>
  <c r="I942" i="1"/>
  <c r="H942" i="1"/>
  <c r="K941" i="1"/>
  <c r="J941" i="1"/>
  <c r="I941" i="1"/>
  <c r="H941" i="1"/>
  <c r="K940" i="1"/>
  <c r="J940" i="1"/>
  <c r="I940" i="1"/>
  <c r="H940" i="1"/>
  <c r="K939" i="1"/>
  <c r="J939" i="1"/>
  <c r="I939" i="1"/>
  <c r="H939" i="1"/>
  <c r="K938" i="1"/>
  <c r="J938" i="1"/>
  <c r="I938" i="1"/>
  <c r="H938" i="1"/>
  <c r="K937" i="1"/>
  <c r="J937" i="1"/>
  <c r="I937" i="1"/>
  <c r="H937" i="1"/>
  <c r="K936" i="1"/>
  <c r="L936" i="1" s="1"/>
  <c r="M936" i="1" s="1"/>
  <c r="J936" i="1"/>
  <c r="I936" i="1"/>
  <c r="H936" i="1"/>
  <c r="K935" i="1"/>
  <c r="J935" i="1"/>
  <c r="I935" i="1"/>
  <c r="H935" i="1"/>
  <c r="K934" i="1"/>
  <c r="J934" i="1"/>
  <c r="I934" i="1"/>
  <c r="H934" i="1"/>
  <c r="K933" i="1"/>
  <c r="J933" i="1"/>
  <c r="I933" i="1"/>
  <c r="H933" i="1"/>
  <c r="K932" i="1"/>
  <c r="J932" i="1"/>
  <c r="I932" i="1"/>
  <c r="H932" i="1"/>
  <c r="K931" i="1"/>
  <c r="J931" i="1"/>
  <c r="I931" i="1"/>
  <c r="H931" i="1"/>
  <c r="L931" i="1" s="1"/>
  <c r="M931" i="1" s="1"/>
  <c r="O931" i="1" s="1"/>
  <c r="K930" i="1"/>
  <c r="J930" i="1"/>
  <c r="I930" i="1"/>
  <c r="H930" i="1"/>
  <c r="K929" i="1"/>
  <c r="J929" i="1"/>
  <c r="I929" i="1"/>
  <c r="H929" i="1"/>
  <c r="K928" i="1"/>
  <c r="J928" i="1"/>
  <c r="I928" i="1"/>
  <c r="H928" i="1"/>
  <c r="K927" i="1"/>
  <c r="J927" i="1"/>
  <c r="I927" i="1"/>
  <c r="H927" i="1"/>
  <c r="K926" i="1"/>
  <c r="J926" i="1"/>
  <c r="I926" i="1"/>
  <c r="H926" i="1"/>
  <c r="K925" i="1"/>
  <c r="L925" i="1" s="1"/>
  <c r="M925" i="1" s="1"/>
  <c r="O925" i="1" s="1"/>
  <c r="J925" i="1"/>
  <c r="I925" i="1"/>
  <c r="H925" i="1"/>
  <c r="K924" i="1"/>
  <c r="J924" i="1"/>
  <c r="I924" i="1"/>
  <c r="H924" i="1"/>
  <c r="K923" i="1"/>
  <c r="J923" i="1"/>
  <c r="I923" i="1"/>
  <c r="H923" i="1"/>
  <c r="K922" i="1"/>
  <c r="J922" i="1"/>
  <c r="I922" i="1"/>
  <c r="H922" i="1"/>
  <c r="K921" i="1"/>
  <c r="J921" i="1"/>
  <c r="I921" i="1"/>
  <c r="H921" i="1"/>
  <c r="K920" i="1"/>
  <c r="J920" i="1"/>
  <c r="I920" i="1"/>
  <c r="H920" i="1"/>
  <c r="K919" i="1"/>
  <c r="J919" i="1"/>
  <c r="I919" i="1"/>
  <c r="H919" i="1"/>
  <c r="K918" i="1"/>
  <c r="J918" i="1"/>
  <c r="I918" i="1"/>
  <c r="H918" i="1"/>
  <c r="K917" i="1"/>
  <c r="J917" i="1"/>
  <c r="I917" i="1"/>
  <c r="H917" i="1"/>
  <c r="K916" i="1"/>
  <c r="J916" i="1"/>
  <c r="I916" i="1"/>
  <c r="H916" i="1"/>
  <c r="L916" i="1" s="1"/>
  <c r="M916" i="1" s="1"/>
  <c r="K915" i="1"/>
  <c r="J915" i="1"/>
  <c r="I915" i="1"/>
  <c r="H915" i="1"/>
  <c r="K914" i="1"/>
  <c r="J914" i="1"/>
  <c r="I914" i="1"/>
  <c r="H914" i="1"/>
  <c r="K913" i="1"/>
  <c r="J913" i="1"/>
  <c r="I913" i="1"/>
  <c r="H913" i="1"/>
  <c r="K912" i="1"/>
  <c r="J912" i="1"/>
  <c r="I912" i="1"/>
  <c r="H912" i="1"/>
  <c r="K911" i="1"/>
  <c r="J911" i="1"/>
  <c r="I911" i="1"/>
  <c r="H911" i="1"/>
  <c r="K910" i="1"/>
  <c r="J910" i="1"/>
  <c r="I910" i="1"/>
  <c r="H910" i="1"/>
  <c r="K909" i="1"/>
  <c r="J909" i="1"/>
  <c r="I909" i="1"/>
  <c r="H909" i="1"/>
  <c r="K908" i="1"/>
  <c r="J908" i="1"/>
  <c r="I908" i="1"/>
  <c r="H908" i="1"/>
  <c r="L908" i="1" s="1"/>
  <c r="M908" i="1" s="1"/>
  <c r="K907" i="1"/>
  <c r="J907" i="1"/>
  <c r="I907" i="1"/>
  <c r="H907" i="1"/>
  <c r="K906" i="1"/>
  <c r="J906" i="1"/>
  <c r="I906" i="1"/>
  <c r="H906" i="1"/>
  <c r="K905" i="1"/>
  <c r="J905" i="1"/>
  <c r="I905" i="1"/>
  <c r="H905" i="1"/>
  <c r="L905" i="1" s="1"/>
  <c r="M905" i="1" s="1"/>
  <c r="K904" i="1"/>
  <c r="J904" i="1"/>
  <c r="I904" i="1"/>
  <c r="H904" i="1"/>
  <c r="L904" i="1" s="1"/>
  <c r="M904" i="1" s="1"/>
  <c r="K903" i="1"/>
  <c r="J903" i="1"/>
  <c r="I903" i="1"/>
  <c r="H903" i="1"/>
  <c r="K902" i="1"/>
  <c r="J902" i="1"/>
  <c r="I902" i="1"/>
  <c r="H902" i="1"/>
  <c r="K901" i="1"/>
  <c r="J901" i="1"/>
  <c r="I901" i="1"/>
  <c r="H901" i="1"/>
  <c r="K900" i="1"/>
  <c r="J900" i="1"/>
  <c r="I900" i="1"/>
  <c r="H900" i="1"/>
  <c r="K899" i="1"/>
  <c r="J899" i="1"/>
  <c r="I899" i="1"/>
  <c r="H899" i="1"/>
  <c r="K898" i="1"/>
  <c r="J898" i="1"/>
  <c r="I898" i="1"/>
  <c r="H898" i="1"/>
  <c r="L897" i="1"/>
  <c r="M897" i="1" s="1"/>
  <c r="K897" i="1"/>
  <c r="J897" i="1"/>
  <c r="I897" i="1"/>
  <c r="H897" i="1"/>
  <c r="K895" i="1"/>
  <c r="J895" i="1"/>
  <c r="I895" i="1"/>
  <c r="H895" i="1"/>
  <c r="L895" i="1" s="1"/>
  <c r="M895" i="1" s="1"/>
  <c r="K894" i="1"/>
  <c r="J894" i="1"/>
  <c r="I894" i="1"/>
  <c r="H894" i="1"/>
  <c r="K893" i="1"/>
  <c r="J893" i="1"/>
  <c r="I893" i="1"/>
  <c r="H893" i="1"/>
  <c r="K892" i="1"/>
  <c r="L892" i="1" s="1"/>
  <c r="M892" i="1" s="1"/>
  <c r="O892" i="1" s="1"/>
  <c r="J892" i="1"/>
  <c r="I892" i="1"/>
  <c r="H892" i="1"/>
  <c r="K891" i="1"/>
  <c r="L891" i="1" s="1"/>
  <c r="M891" i="1" s="1"/>
  <c r="N891" i="1" s="1"/>
  <c r="P891" i="1" s="1"/>
  <c r="J891" i="1"/>
  <c r="I891" i="1"/>
  <c r="H891" i="1"/>
  <c r="K890" i="1"/>
  <c r="J890" i="1"/>
  <c r="I890" i="1"/>
  <c r="H890" i="1"/>
  <c r="K889" i="1"/>
  <c r="J889" i="1"/>
  <c r="I889" i="1"/>
  <c r="H889" i="1"/>
  <c r="K888" i="1"/>
  <c r="J888" i="1"/>
  <c r="I888" i="1"/>
  <c r="H888" i="1"/>
  <c r="K887" i="1"/>
  <c r="J887" i="1"/>
  <c r="I887" i="1"/>
  <c r="H887" i="1"/>
  <c r="K886" i="1"/>
  <c r="J886" i="1"/>
  <c r="I886" i="1"/>
  <c r="H886" i="1"/>
  <c r="K885" i="1"/>
  <c r="J885" i="1"/>
  <c r="I885" i="1"/>
  <c r="H885" i="1"/>
  <c r="K884" i="1"/>
  <c r="J884" i="1"/>
  <c r="I884" i="1"/>
  <c r="H884" i="1"/>
  <c r="L884" i="1" s="1"/>
  <c r="M884" i="1" s="1"/>
  <c r="O884" i="1" s="1"/>
  <c r="K883" i="1"/>
  <c r="J883" i="1"/>
  <c r="I883" i="1"/>
  <c r="H883" i="1"/>
  <c r="K882" i="1"/>
  <c r="J882" i="1"/>
  <c r="I882" i="1"/>
  <c r="H882" i="1"/>
  <c r="K881" i="1"/>
  <c r="J881" i="1"/>
  <c r="I881" i="1"/>
  <c r="H881" i="1"/>
  <c r="K880" i="1"/>
  <c r="J880" i="1"/>
  <c r="I880" i="1"/>
  <c r="H880" i="1"/>
  <c r="L880" i="1" s="1"/>
  <c r="M880" i="1" s="1"/>
  <c r="K879" i="1"/>
  <c r="L879" i="1" s="1"/>
  <c r="M879" i="1" s="1"/>
  <c r="J879" i="1"/>
  <c r="I879" i="1"/>
  <c r="H879" i="1"/>
  <c r="K878" i="1"/>
  <c r="J878" i="1"/>
  <c r="I878" i="1"/>
  <c r="H878" i="1"/>
  <c r="K877" i="1"/>
  <c r="J877" i="1"/>
  <c r="I877" i="1"/>
  <c r="H877" i="1"/>
  <c r="K876" i="1"/>
  <c r="J876" i="1"/>
  <c r="I876" i="1"/>
  <c r="H876" i="1"/>
  <c r="L876" i="1" s="1"/>
  <c r="M876" i="1" s="1"/>
  <c r="O876" i="1" s="1"/>
  <c r="K875" i="1"/>
  <c r="J875" i="1"/>
  <c r="I875" i="1"/>
  <c r="H875" i="1"/>
  <c r="K874" i="1"/>
  <c r="J874" i="1"/>
  <c r="I874" i="1"/>
  <c r="H874" i="1"/>
  <c r="K873" i="1"/>
  <c r="J873" i="1"/>
  <c r="I873" i="1"/>
  <c r="H873" i="1"/>
  <c r="K872" i="1"/>
  <c r="J872" i="1"/>
  <c r="I872" i="1"/>
  <c r="H872" i="1"/>
  <c r="L872" i="1" s="1"/>
  <c r="M872" i="1" s="1"/>
  <c r="K871" i="1"/>
  <c r="J871" i="1"/>
  <c r="I871" i="1"/>
  <c r="H871" i="1"/>
  <c r="K870" i="1"/>
  <c r="J870" i="1"/>
  <c r="I870" i="1"/>
  <c r="H870" i="1"/>
  <c r="K869" i="1"/>
  <c r="J869" i="1"/>
  <c r="I869" i="1"/>
  <c r="H869" i="1"/>
  <c r="K868" i="1"/>
  <c r="J868" i="1"/>
  <c r="I868" i="1"/>
  <c r="H868" i="1"/>
  <c r="K867" i="1"/>
  <c r="J867" i="1"/>
  <c r="I867" i="1"/>
  <c r="H867" i="1"/>
  <c r="K866" i="1"/>
  <c r="J866" i="1"/>
  <c r="I866" i="1"/>
  <c r="H866" i="1"/>
  <c r="K865" i="1"/>
  <c r="J865" i="1"/>
  <c r="I865" i="1"/>
  <c r="H865" i="1"/>
  <c r="K864" i="1"/>
  <c r="J864" i="1"/>
  <c r="I864" i="1"/>
  <c r="H864" i="1"/>
  <c r="L864" i="1" s="1"/>
  <c r="M864" i="1" s="1"/>
  <c r="K863" i="1"/>
  <c r="J863" i="1"/>
  <c r="I863" i="1"/>
  <c r="H863" i="1"/>
  <c r="K862" i="1"/>
  <c r="J862" i="1"/>
  <c r="I862" i="1"/>
  <c r="H862" i="1"/>
  <c r="K861" i="1"/>
  <c r="J861" i="1"/>
  <c r="I861" i="1"/>
  <c r="H861" i="1"/>
  <c r="K860" i="1"/>
  <c r="J860" i="1"/>
  <c r="I860" i="1"/>
  <c r="H860" i="1"/>
  <c r="L860" i="1" s="1"/>
  <c r="M860" i="1" s="1"/>
  <c r="O860" i="1" s="1"/>
  <c r="K859" i="1"/>
  <c r="J859" i="1"/>
  <c r="I859" i="1"/>
  <c r="H859" i="1"/>
  <c r="K858" i="1"/>
  <c r="J858" i="1"/>
  <c r="I858" i="1"/>
  <c r="H858" i="1"/>
  <c r="K857" i="1"/>
  <c r="J857" i="1"/>
  <c r="I857" i="1"/>
  <c r="H857" i="1"/>
  <c r="K856" i="1"/>
  <c r="J856" i="1"/>
  <c r="I856" i="1"/>
  <c r="H856" i="1"/>
  <c r="K855" i="1"/>
  <c r="J855" i="1"/>
  <c r="I855" i="1"/>
  <c r="H855" i="1"/>
  <c r="K854" i="1"/>
  <c r="J854" i="1"/>
  <c r="I854" i="1"/>
  <c r="H854" i="1"/>
  <c r="K853" i="1"/>
  <c r="J853" i="1"/>
  <c r="I853" i="1"/>
  <c r="H853" i="1"/>
  <c r="K852" i="1"/>
  <c r="J852" i="1"/>
  <c r="I852" i="1"/>
  <c r="H852" i="1"/>
  <c r="L852" i="1" s="1"/>
  <c r="M852" i="1" s="1"/>
  <c r="K851" i="1"/>
  <c r="J851" i="1"/>
  <c r="I851" i="1"/>
  <c r="H851" i="1"/>
  <c r="K850" i="1"/>
  <c r="J850" i="1"/>
  <c r="I850" i="1"/>
  <c r="H850" i="1"/>
  <c r="K849" i="1"/>
  <c r="J849" i="1"/>
  <c r="I849" i="1"/>
  <c r="H849" i="1"/>
  <c r="K848" i="1"/>
  <c r="J848" i="1"/>
  <c r="I848" i="1"/>
  <c r="H848" i="1"/>
  <c r="L848" i="1" s="1"/>
  <c r="M848" i="1" s="1"/>
  <c r="K847" i="1"/>
  <c r="J847" i="1"/>
  <c r="I847" i="1"/>
  <c r="H847" i="1"/>
  <c r="K846" i="1"/>
  <c r="J846" i="1"/>
  <c r="I846" i="1"/>
  <c r="H846" i="1"/>
  <c r="K845" i="1"/>
  <c r="J845" i="1"/>
  <c r="I845" i="1"/>
  <c r="H845" i="1"/>
  <c r="K844" i="1"/>
  <c r="J844" i="1"/>
  <c r="I844" i="1"/>
  <c r="H844" i="1"/>
  <c r="L844" i="1" s="1"/>
  <c r="M844" i="1" s="1"/>
  <c r="K843" i="1"/>
  <c r="J843" i="1"/>
  <c r="I843" i="1"/>
  <c r="H843" i="1"/>
  <c r="K842" i="1"/>
  <c r="J842" i="1"/>
  <c r="I842" i="1"/>
  <c r="H842" i="1"/>
  <c r="K841" i="1"/>
  <c r="J841" i="1"/>
  <c r="I841" i="1"/>
  <c r="H841" i="1"/>
  <c r="K839" i="1"/>
  <c r="J839" i="1"/>
  <c r="I839" i="1"/>
  <c r="H839" i="1"/>
  <c r="K838" i="1"/>
  <c r="J838" i="1"/>
  <c r="I838" i="1"/>
  <c r="H838" i="1"/>
  <c r="K837" i="1"/>
  <c r="J837" i="1"/>
  <c r="I837" i="1"/>
  <c r="H837" i="1"/>
  <c r="K836" i="1"/>
  <c r="J836" i="1"/>
  <c r="I836" i="1"/>
  <c r="H836" i="1"/>
  <c r="K835" i="1"/>
  <c r="J835" i="1"/>
  <c r="I835" i="1"/>
  <c r="H835" i="1"/>
  <c r="L835" i="1" s="1"/>
  <c r="M835" i="1" s="1"/>
  <c r="K834" i="1"/>
  <c r="J834" i="1"/>
  <c r="I834" i="1"/>
  <c r="H834" i="1"/>
  <c r="K833" i="1"/>
  <c r="J833" i="1"/>
  <c r="I833" i="1"/>
  <c r="H833" i="1"/>
  <c r="K832" i="1"/>
  <c r="J832" i="1"/>
  <c r="I832" i="1"/>
  <c r="H832" i="1"/>
  <c r="K831" i="1"/>
  <c r="J831" i="1"/>
  <c r="I831" i="1"/>
  <c r="H831" i="1"/>
  <c r="L831" i="1" s="1"/>
  <c r="M831" i="1" s="1"/>
  <c r="K830" i="1"/>
  <c r="J830" i="1"/>
  <c r="I830" i="1"/>
  <c r="H830" i="1"/>
  <c r="K829" i="1"/>
  <c r="J829" i="1"/>
  <c r="I829" i="1"/>
  <c r="H829" i="1"/>
  <c r="K828" i="1"/>
  <c r="J828" i="1"/>
  <c r="I828" i="1"/>
  <c r="H828" i="1"/>
  <c r="K827" i="1"/>
  <c r="J827" i="1"/>
  <c r="I827" i="1"/>
  <c r="H827" i="1"/>
  <c r="L827" i="1" s="1"/>
  <c r="M827" i="1" s="1"/>
  <c r="K826" i="1"/>
  <c r="J826" i="1"/>
  <c r="I826" i="1"/>
  <c r="H826" i="1"/>
  <c r="K825" i="1"/>
  <c r="J825" i="1"/>
  <c r="I825" i="1"/>
  <c r="H825" i="1"/>
  <c r="K824" i="1"/>
  <c r="J824" i="1"/>
  <c r="I824" i="1"/>
  <c r="H824" i="1"/>
  <c r="K823" i="1"/>
  <c r="J823" i="1"/>
  <c r="I823" i="1"/>
  <c r="H823" i="1"/>
  <c r="K822" i="1"/>
  <c r="J822" i="1"/>
  <c r="I822" i="1"/>
  <c r="H822" i="1"/>
  <c r="K821" i="1"/>
  <c r="J821" i="1"/>
  <c r="I821" i="1"/>
  <c r="H821" i="1"/>
  <c r="K820" i="1"/>
  <c r="J820" i="1"/>
  <c r="I820" i="1"/>
  <c r="H820" i="1"/>
  <c r="L820" i="1" s="1"/>
  <c r="M820" i="1" s="1"/>
  <c r="K819" i="1"/>
  <c r="J819" i="1"/>
  <c r="I819" i="1"/>
  <c r="H819" i="1"/>
  <c r="K818" i="1"/>
  <c r="J818" i="1"/>
  <c r="I818" i="1"/>
  <c r="H818" i="1"/>
  <c r="K817" i="1"/>
  <c r="J817" i="1"/>
  <c r="I817" i="1"/>
  <c r="H817" i="1"/>
  <c r="K816" i="1"/>
  <c r="J816" i="1"/>
  <c r="I816" i="1"/>
  <c r="H816" i="1"/>
  <c r="K815" i="1"/>
  <c r="J815" i="1"/>
  <c r="I815" i="1"/>
  <c r="H815" i="1"/>
  <c r="L815" i="1" s="1"/>
  <c r="M815" i="1" s="1"/>
  <c r="K814" i="1"/>
  <c r="J814" i="1"/>
  <c r="I814" i="1"/>
  <c r="H814" i="1"/>
  <c r="K813" i="1"/>
  <c r="J813" i="1"/>
  <c r="I813" i="1"/>
  <c r="H813" i="1"/>
  <c r="K812" i="1"/>
  <c r="J812" i="1"/>
  <c r="I812" i="1"/>
  <c r="H812" i="1"/>
  <c r="K811" i="1"/>
  <c r="J811" i="1"/>
  <c r="I811" i="1"/>
  <c r="H811" i="1"/>
  <c r="K810" i="1"/>
  <c r="J810" i="1"/>
  <c r="I810" i="1"/>
  <c r="H810" i="1"/>
  <c r="K809" i="1"/>
  <c r="J809" i="1"/>
  <c r="I809" i="1"/>
  <c r="H809" i="1"/>
  <c r="K808" i="1"/>
  <c r="J808" i="1"/>
  <c r="I808" i="1"/>
  <c r="H808" i="1"/>
  <c r="K807" i="1"/>
  <c r="J807" i="1"/>
  <c r="I807" i="1"/>
  <c r="H807" i="1"/>
  <c r="L807" i="1" s="1"/>
  <c r="M807" i="1" s="1"/>
  <c r="K806" i="1"/>
  <c r="J806" i="1"/>
  <c r="I806" i="1"/>
  <c r="H806" i="1"/>
  <c r="K805" i="1"/>
  <c r="J805" i="1"/>
  <c r="I805" i="1"/>
  <c r="H805" i="1"/>
  <c r="K804" i="1"/>
  <c r="J804" i="1"/>
  <c r="I804" i="1"/>
  <c r="H804" i="1"/>
  <c r="K803" i="1"/>
  <c r="J803" i="1"/>
  <c r="I803" i="1"/>
  <c r="H803" i="1"/>
  <c r="L803" i="1" s="1"/>
  <c r="M803" i="1" s="1"/>
  <c r="K802" i="1"/>
  <c r="L802" i="1" s="1"/>
  <c r="M802" i="1" s="1"/>
  <c r="N802" i="1" s="1"/>
  <c r="P802" i="1" s="1"/>
  <c r="J802" i="1"/>
  <c r="I802" i="1"/>
  <c r="H802" i="1"/>
  <c r="K801" i="1"/>
  <c r="J801" i="1"/>
  <c r="I801" i="1"/>
  <c r="H801" i="1"/>
  <c r="K800" i="1"/>
  <c r="J800" i="1"/>
  <c r="I800" i="1"/>
  <c r="H800" i="1"/>
  <c r="K799" i="1"/>
  <c r="J799" i="1"/>
  <c r="I799" i="1"/>
  <c r="H799" i="1"/>
  <c r="K798" i="1"/>
  <c r="J798" i="1"/>
  <c r="I798" i="1"/>
  <c r="H798" i="1"/>
  <c r="K797" i="1"/>
  <c r="J797" i="1"/>
  <c r="I797" i="1"/>
  <c r="H797" i="1"/>
  <c r="K796" i="1"/>
  <c r="J796" i="1"/>
  <c r="I796" i="1"/>
  <c r="H796" i="1"/>
  <c r="K795" i="1"/>
  <c r="J795" i="1"/>
  <c r="I795" i="1"/>
  <c r="H795" i="1"/>
  <c r="L795" i="1" s="1"/>
  <c r="M795" i="1" s="1"/>
  <c r="K794" i="1"/>
  <c r="J794" i="1"/>
  <c r="I794" i="1"/>
  <c r="H794" i="1"/>
  <c r="K793" i="1"/>
  <c r="J793" i="1"/>
  <c r="I793" i="1"/>
  <c r="H793" i="1"/>
  <c r="K792" i="1"/>
  <c r="J792" i="1"/>
  <c r="I792" i="1"/>
  <c r="H792" i="1"/>
  <c r="K791" i="1"/>
  <c r="J791" i="1"/>
  <c r="I791" i="1"/>
  <c r="H791" i="1"/>
  <c r="K790" i="1"/>
  <c r="L790" i="1" s="1"/>
  <c r="M790" i="1" s="1"/>
  <c r="O790" i="1" s="1"/>
  <c r="J790" i="1"/>
  <c r="I790" i="1"/>
  <c r="H790" i="1"/>
  <c r="K789" i="1"/>
  <c r="J789" i="1"/>
  <c r="I789" i="1"/>
  <c r="H789" i="1"/>
  <c r="K788" i="1"/>
  <c r="J788" i="1"/>
  <c r="I788" i="1"/>
  <c r="H788" i="1"/>
  <c r="K787" i="1"/>
  <c r="J787" i="1"/>
  <c r="I787" i="1"/>
  <c r="H787" i="1"/>
  <c r="L787" i="1" s="1"/>
  <c r="M787" i="1" s="1"/>
  <c r="K786" i="1"/>
  <c r="J786" i="1"/>
  <c r="I786" i="1"/>
  <c r="H786" i="1"/>
  <c r="K785" i="1"/>
  <c r="J785" i="1"/>
  <c r="I785" i="1"/>
  <c r="H785" i="1"/>
  <c r="K783" i="1"/>
  <c r="J783" i="1"/>
  <c r="I783" i="1"/>
  <c r="H783" i="1"/>
  <c r="K782" i="1"/>
  <c r="J782" i="1"/>
  <c r="I782" i="1"/>
  <c r="H782" i="1"/>
  <c r="K781" i="1"/>
  <c r="J781" i="1"/>
  <c r="I781" i="1"/>
  <c r="H781" i="1"/>
  <c r="K780" i="1"/>
  <c r="J780" i="1"/>
  <c r="I780" i="1"/>
  <c r="H780" i="1"/>
  <c r="K779" i="1"/>
  <c r="J779" i="1"/>
  <c r="I779" i="1"/>
  <c r="H779" i="1"/>
  <c r="K778" i="1"/>
  <c r="J778" i="1"/>
  <c r="I778" i="1"/>
  <c r="H778" i="1"/>
  <c r="L778" i="1" s="1"/>
  <c r="M778" i="1" s="1"/>
  <c r="K777" i="1"/>
  <c r="L777" i="1" s="1"/>
  <c r="M777" i="1" s="1"/>
  <c r="O777" i="1" s="1"/>
  <c r="J777" i="1"/>
  <c r="I777" i="1"/>
  <c r="H777" i="1"/>
  <c r="K776" i="1"/>
  <c r="J776" i="1"/>
  <c r="I776" i="1"/>
  <c r="H776" i="1"/>
  <c r="K775" i="1"/>
  <c r="J775" i="1"/>
  <c r="I775" i="1"/>
  <c r="H775" i="1"/>
  <c r="K774" i="1"/>
  <c r="J774" i="1"/>
  <c r="I774" i="1"/>
  <c r="H774" i="1"/>
  <c r="K773" i="1"/>
  <c r="L773" i="1" s="1"/>
  <c r="M773" i="1" s="1"/>
  <c r="O773" i="1" s="1"/>
  <c r="J773" i="1"/>
  <c r="I773" i="1"/>
  <c r="H773" i="1"/>
  <c r="K772" i="1"/>
  <c r="J772" i="1"/>
  <c r="I772" i="1"/>
  <c r="H772" i="1"/>
  <c r="L772" i="1" s="1"/>
  <c r="M772" i="1" s="1"/>
  <c r="K771" i="1"/>
  <c r="J771" i="1"/>
  <c r="I771" i="1"/>
  <c r="H771" i="1"/>
  <c r="K770" i="1"/>
  <c r="L770" i="1" s="1"/>
  <c r="M770" i="1" s="1"/>
  <c r="J770" i="1"/>
  <c r="I770" i="1"/>
  <c r="H770" i="1"/>
  <c r="K769" i="1"/>
  <c r="J769" i="1"/>
  <c r="I769" i="1"/>
  <c r="H769" i="1"/>
  <c r="K768" i="1"/>
  <c r="J768" i="1"/>
  <c r="I768" i="1"/>
  <c r="H768" i="1"/>
  <c r="K767" i="1"/>
  <c r="J767" i="1"/>
  <c r="I767" i="1"/>
  <c r="H767" i="1"/>
  <c r="K766" i="1"/>
  <c r="J766" i="1"/>
  <c r="I766" i="1"/>
  <c r="H766" i="1"/>
  <c r="K765" i="1"/>
  <c r="J765" i="1"/>
  <c r="I765" i="1"/>
  <c r="H765" i="1"/>
  <c r="K764" i="1"/>
  <c r="J764" i="1"/>
  <c r="I764" i="1"/>
  <c r="H764" i="1"/>
  <c r="L764" i="1" s="1"/>
  <c r="M764" i="1" s="1"/>
  <c r="K763" i="1"/>
  <c r="J763" i="1"/>
  <c r="I763" i="1"/>
  <c r="H763" i="1"/>
  <c r="K762" i="1"/>
  <c r="L762" i="1" s="1"/>
  <c r="M762" i="1" s="1"/>
  <c r="J762" i="1"/>
  <c r="I762" i="1"/>
  <c r="H762" i="1"/>
  <c r="K761" i="1"/>
  <c r="J761" i="1"/>
  <c r="I761" i="1"/>
  <c r="H761" i="1"/>
  <c r="K760" i="1"/>
  <c r="J760" i="1"/>
  <c r="I760" i="1"/>
  <c r="H760" i="1"/>
  <c r="K759" i="1"/>
  <c r="J759" i="1"/>
  <c r="I759" i="1"/>
  <c r="H759" i="1"/>
  <c r="K758" i="1"/>
  <c r="J758" i="1"/>
  <c r="I758" i="1"/>
  <c r="H758" i="1"/>
  <c r="K757" i="1"/>
  <c r="J757" i="1"/>
  <c r="I757" i="1"/>
  <c r="H757" i="1"/>
  <c r="K756" i="1"/>
  <c r="J756" i="1"/>
  <c r="I756" i="1"/>
  <c r="H756" i="1"/>
  <c r="L756" i="1" s="1"/>
  <c r="M756" i="1" s="1"/>
  <c r="K755" i="1"/>
  <c r="J755" i="1"/>
  <c r="I755" i="1"/>
  <c r="H755" i="1"/>
  <c r="K754" i="1"/>
  <c r="L754" i="1" s="1"/>
  <c r="M754" i="1" s="1"/>
  <c r="J754" i="1"/>
  <c r="I754" i="1"/>
  <c r="H754" i="1"/>
  <c r="K753" i="1"/>
  <c r="L753" i="1" s="1"/>
  <c r="M753" i="1" s="1"/>
  <c r="J753" i="1"/>
  <c r="I753" i="1"/>
  <c r="H753" i="1"/>
  <c r="K752" i="1"/>
  <c r="J752" i="1"/>
  <c r="I752" i="1"/>
  <c r="H752" i="1"/>
  <c r="K751" i="1"/>
  <c r="J751" i="1"/>
  <c r="I751" i="1"/>
  <c r="H751" i="1"/>
  <c r="K750" i="1"/>
  <c r="J750" i="1"/>
  <c r="I750" i="1"/>
  <c r="H750" i="1"/>
  <c r="K749" i="1"/>
  <c r="J749" i="1"/>
  <c r="I749" i="1"/>
  <c r="H749" i="1"/>
  <c r="K748" i="1"/>
  <c r="J748" i="1"/>
  <c r="I748" i="1"/>
  <c r="H748" i="1"/>
  <c r="K747" i="1"/>
  <c r="J747" i="1"/>
  <c r="I747" i="1"/>
  <c r="H747" i="1"/>
  <c r="K746" i="1"/>
  <c r="L746" i="1" s="1"/>
  <c r="M746" i="1" s="1"/>
  <c r="J746" i="1"/>
  <c r="I746" i="1"/>
  <c r="H746" i="1"/>
  <c r="K744" i="1"/>
  <c r="J744" i="1"/>
  <c r="I744" i="1"/>
  <c r="H744" i="1"/>
  <c r="K743" i="1"/>
  <c r="J743" i="1"/>
  <c r="I743" i="1"/>
  <c r="H743" i="1"/>
  <c r="K742" i="1"/>
  <c r="J742" i="1"/>
  <c r="I742" i="1"/>
  <c r="H742" i="1"/>
  <c r="K741" i="1"/>
  <c r="J741" i="1"/>
  <c r="I741" i="1"/>
  <c r="H741" i="1"/>
  <c r="K740" i="1"/>
  <c r="L740" i="1" s="1"/>
  <c r="M740" i="1" s="1"/>
  <c r="O740" i="1" s="1"/>
  <c r="J740" i="1"/>
  <c r="I740" i="1"/>
  <c r="H740" i="1"/>
  <c r="K739" i="1"/>
  <c r="J739" i="1"/>
  <c r="I739" i="1"/>
  <c r="H739" i="1"/>
  <c r="L739" i="1" s="1"/>
  <c r="M739" i="1" s="1"/>
  <c r="K738" i="1"/>
  <c r="J738" i="1"/>
  <c r="I738" i="1"/>
  <c r="H738" i="1"/>
  <c r="L737" i="1"/>
  <c r="M737" i="1" s="1"/>
  <c r="K737" i="1"/>
  <c r="J737" i="1"/>
  <c r="I737" i="1"/>
  <c r="H737" i="1"/>
  <c r="K736" i="1"/>
  <c r="L736" i="1" s="1"/>
  <c r="M736" i="1" s="1"/>
  <c r="J736" i="1"/>
  <c r="I736" i="1"/>
  <c r="H736" i="1"/>
  <c r="K735" i="1"/>
  <c r="J735" i="1"/>
  <c r="I735" i="1"/>
  <c r="H735" i="1"/>
  <c r="K734" i="1"/>
  <c r="J734" i="1"/>
  <c r="I734" i="1"/>
  <c r="H734" i="1"/>
  <c r="K733" i="1"/>
  <c r="J733" i="1"/>
  <c r="I733" i="1"/>
  <c r="H733" i="1"/>
  <c r="K732" i="1"/>
  <c r="J732" i="1"/>
  <c r="I732" i="1"/>
  <c r="H732" i="1"/>
  <c r="K731" i="1"/>
  <c r="J731" i="1"/>
  <c r="I731" i="1"/>
  <c r="H731" i="1"/>
  <c r="K730" i="1"/>
  <c r="J730" i="1"/>
  <c r="I730" i="1"/>
  <c r="H730" i="1"/>
  <c r="K729" i="1"/>
  <c r="J729" i="1"/>
  <c r="I729" i="1"/>
  <c r="H729" i="1"/>
  <c r="K728" i="1"/>
  <c r="J728" i="1"/>
  <c r="I728" i="1"/>
  <c r="H728" i="1"/>
  <c r="K727" i="1"/>
  <c r="J727" i="1"/>
  <c r="I727" i="1"/>
  <c r="H727" i="1"/>
  <c r="K726" i="1"/>
  <c r="J726" i="1"/>
  <c r="I726" i="1"/>
  <c r="H726" i="1"/>
  <c r="K725" i="1"/>
  <c r="J725" i="1"/>
  <c r="I725" i="1"/>
  <c r="H725" i="1"/>
  <c r="K724" i="1"/>
  <c r="J724" i="1"/>
  <c r="I724" i="1"/>
  <c r="H724" i="1"/>
  <c r="K723" i="1"/>
  <c r="J723" i="1"/>
  <c r="I723" i="1"/>
  <c r="H723" i="1"/>
  <c r="K722" i="1"/>
  <c r="J722" i="1"/>
  <c r="I722" i="1"/>
  <c r="H722" i="1"/>
  <c r="K721" i="1"/>
  <c r="J721" i="1"/>
  <c r="I721" i="1"/>
  <c r="H721" i="1"/>
  <c r="K720" i="1"/>
  <c r="J720" i="1"/>
  <c r="I720" i="1"/>
  <c r="H720" i="1"/>
  <c r="K719" i="1"/>
  <c r="J719" i="1"/>
  <c r="I719" i="1"/>
  <c r="H719" i="1"/>
  <c r="K718" i="1"/>
  <c r="J718" i="1"/>
  <c r="I718" i="1"/>
  <c r="H718" i="1"/>
  <c r="K717" i="1"/>
  <c r="J717" i="1"/>
  <c r="I717" i="1"/>
  <c r="H717" i="1"/>
  <c r="K716" i="1"/>
  <c r="J716" i="1"/>
  <c r="I716" i="1"/>
  <c r="H716" i="1"/>
  <c r="L716" i="1" s="1"/>
  <c r="M716" i="1" s="1"/>
  <c r="K715" i="1"/>
  <c r="J715" i="1"/>
  <c r="I715" i="1"/>
  <c r="H715" i="1"/>
  <c r="K714" i="1"/>
  <c r="J714" i="1"/>
  <c r="I714" i="1"/>
  <c r="H714" i="1"/>
  <c r="K713" i="1"/>
  <c r="L713" i="1" s="1"/>
  <c r="M713" i="1" s="1"/>
  <c r="J713" i="1"/>
  <c r="I713" i="1"/>
  <c r="H713" i="1"/>
  <c r="K712" i="1"/>
  <c r="J712" i="1"/>
  <c r="I712" i="1"/>
  <c r="H712" i="1"/>
  <c r="K711" i="1"/>
  <c r="J711" i="1"/>
  <c r="I711" i="1"/>
  <c r="H711" i="1"/>
  <c r="K710" i="1"/>
  <c r="J710" i="1"/>
  <c r="I710" i="1"/>
  <c r="H710" i="1"/>
  <c r="K709" i="1"/>
  <c r="J709" i="1"/>
  <c r="I709" i="1"/>
  <c r="H709" i="1"/>
  <c r="K708" i="1"/>
  <c r="J708" i="1"/>
  <c r="I708" i="1"/>
  <c r="H708" i="1"/>
  <c r="K707" i="1"/>
  <c r="J707" i="1"/>
  <c r="I707" i="1"/>
  <c r="H707" i="1"/>
  <c r="K706" i="1"/>
  <c r="J706" i="1"/>
  <c r="I706" i="1"/>
  <c r="H706" i="1"/>
  <c r="K705" i="1"/>
  <c r="J705" i="1"/>
  <c r="I705" i="1"/>
  <c r="H705" i="1"/>
  <c r="K704" i="1"/>
  <c r="J704" i="1"/>
  <c r="I704" i="1"/>
  <c r="H704" i="1"/>
  <c r="L704" i="1" s="1"/>
  <c r="M704" i="1" s="1"/>
  <c r="N704" i="1" s="1"/>
  <c r="P704" i="1" s="1"/>
  <c r="K703" i="1"/>
  <c r="L703" i="1" s="1"/>
  <c r="M703" i="1" s="1"/>
  <c r="J703" i="1"/>
  <c r="I703" i="1"/>
  <c r="H703" i="1"/>
  <c r="K702" i="1"/>
  <c r="J702" i="1"/>
  <c r="I702" i="1"/>
  <c r="H702" i="1"/>
  <c r="K701" i="1"/>
  <c r="J701" i="1"/>
  <c r="I701" i="1"/>
  <c r="H701" i="1"/>
  <c r="K700" i="1"/>
  <c r="J700" i="1"/>
  <c r="I700" i="1"/>
  <c r="H700" i="1"/>
  <c r="K699" i="1"/>
  <c r="J699" i="1"/>
  <c r="I699" i="1"/>
  <c r="H699" i="1"/>
  <c r="K698" i="1"/>
  <c r="J698" i="1"/>
  <c r="I698" i="1"/>
  <c r="H698" i="1"/>
  <c r="K697" i="1"/>
  <c r="J697" i="1"/>
  <c r="I697" i="1"/>
  <c r="H697" i="1"/>
  <c r="K695" i="1"/>
  <c r="J695" i="1"/>
  <c r="I695" i="1"/>
  <c r="H695" i="1"/>
  <c r="L695" i="1" s="1"/>
  <c r="M695" i="1" s="1"/>
  <c r="N695" i="1" s="1"/>
  <c r="P695" i="1" s="1"/>
  <c r="K694" i="1"/>
  <c r="L694" i="1" s="1"/>
  <c r="M694" i="1" s="1"/>
  <c r="J694" i="1"/>
  <c r="I694" i="1"/>
  <c r="H694" i="1"/>
  <c r="K693" i="1"/>
  <c r="J693" i="1"/>
  <c r="I693" i="1"/>
  <c r="H693" i="1"/>
  <c r="K692" i="1"/>
  <c r="J692" i="1"/>
  <c r="I692" i="1"/>
  <c r="H692" i="1"/>
  <c r="K691" i="1"/>
  <c r="J691" i="1"/>
  <c r="I691" i="1"/>
  <c r="H691" i="1"/>
  <c r="L691" i="1" s="1"/>
  <c r="M691" i="1" s="1"/>
  <c r="K690" i="1"/>
  <c r="J690" i="1"/>
  <c r="I690" i="1"/>
  <c r="H690" i="1"/>
  <c r="K689" i="1"/>
  <c r="J689" i="1"/>
  <c r="I689" i="1"/>
  <c r="H689" i="1"/>
  <c r="K688" i="1"/>
  <c r="J688" i="1"/>
  <c r="I688" i="1"/>
  <c r="H688" i="1"/>
  <c r="K687" i="1"/>
  <c r="J687" i="1"/>
  <c r="I687" i="1"/>
  <c r="H687" i="1"/>
  <c r="L687" i="1" s="1"/>
  <c r="M687" i="1" s="1"/>
  <c r="K686" i="1"/>
  <c r="J686" i="1"/>
  <c r="I686" i="1"/>
  <c r="H686" i="1"/>
  <c r="K685" i="1"/>
  <c r="J685" i="1"/>
  <c r="I685" i="1"/>
  <c r="H685" i="1"/>
  <c r="K684" i="1"/>
  <c r="J684" i="1"/>
  <c r="I684" i="1"/>
  <c r="H684" i="1"/>
  <c r="K683" i="1"/>
  <c r="J683" i="1"/>
  <c r="I683" i="1"/>
  <c r="H683" i="1"/>
  <c r="L683" i="1" s="1"/>
  <c r="M683" i="1" s="1"/>
  <c r="K682" i="1"/>
  <c r="J682" i="1"/>
  <c r="I682" i="1"/>
  <c r="H682" i="1"/>
  <c r="K681" i="1"/>
  <c r="J681" i="1"/>
  <c r="I681" i="1"/>
  <c r="H681" i="1"/>
  <c r="K680" i="1"/>
  <c r="J680" i="1"/>
  <c r="I680" i="1"/>
  <c r="H680" i="1"/>
  <c r="K679" i="1"/>
  <c r="J679" i="1"/>
  <c r="I679" i="1"/>
  <c r="H679" i="1"/>
  <c r="L679" i="1" s="1"/>
  <c r="M679" i="1" s="1"/>
  <c r="K678" i="1"/>
  <c r="J678" i="1"/>
  <c r="I678" i="1"/>
  <c r="H678" i="1"/>
  <c r="K677" i="1"/>
  <c r="J677" i="1"/>
  <c r="I677" i="1"/>
  <c r="H677" i="1"/>
  <c r="K676" i="1"/>
  <c r="J676" i="1"/>
  <c r="I676" i="1"/>
  <c r="H676" i="1"/>
  <c r="K675" i="1"/>
  <c r="J675" i="1"/>
  <c r="I675" i="1"/>
  <c r="H675" i="1"/>
  <c r="K674" i="1"/>
  <c r="J674" i="1"/>
  <c r="I674" i="1"/>
  <c r="H674" i="1"/>
  <c r="K673" i="1"/>
  <c r="J673" i="1"/>
  <c r="I673" i="1"/>
  <c r="H673" i="1"/>
  <c r="K672" i="1"/>
  <c r="J672" i="1"/>
  <c r="I672" i="1"/>
  <c r="H672" i="1"/>
  <c r="K671" i="1"/>
  <c r="J671" i="1"/>
  <c r="I671" i="1"/>
  <c r="H671" i="1"/>
  <c r="K670" i="1"/>
  <c r="J670" i="1"/>
  <c r="I670" i="1"/>
  <c r="H670" i="1"/>
  <c r="K669" i="1"/>
  <c r="J669" i="1"/>
  <c r="I669" i="1"/>
  <c r="H669" i="1"/>
  <c r="K668" i="1"/>
  <c r="L668" i="1" s="1"/>
  <c r="M668" i="1" s="1"/>
  <c r="J668" i="1"/>
  <c r="I668" i="1"/>
  <c r="H668" i="1"/>
  <c r="K667" i="1"/>
  <c r="J667" i="1"/>
  <c r="I667" i="1"/>
  <c r="H667" i="1"/>
  <c r="K666" i="1"/>
  <c r="J666" i="1"/>
  <c r="I666" i="1"/>
  <c r="H666" i="1"/>
  <c r="K665" i="1"/>
  <c r="J665" i="1"/>
  <c r="I665" i="1"/>
  <c r="H665" i="1"/>
  <c r="K664" i="1"/>
  <c r="J664" i="1"/>
  <c r="I664" i="1"/>
  <c r="H664" i="1"/>
  <c r="K663" i="1"/>
  <c r="J663" i="1"/>
  <c r="I663" i="1"/>
  <c r="H663" i="1"/>
  <c r="K662" i="1"/>
  <c r="J662" i="1"/>
  <c r="I662" i="1"/>
  <c r="H662" i="1"/>
  <c r="K661" i="1"/>
  <c r="J661" i="1"/>
  <c r="I661" i="1"/>
  <c r="H661" i="1"/>
  <c r="K660" i="1"/>
  <c r="J660" i="1"/>
  <c r="I660" i="1"/>
  <c r="H660" i="1"/>
  <c r="K659" i="1"/>
  <c r="J659" i="1"/>
  <c r="I659" i="1"/>
  <c r="H659" i="1"/>
  <c r="K658" i="1"/>
  <c r="J658" i="1"/>
  <c r="I658" i="1"/>
  <c r="H658" i="1"/>
  <c r="K657" i="1"/>
  <c r="J657" i="1"/>
  <c r="I657" i="1"/>
  <c r="H657" i="1"/>
  <c r="K656" i="1"/>
  <c r="J656" i="1"/>
  <c r="I656" i="1"/>
  <c r="H656" i="1"/>
  <c r="K655" i="1"/>
  <c r="J655" i="1"/>
  <c r="I655" i="1"/>
  <c r="H655" i="1"/>
  <c r="K654" i="1"/>
  <c r="J654" i="1"/>
  <c r="I654" i="1"/>
  <c r="H654" i="1"/>
  <c r="K653" i="1"/>
  <c r="J653" i="1"/>
  <c r="I653" i="1"/>
  <c r="H653" i="1"/>
  <c r="K652" i="1"/>
  <c r="L652" i="1" s="1"/>
  <c r="M652" i="1" s="1"/>
  <c r="J652" i="1"/>
  <c r="I652" i="1"/>
  <c r="H652" i="1"/>
  <c r="K651" i="1"/>
  <c r="J651" i="1"/>
  <c r="I651" i="1"/>
  <c r="H651" i="1"/>
  <c r="L651" i="1" s="1"/>
  <c r="M651" i="1" s="1"/>
  <c r="K649" i="1"/>
  <c r="J649" i="1"/>
  <c r="I649" i="1"/>
  <c r="H649" i="1"/>
  <c r="K648" i="1"/>
  <c r="J648" i="1"/>
  <c r="I648" i="1"/>
  <c r="H648" i="1"/>
  <c r="K647" i="1"/>
  <c r="J647" i="1"/>
  <c r="I647" i="1"/>
  <c r="H647" i="1"/>
  <c r="K646" i="1"/>
  <c r="J646" i="1"/>
  <c r="I646" i="1"/>
  <c r="H646" i="1"/>
  <c r="L646" i="1" s="1"/>
  <c r="M646" i="1" s="1"/>
  <c r="K645" i="1"/>
  <c r="J645" i="1"/>
  <c r="I645" i="1"/>
  <c r="H645" i="1"/>
  <c r="K644" i="1"/>
  <c r="J644" i="1"/>
  <c r="I644" i="1"/>
  <c r="H644" i="1"/>
  <c r="L644" i="1" s="1"/>
  <c r="M644" i="1" s="1"/>
  <c r="K643" i="1"/>
  <c r="L643" i="1" s="1"/>
  <c r="M643" i="1" s="1"/>
  <c r="J643" i="1"/>
  <c r="I643" i="1"/>
  <c r="H643" i="1"/>
  <c r="K642" i="1"/>
  <c r="J642" i="1"/>
  <c r="I642" i="1"/>
  <c r="H642" i="1"/>
  <c r="L642" i="1" s="1"/>
  <c r="M642" i="1" s="1"/>
  <c r="K641" i="1"/>
  <c r="J641" i="1"/>
  <c r="I641" i="1"/>
  <c r="H641" i="1"/>
  <c r="K640" i="1"/>
  <c r="J640" i="1"/>
  <c r="I640" i="1"/>
  <c r="H640" i="1"/>
  <c r="K639" i="1"/>
  <c r="J639" i="1"/>
  <c r="I639" i="1"/>
  <c r="H639" i="1"/>
  <c r="K638" i="1"/>
  <c r="J638" i="1"/>
  <c r="I638" i="1"/>
  <c r="H638" i="1"/>
  <c r="K637" i="1"/>
  <c r="J637" i="1"/>
  <c r="I637" i="1"/>
  <c r="H637" i="1"/>
  <c r="K636" i="1"/>
  <c r="J636" i="1"/>
  <c r="I636" i="1"/>
  <c r="H636" i="1"/>
  <c r="L636" i="1" s="1"/>
  <c r="M636" i="1" s="1"/>
  <c r="K635" i="1"/>
  <c r="J635" i="1"/>
  <c r="I635" i="1"/>
  <c r="H635" i="1"/>
  <c r="K634" i="1"/>
  <c r="J634" i="1"/>
  <c r="I634" i="1"/>
  <c r="H634" i="1"/>
  <c r="K633" i="1"/>
  <c r="J633" i="1"/>
  <c r="I633" i="1"/>
  <c r="H633" i="1"/>
  <c r="K632" i="1"/>
  <c r="J632" i="1"/>
  <c r="I632" i="1"/>
  <c r="H632" i="1"/>
  <c r="K631" i="1"/>
  <c r="J631" i="1"/>
  <c r="I631" i="1"/>
  <c r="H631" i="1"/>
  <c r="K630" i="1"/>
  <c r="J630" i="1"/>
  <c r="I630" i="1"/>
  <c r="H630" i="1"/>
  <c r="K629" i="1"/>
  <c r="J629" i="1"/>
  <c r="I629" i="1"/>
  <c r="H629" i="1"/>
  <c r="K628" i="1"/>
  <c r="J628" i="1"/>
  <c r="I628" i="1"/>
  <c r="H628" i="1"/>
  <c r="K627" i="1"/>
  <c r="J627" i="1"/>
  <c r="I627" i="1"/>
  <c r="H627" i="1"/>
  <c r="K626" i="1"/>
  <c r="J626" i="1"/>
  <c r="I626" i="1"/>
  <c r="H626" i="1"/>
  <c r="K625" i="1"/>
  <c r="J625" i="1"/>
  <c r="I625" i="1"/>
  <c r="H625" i="1"/>
  <c r="K624" i="1"/>
  <c r="J624" i="1"/>
  <c r="I624" i="1"/>
  <c r="H624" i="1"/>
  <c r="K623" i="1"/>
  <c r="J623" i="1"/>
  <c r="I623" i="1"/>
  <c r="H623" i="1"/>
  <c r="K622" i="1"/>
  <c r="J622" i="1"/>
  <c r="I622" i="1"/>
  <c r="H622" i="1"/>
  <c r="K621" i="1"/>
  <c r="J621" i="1"/>
  <c r="I621" i="1"/>
  <c r="H621" i="1"/>
  <c r="K620" i="1"/>
  <c r="J620" i="1"/>
  <c r="I620" i="1"/>
  <c r="H620" i="1"/>
  <c r="K619" i="1"/>
  <c r="J619" i="1"/>
  <c r="I619" i="1"/>
  <c r="H619" i="1"/>
  <c r="K618" i="1"/>
  <c r="J618" i="1"/>
  <c r="I618" i="1"/>
  <c r="H618" i="1"/>
  <c r="K617" i="1"/>
  <c r="J617" i="1"/>
  <c r="I617" i="1"/>
  <c r="H617" i="1"/>
  <c r="K616" i="1"/>
  <c r="J616" i="1"/>
  <c r="I616" i="1"/>
  <c r="H616" i="1"/>
  <c r="K615" i="1"/>
  <c r="J615" i="1"/>
  <c r="I615" i="1"/>
  <c r="H615" i="1"/>
  <c r="K614" i="1"/>
  <c r="J614" i="1"/>
  <c r="I614" i="1"/>
  <c r="H614" i="1"/>
  <c r="K613" i="1"/>
  <c r="L613" i="1" s="1"/>
  <c r="M613" i="1" s="1"/>
  <c r="J613" i="1"/>
  <c r="I613" i="1"/>
  <c r="H613" i="1"/>
  <c r="K612" i="1"/>
  <c r="J612" i="1"/>
  <c r="I612" i="1"/>
  <c r="H612" i="1"/>
  <c r="K611" i="1"/>
  <c r="J611" i="1"/>
  <c r="I611" i="1"/>
  <c r="H611" i="1"/>
  <c r="K610" i="1"/>
  <c r="J610" i="1"/>
  <c r="I610" i="1"/>
  <c r="H610" i="1"/>
  <c r="K609" i="1"/>
  <c r="J609" i="1"/>
  <c r="I609" i="1"/>
  <c r="H609" i="1"/>
  <c r="K608" i="1"/>
  <c r="J608" i="1"/>
  <c r="I608" i="1"/>
  <c r="H608" i="1"/>
  <c r="K607" i="1"/>
  <c r="J607" i="1"/>
  <c r="I607" i="1"/>
  <c r="H607" i="1"/>
  <c r="K606" i="1"/>
  <c r="J606" i="1"/>
  <c r="I606" i="1"/>
  <c r="H606" i="1"/>
  <c r="K604" i="1"/>
  <c r="J604" i="1"/>
  <c r="I604" i="1"/>
  <c r="H604" i="1"/>
  <c r="K603" i="1"/>
  <c r="J603" i="1"/>
  <c r="I603" i="1"/>
  <c r="H603" i="1"/>
  <c r="K602" i="1"/>
  <c r="J602" i="1"/>
  <c r="I602" i="1"/>
  <c r="H602" i="1"/>
  <c r="K601" i="1"/>
  <c r="J601" i="1"/>
  <c r="I601" i="1"/>
  <c r="H601" i="1"/>
  <c r="K600" i="1"/>
  <c r="J600" i="1"/>
  <c r="I600" i="1"/>
  <c r="H600" i="1"/>
  <c r="K599" i="1"/>
  <c r="J599" i="1"/>
  <c r="I599" i="1"/>
  <c r="H599" i="1"/>
  <c r="K598" i="1"/>
  <c r="J598" i="1"/>
  <c r="I598" i="1"/>
  <c r="H598" i="1"/>
  <c r="K597" i="1"/>
  <c r="J597" i="1"/>
  <c r="I597" i="1"/>
  <c r="H597" i="1"/>
  <c r="K596" i="1"/>
  <c r="L596" i="1" s="1"/>
  <c r="M596" i="1" s="1"/>
  <c r="J596" i="1"/>
  <c r="I596" i="1"/>
  <c r="H596" i="1"/>
  <c r="K595" i="1"/>
  <c r="J595" i="1"/>
  <c r="I595" i="1"/>
  <c r="H595" i="1"/>
  <c r="L595" i="1" s="1"/>
  <c r="M595" i="1" s="1"/>
  <c r="K593" i="1"/>
  <c r="J593" i="1"/>
  <c r="I593" i="1"/>
  <c r="H593" i="1"/>
  <c r="K592" i="1"/>
  <c r="J592" i="1"/>
  <c r="I592" i="1"/>
  <c r="H592" i="1"/>
  <c r="K591" i="1"/>
  <c r="J591" i="1"/>
  <c r="I591" i="1"/>
  <c r="H591" i="1"/>
  <c r="K590" i="1"/>
  <c r="J590" i="1"/>
  <c r="I590" i="1"/>
  <c r="H590" i="1"/>
  <c r="K589" i="1"/>
  <c r="J589" i="1"/>
  <c r="I589" i="1"/>
  <c r="H589" i="1"/>
  <c r="K588" i="1"/>
  <c r="J588" i="1"/>
  <c r="I588" i="1"/>
  <c r="H588" i="1"/>
  <c r="K587" i="1"/>
  <c r="L587" i="1" s="1"/>
  <c r="M587" i="1" s="1"/>
  <c r="J587" i="1"/>
  <c r="I587" i="1"/>
  <c r="H587" i="1"/>
  <c r="K586" i="1"/>
  <c r="J586" i="1"/>
  <c r="I586" i="1"/>
  <c r="H586" i="1"/>
  <c r="L586" i="1" s="1"/>
  <c r="M586" i="1" s="1"/>
  <c r="K585" i="1"/>
  <c r="J585" i="1"/>
  <c r="I585" i="1"/>
  <c r="H585" i="1"/>
  <c r="K584" i="1"/>
  <c r="J584" i="1"/>
  <c r="I584" i="1"/>
  <c r="H584" i="1"/>
  <c r="K583" i="1"/>
  <c r="J583" i="1"/>
  <c r="I583" i="1"/>
  <c r="H583" i="1"/>
  <c r="K581" i="1"/>
  <c r="J581" i="1"/>
  <c r="I581" i="1"/>
  <c r="H581" i="1"/>
  <c r="K580" i="1"/>
  <c r="J580" i="1"/>
  <c r="I580" i="1"/>
  <c r="H580" i="1"/>
  <c r="K579" i="1"/>
  <c r="J579" i="1"/>
  <c r="I579" i="1"/>
  <c r="H579" i="1"/>
  <c r="K578" i="1"/>
  <c r="L578" i="1" s="1"/>
  <c r="M578" i="1" s="1"/>
  <c r="J578" i="1"/>
  <c r="I578" i="1"/>
  <c r="H578" i="1"/>
  <c r="K577" i="1"/>
  <c r="J577" i="1"/>
  <c r="I577" i="1"/>
  <c r="H577" i="1"/>
  <c r="K576" i="1"/>
  <c r="J576" i="1"/>
  <c r="I576" i="1"/>
  <c r="H576" i="1"/>
  <c r="K575" i="1"/>
  <c r="J575" i="1"/>
  <c r="I575" i="1"/>
  <c r="H575" i="1"/>
  <c r="K574" i="1"/>
  <c r="J574" i="1"/>
  <c r="I574" i="1"/>
  <c r="H574" i="1"/>
  <c r="K573" i="1"/>
  <c r="J573" i="1"/>
  <c r="I573" i="1"/>
  <c r="H573" i="1"/>
  <c r="K572" i="1"/>
  <c r="J572" i="1"/>
  <c r="I572" i="1"/>
  <c r="H572" i="1"/>
  <c r="K570" i="1"/>
  <c r="J570" i="1"/>
  <c r="I570" i="1"/>
  <c r="H570" i="1"/>
  <c r="K569" i="1"/>
  <c r="J569" i="1"/>
  <c r="I569" i="1"/>
  <c r="H569" i="1"/>
  <c r="K568" i="1"/>
  <c r="J568" i="1"/>
  <c r="I568" i="1"/>
  <c r="H568" i="1"/>
  <c r="L568" i="1" s="1"/>
  <c r="M568" i="1" s="1"/>
  <c r="K567" i="1"/>
  <c r="J567" i="1"/>
  <c r="I567" i="1"/>
  <c r="H567" i="1"/>
  <c r="K566" i="1"/>
  <c r="J566" i="1"/>
  <c r="I566" i="1"/>
  <c r="H566" i="1"/>
  <c r="K565" i="1"/>
  <c r="J565" i="1"/>
  <c r="I565" i="1"/>
  <c r="H565" i="1"/>
  <c r="K564" i="1"/>
  <c r="J564" i="1"/>
  <c r="I564" i="1"/>
  <c r="H564" i="1"/>
  <c r="K563" i="1"/>
  <c r="J563" i="1"/>
  <c r="I563" i="1"/>
  <c r="H563" i="1"/>
  <c r="K562" i="1"/>
  <c r="J562" i="1"/>
  <c r="I562" i="1"/>
  <c r="H562" i="1"/>
  <c r="K561" i="1"/>
  <c r="L561" i="1" s="1"/>
  <c r="M561" i="1" s="1"/>
  <c r="J561" i="1"/>
  <c r="I561" i="1"/>
  <c r="H561" i="1"/>
  <c r="K559" i="1"/>
  <c r="J559" i="1"/>
  <c r="I559" i="1"/>
  <c r="H559" i="1"/>
  <c r="L559" i="1" s="1"/>
  <c r="M559" i="1" s="1"/>
  <c r="K558" i="1"/>
  <c r="J558" i="1"/>
  <c r="I558" i="1"/>
  <c r="H558" i="1"/>
  <c r="K557" i="1"/>
  <c r="J557" i="1"/>
  <c r="I557" i="1"/>
  <c r="H557" i="1"/>
  <c r="K556" i="1"/>
  <c r="J556" i="1"/>
  <c r="I556" i="1"/>
  <c r="H556" i="1"/>
  <c r="K555" i="1"/>
  <c r="J555" i="1"/>
  <c r="I555" i="1"/>
  <c r="H555" i="1"/>
  <c r="K554" i="1"/>
  <c r="J554" i="1"/>
  <c r="I554" i="1"/>
  <c r="H554" i="1"/>
  <c r="K553" i="1"/>
  <c r="J553" i="1"/>
  <c r="I553" i="1"/>
  <c r="H553" i="1"/>
  <c r="K552" i="1"/>
  <c r="L552" i="1" s="1"/>
  <c r="M552" i="1" s="1"/>
  <c r="J552" i="1"/>
  <c r="I552" i="1"/>
  <c r="H552" i="1"/>
  <c r="K551" i="1"/>
  <c r="J551" i="1"/>
  <c r="I551" i="1"/>
  <c r="H551" i="1"/>
  <c r="L551" i="1" s="1"/>
  <c r="M551" i="1" s="1"/>
  <c r="K550" i="1"/>
  <c r="J550" i="1"/>
  <c r="I550" i="1"/>
  <c r="H550" i="1"/>
  <c r="K549" i="1"/>
  <c r="J549" i="1"/>
  <c r="I549" i="1"/>
  <c r="H549" i="1"/>
  <c r="K548" i="1"/>
  <c r="J548" i="1"/>
  <c r="I548" i="1"/>
  <c r="H548" i="1"/>
  <c r="K547" i="1"/>
  <c r="J547" i="1"/>
  <c r="I547" i="1"/>
  <c r="H547" i="1"/>
  <c r="K546" i="1"/>
  <c r="J546" i="1"/>
  <c r="I546" i="1"/>
  <c r="H546" i="1"/>
  <c r="K545" i="1"/>
  <c r="J545" i="1"/>
  <c r="I545" i="1"/>
  <c r="H545" i="1"/>
  <c r="K544" i="1"/>
  <c r="L544" i="1" s="1"/>
  <c r="M544" i="1" s="1"/>
  <c r="J544" i="1"/>
  <c r="I544" i="1"/>
  <c r="H544" i="1"/>
  <c r="K543" i="1"/>
  <c r="J543" i="1"/>
  <c r="I543" i="1"/>
  <c r="H543" i="1"/>
  <c r="K542" i="1"/>
  <c r="J542" i="1"/>
  <c r="I542" i="1"/>
  <c r="H542" i="1"/>
  <c r="K541" i="1"/>
  <c r="J541" i="1"/>
  <c r="I541" i="1"/>
  <c r="H541" i="1"/>
  <c r="K540" i="1"/>
  <c r="J540" i="1"/>
  <c r="I540" i="1"/>
  <c r="H540" i="1"/>
  <c r="K539" i="1"/>
  <c r="J539" i="1"/>
  <c r="I539" i="1"/>
  <c r="H539" i="1"/>
  <c r="K538" i="1"/>
  <c r="J538" i="1"/>
  <c r="I538" i="1"/>
  <c r="H538" i="1"/>
  <c r="K537" i="1"/>
  <c r="J537" i="1"/>
  <c r="I537" i="1"/>
  <c r="H537" i="1"/>
  <c r="K536" i="1"/>
  <c r="J536" i="1"/>
  <c r="I536" i="1"/>
  <c r="H536" i="1"/>
  <c r="K534" i="1"/>
  <c r="J534" i="1"/>
  <c r="I534" i="1"/>
  <c r="H534" i="1"/>
  <c r="K533" i="1"/>
  <c r="J533" i="1"/>
  <c r="I533" i="1"/>
  <c r="H533" i="1"/>
  <c r="K532" i="1"/>
  <c r="J532" i="1"/>
  <c r="I532" i="1"/>
  <c r="H532" i="1"/>
  <c r="K531" i="1"/>
  <c r="J531" i="1"/>
  <c r="I531" i="1"/>
  <c r="H531" i="1"/>
  <c r="K530" i="1"/>
  <c r="J530" i="1"/>
  <c r="I530" i="1"/>
  <c r="H530" i="1"/>
  <c r="K529" i="1"/>
  <c r="J529" i="1"/>
  <c r="I529" i="1"/>
  <c r="H529" i="1"/>
  <c r="K528" i="1"/>
  <c r="J528" i="1"/>
  <c r="I528" i="1"/>
  <c r="H528" i="1"/>
  <c r="K527" i="1"/>
  <c r="J527" i="1"/>
  <c r="I527" i="1"/>
  <c r="H527" i="1"/>
  <c r="K526" i="1"/>
  <c r="J526" i="1"/>
  <c r="I526" i="1"/>
  <c r="H526" i="1"/>
  <c r="K525" i="1"/>
  <c r="J525" i="1"/>
  <c r="I525" i="1"/>
  <c r="H525" i="1"/>
  <c r="K523" i="1"/>
  <c r="J523" i="1"/>
  <c r="I523" i="1"/>
  <c r="H523" i="1"/>
  <c r="K522" i="1"/>
  <c r="J522" i="1"/>
  <c r="I522" i="1"/>
  <c r="H522" i="1"/>
  <c r="K521" i="1"/>
  <c r="J521" i="1"/>
  <c r="I521" i="1"/>
  <c r="H521" i="1"/>
  <c r="K519" i="1"/>
  <c r="J519" i="1"/>
  <c r="I519" i="1"/>
  <c r="H519" i="1"/>
  <c r="K518" i="1"/>
  <c r="J518" i="1"/>
  <c r="I518" i="1"/>
  <c r="H518" i="1"/>
  <c r="K517" i="1"/>
  <c r="J517" i="1"/>
  <c r="I517" i="1"/>
  <c r="H517" i="1"/>
  <c r="K515" i="1"/>
  <c r="J515" i="1"/>
  <c r="I515" i="1"/>
  <c r="H515" i="1"/>
  <c r="K514" i="1"/>
  <c r="J514" i="1"/>
  <c r="I514" i="1"/>
  <c r="H514" i="1"/>
  <c r="K513" i="1"/>
  <c r="J513" i="1"/>
  <c r="I513" i="1"/>
  <c r="H513" i="1"/>
  <c r="K512" i="1"/>
  <c r="J512" i="1"/>
  <c r="I512" i="1"/>
  <c r="H512" i="1"/>
  <c r="K511" i="1"/>
  <c r="J511" i="1"/>
  <c r="I511" i="1"/>
  <c r="H511" i="1"/>
  <c r="K510" i="1"/>
  <c r="J510" i="1"/>
  <c r="I510" i="1"/>
  <c r="H510" i="1"/>
  <c r="K509" i="1"/>
  <c r="J509" i="1"/>
  <c r="I509" i="1"/>
  <c r="H509" i="1"/>
  <c r="K508" i="1"/>
  <c r="J508" i="1"/>
  <c r="I508" i="1"/>
  <c r="H508" i="1"/>
  <c r="K507" i="1"/>
  <c r="J507" i="1"/>
  <c r="I507" i="1"/>
  <c r="H507" i="1"/>
  <c r="K506" i="1"/>
  <c r="J506" i="1"/>
  <c r="I506" i="1"/>
  <c r="H506" i="1"/>
  <c r="K505" i="1"/>
  <c r="J505" i="1"/>
  <c r="I505" i="1"/>
  <c r="H505" i="1"/>
  <c r="K503" i="1"/>
  <c r="J503" i="1"/>
  <c r="I503" i="1"/>
  <c r="H503" i="1"/>
  <c r="K502" i="1"/>
  <c r="J502" i="1"/>
  <c r="I502" i="1"/>
  <c r="H502" i="1"/>
  <c r="K501" i="1"/>
  <c r="J501" i="1"/>
  <c r="I501" i="1"/>
  <c r="H501" i="1"/>
  <c r="K500" i="1"/>
  <c r="J500" i="1"/>
  <c r="I500" i="1"/>
  <c r="H500" i="1"/>
  <c r="K499" i="1"/>
  <c r="J499" i="1"/>
  <c r="I499" i="1"/>
  <c r="H499" i="1"/>
  <c r="K498" i="1"/>
  <c r="J498" i="1"/>
  <c r="I498" i="1"/>
  <c r="H498" i="1"/>
  <c r="K497" i="1"/>
  <c r="J497" i="1"/>
  <c r="I497" i="1"/>
  <c r="H497" i="1"/>
  <c r="K496" i="1"/>
  <c r="J496" i="1"/>
  <c r="I496" i="1"/>
  <c r="H496" i="1"/>
  <c r="K495" i="1"/>
  <c r="J495" i="1"/>
  <c r="I495" i="1"/>
  <c r="H495" i="1"/>
  <c r="K494" i="1"/>
  <c r="J494" i="1"/>
  <c r="I494" i="1"/>
  <c r="H494" i="1"/>
  <c r="K493" i="1"/>
  <c r="J493" i="1"/>
  <c r="I493" i="1"/>
  <c r="H493" i="1"/>
  <c r="K492" i="1"/>
  <c r="J492" i="1"/>
  <c r="I492" i="1"/>
  <c r="H492" i="1"/>
  <c r="K491" i="1"/>
  <c r="J491" i="1"/>
  <c r="I491" i="1"/>
  <c r="H491" i="1"/>
  <c r="K490" i="1"/>
  <c r="J490" i="1"/>
  <c r="I490" i="1"/>
  <c r="H490" i="1"/>
  <c r="K489" i="1"/>
  <c r="J489" i="1"/>
  <c r="I489" i="1"/>
  <c r="H489" i="1"/>
  <c r="K488" i="1"/>
  <c r="J488" i="1"/>
  <c r="I488" i="1"/>
  <c r="H488" i="1"/>
  <c r="K487" i="1"/>
  <c r="J487" i="1"/>
  <c r="I487" i="1"/>
  <c r="H487" i="1"/>
  <c r="K486" i="1"/>
  <c r="J486" i="1"/>
  <c r="I486" i="1"/>
  <c r="H486" i="1"/>
  <c r="K485" i="1"/>
  <c r="J485" i="1"/>
  <c r="I485" i="1"/>
  <c r="H485" i="1"/>
  <c r="K484" i="1"/>
  <c r="J484" i="1"/>
  <c r="I484" i="1"/>
  <c r="H484" i="1"/>
  <c r="K483" i="1"/>
  <c r="J483" i="1"/>
  <c r="I483" i="1"/>
  <c r="H483" i="1"/>
  <c r="K482" i="1"/>
  <c r="J482" i="1"/>
  <c r="I482" i="1"/>
  <c r="H482" i="1"/>
  <c r="K481" i="1"/>
  <c r="J481" i="1"/>
  <c r="I481" i="1"/>
  <c r="H481" i="1"/>
  <c r="K480" i="1"/>
  <c r="J480" i="1"/>
  <c r="I480" i="1"/>
  <c r="H480" i="1"/>
  <c r="K479" i="1"/>
  <c r="J479" i="1"/>
  <c r="I479" i="1"/>
  <c r="H479" i="1"/>
  <c r="K478" i="1"/>
  <c r="J478" i="1"/>
  <c r="I478" i="1"/>
  <c r="H478" i="1"/>
  <c r="K477" i="1"/>
  <c r="J477" i="1"/>
  <c r="I477" i="1"/>
  <c r="H477" i="1"/>
  <c r="K476" i="1"/>
  <c r="J476" i="1"/>
  <c r="I476" i="1"/>
  <c r="H476" i="1"/>
  <c r="K475" i="1"/>
  <c r="J475" i="1"/>
  <c r="I475" i="1"/>
  <c r="H475" i="1"/>
  <c r="K474" i="1"/>
  <c r="J474" i="1"/>
  <c r="I474" i="1"/>
  <c r="H474" i="1"/>
  <c r="K473" i="1"/>
  <c r="J473" i="1"/>
  <c r="I473" i="1"/>
  <c r="H473" i="1"/>
  <c r="K472" i="1"/>
  <c r="J472" i="1"/>
  <c r="I472" i="1"/>
  <c r="H472" i="1"/>
  <c r="K471" i="1"/>
  <c r="J471" i="1"/>
  <c r="I471" i="1"/>
  <c r="H471" i="1"/>
  <c r="K470" i="1"/>
  <c r="J470" i="1"/>
  <c r="I470" i="1"/>
  <c r="H470" i="1"/>
  <c r="K469" i="1"/>
  <c r="J469" i="1"/>
  <c r="I469" i="1"/>
  <c r="H469" i="1"/>
  <c r="K468" i="1"/>
  <c r="J468" i="1"/>
  <c r="I468" i="1"/>
  <c r="H468" i="1"/>
  <c r="K467" i="1"/>
  <c r="J467" i="1"/>
  <c r="I467" i="1"/>
  <c r="H467" i="1"/>
  <c r="K466" i="1"/>
  <c r="J466" i="1"/>
  <c r="I466" i="1"/>
  <c r="H466" i="1"/>
  <c r="K465" i="1"/>
  <c r="J465" i="1"/>
  <c r="I465" i="1"/>
  <c r="H465" i="1"/>
  <c r="K464" i="1"/>
  <c r="J464" i="1"/>
  <c r="I464" i="1"/>
  <c r="H464" i="1"/>
  <c r="K463" i="1"/>
  <c r="J463" i="1"/>
  <c r="I463" i="1"/>
  <c r="H463" i="1"/>
  <c r="K462" i="1"/>
  <c r="J462" i="1"/>
  <c r="I462" i="1"/>
  <c r="H462" i="1"/>
  <c r="K461" i="1"/>
  <c r="J461" i="1"/>
  <c r="I461" i="1"/>
  <c r="H461" i="1"/>
  <c r="K460" i="1"/>
  <c r="J460" i="1"/>
  <c r="I460" i="1"/>
  <c r="H460" i="1"/>
  <c r="K459" i="1"/>
  <c r="J459" i="1"/>
  <c r="I459" i="1"/>
  <c r="H459" i="1"/>
  <c r="K458" i="1"/>
  <c r="J458" i="1"/>
  <c r="I458" i="1"/>
  <c r="H458" i="1"/>
  <c r="K456" i="1"/>
  <c r="J456" i="1"/>
  <c r="I456" i="1"/>
  <c r="H456" i="1"/>
  <c r="K455" i="1"/>
  <c r="J455" i="1"/>
  <c r="I455" i="1"/>
  <c r="H455" i="1"/>
  <c r="K454" i="1"/>
  <c r="J454" i="1"/>
  <c r="I454" i="1"/>
  <c r="H454" i="1"/>
  <c r="K453" i="1"/>
  <c r="J453" i="1"/>
  <c r="I453" i="1"/>
  <c r="H453" i="1"/>
  <c r="K452" i="1"/>
  <c r="J452" i="1"/>
  <c r="I452" i="1"/>
  <c r="H452" i="1"/>
  <c r="K451" i="1"/>
  <c r="J451" i="1"/>
  <c r="I451" i="1"/>
  <c r="H451" i="1"/>
  <c r="K450" i="1"/>
  <c r="L450" i="1" s="1"/>
  <c r="M450" i="1" s="1"/>
  <c r="J450" i="1"/>
  <c r="I450" i="1"/>
  <c r="H450" i="1"/>
  <c r="K449" i="1"/>
  <c r="J449" i="1"/>
  <c r="I449" i="1"/>
  <c r="H449" i="1"/>
  <c r="K448" i="1"/>
  <c r="J448" i="1"/>
  <c r="I448" i="1"/>
  <c r="H448" i="1"/>
  <c r="K447" i="1"/>
  <c r="J447" i="1"/>
  <c r="I447" i="1"/>
  <c r="H447" i="1"/>
  <c r="K445" i="1"/>
  <c r="J445" i="1"/>
  <c r="I445" i="1"/>
  <c r="H445" i="1"/>
  <c r="K444" i="1"/>
  <c r="J444" i="1"/>
  <c r="I444" i="1"/>
  <c r="H444" i="1"/>
  <c r="K443" i="1"/>
  <c r="J443" i="1"/>
  <c r="I443" i="1"/>
  <c r="H443" i="1"/>
  <c r="K442" i="1"/>
  <c r="J442" i="1"/>
  <c r="I442" i="1"/>
  <c r="H442" i="1"/>
  <c r="K441" i="1"/>
  <c r="L441" i="1" s="1"/>
  <c r="M441" i="1" s="1"/>
  <c r="J441" i="1"/>
  <c r="I441" i="1"/>
  <c r="H441" i="1"/>
  <c r="K440" i="1"/>
  <c r="J440" i="1"/>
  <c r="I440" i="1"/>
  <c r="H440" i="1"/>
  <c r="K439" i="1"/>
  <c r="J439" i="1"/>
  <c r="I439" i="1"/>
  <c r="H439" i="1"/>
  <c r="K438" i="1"/>
  <c r="J438" i="1"/>
  <c r="I438" i="1"/>
  <c r="H438" i="1"/>
  <c r="K437" i="1"/>
  <c r="J437" i="1"/>
  <c r="I437" i="1"/>
  <c r="H437" i="1"/>
  <c r="K436" i="1"/>
  <c r="J436" i="1"/>
  <c r="I436" i="1"/>
  <c r="H436" i="1"/>
  <c r="K434" i="1"/>
  <c r="J434" i="1"/>
  <c r="I434" i="1"/>
  <c r="H434" i="1"/>
  <c r="K433" i="1"/>
  <c r="J433" i="1"/>
  <c r="I433" i="1"/>
  <c r="H433" i="1"/>
  <c r="K432" i="1"/>
  <c r="L432" i="1" s="1"/>
  <c r="M432" i="1" s="1"/>
  <c r="J432" i="1"/>
  <c r="I432" i="1"/>
  <c r="H432" i="1"/>
  <c r="K431" i="1"/>
  <c r="J431" i="1"/>
  <c r="I431" i="1"/>
  <c r="H431" i="1"/>
  <c r="K430" i="1"/>
  <c r="J430" i="1"/>
  <c r="I430" i="1"/>
  <c r="H430" i="1"/>
  <c r="K429" i="1"/>
  <c r="J429" i="1"/>
  <c r="I429" i="1"/>
  <c r="H429" i="1"/>
  <c r="K428" i="1"/>
  <c r="J428" i="1"/>
  <c r="I428" i="1"/>
  <c r="H428" i="1"/>
  <c r="K427" i="1"/>
  <c r="J427" i="1"/>
  <c r="I427" i="1"/>
  <c r="H427" i="1"/>
  <c r="K426" i="1"/>
  <c r="J426" i="1"/>
  <c r="I426" i="1"/>
  <c r="H426" i="1"/>
  <c r="K425" i="1"/>
  <c r="J425" i="1"/>
  <c r="I425" i="1"/>
  <c r="H425" i="1"/>
  <c r="K424" i="1"/>
  <c r="J424" i="1"/>
  <c r="I424" i="1"/>
  <c r="H424" i="1"/>
  <c r="K423" i="1"/>
  <c r="J423" i="1"/>
  <c r="I423" i="1"/>
  <c r="H423" i="1"/>
  <c r="K422" i="1"/>
  <c r="J422" i="1"/>
  <c r="I422" i="1"/>
  <c r="H422" i="1"/>
  <c r="K421" i="1"/>
  <c r="J421" i="1"/>
  <c r="I421" i="1"/>
  <c r="H421" i="1"/>
  <c r="K420" i="1"/>
  <c r="J420" i="1"/>
  <c r="I420" i="1"/>
  <c r="H420" i="1"/>
  <c r="K419" i="1"/>
  <c r="J419" i="1"/>
  <c r="I419" i="1"/>
  <c r="H419" i="1"/>
  <c r="K418" i="1"/>
  <c r="J418" i="1"/>
  <c r="I418" i="1"/>
  <c r="H418" i="1"/>
  <c r="K417" i="1"/>
  <c r="J417" i="1"/>
  <c r="I417" i="1"/>
  <c r="H417" i="1"/>
  <c r="K416" i="1"/>
  <c r="L416" i="1" s="1"/>
  <c r="M416" i="1" s="1"/>
  <c r="J416" i="1"/>
  <c r="I416" i="1"/>
  <c r="H416" i="1"/>
  <c r="K415" i="1"/>
  <c r="J415" i="1"/>
  <c r="I415" i="1"/>
  <c r="H415" i="1"/>
  <c r="K413" i="1"/>
  <c r="J413" i="1"/>
  <c r="I413" i="1"/>
  <c r="H413" i="1"/>
  <c r="K412" i="1"/>
  <c r="J412" i="1"/>
  <c r="I412" i="1"/>
  <c r="H412" i="1"/>
  <c r="K411" i="1"/>
  <c r="J411" i="1"/>
  <c r="I411" i="1"/>
  <c r="H411" i="1"/>
  <c r="K410" i="1"/>
  <c r="J410" i="1"/>
  <c r="I410" i="1"/>
  <c r="H410" i="1"/>
  <c r="K409" i="1"/>
  <c r="J409" i="1"/>
  <c r="I409" i="1"/>
  <c r="H409" i="1"/>
  <c r="K408" i="1"/>
  <c r="J408" i="1"/>
  <c r="I408" i="1"/>
  <c r="H408" i="1"/>
  <c r="K407" i="1"/>
  <c r="J407" i="1"/>
  <c r="I407" i="1"/>
  <c r="H407" i="1"/>
  <c r="K406" i="1"/>
  <c r="J406" i="1"/>
  <c r="I406" i="1"/>
  <c r="H406" i="1"/>
  <c r="K405" i="1"/>
  <c r="J405" i="1"/>
  <c r="I405" i="1"/>
  <c r="H405" i="1"/>
  <c r="K404" i="1"/>
  <c r="J404" i="1"/>
  <c r="I404" i="1"/>
  <c r="H404" i="1"/>
  <c r="K403" i="1"/>
  <c r="J403" i="1"/>
  <c r="I403" i="1"/>
  <c r="H403" i="1"/>
  <c r="K402" i="1"/>
  <c r="J402" i="1"/>
  <c r="I402" i="1"/>
  <c r="H402" i="1"/>
  <c r="K401" i="1"/>
  <c r="J401" i="1"/>
  <c r="I401" i="1"/>
  <c r="H401" i="1"/>
  <c r="K400" i="1"/>
  <c r="J400" i="1"/>
  <c r="I400" i="1"/>
  <c r="H400" i="1"/>
  <c r="K399" i="1"/>
  <c r="J399" i="1"/>
  <c r="I399" i="1"/>
  <c r="H399" i="1"/>
  <c r="K398" i="1"/>
  <c r="J398" i="1"/>
  <c r="I398" i="1"/>
  <c r="H398" i="1"/>
  <c r="K397" i="1"/>
  <c r="J397" i="1"/>
  <c r="I397" i="1"/>
  <c r="H397" i="1"/>
  <c r="K396" i="1"/>
  <c r="J396" i="1"/>
  <c r="I396" i="1"/>
  <c r="H396" i="1"/>
  <c r="K395" i="1"/>
  <c r="J395" i="1"/>
  <c r="I395" i="1"/>
  <c r="H395" i="1"/>
  <c r="K394" i="1"/>
  <c r="J394" i="1"/>
  <c r="I394" i="1"/>
  <c r="H394" i="1"/>
  <c r="K393" i="1"/>
  <c r="J393" i="1"/>
  <c r="I393" i="1"/>
  <c r="H393" i="1"/>
  <c r="K392" i="1"/>
  <c r="J392" i="1"/>
  <c r="I392" i="1"/>
  <c r="H392" i="1"/>
  <c r="K391" i="1"/>
  <c r="L391" i="1" s="1"/>
  <c r="M391" i="1" s="1"/>
  <c r="J391" i="1"/>
  <c r="I391" i="1"/>
  <c r="H391" i="1"/>
  <c r="K390" i="1"/>
  <c r="J390" i="1"/>
  <c r="I390" i="1"/>
  <c r="H390" i="1"/>
  <c r="K389" i="1"/>
  <c r="J389" i="1"/>
  <c r="I389" i="1"/>
  <c r="H389" i="1"/>
  <c r="K388" i="1"/>
  <c r="J388" i="1"/>
  <c r="I388" i="1"/>
  <c r="H388" i="1"/>
  <c r="K387" i="1"/>
  <c r="J387" i="1"/>
  <c r="I387" i="1"/>
  <c r="H387" i="1"/>
  <c r="K386" i="1"/>
  <c r="J386" i="1"/>
  <c r="I386" i="1"/>
  <c r="H386" i="1"/>
  <c r="K385" i="1"/>
  <c r="J385" i="1"/>
  <c r="I385" i="1"/>
  <c r="H385" i="1"/>
  <c r="K384" i="1"/>
  <c r="J384" i="1"/>
  <c r="I384" i="1"/>
  <c r="H384" i="1"/>
  <c r="K383" i="1"/>
  <c r="J383" i="1"/>
  <c r="I383" i="1"/>
  <c r="H383" i="1"/>
  <c r="K382" i="1"/>
  <c r="J382" i="1"/>
  <c r="I382" i="1"/>
  <c r="H382" i="1"/>
  <c r="K381" i="1"/>
  <c r="J381" i="1"/>
  <c r="I381" i="1"/>
  <c r="H381" i="1"/>
  <c r="K380" i="1"/>
  <c r="J380" i="1"/>
  <c r="I380" i="1"/>
  <c r="H380" i="1"/>
  <c r="K379" i="1"/>
  <c r="J379" i="1"/>
  <c r="I379" i="1"/>
  <c r="H379" i="1"/>
  <c r="K378" i="1"/>
  <c r="J378" i="1"/>
  <c r="I378" i="1"/>
  <c r="H378" i="1"/>
  <c r="K377" i="1"/>
  <c r="J377" i="1"/>
  <c r="I377" i="1"/>
  <c r="H377" i="1"/>
  <c r="K376" i="1"/>
  <c r="J376" i="1"/>
  <c r="I376" i="1"/>
  <c r="H376" i="1"/>
  <c r="K375" i="1"/>
  <c r="J375" i="1"/>
  <c r="I375" i="1"/>
  <c r="H375" i="1"/>
  <c r="K374" i="1"/>
  <c r="J374" i="1"/>
  <c r="I374" i="1"/>
  <c r="H374" i="1"/>
  <c r="K373" i="1"/>
  <c r="J373" i="1"/>
  <c r="I373" i="1"/>
  <c r="H373" i="1"/>
  <c r="K372" i="1"/>
  <c r="J372" i="1"/>
  <c r="I372" i="1"/>
  <c r="H372" i="1"/>
  <c r="K371" i="1"/>
  <c r="J371" i="1"/>
  <c r="I371" i="1"/>
  <c r="H371" i="1"/>
  <c r="K370" i="1"/>
  <c r="J370" i="1"/>
  <c r="I370" i="1"/>
  <c r="H370" i="1"/>
  <c r="K369" i="1"/>
  <c r="J369" i="1"/>
  <c r="I369" i="1"/>
  <c r="H369" i="1"/>
  <c r="K368" i="1"/>
  <c r="J368" i="1"/>
  <c r="I368" i="1"/>
  <c r="H368" i="1"/>
  <c r="K367" i="1"/>
  <c r="J367" i="1"/>
  <c r="I367" i="1"/>
  <c r="H367" i="1"/>
  <c r="K365" i="1"/>
  <c r="J365" i="1"/>
  <c r="I365" i="1"/>
  <c r="H365" i="1"/>
  <c r="K364" i="1"/>
  <c r="J364" i="1"/>
  <c r="I364" i="1"/>
  <c r="H364" i="1"/>
  <c r="K363" i="1"/>
  <c r="J363" i="1"/>
  <c r="I363" i="1"/>
  <c r="H363" i="1"/>
  <c r="L363" i="1" s="1"/>
  <c r="M363" i="1" s="1"/>
  <c r="N363" i="1" s="1"/>
  <c r="P363" i="1" s="1"/>
  <c r="K362" i="1"/>
  <c r="J362" i="1"/>
  <c r="I362" i="1"/>
  <c r="H362" i="1"/>
  <c r="K361" i="1"/>
  <c r="J361" i="1"/>
  <c r="I361" i="1"/>
  <c r="H361" i="1"/>
  <c r="K360" i="1"/>
  <c r="J360" i="1"/>
  <c r="I360" i="1"/>
  <c r="H360" i="1"/>
  <c r="K359" i="1"/>
  <c r="J359" i="1"/>
  <c r="I359" i="1"/>
  <c r="H359" i="1"/>
  <c r="L359" i="1" s="1"/>
  <c r="M359" i="1" s="1"/>
  <c r="K358" i="1"/>
  <c r="J358" i="1"/>
  <c r="I358" i="1"/>
  <c r="H358" i="1"/>
  <c r="K357" i="1"/>
  <c r="J357" i="1"/>
  <c r="I357" i="1"/>
  <c r="H357" i="1"/>
  <c r="K356" i="1"/>
  <c r="J356" i="1"/>
  <c r="I356" i="1"/>
  <c r="H356" i="1"/>
  <c r="K355" i="1"/>
  <c r="J355" i="1"/>
  <c r="I355" i="1"/>
  <c r="H355" i="1"/>
  <c r="L355" i="1" s="1"/>
  <c r="M355" i="1" s="1"/>
  <c r="O355" i="1" s="1"/>
  <c r="K354" i="1"/>
  <c r="J354" i="1"/>
  <c r="I354" i="1"/>
  <c r="H354" i="1"/>
  <c r="K353" i="1"/>
  <c r="J353" i="1"/>
  <c r="I353" i="1"/>
  <c r="H353" i="1"/>
  <c r="K352" i="1"/>
  <c r="J352" i="1"/>
  <c r="I352" i="1"/>
  <c r="H352" i="1"/>
  <c r="K350" i="1"/>
  <c r="J350" i="1"/>
  <c r="I350" i="1"/>
  <c r="H350" i="1"/>
  <c r="K349" i="1"/>
  <c r="J349" i="1"/>
  <c r="I349" i="1"/>
  <c r="H349" i="1"/>
  <c r="K348" i="1"/>
  <c r="J348" i="1"/>
  <c r="I348" i="1"/>
  <c r="H348" i="1"/>
  <c r="L348" i="1" s="1"/>
  <c r="M348" i="1" s="1"/>
  <c r="K347" i="1"/>
  <c r="J347" i="1"/>
  <c r="I347" i="1"/>
  <c r="H347" i="1"/>
  <c r="K346" i="1"/>
  <c r="J346" i="1"/>
  <c r="I346" i="1"/>
  <c r="H346" i="1"/>
  <c r="K345" i="1"/>
  <c r="J345" i="1"/>
  <c r="I345" i="1"/>
  <c r="H345" i="1"/>
  <c r="K344" i="1"/>
  <c r="J344" i="1"/>
  <c r="I344" i="1"/>
  <c r="H344" i="1"/>
  <c r="K343" i="1"/>
  <c r="J343" i="1"/>
  <c r="I343" i="1"/>
  <c r="H343" i="1"/>
  <c r="K342" i="1"/>
  <c r="J342" i="1"/>
  <c r="I342" i="1"/>
  <c r="H342" i="1"/>
  <c r="K340" i="1"/>
  <c r="J340" i="1"/>
  <c r="I340" i="1"/>
  <c r="H340" i="1"/>
  <c r="K339" i="1"/>
  <c r="J339" i="1"/>
  <c r="I339" i="1"/>
  <c r="H339" i="1"/>
  <c r="K338" i="1"/>
  <c r="J338" i="1"/>
  <c r="I338" i="1"/>
  <c r="H338" i="1"/>
  <c r="K337" i="1"/>
  <c r="J337" i="1"/>
  <c r="I337" i="1"/>
  <c r="H337" i="1"/>
  <c r="L337" i="1" s="1"/>
  <c r="M337" i="1" s="1"/>
  <c r="K336" i="1"/>
  <c r="J336" i="1"/>
  <c r="I336" i="1"/>
  <c r="H336" i="1"/>
  <c r="K335" i="1"/>
  <c r="J335" i="1"/>
  <c r="I335" i="1"/>
  <c r="H335" i="1"/>
  <c r="L335" i="1" s="1"/>
  <c r="M335" i="1" s="1"/>
  <c r="K334" i="1"/>
  <c r="J334" i="1"/>
  <c r="I334" i="1"/>
  <c r="H334" i="1"/>
  <c r="K333" i="1"/>
  <c r="J333" i="1"/>
  <c r="I333" i="1"/>
  <c r="H333" i="1"/>
  <c r="K332" i="1"/>
  <c r="J332" i="1"/>
  <c r="I332" i="1"/>
  <c r="H332" i="1"/>
  <c r="K331" i="1"/>
  <c r="J331" i="1"/>
  <c r="I331" i="1"/>
  <c r="H331" i="1"/>
  <c r="K329" i="1"/>
  <c r="J329" i="1"/>
  <c r="I329" i="1"/>
  <c r="H329" i="1"/>
  <c r="K328" i="1"/>
  <c r="J328" i="1"/>
  <c r="I328" i="1"/>
  <c r="H328" i="1"/>
  <c r="K327" i="1"/>
  <c r="J327" i="1"/>
  <c r="I327" i="1"/>
  <c r="H327" i="1"/>
  <c r="K326" i="1"/>
  <c r="J326" i="1"/>
  <c r="I326" i="1"/>
  <c r="H326" i="1"/>
  <c r="K324" i="1"/>
  <c r="L324" i="1" s="1"/>
  <c r="M324" i="1" s="1"/>
  <c r="J324" i="1"/>
  <c r="I324" i="1"/>
  <c r="H324" i="1"/>
  <c r="K323" i="1"/>
  <c r="J323" i="1"/>
  <c r="I323" i="1"/>
  <c r="H323" i="1"/>
  <c r="K322" i="1"/>
  <c r="J322" i="1"/>
  <c r="I322" i="1"/>
  <c r="H322" i="1"/>
  <c r="K320" i="1"/>
  <c r="J320" i="1"/>
  <c r="I320" i="1"/>
  <c r="H320" i="1"/>
  <c r="K319" i="1"/>
  <c r="J319" i="1"/>
  <c r="I319" i="1"/>
  <c r="H319" i="1"/>
  <c r="K318" i="1"/>
  <c r="J318" i="1"/>
  <c r="I318" i="1"/>
  <c r="H318" i="1"/>
  <c r="K317" i="1"/>
  <c r="J317" i="1"/>
  <c r="I317" i="1"/>
  <c r="H317" i="1"/>
  <c r="K316" i="1"/>
  <c r="J316" i="1"/>
  <c r="I316" i="1"/>
  <c r="H316" i="1"/>
  <c r="K315" i="1"/>
  <c r="J315" i="1"/>
  <c r="I315" i="1"/>
  <c r="H315" i="1"/>
  <c r="K314" i="1"/>
  <c r="J314" i="1"/>
  <c r="I314" i="1"/>
  <c r="H314" i="1"/>
  <c r="K313" i="1"/>
  <c r="J313" i="1"/>
  <c r="I313" i="1"/>
  <c r="H313" i="1"/>
  <c r="K312" i="1"/>
  <c r="J312" i="1"/>
  <c r="I312" i="1"/>
  <c r="H312" i="1"/>
  <c r="K311" i="1"/>
  <c r="L311" i="1" s="1"/>
  <c r="M311" i="1" s="1"/>
  <c r="J311" i="1"/>
  <c r="I311" i="1"/>
  <c r="H311" i="1"/>
  <c r="K310" i="1"/>
  <c r="J310" i="1"/>
  <c r="I310" i="1"/>
  <c r="H310" i="1"/>
  <c r="K309" i="1"/>
  <c r="J309" i="1"/>
  <c r="I309" i="1"/>
  <c r="H309" i="1"/>
  <c r="K308" i="1"/>
  <c r="J308" i="1"/>
  <c r="I308" i="1"/>
  <c r="H308" i="1"/>
  <c r="K307" i="1"/>
  <c r="J307" i="1"/>
  <c r="I307" i="1"/>
  <c r="H307" i="1"/>
  <c r="K305" i="1"/>
  <c r="L305" i="1" s="1"/>
  <c r="M305" i="1" s="1"/>
  <c r="J305" i="1"/>
  <c r="I305" i="1"/>
  <c r="H305" i="1"/>
  <c r="K304" i="1"/>
  <c r="J304" i="1"/>
  <c r="I304" i="1"/>
  <c r="H304" i="1"/>
  <c r="K303" i="1"/>
  <c r="J303" i="1"/>
  <c r="I303" i="1"/>
  <c r="H303" i="1"/>
  <c r="K302" i="1"/>
  <c r="J302" i="1"/>
  <c r="I302" i="1"/>
  <c r="H302" i="1"/>
  <c r="K301" i="1"/>
  <c r="J301" i="1"/>
  <c r="I301" i="1"/>
  <c r="H301" i="1"/>
  <c r="K300" i="1"/>
  <c r="J300" i="1"/>
  <c r="I300" i="1"/>
  <c r="H300" i="1"/>
  <c r="K299" i="1"/>
  <c r="J299" i="1"/>
  <c r="I299" i="1"/>
  <c r="H299" i="1"/>
  <c r="L299" i="1" s="1"/>
  <c r="M299" i="1" s="1"/>
  <c r="K298" i="1"/>
  <c r="L298" i="1" s="1"/>
  <c r="M298" i="1" s="1"/>
  <c r="J298" i="1"/>
  <c r="I298" i="1"/>
  <c r="H298" i="1"/>
  <c r="K297" i="1"/>
  <c r="J297" i="1"/>
  <c r="I297" i="1"/>
  <c r="H297" i="1"/>
  <c r="K296" i="1"/>
  <c r="J296" i="1"/>
  <c r="I296" i="1"/>
  <c r="H296" i="1"/>
  <c r="K295" i="1"/>
  <c r="J295" i="1"/>
  <c r="I295" i="1"/>
  <c r="H295" i="1"/>
  <c r="L295" i="1" s="1"/>
  <c r="M295" i="1" s="1"/>
  <c r="K294" i="1"/>
  <c r="J294" i="1"/>
  <c r="I294" i="1"/>
  <c r="H294" i="1"/>
  <c r="K293" i="1"/>
  <c r="J293" i="1"/>
  <c r="I293" i="1"/>
  <c r="H293" i="1"/>
  <c r="K292" i="1"/>
  <c r="J292" i="1"/>
  <c r="I292" i="1"/>
  <c r="H292" i="1"/>
  <c r="L292" i="1" s="1"/>
  <c r="M292" i="1" s="1"/>
  <c r="O292" i="1" s="1"/>
  <c r="K291" i="1"/>
  <c r="J291" i="1"/>
  <c r="I291" i="1"/>
  <c r="H291" i="1"/>
  <c r="K290" i="1"/>
  <c r="J290" i="1"/>
  <c r="I290" i="1"/>
  <c r="H290" i="1"/>
  <c r="K289" i="1"/>
  <c r="J289" i="1"/>
  <c r="I289" i="1"/>
  <c r="H289" i="1"/>
  <c r="L289" i="1" s="1"/>
  <c r="M289" i="1" s="1"/>
  <c r="K288" i="1"/>
  <c r="J288" i="1"/>
  <c r="I288" i="1"/>
  <c r="H288" i="1"/>
  <c r="K287" i="1"/>
  <c r="J287" i="1"/>
  <c r="I287" i="1"/>
  <c r="H287" i="1"/>
  <c r="K286" i="1"/>
  <c r="J286" i="1"/>
  <c r="I286" i="1"/>
  <c r="H286" i="1"/>
  <c r="K285" i="1"/>
  <c r="J285" i="1"/>
  <c r="I285" i="1"/>
  <c r="H285" i="1"/>
  <c r="K284" i="1"/>
  <c r="J284" i="1"/>
  <c r="I284" i="1"/>
  <c r="H284" i="1"/>
  <c r="K283" i="1"/>
  <c r="J283" i="1"/>
  <c r="I283" i="1"/>
  <c r="H283" i="1"/>
  <c r="K282" i="1"/>
  <c r="J282" i="1"/>
  <c r="I282" i="1"/>
  <c r="H282" i="1"/>
  <c r="K281" i="1"/>
  <c r="J281" i="1"/>
  <c r="I281" i="1"/>
  <c r="H281" i="1"/>
  <c r="L281" i="1" s="1"/>
  <c r="M281" i="1" s="1"/>
  <c r="K280" i="1"/>
  <c r="J280" i="1"/>
  <c r="I280" i="1"/>
  <c r="H280" i="1"/>
  <c r="K279" i="1"/>
  <c r="J279" i="1"/>
  <c r="I279" i="1"/>
  <c r="H279" i="1"/>
  <c r="K278" i="1"/>
  <c r="J278" i="1"/>
  <c r="I278" i="1"/>
  <c r="H278" i="1"/>
  <c r="K277" i="1"/>
  <c r="J277" i="1"/>
  <c r="I277" i="1"/>
  <c r="H277" i="1"/>
  <c r="L277" i="1" s="1"/>
  <c r="M277" i="1" s="1"/>
  <c r="K276" i="1"/>
  <c r="J276" i="1"/>
  <c r="I276" i="1"/>
  <c r="H276" i="1"/>
  <c r="K275" i="1"/>
  <c r="J275" i="1"/>
  <c r="I275" i="1"/>
  <c r="H275" i="1"/>
  <c r="K274" i="1"/>
  <c r="J274" i="1"/>
  <c r="I274" i="1"/>
  <c r="H274" i="1"/>
  <c r="K273" i="1"/>
  <c r="J273" i="1"/>
  <c r="I273" i="1"/>
  <c r="H273" i="1"/>
  <c r="K272" i="1"/>
  <c r="J272" i="1"/>
  <c r="I272" i="1"/>
  <c r="H272" i="1"/>
  <c r="K271" i="1"/>
  <c r="J271" i="1"/>
  <c r="I271" i="1"/>
  <c r="H271" i="1"/>
  <c r="K270" i="1"/>
  <c r="L270" i="1" s="1"/>
  <c r="M270" i="1" s="1"/>
  <c r="J270" i="1"/>
  <c r="I270" i="1"/>
  <c r="H270" i="1"/>
  <c r="K269" i="1"/>
  <c r="J269" i="1"/>
  <c r="I269" i="1"/>
  <c r="H269" i="1"/>
  <c r="L269" i="1" s="1"/>
  <c r="M269" i="1" s="1"/>
  <c r="K268" i="1"/>
  <c r="J268" i="1"/>
  <c r="I268" i="1"/>
  <c r="H268" i="1"/>
  <c r="K267" i="1"/>
  <c r="J267" i="1"/>
  <c r="I267" i="1"/>
  <c r="H267" i="1"/>
  <c r="K266" i="1"/>
  <c r="L266" i="1" s="1"/>
  <c r="M266" i="1" s="1"/>
  <c r="J266" i="1"/>
  <c r="I266" i="1"/>
  <c r="H266" i="1"/>
  <c r="K265" i="1"/>
  <c r="J265" i="1"/>
  <c r="I265" i="1"/>
  <c r="H265" i="1"/>
  <c r="K264" i="1"/>
  <c r="J264" i="1"/>
  <c r="I264" i="1"/>
  <c r="H264" i="1"/>
  <c r="K263" i="1"/>
  <c r="J263" i="1"/>
  <c r="I263" i="1"/>
  <c r="H263" i="1"/>
  <c r="K262" i="1"/>
  <c r="J262" i="1"/>
  <c r="I262" i="1"/>
  <c r="H262" i="1"/>
  <c r="K261" i="1"/>
  <c r="J261" i="1"/>
  <c r="I261" i="1"/>
  <c r="H261" i="1"/>
  <c r="L261" i="1" s="1"/>
  <c r="M261" i="1" s="1"/>
  <c r="K260" i="1"/>
  <c r="J260" i="1"/>
  <c r="I260" i="1"/>
  <c r="H260" i="1"/>
  <c r="K259" i="1"/>
  <c r="J259" i="1"/>
  <c r="I259" i="1"/>
  <c r="H259" i="1"/>
  <c r="K258" i="1"/>
  <c r="J258" i="1"/>
  <c r="I258" i="1"/>
  <c r="H258" i="1"/>
  <c r="K257" i="1"/>
  <c r="J257" i="1"/>
  <c r="I257" i="1"/>
  <c r="H257" i="1"/>
  <c r="L257" i="1" s="1"/>
  <c r="M257" i="1" s="1"/>
  <c r="K256" i="1"/>
  <c r="J256" i="1"/>
  <c r="I256" i="1"/>
  <c r="H256" i="1"/>
  <c r="K255" i="1"/>
  <c r="L255" i="1" s="1"/>
  <c r="M255" i="1" s="1"/>
  <c r="J255" i="1"/>
  <c r="I255" i="1"/>
  <c r="H255" i="1"/>
  <c r="K254" i="1"/>
  <c r="L254" i="1" s="1"/>
  <c r="M254" i="1" s="1"/>
  <c r="J254" i="1"/>
  <c r="I254" i="1"/>
  <c r="H254" i="1"/>
  <c r="K253" i="1"/>
  <c r="J253" i="1"/>
  <c r="I253" i="1"/>
  <c r="H253" i="1"/>
  <c r="L253" i="1" s="1"/>
  <c r="M253" i="1" s="1"/>
  <c r="K252" i="1"/>
  <c r="J252" i="1"/>
  <c r="I252" i="1"/>
  <c r="H252" i="1"/>
  <c r="L252" i="1" s="1"/>
  <c r="M252" i="1" s="1"/>
  <c r="O252" i="1" s="1"/>
  <c r="K251" i="1"/>
  <c r="J251" i="1"/>
  <c r="I251" i="1"/>
  <c r="H251" i="1"/>
  <c r="K250" i="1"/>
  <c r="J250" i="1"/>
  <c r="I250" i="1"/>
  <c r="H250" i="1"/>
  <c r="K249" i="1"/>
  <c r="J249" i="1"/>
  <c r="I249" i="1"/>
  <c r="H249" i="1"/>
  <c r="L249" i="1" s="1"/>
  <c r="M249" i="1" s="1"/>
  <c r="K248" i="1"/>
  <c r="J248" i="1"/>
  <c r="I248" i="1"/>
  <c r="H248" i="1"/>
  <c r="K247" i="1"/>
  <c r="L247" i="1" s="1"/>
  <c r="M247" i="1" s="1"/>
  <c r="J247" i="1"/>
  <c r="I247" i="1"/>
  <c r="H247" i="1"/>
  <c r="K246" i="1"/>
  <c r="J246" i="1"/>
  <c r="I246" i="1"/>
  <c r="H246" i="1"/>
  <c r="K244" i="1"/>
  <c r="J244" i="1"/>
  <c r="I244" i="1"/>
  <c r="H244" i="1"/>
  <c r="K243" i="1"/>
  <c r="J243" i="1"/>
  <c r="I243" i="1"/>
  <c r="H243" i="1"/>
  <c r="L243" i="1" s="1"/>
  <c r="M243" i="1" s="1"/>
  <c r="O243" i="1" s="1"/>
  <c r="K242" i="1"/>
  <c r="J242" i="1"/>
  <c r="I242" i="1"/>
  <c r="H242" i="1"/>
  <c r="K241" i="1"/>
  <c r="J241" i="1"/>
  <c r="I241" i="1"/>
  <c r="H241" i="1"/>
  <c r="K240" i="1"/>
  <c r="J240" i="1"/>
  <c r="I240" i="1"/>
  <c r="H240" i="1"/>
  <c r="K239" i="1"/>
  <c r="J239" i="1"/>
  <c r="I239" i="1"/>
  <c r="H239" i="1"/>
  <c r="K238" i="1"/>
  <c r="J238" i="1"/>
  <c r="I238" i="1"/>
  <c r="H238" i="1"/>
  <c r="K237" i="1"/>
  <c r="J237" i="1"/>
  <c r="I237" i="1"/>
  <c r="H237" i="1"/>
  <c r="K236" i="1"/>
  <c r="J236" i="1"/>
  <c r="I236" i="1"/>
  <c r="H236" i="1"/>
  <c r="L236" i="1" s="1"/>
  <c r="M236" i="1" s="1"/>
  <c r="K235" i="1"/>
  <c r="J235" i="1"/>
  <c r="I235" i="1"/>
  <c r="H235" i="1"/>
  <c r="L235" i="1" s="1"/>
  <c r="M235" i="1" s="1"/>
  <c r="O235" i="1" s="1"/>
  <c r="K233" i="1"/>
  <c r="J233" i="1"/>
  <c r="I233" i="1"/>
  <c r="H233" i="1"/>
  <c r="K232" i="1"/>
  <c r="J232" i="1"/>
  <c r="I232" i="1"/>
  <c r="H232" i="1"/>
  <c r="K231" i="1"/>
  <c r="J231" i="1"/>
  <c r="I231" i="1"/>
  <c r="H231" i="1"/>
  <c r="K230" i="1"/>
  <c r="J230" i="1"/>
  <c r="I230" i="1"/>
  <c r="H230" i="1"/>
  <c r="K229" i="1"/>
  <c r="J229" i="1"/>
  <c r="I229" i="1"/>
  <c r="H229" i="1"/>
  <c r="K228" i="1"/>
  <c r="J228" i="1"/>
  <c r="I228" i="1"/>
  <c r="H228" i="1"/>
  <c r="K226" i="1"/>
  <c r="J226" i="1"/>
  <c r="I226" i="1"/>
  <c r="H226" i="1"/>
  <c r="L226" i="1" s="1"/>
  <c r="M226" i="1" s="1"/>
  <c r="K225" i="1"/>
  <c r="J225" i="1"/>
  <c r="I225" i="1"/>
  <c r="H225" i="1"/>
  <c r="L225" i="1" s="1"/>
  <c r="M225" i="1" s="1"/>
  <c r="O225" i="1" s="1"/>
  <c r="K224" i="1"/>
  <c r="J224" i="1"/>
  <c r="I224" i="1"/>
  <c r="H224" i="1"/>
  <c r="K223" i="1"/>
  <c r="J223" i="1"/>
  <c r="I223" i="1"/>
  <c r="H223" i="1"/>
  <c r="K222" i="1"/>
  <c r="J222" i="1"/>
  <c r="I222" i="1"/>
  <c r="H222" i="1"/>
  <c r="K221" i="1"/>
  <c r="J221" i="1"/>
  <c r="I221" i="1"/>
  <c r="H221" i="1"/>
  <c r="K220" i="1"/>
  <c r="J220" i="1"/>
  <c r="I220" i="1"/>
  <c r="H220" i="1"/>
  <c r="K219" i="1"/>
  <c r="J219" i="1"/>
  <c r="I219" i="1"/>
  <c r="H219" i="1"/>
  <c r="K218" i="1"/>
  <c r="J218" i="1"/>
  <c r="I218" i="1"/>
  <c r="H218" i="1"/>
  <c r="K217" i="1"/>
  <c r="J217" i="1"/>
  <c r="I217" i="1"/>
  <c r="H217" i="1"/>
  <c r="K216" i="1"/>
  <c r="J216" i="1"/>
  <c r="I216" i="1"/>
  <c r="H216" i="1"/>
  <c r="K215" i="1"/>
  <c r="J215" i="1"/>
  <c r="I215" i="1"/>
  <c r="H215" i="1"/>
  <c r="K214" i="1"/>
  <c r="J214" i="1"/>
  <c r="I214" i="1"/>
  <c r="H214" i="1"/>
  <c r="K213" i="1"/>
  <c r="J213" i="1"/>
  <c r="I213" i="1"/>
  <c r="H213" i="1"/>
  <c r="K212" i="1"/>
  <c r="J212" i="1"/>
  <c r="I212" i="1"/>
  <c r="H212" i="1"/>
  <c r="K211" i="1"/>
  <c r="J211" i="1"/>
  <c r="I211" i="1"/>
  <c r="H211" i="1"/>
  <c r="K210" i="1"/>
  <c r="J210" i="1"/>
  <c r="I210" i="1"/>
  <c r="H210" i="1"/>
  <c r="K209" i="1"/>
  <c r="J209" i="1"/>
  <c r="I209" i="1"/>
  <c r="H209" i="1"/>
  <c r="K208" i="1"/>
  <c r="J208" i="1"/>
  <c r="I208" i="1"/>
  <c r="H208" i="1"/>
  <c r="K207" i="1"/>
  <c r="J207" i="1"/>
  <c r="I207" i="1"/>
  <c r="H207" i="1"/>
  <c r="K206" i="1"/>
  <c r="J206" i="1"/>
  <c r="I206" i="1"/>
  <c r="H206" i="1"/>
  <c r="K205" i="1"/>
  <c r="J205" i="1"/>
  <c r="I205" i="1"/>
  <c r="H205" i="1"/>
  <c r="K204" i="1"/>
  <c r="L204" i="1" s="1"/>
  <c r="M204" i="1" s="1"/>
  <c r="J204" i="1"/>
  <c r="I204" i="1"/>
  <c r="H204" i="1"/>
  <c r="K203" i="1"/>
  <c r="J203" i="1"/>
  <c r="I203" i="1"/>
  <c r="H203" i="1"/>
  <c r="K202" i="1"/>
  <c r="J202" i="1"/>
  <c r="I202" i="1"/>
  <c r="H202" i="1"/>
  <c r="K201" i="1"/>
  <c r="J201" i="1"/>
  <c r="I201" i="1"/>
  <c r="H201" i="1"/>
  <c r="K200" i="1"/>
  <c r="J200" i="1"/>
  <c r="I200" i="1"/>
  <c r="H200" i="1"/>
  <c r="K199" i="1"/>
  <c r="J199" i="1"/>
  <c r="I199" i="1"/>
  <c r="H199" i="1"/>
  <c r="K198" i="1"/>
  <c r="J198" i="1"/>
  <c r="I198" i="1"/>
  <c r="H198" i="1"/>
  <c r="K197" i="1"/>
  <c r="J197" i="1"/>
  <c r="I197" i="1"/>
  <c r="H197" i="1"/>
  <c r="K196" i="1"/>
  <c r="J196" i="1"/>
  <c r="I196" i="1"/>
  <c r="H196" i="1"/>
  <c r="K195" i="1"/>
  <c r="J195" i="1"/>
  <c r="I195" i="1"/>
  <c r="H195" i="1"/>
  <c r="K194" i="1"/>
  <c r="J194" i="1"/>
  <c r="I194" i="1"/>
  <c r="H194" i="1"/>
  <c r="K193" i="1"/>
  <c r="J193" i="1"/>
  <c r="I193" i="1"/>
  <c r="H193" i="1"/>
  <c r="K192" i="1"/>
  <c r="J192" i="1"/>
  <c r="I192" i="1"/>
  <c r="H192" i="1"/>
  <c r="K191" i="1"/>
  <c r="J191" i="1"/>
  <c r="I191" i="1"/>
  <c r="H191" i="1"/>
  <c r="K190" i="1"/>
  <c r="J190" i="1"/>
  <c r="I190" i="1"/>
  <c r="H190" i="1"/>
  <c r="L190" i="1" s="1"/>
  <c r="M190" i="1" s="1"/>
  <c r="O190" i="1" s="1"/>
  <c r="K189" i="1"/>
  <c r="J189" i="1"/>
  <c r="I189" i="1"/>
  <c r="H189" i="1"/>
  <c r="K188" i="1"/>
  <c r="J188" i="1"/>
  <c r="I188" i="1"/>
  <c r="H188" i="1"/>
  <c r="K187" i="1"/>
  <c r="J187" i="1"/>
  <c r="I187" i="1"/>
  <c r="H187" i="1"/>
  <c r="K186" i="1"/>
  <c r="J186" i="1"/>
  <c r="I186" i="1"/>
  <c r="H186" i="1"/>
  <c r="L186" i="1" s="1"/>
  <c r="M186" i="1" s="1"/>
  <c r="K185" i="1"/>
  <c r="J185" i="1"/>
  <c r="I185" i="1"/>
  <c r="H185" i="1"/>
  <c r="K184" i="1"/>
  <c r="J184" i="1"/>
  <c r="I184" i="1"/>
  <c r="H184" i="1"/>
  <c r="K183" i="1"/>
  <c r="J183" i="1"/>
  <c r="I183" i="1"/>
  <c r="H183" i="1"/>
  <c r="K182" i="1"/>
  <c r="J182" i="1"/>
  <c r="I182" i="1"/>
  <c r="H182" i="1"/>
  <c r="L182" i="1" s="1"/>
  <c r="M182" i="1" s="1"/>
  <c r="O182" i="1" s="1"/>
  <c r="K181" i="1"/>
  <c r="J181" i="1"/>
  <c r="I181" i="1"/>
  <c r="H181" i="1"/>
  <c r="K180" i="1"/>
  <c r="L180" i="1" s="1"/>
  <c r="M180" i="1" s="1"/>
  <c r="J180" i="1"/>
  <c r="I180" i="1"/>
  <c r="H180" i="1"/>
  <c r="K179" i="1"/>
  <c r="J179" i="1"/>
  <c r="I179" i="1"/>
  <c r="H179" i="1"/>
  <c r="K178" i="1"/>
  <c r="J178" i="1"/>
  <c r="I178" i="1"/>
  <c r="H178" i="1"/>
  <c r="L178" i="1" s="1"/>
  <c r="M178" i="1" s="1"/>
  <c r="K177" i="1"/>
  <c r="J177" i="1"/>
  <c r="I177" i="1"/>
  <c r="H177" i="1"/>
  <c r="K176" i="1"/>
  <c r="J176" i="1"/>
  <c r="I176" i="1"/>
  <c r="H176" i="1"/>
  <c r="K174" i="1"/>
  <c r="J174" i="1"/>
  <c r="I174" i="1"/>
  <c r="H174" i="1"/>
  <c r="K173" i="1"/>
  <c r="J173" i="1"/>
  <c r="I173" i="1"/>
  <c r="H173" i="1"/>
  <c r="K172" i="1"/>
  <c r="J172" i="1"/>
  <c r="I172" i="1"/>
  <c r="H172" i="1"/>
  <c r="K171" i="1"/>
  <c r="J171" i="1"/>
  <c r="I171" i="1"/>
  <c r="H171" i="1"/>
  <c r="K170" i="1"/>
  <c r="L170" i="1" s="1"/>
  <c r="M170" i="1" s="1"/>
  <c r="J170" i="1"/>
  <c r="I170" i="1"/>
  <c r="H170" i="1"/>
  <c r="K169" i="1"/>
  <c r="J169" i="1"/>
  <c r="I169" i="1"/>
  <c r="H169" i="1"/>
  <c r="K168" i="1"/>
  <c r="J168" i="1"/>
  <c r="I168" i="1"/>
  <c r="H168" i="1"/>
  <c r="K167" i="1"/>
  <c r="J167" i="1"/>
  <c r="I167" i="1"/>
  <c r="H167" i="1"/>
  <c r="K166" i="1"/>
  <c r="J166" i="1"/>
  <c r="I166" i="1"/>
  <c r="H166" i="1"/>
  <c r="K165" i="1"/>
  <c r="J165" i="1"/>
  <c r="I165" i="1"/>
  <c r="H165" i="1"/>
  <c r="K164" i="1"/>
  <c r="J164" i="1"/>
  <c r="I164" i="1"/>
  <c r="H164" i="1"/>
  <c r="K163" i="1"/>
  <c r="J163" i="1"/>
  <c r="I163" i="1"/>
  <c r="H163" i="1"/>
  <c r="K162" i="1"/>
  <c r="L162" i="1" s="1"/>
  <c r="M162" i="1" s="1"/>
  <c r="J162" i="1"/>
  <c r="I162" i="1"/>
  <c r="H162" i="1"/>
  <c r="K161" i="1"/>
  <c r="J161" i="1"/>
  <c r="I161" i="1"/>
  <c r="H161" i="1"/>
  <c r="K160" i="1"/>
  <c r="J160" i="1"/>
  <c r="I160" i="1"/>
  <c r="H160" i="1"/>
  <c r="K159" i="1"/>
  <c r="J159" i="1"/>
  <c r="I159" i="1"/>
  <c r="H159" i="1"/>
  <c r="K158" i="1"/>
  <c r="J158" i="1"/>
  <c r="I158" i="1"/>
  <c r="H158" i="1"/>
  <c r="K157" i="1"/>
  <c r="J157" i="1"/>
  <c r="I157" i="1"/>
  <c r="H157" i="1"/>
  <c r="L157" i="1" s="1"/>
  <c r="M157" i="1" s="1"/>
  <c r="O157" i="1" s="1"/>
  <c r="K156" i="1"/>
  <c r="J156" i="1"/>
  <c r="I156" i="1"/>
  <c r="H156" i="1"/>
  <c r="K155" i="1"/>
  <c r="J155" i="1"/>
  <c r="I155" i="1"/>
  <c r="H155" i="1"/>
  <c r="K154" i="1"/>
  <c r="J154" i="1"/>
  <c r="I154" i="1"/>
  <c r="H154" i="1"/>
  <c r="K153" i="1"/>
  <c r="J153" i="1"/>
  <c r="I153" i="1"/>
  <c r="H153" i="1"/>
  <c r="K152" i="1"/>
  <c r="J152" i="1"/>
  <c r="I152" i="1"/>
  <c r="H152" i="1"/>
  <c r="L152" i="1" s="1"/>
  <c r="M152" i="1" s="1"/>
  <c r="O152" i="1" s="1"/>
  <c r="K151" i="1"/>
  <c r="J151" i="1"/>
  <c r="I151" i="1"/>
  <c r="H151" i="1"/>
  <c r="K150" i="1"/>
  <c r="L150" i="1" s="1"/>
  <c r="M150" i="1" s="1"/>
  <c r="J150" i="1"/>
  <c r="I150" i="1"/>
  <c r="H150" i="1"/>
  <c r="K149" i="1"/>
  <c r="L149" i="1" s="1"/>
  <c r="M149" i="1" s="1"/>
  <c r="O149" i="1" s="1"/>
  <c r="J149" i="1"/>
  <c r="I149" i="1"/>
  <c r="H149" i="1"/>
  <c r="K148" i="1"/>
  <c r="J148" i="1"/>
  <c r="I148" i="1"/>
  <c r="H148" i="1"/>
  <c r="K147" i="1"/>
  <c r="J147" i="1"/>
  <c r="I147" i="1"/>
  <c r="H147" i="1"/>
  <c r="K146" i="1"/>
  <c r="J146" i="1"/>
  <c r="I146" i="1"/>
  <c r="H146" i="1"/>
  <c r="K145" i="1"/>
  <c r="J145" i="1"/>
  <c r="I145" i="1"/>
  <c r="H145" i="1"/>
  <c r="K144" i="1"/>
  <c r="J144" i="1"/>
  <c r="I144" i="1"/>
  <c r="H144" i="1"/>
  <c r="L144" i="1" s="1"/>
  <c r="M144" i="1" s="1"/>
  <c r="K143" i="1"/>
  <c r="J143" i="1"/>
  <c r="I143" i="1"/>
  <c r="H143" i="1"/>
  <c r="K142" i="1"/>
  <c r="L142" i="1" s="1"/>
  <c r="M142" i="1" s="1"/>
  <c r="J142" i="1"/>
  <c r="I142" i="1"/>
  <c r="H142" i="1"/>
  <c r="K141" i="1"/>
  <c r="J141" i="1"/>
  <c r="I141" i="1"/>
  <c r="H141" i="1"/>
  <c r="K140" i="1"/>
  <c r="J140" i="1"/>
  <c r="I140" i="1"/>
  <c r="H140" i="1"/>
  <c r="K139" i="1"/>
  <c r="J139" i="1"/>
  <c r="I139" i="1"/>
  <c r="H139" i="1"/>
  <c r="K138" i="1"/>
  <c r="L138" i="1" s="1"/>
  <c r="M138" i="1" s="1"/>
  <c r="J138" i="1"/>
  <c r="I138" i="1"/>
  <c r="H138" i="1"/>
  <c r="K137" i="1"/>
  <c r="J137" i="1"/>
  <c r="I137" i="1"/>
  <c r="H137" i="1"/>
  <c r="K136" i="1"/>
  <c r="J136" i="1"/>
  <c r="I136" i="1"/>
  <c r="H136" i="1"/>
  <c r="K135" i="1"/>
  <c r="J135" i="1"/>
  <c r="I135" i="1"/>
  <c r="H135" i="1"/>
  <c r="K134" i="1"/>
  <c r="J134" i="1"/>
  <c r="I134" i="1"/>
  <c r="H134" i="1"/>
  <c r="L133" i="1"/>
  <c r="M133" i="1" s="1"/>
  <c r="O133" i="1" s="1"/>
  <c r="K133" i="1"/>
  <c r="J133" i="1"/>
  <c r="I133" i="1"/>
  <c r="H133" i="1"/>
  <c r="K132" i="1"/>
  <c r="J132" i="1"/>
  <c r="I132" i="1"/>
  <c r="H132" i="1"/>
  <c r="L132" i="1" s="1"/>
  <c r="M132" i="1" s="1"/>
  <c r="K131" i="1"/>
  <c r="L131" i="1" s="1"/>
  <c r="M131" i="1" s="1"/>
  <c r="J131" i="1"/>
  <c r="I131" i="1"/>
  <c r="H131" i="1"/>
  <c r="K130" i="1"/>
  <c r="J130" i="1"/>
  <c r="I130" i="1"/>
  <c r="H130" i="1"/>
  <c r="K129" i="1"/>
  <c r="J129" i="1"/>
  <c r="I129" i="1"/>
  <c r="H129" i="1"/>
  <c r="K128" i="1"/>
  <c r="J128" i="1"/>
  <c r="I128" i="1"/>
  <c r="H128" i="1"/>
  <c r="K127" i="1"/>
  <c r="J127" i="1"/>
  <c r="I127" i="1"/>
  <c r="H127" i="1"/>
  <c r="K126" i="1"/>
  <c r="J126" i="1"/>
  <c r="I126" i="1"/>
  <c r="H126" i="1"/>
  <c r="K125" i="1"/>
  <c r="J125" i="1"/>
  <c r="I125" i="1"/>
  <c r="H125" i="1"/>
  <c r="K123" i="1"/>
  <c r="J123" i="1"/>
  <c r="I123" i="1"/>
  <c r="H123" i="1"/>
  <c r="K122" i="1"/>
  <c r="J122" i="1"/>
  <c r="I122" i="1"/>
  <c r="H122" i="1"/>
  <c r="K121" i="1"/>
  <c r="J121" i="1"/>
  <c r="I121" i="1"/>
  <c r="H121" i="1"/>
  <c r="K120" i="1"/>
  <c r="J120" i="1"/>
  <c r="I120" i="1"/>
  <c r="H120" i="1"/>
  <c r="K119" i="1"/>
  <c r="J119" i="1"/>
  <c r="I119" i="1"/>
  <c r="H119" i="1"/>
  <c r="K118" i="1"/>
  <c r="J118" i="1"/>
  <c r="I118" i="1"/>
  <c r="H118" i="1"/>
  <c r="K117" i="1"/>
  <c r="J117" i="1"/>
  <c r="I117" i="1"/>
  <c r="H117" i="1"/>
  <c r="K116" i="1"/>
  <c r="J116" i="1"/>
  <c r="I116" i="1"/>
  <c r="H116" i="1"/>
  <c r="K115" i="1"/>
  <c r="J115" i="1"/>
  <c r="I115" i="1"/>
  <c r="H115" i="1"/>
  <c r="K114" i="1"/>
  <c r="L114" i="1" s="1"/>
  <c r="M114" i="1" s="1"/>
  <c r="J114" i="1"/>
  <c r="I114" i="1"/>
  <c r="H114" i="1"/>
  <c r="K113" i="1"/>
  <c r="J113" i="1"/>
  <c r="I113" i="1"/>
  <c r="H113" i="1"/>
  <c r="K112" i="1"/>
  <c r="J112" i="1"/>
  <c r="I112" i="1"/>
  <c r="H112" i="1"/>
  <c r="K111" i="1"/>
  <c r="J111" i="1"/>
  <c r="I111" i="1"/>
  <c r="H111" i="1"/>
  <c r="K110" i="1"/>
  <c r="J110" i="1"/>
  <c r="I110" i="1"/>
  <c r="H110" i="1"/>
  <c r="K109" i="1"/>
  <c r="J109" i="1"/>
  <c r="I109" i="1"/>
  <c r="H109" i="1"/>
  <c r="K108" i="1"/>
  <c r="J108" i="1"/>
  <c r="I108" i="1"/>
  <c r="H108" i="1"/>
  <c r="K107" i="1"/>
  <c r="J107" i="1"/>
  <c r="I107" i="1"/>
  <c r="H107" i="1"/>
  <c r="L107" i="1" s="1"/>
  <c r="M107" i="1" s="1"/>
  <c r="L106" i="1"/>
  <c r="M106" i="1" s="1"/>
  <c r="K106" i="1"/>
  <c r="J106" i="1"/>
  <c r="I106" i="1"/>
  <c r="H106" i="1"/>
  <c r="K105" i="1"/>
  <c r="J105" i="1"/>
  <c r="I105" i="1"/>
  <c r="H105" i="1"/>
  <c r="K104" i="1"/>
  <c r="J104" i="1"/>
  <c r="I104" i="1"/>
  <c r="H104" i="1"/>
  <c r="K103" i="1"/>
  <c r="J103" i="1"/>
  <c r="I103" i="1"/>
  <c r="H103" i="1"/>
  <c r="K102" i="1"/>
  <c r="J102" i="1"/>
  <c r="I102" i="1"/>
  <c r="H102" i="1"/>
  <c r="K101" i="1"/>
  <c r="J101" i="1"/>
  <c r="I101" i="1"/>
  <c r="H101" i="1"/>
  <c r="K100" i="1"/>
  <c r="J100" i="1"/>
  <c r="I100" i="1"/>
  <c r="H100" i="1"/>
  <c r="K98" i="1"/>
  <c r="J98" i="1"/>
  <c r="I98" i="1"/>
  <c r="H98" i="1"/>
  <c r="L98" i="1" s="1"/>
  <c r="M98" i="1" s="1"/>
  <c r="K97" i="1"/>
  <c r="J97" i="1"/>
  <c r="I97" i="1"/>
  <c r="H97" i="1"/>
  <c r="K96" i="1"/>
  <c r="J96" i="1"/>
  <c r="I96" i="1"/>
  <c r="H96" i="1"/>
  <c r="K95" i="1"/>
  <c r="J95" i="1"/>
  <c r="I95" i="1"/>
  <c r="H95" i="1"/>
  <c r="K94" i="1"/>
  <c r="J94" i="1"/>
  <c r="I94" i="1"/>
  <c r="H94" i="1"/>
  <c r="K93" i="1"/>
  <c r="J93" i="1"/>
  <c r="I93" i="1"/>
  <c r="H93" i="1"/>
  <c r="K92" i="1"/>
  <c r="J92" i="1"/>
  <c r="I92" i="1"/>
  <c r="H92" i="1"/>
  <c r="K91" i="1"/>
  <c r="J91" i="1"/>
  <c r="I91" i="1"/>
  <c r="H91" i="1"/>
  <c r="K90" i="1"/>
  <c r="J90" i="1"/>
  <c r="I90" i="1"/>
  <c r="H90" i="1"/>
  <c r="K89" i="1"/>
  <c r="J89" i="1"/>
  <c r="I89" i="1"/>
  <c r="H89" i="1"/>
  <c r="K88" i="1"/>
  <c r="J88" i="1"/>
  <c r="I88" i="1"/>
  <c r="H88" i="1"/>
  <c r="K87" i="1"/>
  <c r="J87" i="1"/>
  <c r="I87" i="1"/>
  <c r="H87" i="1"/>
  <c r="K86" i="1"/>
  <c r="J86" i="1"/>
  <c r="I86" i="1"/>
  <c r="H86" i="1"/>
  <c r="K84" i="1"/>
  <c r="J84" i="1"/>
  <c r="I84" i="1"/>
  <c r="H84" i="1"/>
  <c r="K83" i="1"/>
  <c r="J83" i="1"/>
  <c r="I83" i="1"/>
  <c r="H83" i="1"/>
  <c r="K82" i="1"/>
  <c r="L82" i="1" s="1"/>
  <c r="M82" i="1" s="1"/>
  <c r="O82" i="1" s="1"/>
  <c r="J82" i="1"/>
  <c r="I82" i="1"/>
  <c r="H82" i="1"/>
  <c r="K81" i="1"/>
  <c r="J81" i="1"/>
  <c r="I81" i="1"/>
  <c r="H81" i="1"/>
  <c r="K80" i="1"/>
  <c r="L80" i="1" s="1"/>
  <c r="M80" i="1" s="1"/>
  <c r="J80" i="1"/>
  <c r="I80" i="1"/>
  <c r="H80" i="1"/>
  <c r="K79" i="1"/>
  <c r="J79" i="1"/>
  <c r="I79" i="1"/>
  <c r="H79" i="1"/>
  <c r="K78" i="1"/>
  <c r="J78" i="1"/>
  <c r="I78" i="1"/>
  <c r="H78" i="1"/>
  <c r="K77" i="1"/>
  <c r="J77" i="1"/>
  <c r="I77" i="1"/>
  <c r="H77" i="1"/>
  <c r="K76" i="1"/>
  <c r="J76" i="1"/>
  <c r="I76" i="1"/>
  <c r="H76" i="1"/>
  <c r="K75" i="1"/>
  <c r="J75" i="1"/>
  <c r="I75" i="1"/>
  <c r="H75" i="1"/>
  <c r="K74" i="1"/>
  <c r="J74" i="1"/>
  <c r="I74" i="1"/>
  <c r="H74" i="1"/>
  <c r="K73" i="1"/>
  <c r="J73" i="1"/>
  <c r="I73" i="1"/>
  <c r="H73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K58" i="1"/>
  <c r="L58" i="1" s="1"/>
  <c r="M58" i="1" s="1"/>
  <c r="O58" i="1" s="1"/>
  <c r="J58" i="1"/>
  <c r="I58" i="1"/>
  <c r="H58" i="1"/>
  <c r="K57" i="1"/>
  <c r="J57" i="1"/>
  <c r="I57" i="1"/>
  <c r="H57" i="1"/>
  <c r="K56" i="1"/>
  <c r="J56" i="1"/>
  <c r="I56" i="1"/>
  <c r="H56" i="1"/>
  <c r="K55" i="1"/>
  <c r="J55" i="1"/>
  <c r="I55" i="1"/>
  <c r="H55" i="1"/>
  <c r="K54" i="1"/>
  <c r="J54" i="1"/>
  <c r="I54" i="1"/>
  <c r="H54" i="1"/>
  <c r="K53" i="1"/>
  <c r="J53" i="1"/>
  <c r="I53" i="1"/>
  <c r="H53" i="1"/>
  <c r="K52" i="1"/>
  <c r="J52" i="1"/>
  <c r="I52" i="1"/>
  <c r="H52" i="1"/>
  <c r="K51" i="1"/>
  <c r="L51" i="1" s="1"/>
  <c r="M51" i="1" s="1"/>
  <c r="J51" i="1"/>
  <c r="I51" i="1"/>
  <c r="H51" i="1"/>
  <c r="K50" i="1"/>
  <c r="L50" i="1" s="1"/>
  <c r="M50" i="1" s="1"/>
  <c r="O50" i="1" s="1"/>
  <c r="J50" i="1"/>
  <c r="I50" i="1"/>
  <c r="H50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L42" i="1" s="1"/>
  <c r="M42" i="1" s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K32" i="1"/>
  <c r="J32" i="1"/>
  <c r="I32" i="1"/>
  <c r="H32" i="1"/>
  <c r="L32" i="1" s="1"/>
  <c r="M32" i="1" s="1"/>
  <c r="O32" i="1" s="1"/>
  <c r="K31" i="1"/>
  <c r="J31" i="1"/>
  <c r="I31" i="1"/>
  <c r="H31" i="1"/>
  <c r="K30" i="1"/>
  <c r="J30" i="1"/>
  <c r="I30" i="1"/>
  <c r="H30" i="1"/>
  <c r="K29" i="1"/>
  <c r="J29" i="1"/>
  <c r="I29" i="1"/>
  <c r="H29" i="1"/>
  <c r="L29" i="1" s="1"/>
  <c r="M29" i="1" s="1"/>
  <c r="K28" i="1"/>
  <c r="J28" i="1"/>
  <c r="I28" i="1"/>
  <c r="H28" i="1"/>
  <c r="L28" i="1" s="1"/>
  <c r="M28" i="1" s="1"/>
  <c r="K27" i="1"/>
  <c r="J27" i="1"/>
  <c r="I27" i="1"/>
  <c r="H27" i="1"/>
  <c r="K26" i="1"/>
  <c r="J26" i="1"/>
  <c r="I26" i="1"/>
  <c r="H26" i="1"/>
  <c r="K24" i="1"/>
  <c r="J24" i="1"/>
  <c r="I24" i="1"/>
  <c r="H24" i="1"/>
  <c r="K23" i="1"/>
  <c r="J23" i="1"/>
  <c r="I23" i="1"/>
  <c r="H23" i="1"/>
  <c r="K22" i="1"/>
  <c r="J22" i="1"/>
  <c r="I22" i="1"/>
  <c r="H22" i="1"/>
  <c r="K21" i="1"/>
  <c r="L21" i="1" s="1"/>
  <c r="M21" i="1" s="1"/>
  <c r="J21" i="1"/>
  <c r="I21" i="1"/>
  <c r="H21" i="1"/>
  <c r="K20" i="1"/>
  <c r="J20" i="1"/>
  <c r="I20" i="1"/>
  <c r="H20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0" i="1"/>
  <c r="J10" i="1"/>
  <c r="I10" i="1"/>
  <c r="H10" i="1"/>
  <c r="A10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6" i="1" s="1"/>
  <c r="A27" i="1" s="1"/>
  <c r="A28" i="1" s="1"/>
  <c r="A29" i="1" s="1"/>
  <c r="A30" i="1" s="1"/>
  <c r="A31" i="1" s="1"/>
  <c r="A32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8" i="1" s="1"/>
  <c r="A229" i="1" s="1"/>
  <c r="A230" i="1" s="1"/>
  <c r="A231" i="1" s="1"/>
  <c r="A232" i="1" s="1"/>
  <c r="A233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2" i="1" s="1"/>
  <c r="A323" i="1" s="1"/>
  <c r="A324" i="1" s="1"/>
  <c r="A326" i="1" s="1"/>
  <c r="A327" i="1" s="1"/>
  <c r="A328" i="1" s="1"/>
  <c r="A329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2" i="1" s="1"/>
  <c r="A343" i="1" s="1"/>
  <c r="A344" i="1" s="1"/>
  <c r="A345" i="1" s="1"/>
  <c r="A346" i="1" s="1"/>
  <c r="A347" i="1" s="1"/>
  <c r="A348" i="1" s="1"/>
  <c r="A349" i="1" s="1"/>
  <c r="A350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7" i="1" s="1"/>
  <c r="A518" i="1" s="1"/>
  <c r="A519" i="1" s="1"/>
  <c r="A521" i="1" s="1"/>
  <c r="A522" i="1" s="1"/>
  <c r="A523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6" i="1" s="1"/>
  <c r="A1177" i="1" s="1"/>
  <c r="A1178" i="1" s="1"/>
  <c r="A1179" i="1" s="1"/>
  <c r="A1180" i="1" s="1"/>
  <c r="A1181" i="1" s="1"/>
  <c r="A1182" i="1" s="1"/>
  <c r="A1184" i="1" s="1"/>
  <c r="A1185" i="1" s="1"/>
  <c r="A1186" i="1" s="1"/>
  <c r="A1187" i="1" s="1"/>
  <c r="A1188" i="1" s="1"/>
  <c r="A1189" i="1" s="1"/>
  <c r="A1190" i="1" s="1"/>
  <c r="A1192" i="1" s="1"/>
  <c r="A1193" i="1" s="1"/>
  <c r="A1194" i="1" s="1"/>
  <c r="A1195" i="1" s="1"/>
  <c r="A1196" i="1" s="1"/>
  <c r="A1198" i="1" s="1"/>
  <c r="A1199" i="1" s="1"/>
  <c r="A1200" i="1" s="1"/>
  <c r="A1201" i="1" s="1"/>
  <c r="A1203" i="1" s="1"/>
  <c r="A1204" i="1" s="1"/>
  <c r="A1205" i="1" s="1"/>
  <c r="A1206" i="1" s="1"/>
  <c r="A1207" i="1" s="1"/>
  <c r="A1209" i="1" s="1"/>
  <c r="A1210" i="1" s="1"/>
  <c r="A1211" i="1" s="1"/>
  <c r="A1212" i="1" s="1"/>
  <c r="A1214" i="1" s="1"/>
  <c r="A1215" i="1" s="1"/>
  <c r="A1217" i="1" s="1"/>
  <c r="A1218" i="1" s="1"/>
  <c r="A1219" i="1" s="1"/>
  <c r="A1220" i="1" s="1"/>
  <c r="A1221" i="1" s="1"/>
  <c r="A1222" i="1" s="1"/>
  <c r="A1223" i="1" s="1"/>
  <c r="A1224" i="1" s="1"/>
  <c r="A1226" i="1" s="1"/>
  <c r="A1227" i="1" s="1"/>
  <c r="A1228" i="1" s="1"/>
  <c r="A1229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8" i="1" s="1"/>
  <c r="A1249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4" i="1" s="1"/>
  <c r="A1335" i="1" s="1"/>
  <c r="A1336" i="1" s="1"/>
  <c r="A1337" i="1" s="1"/>
  <c r="A1339" i="1" s="1"/>
  <c r="A1340" i="1" s="1"/>
  <c r="A1341" i="1" s="1"/>
  <c r="A1342" i="1" s="1"/>
  <c r="A1343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K9" i="1"/>
  <c r="J9" i="1"/>
  <c r="I9" i="1"/>
  <c r="H9" i="1"/>
  <c r="L9" i="1" s="1"/>
  <c r="M9" i="1" s="1"/>
  <c r="O9" i="1" s="1"/>
  <c r="L1238" i="1" l="1"/>
  <c r="M1238" i="1" s="1"/>
  <c r="N1238" i="1" s="1"/>
  <c r="P1238" i="1" s="1"/>
  <c r="L62" i="1"/>
  <c r="M62" i="1" s="1"/>
  <c r="L66" i="1"/>
  <c r="M66" i="1" s="1"/>
  <c r="O66" i="1" s="1"/>
  <c r="L100" i="1"/>
  <c r="M100" i="1" s="1"/>
  <c r="O100" i="1" s="1"/>
  <c r="L296" i="1"/>
  <c r="M296" i="1" s="1"/>
  <c r="L300" i="1"/>
  <c r="M300" i="1" s="1"/>
  <c r="O300" i="1" s="1"/>
  <c r="L304" i="1"/>
  <c r="M304" i="1" s="1"/>
  <c r="L309" i="1"/>
  <c r="M309" i="1" s="1"/>
  <c r="O309" i="1" s="1"/>
  <c r="L327" i="1"/>
  <c r="M327" i="1" s="1"/>
  <c r="O327" i="1" s="1"/>
  <c r="L361" i="1"/>
  <c r="M361" i="1" s="1"/>
  <c r="L378" i="1"/>
  <c r="M378" i="1" s="1"/>
  <c r="L386" i="1"/>
  <c r="M386" i="1" s="1"/>
  <c r="O386" i="1" s="1"/>
  <c r="L402" i="1"/>
  <c r="M402" i="1" s="1"/>
  <c r="L410" i="1"/>
  <c r="M410" i="1" s="1"/>
  <c r="L436" i="1"/>
  <c r="M436" i="1" s="1"/>
  <c r="L444" i="1"/>
  <c r="M444" i="1" s="1"/>
  <c r="O444" i="1" s="1"/>
  <c r="L470" i="1"/>
  <c r="M470" i="1" s="1"/>
  <c r="L502" i="1"/>
  <c r="M502" i="1" s="1"/>
  <c r="L511" i="1"/>
  <c r="M511" i="1" s="1"/>
  <c r="L657" i="1"/>
  <c r="M657" i="1" s="1"/>
  <c r="L681" i="1"/>
  <c r="M681" i="1" s="1"/>
  <c r="L689" i="1"/>
  <c r="M689" i="1" s="1"/>
  <c r="L706" i="1"/>
  <c r="M706" i="1" s="1"/>
  <c r="L714" i="1"/>
  <c r="M714" i="1" s="1"/>
  <c r="L771" i="1"/>
  <c r="M771" i="1" s="1"/>
  <c r="L1165" i="1"/>
  <c r="M1165" i="1" s="1"/>
  <c r="O1165" i="1" s="1"/>
  <c r="L1239" i="1"/>
  <c r="M1239" i="1" s="1"/>
  <c r="L1243" i="1"/>
  <c r="M1243" i="1" s="1"/>
  <c r="L1248" i="1"/>
  <c r="M1248" i="1" s="1"/>
  <c r="L1253" i="1"/>
  <c r="M1253" i="1" s="1"/>
  <c r="L1447" i="1"/>
  <c r="M1447" i="1" s="1"/>
  <c r="O1447" i="1" s="1"/>
  <c r="L1455" i="1"/>
  <c r="M1455" i="1" s="1"/>
  <c r="O1455" i="1" s="1"/>
  <c r="L1463" i="1"/>
  <c r="M1463" i="1" s="1"/>
  <c r="O1463" i="1" s="1"/>
  <c r="L1472" i="1"/>
  <c r="M1472" i="1" s="1"/>
  <c r="L1499" i="1"/>
  <c r="M1499" i="1" s="1"/>
  <c r="L1557" i="1"/>
  <c r="M1557" i="1" s="1"/>
  <c r="L1573" i="1"/>
  <c r="M1573" i="1" s="1"/>
  <c r="L1577" i="1"/>
  <c r="M1577" i="1" s="1"/>
  <c r="L1581" i="1"/>
  <c r="M1581" i="1" s="1"/>
  <c r="L1818" i="1"/>
  <c r="M1818" i="1" s="1"/>
  <c r="L1822" i="1"/>
  <c r="M1822" i="1" s="1"/>
  <c r="L1925" i="1"/>
  <c r="M1925" i="1" s="1"/>
  <c r="L1934" i="1"/>
  <c r="M1934" i="1" s="1"/>
  <c r="L1938" i="1"/>
  <c r="M1938" i="1" s="1"/>
  <c r="N1938" i="1" s="1"/>
  <c r="P1938" i="1" s="1"/>
  <c r="L2032" i="1"/>
  <c r="M2032" i="1" s="1"/>
  <c r="L2062" i="1"/>
  <c r="M2062" i="1" s="1"/>
  <c r="L2072" i="1"/>
  <c r="M2072" i="1" s="1"/>
  <c r="L2223" i="1"/>
  <c r="M2223" i="1" s="1"/>
  <c r="O2223" i="1" s="1"/>
  <c r="L2280" i="1"/>
  <c r="M2280" i="1" s="1"/>
  <c r="L2295" i="1"/>
  <c r="M2295" i="1" s="1"/>
  <c r="L2303" i="1"/>
  <c r="M2303" i="1" s="1"/>
  <c r="L2308" i="1"/>
  <c r="M2308" i="1" s="1"/>
  <c r="L2312" i="1"/>
  <c r="M2312" i="1" s="1"/>
  <c r="L2316" i="1"/>
  <c r="M2316" i="1" s="1"/>
  <c r="L2320" i="1"/>
  <c r="M2320" i="1" s="1"/>
  <c r="L2328" i="1"/>
  <c r="M2328" i="1" s="1"/>
  <c r="L2410" i="1"/>
  <c r="M2410" i="1" s="1"/>
  <c r="L2436" i="1"/>
  <c r="M2436" i="1" s="1"/>
  <c r="L2440" i="1"/>
  <c r="M2440" i="1" s="1"/>
  <c r="L2483" i="1"/>
  <c r="M2483" i="1" s="1"/>
  <c r="L2500" i="1"/>
  <c r="M2500" i="1" s="1"/>
  <c r="L2504" i="1"/>
  <c r="M2504" i="1" s="1"/>
  <c r="N2504" i="1" s="1"/>
  <c r="P2504" i="1" s="1"/>
  <c r="L2512" i="1"/>
  <c r="M2512" i="1" s="1"/>
  <c r="L2516" i="1"/>
  <c r="M2516" i="1" s="1"/>
  <c r="O2516" i="1" s="1"/>
  <c r="L2608" i="1"/>
  <c r="M2608" i="1" s="1"/>
  <c r="L2616" i="1"/>
  <c r="M2616" i="1" s="1"/>
  <c r="L2620" i="1"/>
  <c r="M2620" i="1" s="1"/>
  <c r="O2620" i="1" s="1"/>
  <c r="L2636" i="1"/>
  <c r="M2636" i="1" s="1"/>
  <c r="O2636" i="1" s="1"/>
  <c r="L112" i="1"/>
  <c r="M112" i="1" s="1"/>
  <c r="L116" i="1"/>
  <c r="M116" i="1" s="1"/>
  <c r="O116" i="1" s="1"/>
  <c r="L354" i="1"/>
  <c r="M354" i="1" s="1"/>
  <c r="N354" i="1" s="1"/>
  <c r="P354" i="1" s="1"/>
  <c r="L358" i="1"/>
  <c r="M358" i="1" s="1"/>
  <c r="L495" i="1"/>
  <c r="M495" i="1" s="1"/>
  <c r="N495" i="1" s="1"/>
  <c r="P495" i="1" s="1"/>
  <c r="L512" i="1"/>
  <c r="M512" i="1" s="1"/>
  <c r="N512" i="1" s="1"/>
  <c r="P512" i="1" s="1"/>
  <c r="L531" i="1"/>
  <c r="M531" i="1" s="1"/>
  <c r="L540" i="1"/>
  <c r="M540" i="1" s="1"/>
  <c r="N540" i="1" s="1"/>
  <c r="P540" i="1" s="1"/>
  <c r="L641" i="1"/>
  <c r="M641" i="1" s="1"/>
  <c r="N641" i="1" s="1"/>
  <c r="P641" i="1" s="1"/>
  <c r="L649" i="1"/>
  <c r="M649" i="1" s="1"/>
  <c r="N649" i="1" s="1"/>
  <c r="P649" i="1" s="1"/>
  <c r="L674" i="1"/>
  <c r="M674" i="1" s="1"/>
  <c r="N674" i="1" s="1"/>
  <c r="P674" i="1" s="1"/>
  <c r="L961" i="1"/>
  <c r="M961" i="1" s="1"/>
  <c r="O961" i="1" s="1"/>
  <c r="L969" i="1"/>
  <c r="M969" i="1" s="1"/>
  <c r="L981" i="1"/>
  <c r="M981" i="1" s="1"/>
  <c r="L985" i="1"/>
  <c r="M985" i="1" s="1"/>
  <c r="L1201" i="1"/>
  <c r="M1201" i="1" s="1"/>
  <c r="L1274" i="1"/>
  <c r="M1274" i="1" s="1"/>
  <c r="L1278" i="1"/>
  <c r="M1278" i="1" s="1"/>
  <c r="L1286" i="1"/>
  <c r="M1286" i="1" s="1"/>
  <c r="L1323" i="1"/>
  <c r="M1323" i="1" s="1"/>
  <c r="L1370" i="1"/>
  <c r="M1370" i="1" s="1"/>
  <c r="L1386" i="1"/>
  <c r="M1386" i="1" s="1"/>
  <c r="L1524" i="1"/>
  <c r="M1524" i="1" s="1"/>
  <c r="L1528" i="1"/>
  <c r="M1528" i="1" s="1"/>
  <c r="L1532" i="1"/>
  <c r="M1532" i="1" s="1"/>
  <c r="L1838" i="1"/>
  <c r="M1838" i="1" s="1"/>
  <c r="L1842" i="1"/>
  <c r="M1842" i="1" s="1"/>
  <c r="L1850" i="1"/>
  <c r="M1850" i="1" s="1"/>
  <c r="O1850" i="1" s="1"/>
  <c r="L1855" i="1"/>
  <c r="M1855" i="1" s="1"/>
  <c r="L1875" i="1"/>
  <c r="M1875" i="1" s="1"/>
  <c r="O1875" i="1" s="1"/>
  <c r="L1883" i="1"/>
  <c r="M1883" i="1" s="1"/>
  <c r="L1891" i="1"/>
  <c r="M1891" i="1" s="1"/>
  <c r="O1891" i="1" s="1"/>
  <c r="L1899" i="1"/>
  <c r="M1899" i="1" s="1"/>
  <c r="L2015" i="1"/>
  <c r="M2015" i="1" s="1"/>
  <c r="L2023" i="1"/>
  <c r="M2023" i="1" s="1"/>
  <c r="L2084" i="1"/>
  <c r="M2084" i="1" s="1"/>
  <c r="L2156" i="1"/>
  <c r="M2156" i="1" s="1"/>
  <c r="O2156" i="1" s="1"/>
  <c r="L2160" i="1"/>
  <c r="M2160" i="1" s="1"/>
  <c r="L2169" i="1"/>
  <c r="M2169" i="1" s="1"/>
  <c r="L2209" i="1"/>
  <c r="M2209" i="1" s="1"/>
  <c r="L2333" i="1"/>
  <c r="M2333" i="1" s="1"/>
  <c r="L2337" i="1"/>
  <c r="M2337" i="1" s="1"/>
  <c r="L2341" i="1"/>
  <c r="M2341" i="1" s="1"/>
  <c r="L2345" i="1"/>
  <c r="M2345" i="1" s="1"/>
  <c r="O2345" i="1" s="1"/>
  <c r="L1479" i="1"/>
  <c r="M1479" i="1" s="1"/>
  <c r="O1479" i="1" s="1"/>
  <c r="L1780" i="1"/>
  <c r="M1780" i="1" s="1"/>
  <c r="L23" i="1"/>
  <c r="M23" i="1" s="1"/>
  <c r="O23" i="1" s="1"/>
  <c r="L153" i="1"/>
  <c r="M153" i="1" s="1"/>
  <c r="L775" i="1"/>
  <c r="M775" i="1" s="1"/>
  <c r="O775" i="1" s="1"/>
  <c r="L808" i="1"/>
  <c r="M808" i="1" s="1"/>
  <c r="L823" i="1"/>
  <c r="M823" i="1" s="1"/>
  <c r="L993" i="1"/>
  <c r="M993" i="1" s="1"/>
  <c r="L997" i="1"/>
  <c r="M997" i="1" s="1"/>
  <c r="L1002" i="1"/>
  <c r="M1002" i="1" s="1"/>
  <c r="L1094" i="1"/>
  <c r="M1094" i="1" s="1"/>
  <c r="L1119" i="1"/>
  <c r="M1119" i="1" s="1"/>
  <c r="L1621" i="1"/>
  <c r="M1621" i="1" s="1"/>
  <c r="L1638" i="1"/>
  <c r="M1638" i="1" s="1"/>
  <c r="L1654" i="1"/>
  <c r="M1654" i="1" s="1"/>
  <c r="O1654" i="1" s="1"/>
  <c r="L1666" i="1"/>
  <c r="M1666" i="1" s="1"/>
  <c r="O1666" i="1" s="1"/>
  <c r="L1674" i="1"/>
  <c r="M1674" i="1" s="1"/>
  <c r="L1691" i="1"/>
  <c r="M1691" i="1" s="1"/>
  <c r="L1699" i="1"/>
  <c r="M1699" i="1" s="1"/>
  <c r="L1715" i="1"/>
  <c r="M1715" i="1" s="1"/>
  <c r="L1719" i="1"/>
  <c r="M1719" i="1" s="1"/>
  <c r="N1719" i="1" s="1"/>
  <c r="P1719" i="1" s="1"/>
  <c r="L1728" i="1"/>
  <c r="M1728" i="1" s="1"/>
  <c r="N1728" i="1" s="1"/>
  <c r="P1728" i="1" s="1"/>
  <c r="L1178" i="1"/>
  <c r="M1178" i="1" s="1"/>
  <c r="L1483" i="1"/>
  <c r="M1483" i="1" s="1"/>
  <c r="L1572" i="1"/>
  <c r="M1572" i="1" s="1"/>
  <c r="O1572" i="1" s="1"/>
  <c r="N292" i="1"/>
  <c r="P292" i="1" s="1"/>
  <c r="O1777" i="1"/>
  <c r="L312" i="1"/>
  <c r="M312" i="1" s="1"/>
  <c r="L34" i="1"/>
  <c r="M34" i="1" s="1"/>
  <c r="L59" i="1"/>
  <c r="M59" i="1" s="1"/>
  <c r="L63" i="1"/>
  <c r="M63" i="1" s="1"/>
  <c r="L71" i="1"/>
  <c r="M71" i="1" s="1"/>
  <c r="O71" i="1" s="1"/>
  <c r="L79" i="1"/>
  <c r="M79" i="1" s="1"/>
  <c r="L83" i="1"/>
  <c r="M83" i="1" s="1"/>
  <c r="L88" i="1"/>
  <c r="M88" i="1" s="1"/>
  <c r="L92" i="1"/>
  <c r="M92" i="1" s="1"/>
  <c r="L96" i="1"/>
  <c r="M96" i="1" s="1"/>
  <c r="L105" i="1"/>
  <c r="M105" i="1" s="1"/>
  <c r="L937" i="1"/>
  <c r="M937" i="1" s="1"/>
  <c r="L941" i="1"/>
  <c r="M941" i="1" s="1"/>
  <c r="O941" i="1" s="1"/>
  <c r="L945" i="1"/>
  <c r="M945" i="1" s="1"/>
  <c r="L1236" i="1"/>
  <c r="M1236" i="1" s="1"/>
  <c r="L1254" i="1"/>
  <c r="M1254" i="1" s="1"/>
  <c r="N1254" i="1" s="1"/>
  <c r="P1254" i="1" s="1"/>
  <c r="L1367" i="1"/>
  <c r="M1367" i="1" s="1"/>
  <c r="O1367" i="1" s="1"/>
  <c r="L1431" i="1"/>
  <c r="M1431" i="1" s="1"/>
  <c r="L1436" i="1"/>
  <c r="M1436" i="1" s="1"/>
  <c r="L1786" i="1"/>
  <c r="M1786" i="1" s="1"/>
  <c r="L1794" i="1"/>
  <c r="M1794" i="1" s="1"/>
  <c r="O1794" i="1" s="1"/>
  <c r="L1802" i="1"/>
  <c r="M1802" i="1" s="1"/>
  <c r="L1819" i="1"/>
  <c r="M1819" i="1" s="1"/>
  <c r="L1931" i="1"/>
  <c r="M1931" i="1" s="1"/>
  <c r="O1931" i="1" s="1"/>
  <c r="L1940" i="1"/>
  <c r="M1940" i="1" s="1"/>
  <c r="O1940" i="1" s="1"/>
  <c r="L2028" i="1"/>
  <c r="M2028" i="1" s="1"/>
  <c r="L2033" i="1"/>
  <c r="M2033" i="1" s="1"/>
  <c r="L2041" i="1"/>
  <c r="M2041" i="1" s="1"/>
  <c r="L2045" i="1"/>
  <c r="M2045" i="1" s="1"/>
  <c r="L2049" i="1"/>
  <c r="M2049" i="1" s="1"/>
  <c r="L2282" i="1"/>
  <c r="M2282" i="1" s="1"/>
  <c r="L2286" i="1"/>
  <c r="M2286" i="1" s="1"/>
  <c r="L2291" i="1"/>
  <c r="M2291" i="1" s="1"/>
  <c r="L2296" i="1"/>
  <c r="M2296" i="1" s="1"/>
  <c r="L2313" i="1"/>
  <c r="M2313" i="1" s="1"/>
  <c r="L2321" i="1"/>
  <c r="M2321" i="1" s="1"/>
  <c r="L2403" i="1"/>
  <c r="M2403" i="1" s="1"/>
  <c r="O2403" i="1" s="1"/>
  <c r="L2416" i="1"/>
  <c r="M2416" i="1" s="1"/>
  <c r="L2463" i="1"/>
  <c r="M2463" i="1" s="1"/>
  <c r="L2471" i="1"/>
  <c r="M2471" i="1" s="1"/>
  <c r="L2497" i="1"/>
  <c r="M2497" i="1" s="1"/>
  <c r="L2505" i="1"/>
  <c r="M2505" i="1" s="1"/>
  <c r="O2505" i="1" s="1"/>
  <c r="L2509" i="1"/>
  <c r="M2509" i="1" s="1"/>
  <c r="L2513" i="1"/>
  <c r="M2513" i="1" s="1"/>
  <c r="L1030" i="1"/>
  <c r="M1030" i="1" s="1"/>
  <c r="L1038" i="1"/>
  <c r="M1038" i="1" s="1"/>
  <c r="N1038" i="1" s="1"/>
  <c r="P1038" i="1" s="1"/>
  <c r="L1193" i="1"/>
  <c r="M1193" i="1" s="1"/>
  <c r="L1203" i="1"/>
  <c r="M1203" i="1" s="1"/>
  <c r="L1207" i="1"/>
  <c r="M1207" i="1" s="1"/>
  <c r="N1207" i="1" s="1"/>
  <c r="P1207" i="1" s="1"/>
  <c r="L1316" i="1"/>
  <c r="M1316" i="1" s="1"/>
  <c r="L1324" i="1"/>
  <c r="M1324" i="1" s="1"/>
  <c r="O1324" i="1" s="1"/>
  <c r="L1342" i="1"/>
  <c r="M1342" i="1" s="1"/>
  <c r="O1342" i="1" s="1"/>
  <c r="L2186" i="1"/>
  <c r="M2186" i="1" s="1"/>
  <c r="O2186" i="1" s="1"/>
  <c r="L2190" i="1"/>
  <c r="M2190" i="1" s="1"/>
  <c r="L2194" i="1"/>
  <c r="M2194" i="1" s="1"/>
  <c r="N2194" i="1" s="1"/>
  <c r="P2194" i="1" s="1"/>
  <c r="L2199" i="1"/>
  <c r="M2199" i="1" s="1"/>
  <c r="L2236" i="1"/>
  <c r="M2236" i="1" s="1"/>
  <c r="L2357" i="1"/>
  <c r="M2357" i="1" s="1"/>
  <c r="L2526" i="1"/>
  <c r="M2526" i="1" s="1"/>
  <c r="L2534" i="1"/>
  <c r="M2534" i="1" s="1"/>
  <c r="L2642" i="1"/>
  <c r="M2642" i="1" s="1"/>
  <c r="L2646" i="1"/>
  <c r="M2646" i="1" s="1"/>
  <c r="L16" i="1"/>
  <c r="M16" i="1" s="1"/>
  <c r="L24" i="1"/>
  <c r="M24" i="1" s="1"/>
  <c r="L173" i="1"/>
  <c r="M173" i="1" s="1"/>
  <c r="O173" i="1" s="1"/>
  <c r="L214" i="1"/>
  <c r="M214" i="1" s="1"/>
  <c r="O214" i="1" s="1"/>
  <c r="L785" i="1"/>
  <c r="M785" i="1" s="1"/>
  <c r="L789" i="1"/>
  <c r="M789" i="1" s="1"/>
  <c r="L898" i="1"/>
  <c r="M898" i="1" s="1"/>
  <c r="N898" i="1" s="1"/>
  <c r="P898" i="1" s="1"/>
  <c r="L913" i="1"/>
  <c r="M913" i="1" s="1"/>
  <c r="L999" i="1"/>
  <c r="M999" i="1" s="1"/>
  <c r="O999" i="1" s="1"/>
  <c r="L1003" i="1"/>
  <c r="M1003" i="1" s="1"/>
  <c r="L1007" i="1"/>
  <c r="M1007" i="1" s="1"/>
  <c r="O1007" i="1" s="1"/>
  <c r="L1015" i="1"/>
  <c r="M1015" i="1" s="1"/>
  <c r="O1015" i="1" s="1"/>
  <c r="L1019" i="1"/>
  <c r="M1019" i="1" s="1"/>
  <c r="L1023" i="1"/>
  <c r="M1023" i="1" s="1"/>
  <c r="O1023" i="1" s="1"/>
  <c r="L1027" i="1"/>
  <c r="M1027" i="1" s="1"/>
  <c r="L1035" i="1"/>
  <c r="M1035" i="1" s="1"/>
  <c r="L1039" i="1"/>
  <c r="M1039" i="1" s="1"/>
  <c r="O1039" i="1" s="1"/>
  <c r="L1050" i="1"/>
  <c r="M1050" i="1" s="1"/>
  <c r="L1059" i="1"/>
  <c r="M1059" i="1" s="1"/>
  <c r="L1120" i="1"/>
  <c r="M1120" i="1" s="1"/>
  <c r="O1120" i="1" s="1"/>
  <c r="L1136" i="1"/>
  <c r="M1136" i="1" s="1"/>
  <c r="O1136" i="1" s="1"/>
  <c r="L1144" i="1"/>
  <c r="M1144" i="1" s="1"/>
  <c r="L1212" i="1"/>
  <c r="M1212" i="1" s="1"/>
  <c r="O1212" i="1" s="1"/>
  <c r="L1296" i="1"/>
  <c r="M1296" i="1" s="1"/>
  <c r="L1300" i="1"/>
  <c r="M1300" i="1" s="1"/>
  <c r="O1300" i="1" s="1"/>
  <c r="L1304" i="1"/>
  <c r="M1304" i="1" s="1"/>
  <c r="L1308" i="1"/>
  <c r="M1308" i="1" s="1"/>
  <c r="L1325" i="1"/>
  <c r="M1325" i="1" s="1"/>
  <c r="L1329" i="1"/>
  <c r="M1329" i="1" s="1"/>
  <c r="L1412" i="1"/>
  <c r="M1412" i="1" s="1"/>
  <c r="O1412" i="1" s="1"/>
  <c r="L1416" i="1"/>
  <c r="M1416" i="1" s="1"/>
  <c r="L1522" i="1"/>
  <c r="M1522" i="1" s="1"/>
  <c r="L1602" i="1"/>
  <c r="M1602" i="1" s="1"/>
  <c r="L1913" i="1"/>
  <c r="M1913" i="1" s="1"/>
  <c r="O1913" i="1" s="1"/>
  <c r="L2268" i="1"/>
  <c r="M2268" i="1" s="1"/>
  <c r="L2374" i="1"/>
  <c r="M2374" i="1" s="1"/>
  <c r="L2382" i="1"/>
  <c r="M2382" i="1" s="1"/>
  <c r="L13" i="1"/>
  <c r="M13" i="1" s="1"/>
  <c r="L174" i="1"/>
  <c r="M174" i="1" s="1"/>
  <c r="O174" i="1" s="1"/>
  <c r="L195" i="1"/>
  <c r="M195" i="1" s="1"/>
  <c r="L228" i="1"/>
  <c r="M228" i="1" s="1"/>
  <c r="L761" i="1"/>
  <c r="M761" i="1" s="1"/>
  <c r="L765" i="1"/>
  <c r="M765" i="1" s="1"/>
  <c r="O765" i="1" s="1"/>
  <c r="L769" i="1"/>
  <c r="M769" i="1" s="1"/>
  <c r="L821" i="1"/>
  <c r="M821" i="1" s="1"/>
  <c r="L858" i="1"/>
  <c r="M858" i="1" s="1"/>
  <c r="O858" i="1" s="1"/>
  <c r="L874" i="1"/>
  <c r="M874" i="1" s="1"/>
  <c r="O874" i="1" s="1"/>
  <c r="L1117" i="1"/>
  <c r="M1117" i="1" s="1"/>
  <c r="L1145" i="1"/>
  <c r="M1145" i="1" s="1"/>
  <c r="L1149" i="1"/>
  <c r="M1149" i="1" s="1"/>
  <c r="L2597" i="1"/>
  <c r="M2597" i="1" s="1"/>
  <c r="L2605" i="1"/>
  <c r="M2605" i="1" s="1"/>
  <c r="O2605" i="1" s="1"/>
  <c r="L326" i="1"/>
  <c r="M326" i="1" s="1"/>
  <c r="L30" i="1"/>
  <c r="M30" i="1" s="1"/>
  <c r="L191" i="1"/>
  <c r="M191" i="1" s="1"/>
  <c r="O191" i="1" s="1"/>
  <c r="L203" i="1"/>
  <c r="M203" i="1" s="1"/>
  <c r="L211" i="1"/>
  <c r="M211" i="1" s="1"/>
  <c r="L223" i="1"/>
  <c r="M223" i="1" s="1"/>
  <c r="L282" i="1"/>
  <c r="M282" i="1" s="1"/>
  <c r="L850" i="1"/>
  <c r="M850" i="1" s="1"/>
  <c r="O850" i="1" s="1"/>
  <c r="L39" i="1"/>
  <c r="M39" i="1" s="1"/>
  <c r="L47" i="1"/>
  <c r="M47" i="1" s="1"/>
  <c r="L52" i="1"/>
  <c r="M52" i="1" s="1"/>
  <c r="L56" i="1"/>
  <c r="M56" i="1" s="1"/>
  <c r="L97" i="1"/>
  <c r="M97" i="1" s="1"/>
  <c r="L102" i="1"/>
  <c r="M102" i="1" s="1"/>
  <c r="L126" i="1"/>
  <c r="M126" i="1" s="1"/>
  <c r="L130" i="1"/>
  <c r="M130" i="1" s="1"/>
  <c r="L342" i="1"/>
  <c r="M342" i="1" s="1"/>
  <c r="L350" i="1"/>
  <c r="M350" i="1" s="1"/>
  <c r="L376" i="1"/>
  <c r="M376" i="1" s="1"/>
  <c r="O376" i="1" s="1"/>
  <c r="L392" i="1"/>
  <c r="M392" i="1" s="1"/>
  <c r="L724" i="1"/>
  <c r="M724" i="1" s="1"/>
  <c r="L922" i="1"/>
  <c r="M922" i="1" s="1"/>
  <c r="L930" i="1"/>
  <c r="M930" i="1" s="1"/>
  <c r="L982" i="1"/>
  <c r="M982" i="1" s="1"/>
  <c r="O982" i="1" s="1"/>
  <c r="L990" i="1"/>
  <c r="M990" i="1" s="1"/>
  <c r="O990" i="1" s="1"/>
  <c r="L1163" i="1"/>
  <c r="M1163" i="1" s="1"/>
  <c r="L1167" i="1"/>
  <c r="M1167" i="1" s="1"/>
  <c r="L1177" i="1"/>
  <c r="M1177" i="1" s="1"/>
  <c r="O1177" i="1" s="1"/>
  <c r="L1237" i="1"/>
  <c r="M1237" i="1" s="1"/>
  <c r="L1266" i="1"/>
  <c r="M1266" i="1" s="1"/>
  <c r="L1279" i="1"/>
  <c r="M1279" i="1" s="1"/>
  <c r="L1437" i="1"/>
  <c r="M1437" i="1" s="1"/>
  <c r="L1457" i="1"/>
  <c r="M1457" i="1" s="1"/>
  <c r="L1461" i="1"/>
  <c r="M1461" i="1" s="1"/>
  <c r="O1461" i="1" s="1"/>
  <c r="L1465" i="1"/>
  <c r="M1465" i="1" s="1"/>
  <c r="O1465" i="1" s="1"/>
  <c r="L1469" i="1"/>
  <c r="M1469" i="1" s="1"/>
  <c r="O1469" i="1" s="1"/>
  <c r="L1474" i="1"/>
  <c r="M1474" i="1" s="1"/>
  <c r="L1478" i="1"/>
  <c r="M1478" i="1" s="1"/>
  <c r="O1478" i="1" s="1"/>
  <c r="L1482" i="1"/>
  <c r="M1482" i="1" s="1"/>
  <c r="O1482" i="1" s="1"/>
  <c r="L1486" i="1"/>
  <c r="M1486" i="1" s="1"/>
  <c r="O1486" i="1" s="1"/>
  <c r="L1490" i="1"/>
  <c r="M1490" i="1" s="1"/>
  <c r="L1494" i="1"/>
  <c r="M1494" i="1" s="1"/>
  <c r="O1494" i="1" s="1"/>
  <c r="L1571" i="1"/>
  <c r="M1571" i="1" s="1"/>
  <c r="L1579" i="1"/>
  <c r="M1579" i="1" s="1"/>
  <c r="L1791" i="1"/>
  <c r="M1791" i="1" s="1"/>
  <c r="L1831" i="1"/>
  <c r="M1831" i="1" s="1"/>
  <c r="L1918" i="1"/>
  <c r="M1918" i="1" s="1"/>
  <c r="L1927" i="1"/>
  <c r="M1927" i="1" s="1"/>
  <c r="L1945" i="1"/>
  <c r="M1945" i="1" s="1"/>
  <c r="L2109" i="1"/>
  <c r="M2109" i="1" s="1"/>
  <c r="N2109" i="1" s="1"/>
  <c r="P2109" i="1" s="1"/>
  <c r="L2153" i="1"/>
  <c r="M2153" i="1" s="1"/>
  <c r="N2153" i="1" s="1"/>
  <c r="P2153" i="1" s="1"/>
  <c r="L2220" i="1"/>
  <c r="M2220" i="1" s="1"/>
  <c r="L2283" i="1"/>
  <c r="M2283" i="1" s="1"/>
  <c r="O2283" i="1" s="1"/>
  <c r="L2288" i="1"/>
  <c r="M2288" i="1" s="1"/>
  <c r="N2288" i="1" s="1"/>
  <c r="P2288" i="1" s="1"/>
  <c r="L2292" i="1"/>
  <c r="M2292" i="1" s="1"/>
  <c r="N2292" i="1" s="1"/>
  <c r="P2292" i="1" s="1"/>
  <c r="L2326" i="1"/>
  <c r="M2326" i="1" s="1"/>
  <c r="L2331" i="1"/>
  <c r="M2331" i="1" s="1"/>
  <c r="L2408" i="1"/>
  <c r="M2408" i="1" s="1"/>
  <c r="L2412" i="1"/>
  <c r="M2412" i="1" s="1"/>
  <c r="L2417" i="1"/>
  <c r="M2417" i="1" s="1"/>
  <c r="N2417" i="1" s="1"/>
  <c r="P2417" i="1" s="1"/>
  <c r="L2421" i="1"/>
  <c r="M2421" i="1" s="1"/>
  <c r="L2426" i="1"/>
  <c r="M2426" i="1" s="1"/>
  <c r="L2434" i="1"/>
  <c r="M2434" i="1" s="1"/>
  <c r="L2443" i="1"/>
  <c r="M2443" i="1" s="1"/>
  <c r="L2451" i="1"/>
  <c r="M2451" i="1" s="1"/>
  <c r="N2451" i="1" s="1"/>
  <c r="P2451" i="1" s="1"/>
  <c r="L2459" i="1"/>
  <c r="M2459" i="1" s="1"/>
  <c r="N2459" i="1" s="1"/>
  <c r="P2459" i="1" s="1"/>
  <c r="L2464" i="1"/>
  <c r="M2464" i="1" s="1"/>
  <c r="O2464" i="1" s="1"/>
  <c r="L26" i="1"/>
  <c r="M26" i="1" s="1"/>
  <c r="L199" i="1"/>
  <c r="M199" i="1" s="1"/>
  <c r="L215" i="1"/>
  <c r="M215" i="1" s="1"/>
  <c r="L232" i="1"/>
  <c r="M232" i="1" s="1"/>
  <c r="L817" i="1"/>
  <c r="M817" i="1" s="1"/>
  <c r="O817" i="1" s="1"/>
  <c r="L338" i="1"/>
  <c r="M338" i="1" s="1"/>
  <c r="L352" i="1"/>
  <c r="M352" i="1" s="1"/>
  <c r="L377" i="1"/>
  <c r="M377" i="1" s="1"/>
  <c r="L385" i="1"/>
  <c r="M385" i="1" s="1"/>
  <c r="L389" i="1"/>
  <c r="M389" i="1" s="1"/>
  <c r="L401" i="1"/>
  <c r="M401" i="1" s="1"/>
  <c r="L409" i="1"/>
  <c r="M409" i="1" s="1"/>
  <c r="L434" i="1"/>
  <c r="M434" i="1" s="1"/>
  <c r="L443" i="1"/>
  <c r="M443" i="1" s="1"/>
  <c r="L452" i="1"/>
  <c r="M452" i="1" s="1"/>
  <c r="L461" i="1"/>
  <c r="M461" i="1" s="1"/>
  <c r="O461" i="1" s="1"/>
  <c r="L469" i="1"/>
  <c r="M469" i="1" s="1"/>
  <c r="L477" i="1"/>
  <c r="M477" i="1" s="1"/>
  <c r="L485" i="1"/>
  <c r="M485" i="1" s="1"/>
  <c r="L501" i="1"/>
  <c r="M501" i="1" s="1"/>
  <c r="L510" i="1"/>
  <c r="M510" i="1" s="1"/>
  <c r="L519" i="1"/>
  <c r="M519" i="1" s="1"/>
  <c r="L546" i="1"/>
  <c r="M546" i="1" s="1"/>
  <c r="L554" i="1"/>
  <c r="M554" i="1" s="1"/>
  <c r="L580" i="1"/>
  <c r="M580" i="1" s="1"/>
  <c r="L589" i="1"/>
  <c r="M589" i="1" s="1"/>
  <c r="L598" i="1"/>
  <c r="M598" i="1" s="1"/>
  <c r="L615" i="1"/>
  <c r="M615" i="1" s="1"/>
  <c r="L623" i="1"/>
  <c r="M623" i="1" s="1"/>
  <c r="L721" i="1"/>
  <c r="M721" i="1" s="1"/>
  <c r="L894" i="1"/>
  <c r="M894" i="1" s="1"/>
  <c r="L971" i="1"/>
  <c r="M971" i="1" s="1"/>
  <c r="N971" i="1" s="1"/>
  <c r="P971" i="1" s="1"/>
  <c r="L979" i="1"/>
  <c r="M979" i="1" s="1"/>
  <c r="L987" i="1"/>
  <c r="M987" i="1" s="1"/>
  <c r="L1263" i="1"/>
  <c r="M1263" i="1" s="1"/>
  <c r="L1280" i="1"/>
  <c r="M1280" i="1" s="1"/>
  <c r="L1288" i="1"/>
  <c r="M1288" i="1" s="1"/>
  <c r="L1384" i="1"/>
  <c r="M1384" i="1" s="1"/>
  <c r="L1506" i="1"/>
  <c r="M1506" i="1" s="1"/>
  <c r="L1836" i="1"/>
  <c r="M1836" i="1" s="1"/>
  <c r="N1836" i="1" s="1"/>
  <c r="P1836" i="1" s="1"/>
  <c r="L1840" i="1"/>
  <c r="M1840" i="1" s="1"/>
  <c r="L1893" i="1"/>
  <c r="M1893" i="1" s="1"/>
  <c r="L1958" i="1"/>
  <c r="M1958" i="1" s="1"/>
  <c r="L1963" i="1"/>
  <c r="M1963" i="1" s="1"/>
  <c r="L1972" i="1"/>
  <c r="M1972" i="1" s="1"/>
  <c r="L1976" i="1"/>
  <c r="M1976" i="1" s="1"/>
  <c r="L1980" i="1"/>
  <c r="M1980" i="1" s="1"/>
  <c r="L1989" i="1"/>
  <c r="M1989" i="1" s="1"/>
  <c r="O1989" i="1" s="1"/>
  <c r="L1993" i="1"/>
  <c r="M1993" i="1" s="1"/>
  <c r="L1997" i="1"/>
  <c r="M1997" i="1" s="1"/>
  <c r="L2000" i="1"/>
  <c r="M2000" i="1" s="1"/>
  <c r="L2074" i="1"/>
  <c r="M2074" i="1" s="1"/>
  <c r="L2094" i="1"/>
  <c r="M2094" i="1" s="1"/>
  <c r="L2149" i="1"/>
  <c r="M2149" i="1" s="1"/>
  <c r="L2154" i="1"/>
  <c r="M2154" i="1" s="1"/>
  <c r="L2158" i="1"/>
  <c r="M2158" i="1" s="1"/>
  <c r="L2162" i="1"/>
  <c r="M2162" i="1" s="1"/>
  <c r="L2166" i="1"/>
  <c r="M2166" i="1" s="1"/>
  <c r="L2191" i="1"/>
  <c r="M2191" i="1" s="1"/>
  <c r="L2196" i="1"/>
  <c r="M2196" i="1" s="1"/>
  <c r="O2196" i="1" s="1"/>
  <c r="L2343" i="1"/>
  <c r="M2343" i="1" s="1"/>
  <c r="L2563" i="1"/>
  <c r="M2563" i="1" s="1"/>
  <c r="L2572" i="1"/>
  <c r="M2572" i="1" s="1"/>
  <c r="L2643" i="1"/>
  <c r="M2643" i="1" s="1"/>
  <c r="O2643" i="1" s="1"/>
  <c r="L2647" i="1"/>
  <c r="M2647" i="1" s="1"/>
  <c r="O2647" i="1" s="1"/>
  <c r="L139" i="1"/>
  <c r="M139" i="1" s="1"/>
  <c r="L725" i="1"/>
  <c r="M725" i="1" s="1"/>
  <c r="L806" i="1"/>
  <c r="M806" i="1" s="1"/>
  <c r="N806" i="1" s="1"/>
  <c r="P806" i="1" s="1"/>
  <c r="L814" i="1"/>
  <c r="M814" i="1" s="1"/>
  <c r="N814" i="1" s="1"/>
  <c r="P814" i="1" s="1"/>
  <c r="L1032" i="1"/>
  <c r="M1032" i="1" s="1"/>
  <c r="L1036" i="1"/>
  <c r="M1036" i="1" s="1"/>
  <c r="L1195" i="1"/>
  <c r="M1195" i="1" s="1"/>
  <c r="O1195" i="1" s="1"/>
  <c r="L1297" i="1"/>
  <c r="M1297" i="1" s="1"/>
  <c r="L1301" i="1"/>
  <c r="M1301" i="1" s="1"/>
  <c r="L1305" i="1"/>
  <c r="M1305" i="1" s="1"/>
  <c r="L1322" i="1"/>
  <c r="M1322" i="1" s="1"/>
  <c r="O1322" i="1" s="1"/>
  <c r="L1326" i="1"/>
  <c r="M1326" i="1" s="1"/>
  <c r="L1330" i="1"/>
  <c r="M1330" i="1" s="1"/>
  <c r="O1330" i="1" s="1"/>
  <c r="L1353" i="1"/>
  <c r="M1353" i="1" s="1"/>
  <c r="L1392" i="1"/>
  <c r="M1392" i="1" s="1"/>
  <c r="O1392" i="1" s="1"/>
  <c r="L1401" i="1"/>
  <c r="M1401" i="1" s="1"/>
  <c r="L1405" i="1"/>
  <c r="M1405" i="1" s="1"/>
  <c r="L1417" i="1"/>
  <c r="M1417" i="1" s="1"/>
  <c r="L1527" i="1"/>
  <c r="M1527" i="1" s="1"/>
  <c r="L1607" i="1"/>
  <c r="M1607" i="1" s="1"/>
  <c r="L1615" i="1"/>
  <c r="M1615" i="1" s="1"/>
  <c r="L1648" i="1"/>
  <c r="M1648" i="1" s="1"/>
  <c r="L1664" i="1"/>
  <c r="M1664" i="1" s="1"/>
  <c r="L1672" i="1"/>
  <c r="M1672" i="1" s="1"/>
  <c r="L1689" i="1"/>
  <c r="M1689" i="1" s="1"/>
  <c r="L1697" i="1"/>
  <c r="M1697" i="1" s="1"/>
  <c r="N1697" i="1" s="1"/>
  <c r="P1697" i="1" s="1"/>
  <c r="L2229" i="1"/>
  <c r="M2229" i="1" s="1"/>
  <c r="L2234" i="1"/>
  <c r="M2234" i="1" s="1"/>
  <c r="L2362" i="1"/>
  <c r="M2362" i="1" s="1"/>
  <c r="L2548" i="1"/>
  <c r="M2548" i="1" s="1"/>
  <c r="L2552" i="1"/>
  <c r="M2552" i="1" s="1"/>
  <c r="O2552" i="1" s="1"/>
  <c r="L2556" i="1"/>
  <c r="M2556" i="1" s="1"/>
  <c r="L2560" i="1"/>
  <c r="M2560" i="1" s="1"/>
  <c r="O2560" i="1" s="1"/>
  <c r="L2564" i="1"/>
  <c r="M2564" i="1" s="1"/>
  <c r="L2568" i="1"/>
  <c r="M2568" i="1" s="1"/>
  <c r="L2573" i="1"/>
  <c r="M2573" i="1" s="1"/>
  <c r="L2577" i="1"/>
  <c r="M2577" i="1" s="1"/>
  <c r="O2577" i="1" s="1"/>
  <c r="L143" i="1"/>
  <c r="M143" i="1" s="1"/>
  <c r="L18" i="1"/>
  <c r="M18" i="1" s="1"/>
  <c r="O18" i="1" s="1"/>
  <c r="L22" i="1"/>
  <c r="M22" i="1" s="1"/>
  <c r="L31" i="1"/>
  <c r="M31" i="1" s="1"/>
  <c r="L159" i="1"/>
  <c r="M159" i="1" s="1"/>
  <c r="L167" i="1"/>
  <c r="M167" i="1" s="1"/>
  <c r="L229" i="1"/>
  <c r="M229" i="1" s="1"/>
  <c r="L283" i="1"/>
  <c r="M283" i="1" s="1"/>
  <c r="L818" i="1"/>
  <c r="M818" i="1" s="1"/>
  <c r="L826" i="1"/>
  <c r="M826" i="1" s="1"/>
  <c r="N826" i="1" s="1"/>
  <c r="P826" i="1" s="1"/>
  <c r="L830" i="1"/>
  <c r="M830" i="1" s="1"/>
  <c r="N830" i="1" s="1"/>
  <c r="P830" i="1" s="1"/>
  <c r="L834" i="1"/>
  <c r="M834" i="1" s="1"/>
  <c r="N834" i="1" s="1"/>
  <c r="P834" i="1" s="1"/>
  <c r="L847" i="1"/>
  <c r="M847" i="1" s="1"/>
  <c r="N847" i="1" s="1"/>
  <c r="P847" i="1" s="1"/>
  <c r="L851" i="1"/>
  <c r="M851" i="1" s="1"/>
  <c r="L859" i="1"/>
  <c r="M859" i="1" s="1"/>
  <c r="N859" i="1" s="1"/>
  <c r="P859" i="1" s="1"/>
  <c r="L867" i="1"/>
  <c r="M867" i="1" s="1"/>
  <c r="L871" i="1"/>
  <c r="M871" i="1" s="1"/>
  <c r="L1069" i="1"/>
  <c r="M1069" i="1" s="1"/>
  <c r="L1089" i="1"/>
  <c r="M1089" i="1" s="1"/>
  <c r="O1089" i="1" s="1"/>
  <c r="L1097" i="1"/>
  <c r="M1097" i="1" s="1"/>
  <c r="L1106" i="1"/>
  <c r="M1106" i="1" s="1"/>
  <c r="L1138" i="1"/>
  <c r="M1138" i="1" s="1"/>
  <c r="L1156" i="1"/>
  <c r="M1156" i="1" s="1"/>
  <c r="L1224" i="1"/>
  <c r="M1224" i="1" s="1"/>
  <c r="O1224" i="1" s="1"/>
  <c r="L1425" i="1"/>
  <c r="M1425" i="1" s="1"/>
  <c r="L1539" i="1"/>
  <c r="M1539" i="1" s="1"/>
  <c r="O1539" i="1" s="1"/>
  <c r="L1543" i="1"/>
  <c r="M1543" i="1" s="1"/>
  <c r="L1608" i="1"/>
  <c r="M1608" i="1" s="1"/>
  <c r="L1616" i="1"/>
  <c r="M1616" i="1" s="1"/>
  <c r="L1620" i="1"/>
  <c r="M1620" i="1" s="1"/>
  <c r="L1628" i="1"/>
  <c r="M1628" i="1" s="1"/>
  <c r="L1636" i="1"/>
  <c r="M1636" i="1" s="1"/>
  <c r="L1641" i="1"/>
  <c r="M1641" i="1" s="1"/>
  <c r="L1645" i="1"/>
  <c r="M1645" i="1" s="1"/>
  <c r="L1657" i="1"/>
  <c r="M1657" i="1" s="1"/>
  <c r="L1665" i="1"/>
  <c r="M1665" i="1" s="1"/>
  <c r="L1673" i="1"/>
  <c r="M1673" i="1" s="1"/>
  <c r="L1681" i="1"/>
  <c r="M1681" i="1" s="1"/>
  <c r="L1690" i="1"/>
  <c r="M1690" i="1" s="1"/>
  <c r="L1702" i="1"/>
  <c r="M1702" i="1" s="1"/>
  <c r="L1727" i="1"/>
  <c r="M1727" i="1" s="1"/>
  <c r="L2262" i="1"/>
  <c r="M2262" i="1" s="1"/>
  <c r="N2262" i="1" s="1"/>
  <c r="P2262" i="1" s="1"/>
  <c r="L2266" i="1"/>
  <c r="M2266" i="1" s="1"/>
  <c r="L2359" i="1"/>
  <c r="M2359" i="1" s="1"/>
  <c r="L2363" i="1"/>
  <c r="M2363" i="1" s="1"/>
  <c r="L2368" i="1"/>
  <c r="M2368" i="1" s="1"/>
  <c r="L2372" i="1"/>
  <c r="M2372" i="1" s="1"/>
  <c r="L2384" i="1"/>
  <c r="M2384" i="1" s="1"/>
  <c r="L2388" i="1"/>
  <c r="M2388" i="1" s="1"/>
  <c r="L2396" i="1"/>
  <c r="M2396" i="1" s="1"/>
  <c r="L2590" i="1"/>
  <c r="M2590" i="1" s="1"/>
  <c r="L2598" i="1"/>
  <c r="M2598" i="1" s="1"/>
  <c r="L2602" i="1"/>
  <c r="M2602" i="1" s="1"/>
  <c r="O2602" i="1" s="1"/>
  <c r="L87" i="1"/>
  <c r="M87" i="1" s="1"/>
  <c r="L256" i="1"/>
  <c r="M256" i="1" s="1"/>
  <c r="L260" i="1"/>
  <c r="M260" i="1" s="1"/>
  <c r="O260" i="1" s="1"/>
  <c r="L264" i="1"/>
  <c r="M264" i="1" s="1"/>
  <c r="L268" i="1"/>
  <c r="M268" i="1" s="1"/>
  <c r="O268" i="1" s="1"/>
  <c r="L303" i="1"/>
  <c r="M303" i="1" s="1"/>
  <c r="L308" i="1"/>
  <c r="M308" i="1" s="1"/>
  <c r="L380" i="1"/>
  <c r="M380" i="1" s="1"/>
  <c r="L388" i="1"/>
  <c r="M388" i="1" s="1"/>
  <c r="O388" i="1" s="1"/>
  <c r="L400" i="1"/>
  <c r="M400" i="1" s="1"/>
  <c r="L404" i="1"/>
  <c r="M404" i="1" s="1"/>
  <c r="L408" i="1"/>
  <c r="M408" i="1" s="1"/>
  <c r="N408" i="1" s="1"/>
  <c r="P408" i="1" s="1"/>
  <c r="L421" i="1"/>
  <c r="M421" i="1" s="1"/>
  <c r="L425" i="1"/>
  <c r="M425" i="1" s="1"/>
  <c r="L429" i="1"/>
  <c r="M429" i="1" s="1"/>
  <c r="L433" i="1"/>
  <c r="M433" i="1" s="1"/>
  <c r="L438" i="1"/>
  <c r="M438" i="1" s="1"/>
  <c r="L442" i="1"/>
  <c r="M442" i="1" s="1"/>
  <c r="L472" i="1"/>
  <c r="M472" i="1" s="1"/>
  <c r="L476" i="1"/>
  <c r="M476" i="1" s="1"/>
  <c r="L480" i="1"/>
  <c r="M480" i="1" s="1"/>
  <c r="O480" i="1" s="1"/>
  <c r="L484" i="1"/>
  <c r="M484" i="1" s="1"/>
  <c r="L488" i="1"/>
  <c r="M488" i="1" s="1"/>
  <c r="L492" i="1"/>
  <c r="M492" i="1" s="1"/>
  <c r="N492" i="1" s="1"/>
  <c r="P492" i="1" s="1"/>
  <c r="L500" i="1"/>
  <c r="M500" i="1" s="1"/>
  <c r="N500" i="1" s="1"/>
  <c r="P500" i="1" s="1"/>
  <c r="L505" i="1"/>
  <c r="M505" i="1" s="1"/>
  <c r="L509" i="1"/>
  <c r="M509" i="1" s="1"/>
  <c r="L513" i="1"/>
  <c r="M513" i="1" s="1"/>
  <c r="L532" i="1"/>
  <c r="M532" i="1" s="1"/>
  <c r="L537" i="1"/>
  <c r="M537" i="1" s="1"/>
  <c r="L541" i="1"/>
  <c r="M541" i="1" s="1"/>
  <c r="L545" i="1"/>
  <c r="M545" i="1" s="1"/>
  <c r="L38" i="1"/>
  <c r="M38" i="1" s="1"/>
  <c r="L46" i="1"/>
  <c r="M46" i="1" s="1"/>
  <c r="L123" i="1"/>
  <c r="M123" i="1" s="1"/>
  <c r="L158" i="1"/>
  <c r="M158" i="1" s="1"/>
  <c r="L166" i="1"/>
  <c r="M166" i="1" s="1"/>
  <c r="N166" i="1" s="1"/>
  <c r="P166" i="1" s="1"/>
  <c r="L55" i="1"/>
  <c r="M55" i="1" s="1"/>
  <c r="L91" i="1"/>
  <c r="M91" i="1" s="1"/>
  <c r="L151" i="1"/>
  <c r="M151" i="1" s="1"/>
  <c r="L154" i="1"/>
  <c r="M154" i="1" s="1"/>
  <c r="L202" i="1"/>
  <c r="M202" i="1" s="1"/>
  <c r="L206" i="1"/>
  <c r="M206" i="1" s="1"/>
  <c r="L210" i="1"/>
  <c r="M210" i="1" s="1"/>
  <c r="L276" i="1"/>
  <c r="M276" i="1" s="1"/>
  <c r="L287" i="1"/>
  <c r="M287" i="1" s="1"/>
  <c r="L316" i="1"/>
  <c r="M316" i="1" s="1"/>
  <c r="L320" i="1"/>
  <c r="M320" i="1" s="1"/>
  <c r="L334" i="1"/>
  <c r="M334" i="1" s="1"/>
  <c r="L347" i="1"/>
  <c r="M347" i="1" s="1"/>
  <c r="O347" i="1" s="1"/>
  <c r="L575" i="1"/>
  <c r="M575" i="1" s="1"/>
  <c r="L579" i="1"/>
  <c r="M579" i="1" s="1"/>
  <c r="L584" i="1"/>
  <c r="M584" i="1" s="1"/>
  <c r="O584" i="1" s="1"/>
  <c r="L592" i="1"/>
  <c r="M592" i="1" s="1"/>
  <c r="L597" i="1"/>
  <c r="M597" i="1" s="1"/>
  <c r="L606" i="1"/>
  <c r="M606" i="1" s="1"/>
  <c r="L610" i="1"/>
  <c r="M610" i="1" s="1"/>
  <c r="L614" i="1"/>
  <c r="M614" i="1" s="1"/>
  <c r="L618" i="1"/>
  <c r="M618" i="1" s="1"/>
  <c r="L622" i="1"/>
  <c r="M622" i="1" s="1"/>
  <c r="L626" i="1"/>
  <c r="M626" i="1" s="1"/>
  <c r="L630" i="1"/>
  <c r="M630" i="1" s="1"/>
  <c r="N630" i="1" s="1"/>
  <c r="P630" i="1" s="1"/>
  <c r="L74" i="1"/>
  <c r="M74" i="1" s="1"/>
  <c r="L147" i="1"/>
  <c r="M147" i="1" s="1"/>
  <c r="L654" i="1"/>
  <c r="M654" i="1" s="1"/>
  <c r="L662" i="1"/>
  <c r="M662" i="1" s="1"/>
  <c r="L678" i="1"/>
  <c r="M678" i="1" s="1"/>
  <c r="L686" i="1"/>
  <c r="M686" i="1" s="1"/>
  <c r="L723" i="1"/>
  <c r="M723" i="1" s="1"/>
  <c r="O723" i="1" s="1"/>
  <c r="L909" i="1"/>
  <c r="M909" i="1" s="1"/>
  <c r="O909" i="1" s="1"/>
  <c r="L1218" i="1"/>
  <c r="M1218" i="1" s="1"/>
  <c r="O1407" i="1"/>
  <c r="N1407" i="1"/>
  <c r="P1407" i="1" s="1"/>
  <c r="O2206" i="1"/>
  <c r="N2206" i="1"/>
  <c r="P2206" i="1" s="1"/>
  <c r="N1236" i="1"/>
  <c r="P1236" i="1" s="1"/>
  <c r="O1236" i="1"/>
  <c r="O1362" i="1"/>
  <c r="N1362" i="1"/>
  <c r="P1362" i="1" s="1"/>
  <c r="L155" i="1"/>
  <c r="M155" i="1" s="1"/>
  <c r="L231" i="1"/>
  <c r="M231" i="1" s="1"/>
  <c r="L75" i="1"/>
  <c r="M75" i="1" s="1"/>
  <c r="L183" i="1"/>
  <c r="M183" i="1" s="1"/>
  <c r="L364" i="1"/>
  <c r="M364" i="1" s="1"/>
  <c r="L108" i="1"/>
  <c r="M108" i="1" s="1"/>
  <c r="O108" i="1" s="1"/>
  <c r="L187" i="1"/>
  <c r="M187" i="1" s="1"/>
  <c r="L15" i="1"/>
  <c r="M15" i="1" s="1"/>
  <c r="O15" i="1" s="1"/>
  <c r="L109" i="1"/>
  <c r="M109" i="1" s="1"/>
  <c r="L145" i="1"/>
  <c r="M145" i="1" s="1"/>
  <c r="L163" i="1"/>
  <c r="M163" i="1" s="1"/>
  <c r="L188" i="1"/>
  <c r="M188" i="1" s="1"/>
  <c r="L237" i="1"/>
  <c r="M237" i="1" s="1"/>
  <c r="L241" i="1"/>
  <c r="M241" i="1" s="1"/>
  <c r="L246" i="1"/>
  <c r="M246" i="1" s="1"/>
  <c r="L250" i="1"/>
  <c r="M250" i="1" s="1"/>
  <c r="L297" i="1"/>
  <c r="M297" i="1" s="1"/>
  <c r="N300" i="1"/>
  <c r="P300" i="1" s="1"/>
  <c r="L344" i="1"/>
  <c r="M344" i="1" s="1"/>
  <c r="L381" i="1"/>
  <c r="M381" i="1" s="1"/>
  <c r="L397" i="1"/>
  <c r="M397" i="1" s="1"/>
  <c r="N397" i="1" s="1"/>
  <c r="P397" i="1" s="1"/>
  <c r="L422" i="1"/>
  <c r="M422" i="1" s="1"/>
  <c r="N422" i="1" s="1"/>
  <c r="P422" i="1" s="1"/>
  <c r="L465" i="1"/>
  <c r="M465" i="1" s="1"/>
  <c r="L497" i="1"/>
  <c r="M497" i="1" s="1"/>
  <c r="L525" i="1"/>
  <c r="M525" i="1" s="1"/>
  <c r="L533" i="1"/>
  <c r="M533" i="1" s="1"/>
  <c r="L542" i="1"/>
  <c r="M542" i="1" s="1"/>
  <c r="L10" i="1"/>
  <c r="M10" i="1" s="1"/>
  <c r="L72" i="1"/>
  <c r="M72" i="1" s="1"/>
  <c r="L113" i="1"/>
  <c r="M113" i="1" s="1"/>
  <c r="L125" i="1"/>
  <c r="M125" i="1" s="1"/>
  <c r="L141" i="1"/>
  <c r="M141" i="1" s="1"/>
  <c r="L184" i="1"/>
  <c r="M184" i="1" s="1"/>
  <c r="L19" i="1"/>
  <c r="M19" i="1" s="1"/>
  <c r="L44" i="1"/>
  <c r="M44" i="1" s="1"/>
  <c r="O44" i="1" s="1"/>
  <c r="L48" i="1"/>
  <c r="M48" i="1" s="1"/>
  <c r="L117" i="1"/>
  <c r="M117" i="1" s="1"/>
  <c r="L121" i="1"/>
  <c r="M121" i="1" s="1"/>
  <c r="O121" i="1" s="1"/>
  <c r="L160" i="1"/>
  <c r="M160" i="1" s="1"/>
  <c r="L168" i="1"/>
  <c r="M168" i="1" s="1"/>
  <c r="O168" i="1" s="1"/>
  <c r="L171" i="1"/>
  <c r="M171" i="1" s="1"/>
  <c r="L192" i="1"/>
  <c r="M192" i="1" s="1"/>
  <c r="L207" i="1"/>
  <c r="M207" i="1" s="1"/>
  <c r="L258" i="1"/>
  <c r="M258" i="1" s="1"/>
  <c r="L262" i="1"/>
  <c r="M262" i="1" s="1"/>
  <c r="L273" i="1"/>
  <c r="M273" i="1" s="1"/>
  <c r="L301" i="1"/>
  <c r="M301" i="1" s="1"/>
  <c r="L340" i="1"/>
  <c r="M340" i="1" s="1"/>
  <c r="L390" i="1"/>
  <c r="M390" i="1" s="1"/>
  <c r="L423" i="1"/>
  <c r="M423" i="1" s="1"/>
  <c r="L449" i="1"/>
  <c r="M449" i="1" s="1"/>
  <c r="L458" i="1"/>
  <c r="M458" i="1" s="1"/>
  <c r="L474" i="1"/>
  <c r="M474" i="1" s="1"/>
  <c r="L482" i="1"/>
  <c r="M482" i="1" s="1"/>
  <c r="O482" i="1" s="1"/>
  <c r="L490" i="1"/>
  <c r="M490" i="1" s="1"/>
  <c r="L67" i="1"/>
  <c r="M67" i="1" s="1"/>
  <c r="L240" i="1"/>
  <c r="M240" i="1" s="1"/>
  <c r="L36" i="1"/>
  <c r="M36" i="1" s="1"/>
  <c r="L64" i="1"/>
  <c r="M64" i="1" s="1"/>
  <c r="L76" i="1"/>
  <c r="M76" i="1" s="1"/>
  <c r="L57" i="1"/>
  <c r="M57" i="1" s="1"/>
  <c r="L89" i="1"/>
  <c r="M89" i="1" s="1"/>
  <c r="L101" i="1"/>
  <c r="M101" i="1" s="1"/>
  <c r="N152" i="1"/>
  <c r="P152" i="1" s="1"/>
  <c r="L200" i="1"/>
  <c r="M200" i="1" s="1"/>
  <c r="L216" i="1"/>
  <c r="M216" i="1" s="1"/>
  <c r="L314" i="1"/>
  <c r="M314" i="1" s="1"/>
  <c r="L318" i="1"/>
  <c r="M318" i="1" s="1"/>
  <c r="L323" i="1"/>
  <c r="M323" i="1" s="1"/>
  <c r="L328" i="1"/>
  <c r="M328" i="1" s="1"/>
  <c r="O328" i="1" s="1"/>
  <c r="L353" i="1"/>
  <c r="M353" i="1" s="1"/>
  <c r="O353" i="1" s="1"/>
  <c r="N2375" i="1"/>
  <c r="P2375" i="1" s="1"/>
  <c r="O2375" i="1"/>
  <c r="N157" i="1"/>
  <c r="P157" i="1" s="1"/>
  <c r="L73" i="1"/>
  <c r="M73" i="1" s="1"/>
  <c r="L110" i="1"/>
  <c r="M110" i="1" s="1"/>
  <c r="L134" i="1"/>
  <c r="M134" i="1" s="1"/>
  <c r="L146" i="1"/>
  <c r="M146" i="1" s="1"/>
  <c r="L177" i="1"/>
  <c r="M177" i="1" s="1"/>
  <c r="L181" i="1"/>
  <c r="M181" i="1" s="1"/>
  <c r="L185" i="1"/>
  <c r="M185" i="1" s="1"/>
  <c r="L242" i="1"/>
  <c r="M242" i="1" s="1"/>
  <c r="L251" i="1"/>
  <c r="M251" i="1" s="1"/>
  <c r="L294" i="1"/>
  <c r="M294" i="1" s="1"/>
  <c r="L362" i="1"/>
  <c r="M362" i="1" s="1"/>
  <c r="N362" i="1" s="1"/>
  <c r="P362" i="1" s="1"/>
  <c r="L371" i="1"/>
  <c r="M371" i="1" s="1"/>
  <c r="L65" i="1"/>
  <c r="M65" i="1" s="1"/>
  <c r="L41" i="1"/>
  <c r="M41" i="1" s="1"/>
  <c r="L81" i="1"/>
  <c r="M81" i="1" s="1"/>
  <c r="L122" i="1"/>
  <c r="M122" i="1" s="1"/>
  <c r="L165" i="1"/>
  <c r="M165" i="1" s="1"/>
  <c r="O165" i="1" s="1"/>
  <c r="L169" i="1"/>
  <c r="M169" i="1" s="1"/>
  <c r="L193" i="1"/>
  <c r="M193" i="1" s="1"/>
  <c r="L267" i="1"/>
  <c r="M267" i="1" s="1"/>
  <c r="L302" i="1"/>
  <c r="M302" i="1" s="1"/>
  <c r="L379" i="1"/>
  <c r="M379" i="1" s="1"/>
  <c r="N379" i="1" s="1"/>
  <c r="P379" i="1" s="1"/>
  <c r="L383" i="1"/>
  <c r="M383" i="1" s="1"/>
  <c r="L399" i="1"/>
  <c r="M399" i="1" s="1"/>
  <c r="L403" i="1"/>
  <c r="M403" i="1" s="1"/>
  <c r="N403" i="1" s="1"/>
  <c r="P403" i="1" s="1"/>
  <c r="L411" i="1"/>
  <c r="M411" i="1" s="1"/>
  <c r="L420" i="1"/>
  <c r="M420" i="1" s="1"/>
  <c r="N420" i="1" s="1"/>
  <c r="P420" i="1" s="1"/>
  <c r="L454" i="1"/>
  <c r="M454" i="1" s="1"/>
  <c r="N454" i="1" s="1"/>
  <c r="P454" i="1" s="1"/>
  <c r="L463" i="1"/>
  <c r="M463" i="1" s="1"/>
  <c r="N463" i="1" s="1"/>
  <c r="P463" i="1" s="1"/>
  <c r="L726" i="1"/>
  <c r="M726" i="1" s="1"/>
  <c r="O726" i="1" s="1"/>
  <c r="L734" i="1"/>
  <c r="M734" i="1" s="1"/>
  <c r="L12" i="1"/>
  <c r="M12" i="1" s="1"/>
  <c r="L69" i="1"/>
  <c r="M69" i="1" s="1"/>
  <c r="O69" i="1" s="1"/>
  <c r="L20" i="1"/>
  <c r="M20" i="1" s="1"/>
  <c r="L118" i="1"/>
  <c r="M118" i="1" s="1"/>
  <c r="L161" i="1"/>
  <c r="M161" i="1" s="1"/>
  <c r="L54" i="1"/>
  <c r="M54" i="1" s="1"/>
  <c r="L90" i="1"/>
  <c r="M90" i="1" s="1"/>
  <c r="L94" i="1"/>
  <c r="M94" i="1" s="1"/>
  <c r="O94" i="1" s="1"/>
  <c r="L127" i="1"/>
  <c r="M127" i="1" s="1"/>
  <c r="L205" i="1"/>
  <c r="M205" i="1" s="1"/>
  <c r="L209" i="1"/>
  <c r="M209" i="1" s="1"/>
  <c r="O209" i="1" s="1"/>
  <c r="L217" i="1"/>
  <c r="M217" i="1" s="1"/>
  <c r="O217" i="1" s="1"/>
  <c r="L275" i="1"/>
  <c r="M275" i="1" s="1"/>
  <c r="O275" i="1" s="1"/>
  <c r="L279" i="1"/>
  <c r="M279" i="1" s="1"/>
  <c r="L286" i="1"/>
  <c r="M286" i="1" s="1"/>
  <c r="L319" i="1"/>
  <c r="M319" i="1" s="1"/>
  <c r="L333" i="1"/>
  <c r="M333" i="1" s="1"/>
  <c r="L346" i="1"/>
  <c r="M346" i="1" s="1"/>
  <c r="L755" i="1"/>
  <c r="M755" i="1" s="1"/>
  <c r="L715" i="1"/>
  <c r="M715" i="1" s="1"/>
  <c r="L738" i="1"/>
  <c r="M738" i="1" s="1"/>
  <c r="L742" i="1"/>
  <c r="M742" i="1" s="1"/>
  <c r="O742" i="1" s="1"/>
  <c r="L751" i="1"/>
  <c r="M751" i="1" s="1"/>
  <c r="L774" i="1"/>
  <c r="M774" i="1" s="1"/>
  <c r="L794" i="1"/>
  <c r="M794" i="1" s="1"/>
  <c r="O794" i="1" s="1"/>
  <c r="L798" i="1"/>
  <c r="M798" i="1" s="1"/>
  <c r="L917" i="1"/>
  <c r="M917" i="1" s="1"/>
  <c r="O917" i="1" s="1"/>
  <c r="L921" i="1"/>
  <c r="M921" i="1" s="1"/>
  <c r="L929" i="1"/>
  <c r="M929" i="1" s="1"/>
  <c r="O929" i="1" s="1"/>
  <c r="L965" i="1"/>
  <c r="M965" i="1" s="1"/>
  <c r="L996" i="1"/>
  <c r="M996" i="1" s="1"/>
  <c r="L1053" i="1"/>
  <c r="M1053" i="1" s="1"/>
  <c r="L1057" i="1"/>
  <c r="M1057" i="1" s="1"/>
  <c r="L1125" i="1"/>
  <c r="M1125" i="1" s="1"/>
  <c r="L1133" i="1"/>
  <c r="M1133" i="1" s="1"/>
  <c r="L1267" i="1"/>
  <c r="M1267" i="1" s="1"/>
  <c r="L1271" i="1"/>
  <c r="M1271" i="1" s="1"/>
  <c r="L1378" i="1"/>
  <c r="M1378" i="1" s="1"/>
  <c r="L1382" i="1"/>
  <c r="M1382" i="1" s="1"/>
  <c r="O1382" i="1" s="1"/>
  <c r="L1501" i="1"/>
  <c r="M1501" i="1" s="1"/>
  <c r="L1600" i="1"/>
  <c r="M1600" i="1" s="1"/>
  <c r="L1604" i="1"/>
  <c r="M1604" i="1" s="1"/>
  <c r="L1854" i="1"/>
  <c r="M1854" i="1" s="1"/>
  <c r="L1961" i="1"/>
  <c r="M1961" i="1" s="1"/>
  <c r="L1974" i="1"/>
  <c r="M1974" i="1" s="1"/>
  <c r="N1974" i="1" s="1"/>
  <c r="P1974" i="1" s="1"/>
  <c r="L1983" i="1"/>
  <c r="M1983" i="1" s="1"/>
  <c r="N1983" i="1" s="1"/>
  <c r="P1983" i="1" s="1"/>
  <c r="L1987" i="1"/>
  <c r="M1987" i="1" s="1"/>
  <c r="L2011" i="1"/>
  <c r="M2011" i="1" s="1"/>
  <c r="L2031" i="1"/>
  <c r="M2031" i="1" s="1"/>
  <c r="L2073" i="1"/>
  <c r="M2073" i="1" s="1"/>
  <c r="L2174" i="1"/>
  <c r="M2174" i="1" s="1"/>
  <c r="L2258" i="1"/>
  <c r="M2258" i="1" s="1"/>
  <c r="L1858" i="1"/>
  <c r="M1858" i="1" s="1"/>
  <c r="L1862" i="1"/>
  <c r="M1862" i="1" s="1"/>
  <c r="L1877" i="1"/>
  <c r="M1877" i="1" s="1"/>
  <c r="L1995" i="1"/>
  <c r="M1995" i="1" s="1"/>
  <c r="L2019" i="1"/>
  <c r="M2019" i="1" s="1"/>
  <c r="N2019" i="1" s="1"/>
  <c r="P2019" i="1" s="1"/>
  <c r="L2054" i="1"/>
  <c r="M2054" i="1" s="1"/>
  <c r="L2064" i="1"/>
  <c r="M2064" i="1" s="1"/>
  <c r="L2092" i="1"/>
  <c r="M2092" i="1" s="1"/>
  <c r="L2096" i="1"/>
  <c r="M2096" i="1" s="1"/>
  <c r="L1109" i="1"/>
  <c r="M1109" i="1" s="1"/>
  <c r="L1235" i="1"/>
  <c r="M1235" i="1" s="1"/>
  <c r="L1246" i="1"/>
  <c r="M1246" i="1" s="1"/>
  <c r="N1246" i="1" s="1"/>
  <c r="P1246" i="1" s="1"/>
  <c r="N1359" i="1"/>
  <c r="P1359" i="1" s="1"/>
  <c r="L1402" i="1"/>
  <c r="M1402" i="1" s="1"/>
  <c r="L1441" i="1"/>
  <c r="M1441" i="1" s="1"/>
  <c r="O1441" i="1" s="1"/>
  <c r="L1705" i="1"/>
  <c r="M1705" i="1" s="1"/>
  <c r="N1705" i="1" s="1"/>
  <c r="P1705" i="1" s="1"/>
  <c r="L1745" i="1"/>
  <c r="M1745" i="1" s="1"/>
  <c r="N1745" i="1" s="1"/>
  <c r="P1745" i="1" s="1"/>
  <c r="L1805" i="1"/>
  <c r="M1805" i="1" s="1"/>
  <c r="L1935" i="1"/>
  <c r="M1935" i="1" s="1"/>
  <c r="L2046" i="1"/>
  <c r="M2046" i="1" s="1"/>
  <c r="L782" i="1"/>
  <c r="M782" i="1" s="1"/>
  <c r="L1159" i="1"/>
  <c r="M1159" i="1" s="1"/>
  <c r="N1159" i="1" s="1"/>
  <c r="P1159" i="1" s="1"/>
  <c r="L1363" i="1"/>
  <c r="M1363" i="1" s="1"/>
  <c r="L1449" i="1"/>
  <c r="M1449" i="1" s="1"/>
  <c r="O1449" i="1" s="1"/>
  <c r="L2141" i="1"/>
  <c r="M2141" i="1" s="1"/>
  <c r="L2146" i="1"/>
  <c r="M2146" i="1" s="1"/>
  <c r="L2175" i="1"/>
  <c r="M2175" i="1" s="1"/>
  <c r="L2594" i="1"/>
  <c r="M2594" i="1" s="1"/>
  <c r="L810" i="1"/>
  <c r="M810" i="1" s="1"/>
  <c r="N810" i="1" s="1"/>
  <c r="P810" i="1" s="1"/>
  <c r="L949" i="1"/>
  <c r="M949" i="1" s="1"/>
  <c r="O949" i="1" s="1"/>
  <c r="L973" i="1"/>
  <c r="M973" i="1" s="1"/>
  <c r="N973" i="1" s="1"/>
  <c r="P973" i="1" s="1"/>
  <c r="L989" i="1"/>
  <c r="M989" i="1" s="1"/>
  <c r="N989" i="1" s="1"/>
  <c r="P989" i="1" s="1"/>
  <c r="L1085" i="1"/>
  <c r="M1085" i="1" s="1"/>
  <c r="L1102" i="1"/>
  <c r="M1102" i="1" s="1"/>
  <c r="L1227" i="1"/>
  <c r="M1227" i="1" s="1"/>
  <c r="L1433" i="1"/>
  <c r="M1433" i="1" s="1"/>
  <c r="N1478" i="1"/>
  <c r="P1478" i="1" s="1"/>
  <c r="L1561" i="1"/>
  <c r="M1561" i="1" s="1"/>
  <c r="L1565" i="1"/>
  <c r="M1565" i="1" s="1"/>
  <c r="L1569" i="1"/>
  <c r="M1569" i="1" s="1"/>
  <c r="O1569" i="1" s="1"/>
  <c r="L1649" i="1"/>
  <c r="M1649" i="1" s="1"/>
  <c r="L1661" i="1"/>
  <c r="M1661" i="1" s="1"/>
  <c r="L1677" i="1"/>
  <c r="M1677" i="1" s="1"/>
  <c r="O1677" i="1" s="1"/>
  <c r="L1686" i="1"/>
  <c r="M1686" i="1" s="1"/>
  <c r="L1826" i="1"/>
  <c r="M1826" i="1" s="1"/>
  <c r="L1889" i="1"/>
  <c r="M1889" i="1" s="1"/>
  <c r="L1897" i="1"/>
  <c r="M1897" i="1" s="1"/>
  <c r="L1922" i="1"/>
  <c r="M1922" i="1" s="1"/>
  <c r="L1952" i="1"/>
  <c r="M1952" i="1" s="1"/>
  <c r="O1952" i="1" s="1"/>
  <c r="L2300" i="1"/>
  <c r="M2300" i="1" s="1"/>
  <c r="L2428" i="1"/>
  <c r="M2428" i="1" s="1"/>
  <c r="L2445" i="1"/>
  <c r="M2445" i="1" s="1"/>
  <c r="L2453" i="1"/>
  <c r="M2453" i="1" s="1"/>
  <c r="L2581" i="1"/>
  <c r="M2581" i="1" s="1"/>
  <c r="L811" i="1"/>
  <c r="M811" i="1" s="1"/>
  <c r="O811" i="1" s="1"/>
  <c r="L822" i="1"/>
  <c r="M822" i="1" s="1"/>
  <c r="L883" i="1"/>
  <c r="M883" i="1" s="1"/>
  <c r="N883" i="1" s="1"/>
  <c r="P883" i="1" s="1"/>
  <c r="L887" i="1"/>
  <c r="M887" i="1" s="1"/>
  <c r="L946" i="1"/>
  <c r="M946" i="1" s="1"/>
  <c r="L950" i="1"/>
  <c r="M950" i="1" s="1"/>
  <c r="L955" i="1"/>
  <c r="M955" i="1" s="1"/>
  <c r="L974" i="1"/>
  <c r="M974" i="1" s="1"/>
  <c r="O974" i="1" s="1"/>
  <c r="L978" i="1"/>
  <c r="M978" i="1" s="1"/>
  <c r="L986" i="1"/>
  <c r="M986" i="1" s="1"/>
  <c r="L1006" i="1"/>
  <c r="M1006" i="1" s="1"/>
  <c r="N1006" i="1" s="1"/>
  <c r="P1006" i="1" s="1"/>
  <c r="L1014" i="1"/>
  <c r="M1014" i="1" s="1"/>
  <c r="L1022" i="1"/>
  <c r="M1022" i="1" s="1"/>
  <c r="L1078" i="1"/>
  <c r="M1078" i="1" s="1"/>
  <c r="L1086" i="1"/>
  <c r="M1086" i="1" s="1"/>
  <c r="L1164" i="1"/>
  <c r="M1164" i="1" s="1"/>
  <c r="O1164" i="1" s="1"/>
  <c r="L1232" i="1"/>
  <c r="M1232" i="1" s="1"/>
  <c r="O1232" i="1" s="1"/>
  <c r="L1261" i="1"/>
  <c r="M1261" i="1" s="1"/>
  <c r="L1264" i="1"/>
  <c r="M1264" i="1" s="1"/>
  <c r="N1264" i="1" s="1"/>
  <c r="P1264" i="1" s="1"/>
  <c r="L1371" i="1"/>
  <c r="M1371" i="1" s="1"/>
  <c r="O1371" i="1" s="1"/>
  <c r="L1418" i="1"/>
  <c r="M1418" i="1" s="1"/>
  <c r="L1430" i="1"/>
  <c r="M1430" i="1" s="1"/>
  <c r="L1434" i="1"/>
  <c r="M1434" i="1" s="1"/>
  <c r="L1487" i="1"/>
  <c r="M1487" i="1" s="1"/>
  <c r="L1491" i="1"/>
  <c r="M1491" i="1" s="1"/>
  <c r="L1498" i="1"/>
  <c r="M1498" i="1" s="1"/>
  <c r="L1511" i="1"/>
  <c r="M1511" i="1" s="1"/>
  <c r="O1511" i="1" s="1"/>
  <c r="L1558" i="1"/>
  <c r="M1558" i="1" s="1"/>
  <c r="L1570" i="1"/>
  <c r="M1570" i="1" s="1"/>
  <c r="L1625" i="1"/>
  <c r="M1625" i="1" s="1"/>
  <c r="L1646" i="1"/>
  <c r="M1646" i="1" s="1"/>
  <c r="L1650" i="1"/>
  <c r="M1650" i="1" s="1"/>
  <c r="L1687" i="1"/>
  <c r="M1687" i="1" s="1"/>
  <c r="N1687" i="1" s="1"/>
  <c r="P1687" i="1" s="1"/>
  <c r="L1706" i="1"/>
  <c r="M1706" i="1" s="1"/>
  <c r="L1714" i="1"/>
  <c r="M1714" i="1" s="1"/>
  <c r="L1754" i="1"/>
  <c r="M1754" i="1" s="1"/>
  <c r="N1754" i="1" s="1"/>
  <c r="P1754" i="1" s="1"/>
  <c r="L1771" i="1"/>
  <c r="M1771" i="1" s="1"/>
  <c r="N1771" i="1" s="1"/>
  <c r="P1771" i="1" s="1"/>
  <c r="L1799" i="1"/>
  <c r="M1799" i="1" s="1"/>
  <c r="L1886" i="1"/>
  <c r="M1886" i="1" s="1"/>
  <c r="N1886" i="1" s="1"/>
  <c r="P1886" i="1" s="1"/>
  <c r="L1902" i="1"/>
  <c r="M1902" i="1" s="1"/>
  <c r="L1915" i="1"/>
  <c r="M1915" i="1" s="1"/>
  <c r="N1915" i="1" s="1"/>
  <c r="P1915" i="1" s="1"/>
  <c r="L1924" i="1"/>
  <c r="M1924" i="1" s="1"/>
  <c r="L1936" i="1"/>
  <c r="M1936" i="1" s="1"/>
  <c r="L1949" i="1"/>
  <c r="M1949" i="1" s="1"/>
  <c r="L2036" i="1"/>
  <c r="M2036" i="1" s="1"/>
  <c r="L2071" i="1"/>
  <c r="M2071" i="1" s="1"/>
  <c r="L2085" i="1"/>
  <c r="M2085" i="1" s="1"/>
  <c r="O2085" i="1" s="1"/>
  <c r="L2216" i="1"/>
  <c r="M2216" i="1" s="1"/>
  <c r="L2227" i="1"/>
  <c r="M2227" i="1" s="1"/>
  <c r="O2227" i="1" s="1"/>
  <c r="L2275" i="1"/>
  <c r="M2275" i="1" s="1"/>
  <c r="L2329" i="1"/>
  <c r="M2329" i="1" s="1"/>
  <c r="L2376" i="1"/>
  <c r="M2376" i="1" s="1"/>
  <c r="L2380" i="1"/>
  <c r="M2380" i="1" s="1"/>
  <c r="L2407" i="1"/>
  <c r="M2407" i="1" s="1"/>
  <c r="L2433" i="1"/>
  <c r="M2433" i="1" s="1"/>
  <c r="L2462" i="1"/>
  <c r="M2462" i="1" s="1"/>
  <c r="L2470" i="1"/>
  <c r="M2470" i="1" s="1"/>
  <c r="L2529" i="1"/>
  <c r="M2529" i="1" s="1"/>
  <c r="L2533" i="1"/>
  <c r="M2533" i="1" s="1"/>
  <c r="L2537" i="1"/>
  <c r="M2537" i="1" s="1"/>
  <c r="L2578" i="1"/>
  <c r="M2578" i="1" s="1"/>
  <c r="O2578" i="1" s="1"/>
  <c r="L2586" i="1"/>
  <c r="M2586" i="1" s="1"/>
  <c r="O2586" i="1" s="1"/>
  <c r="L2611" i="1"/>
  <c r="M2611" i="1" s="1"/>
  <c r="L2615" i="1"/>
  <c r="M2615" i="1" s="1"/>
  <c r="L2619" i="1"/>
  <c r="M2619" i="1" s="1"/>
  <c r="O2619" i="1" s="1"/>
  <c r="L515" i="1"/>
  <c r="M515" i="1" s="1"/>
  <c r="L526" i="1"/>
  <c r="M526" i="1" s="1"/>
  <c r="L534" i="1"/>
  <c r="M534" i="1" s="1"/>
  <c r="L712" i="1"/>
  <c r="M712" i="1" s="1"/>
  <c r="O712" i="1" s="1"/>
  <c r="L728" i="1"/>
  <c r="M728" i="1" s="1"/>
  <c r="L732" i="1"/>
  <c r="M732" i="1" s="1"/>
  <c r="L799" i="1"/>
  <c r="M799" i="1" s="1"/>
  <c r="L819" i="1"/>
  <c r="M819" i="1" s="1"/>
  <c r="L907" i="1"/>
  <c r="M907" i="1" s="1"/>
  <c r="L911" i="1"/>
  <c r="M911" i="1" s="1"/>
  <c r="L1026" i="1"/>
  <c r="M1026" i="1" s="1"/>
  <c r="L1034" i="1"/>
  <c r="M1034" i="1" s="1"/>
  <c r="L1042" i="1"/>
  <c r="M1042" i="1" s="1"/>
  <c r="L1103" i="1"/>
  <c r="M1103" i="1" s="1"/>
  <c r="L1107" i="1"/>
  <c r="M1107" i="1" s="1"/>
  <c r="N1107" i="1" s="1"/>
  <c r="P1107" i="1" s="1"/>
  <c r="L1111" i="1"/>
  <c r="M1111" i="1" s="1"/>
  <c r="O1111" i="1" s="1"/>
  <c r="L1118" i="1"/>
  <c r="M1118" i="1" s="1"/>
  <c r="L1187" i="1"/>
  <c r="M1187" i="1" s="1"/>
  <c r="L1190" i="1"/>
  <c r="M1190" i="1" s="1"/>
  <c r="O1190" i="1" s="1"/>
  <c r="L1273" i="1"/>
  <c r="M1273" i="1" s="1"/>
  <c r="L1361" i="1"/>
  <c r="M1361" i="1" s="1"/>
  <c r="O1361" i="1" s="1"/>
  <c r="L1372" i="1"/>
  <c r="M1372" i="1" s="1"/>
  <c r="L1395" i="1"/>
  <c r="M1395" i="1" s="1"/>
  <c r="L1399" i="1"/>
  <c r="M1399" i="1" s="1"/>
  <c r="L1404" i="1"/>
  <c r="M1404" i="1" s="1"/>
  <c r="L1419" i="1"/>
  <c r="M1419" i="1" s="1"/>
  <c r="L1446" i="1"/>
  <c r="M1446" i="1" s="1"/>
  <c r="L1542" i="1"/>
  <c r="M1542" i="1" s="1"/>
  <c r="L1578" i="1"/>
  <c r="M1578" i="1" s="1"/>
  <c r="L1590" i="1"/>
  <c r="M1590" i="1" s="1"/>
  <c r="L1711" i="1"/>
  <c r="M1711" i="1" s="1"/>
  <c r="N1711" i="1" s="1"/>
  <c r="P1711" i="1" s="1"/>
  <c r="L1743" i="1"/>
  <c r="M1743" i="1" s="1"/>
  <c r="O1743" i="1" s="1"/>
  <c r="L1768" i="1"/>
  <c r="M1768" i="1" s="1"/>
  <c r="L1776" i="1"/>
  <c r="M1776" i="1" s="1"/>
  <c r="L1808" i="1"/>
  <c r="M1808" i="1" s="1"/>
  <c r="O1870" i="1"/>
  <c r="L1933" i="1"/>
  <c r="M1933" i="1" s="1"/>
  <c r="L1937" i="1"/>
  <c r="M1937" i="1" s="1"/>
  <c r="L1941" i="1"/>
  <c r="M1941" i="1" s="1"/>
  <c r="L1962" i="1"/>
  <c r="M1962" i="1" s="1"/>
  <c r="L1967" i="1"/>
  <c r="M1967" i="1" s="1"/>
  <c r="L1971" i="1"/>
  <c r="M1971" i="1" s="1"/>
  <c r="L1975" i="1"/>
  <c r="M1975" i="1" s="1"/>
  <c r="L2048" i="1"/>
  <c r="M2048" i="1" s="1"/>
  <c r="O2048" i="1" s="1"/>
  <c r="L2052" i="1"/>
  <c r="M2052" i="1" s="1"/>
  <c r="L2082" i="1"/>
  <c r="M2082" i="1" s="1"/>
  <c r="N2082" i="1" s="1"/>
  <c r="P2082" i="1" s="1"/>
  <c r="L2129" i="1"/>
  <c r="M2129" i="1" s="1"/>
  <c r="O2129" i="1" s="1"/>
  <c r="L2133" i="1"/>
  <c r="M2133" i="1" s="1"/>
  <c r="O2133" i="1" s="1"/>
  <c r="L2138" i="1"/>
  <c r="M2138" i="1" s="1"/>
  <c r="L2309" i="1"/>
  <c r="M2309" i="1" s="1"/>
  <c r="N2654" i="1"/>
  <c r="P2654" i="1" s="1"/>
  <c r="L567" i="1"/>
  <c r="M567" i="1" s="1"/>
  <c r="L602" i="1"/>
  <c r="M602" i="1" s="1"/>
  <c r="L611" i="1"/>
  <c r="M611" i="1" s="1"/>
  <c r="L656" i="1"/>
  <c r="M656" i="1" s="1"/>
  <c r="L664" i="1"/>
  <c r="M664" i="1" s="1"/>
  <c r="L672" i="1"/>
  <c r="M672" i="1" s="1"/>
  <c r="L680" i="1"/>
  <c r="M680" i="1" s="1"/>
  <c r="L688" i="1"/>
  <c r="M688" i="1" s="1"/>
  <c r="L697" i="1"/>
  <c r="M697" i="1" s="1"/>
  <c r="L720" i="1"/>
  <c r="M720" i="1" s="1"/>
  <c r="L744" i="1"/>
  <c r="M744" i="1" s="1"/>
  <c r="O744" i="1" s="1"/>
  <c r="L749" i="1"/>
  <c r="M749" i="1" s="1"/>
  <c r="L776" i="1"/>
  <c r="M776" i="1" s="1"/>
  <c r="O776" i="1" s="1"/>
  <c r="L792" i="1"/>
  <c r="M792" i="1" s="1"/>
  <c r="O792" i="1" s="1"/>
  <c r="L796" i="1"/>
  <c r="M796" i="1" s="1"/>
  <c r="L838" i="1"/>
  <c r="M838" i="1" s="1"/>
  <c r="L843" i="1"/>
  <c r="M843" i="1" s="1"/>
  <c r="O843" i="1" s="1"/>
  <c r="L855" i="1"/>
  <c r="M855" i="1" s="1"/>
  <c r="L863" i="1"/>
  <c r="M863" i="1" s="1"/>
  <c r="L875" i="1"/>
  <c r="M875" i="1" s="1"/>
  <c r="N875" i="1" s="1"/>
  <c r="P875" i="1" s="1"/>
  <c r="L994" i="1"/>
  <c r="M994" i="1" s="1"/>
  <c r="L1046" i="1"/>
  <c r="M1046" i="1" s="1"/>
  <c r="L1055" i="1"/>
  <c r="M1055" i="1" s="1"/>
  <c r="N1055" i="1" s="1"/>
  <c r="P1055" i="1" s="1"/>
  <c r="L1131" i="1"/>
  <c r="M1131" i="1" s="1"/>
  <c r="O1131" i="1" s="1"/>
  <c r="L1135" i="1"/>
  <c r="M1135" i="1" s="1"/>
  <c r="L1150" i="1"/>
  <c r="M1150" i="1" s="1"/>
  <c r="L1196" i="1"/>
  <c r="M1196" i="1" s="1"/>
  <c r="L1269" i="1"/>
  <c r="M1269" i="1" s="1"/>
  <c r="L1281" i="1"/>
  <c r="M1281" i="1" s="1"/>
  <c r="O1281" i="1" s="1"/>
  <c r="L1315" i="1"/>
  <c r="M1315" i="1" s="1"/>
  <c r="L1380" i="1"/>
  <c r="M1380" i="1" s="1"/>
  <c r="L1423" i="1"/>
  <c r="M1423" i="1" s="1"/>
  <c r="O1423" i="1" s="1"/>
  <c r="L1503" i="1"/>
  <c r="M1503" i="1" s="1"/>
  <c r="L1594" i="1"/>
  <c r="M1594" i="1" s="1"/>
  <c r="L1598" i="1"/>
  <c r="M1598" i="1" s="1"/>
  <c r="N1605" i="1"/>
  <c r="P1605" i="1" s="1"/>
  <c r="L1859" i="1"/>
  <c r="M1859" i="1" s="1"/>
  <c r="O1859" i="1" s="1"/>
  <c r="L1996" i="1"/>
  <c r="M1996" i="1" s="1"/>
  <c r="N1996" i="1" s="1"/>
  <c r="P1996" i="1" s="1"/>
  <c r="L2075" i="1"/>
  <c r="M2075" i="1" s="1"/>
  <c r="L2086" i="1"/>
  <c r="M2086" i="1" s="1"/>
  <c r="L2090" i="1"/>
  <c r="M2090" i="1" s="1"/>
  <c r="L2105" i="1"/>
  <c r="M2105" i="1" s="1"/>
  <c r="L2143" i="1"/>
  <c r="M2143" i="1" s="1"/>
  <c r="L2147" i="1"/>
  <c r="M2147" i="1" s="1"/>
  <c r="L2176" i="1"/>
  <c r="M2176" i="1" s="1"/>
  <c r="O2176" i="1" s="1"/>
  <c r="L2184" i="1"/>
  <c r="M2184" i="1" s="1"/>
  <c r="L2237" i="1"/>
  <c r="M2237" i="1" s="1"/>
  <c r="N2237" i="1" s="1"/>
  <c r="P2237" i="1" s="1"/>
  <c r="L2260" i="1"/>
  <c r="M2260" i="1" s="1"/>
  <c r="L2271" i="1"/>
  <c r="M2271" i="1" s="1"/>
  <c r="L2314" i="1"/>
  <c r="M2314" i="1" s="1"/>
  <c r="L2325" i="1"/>
  <c r="M2325" i="1" s="1"/>
  <c r="L2373" i="1"/>
  <c r="M2373" i="1" s="1"/>
  <c r="L2628" i="1"/>
  <c r="M2628" i="1" s="1"/>
  <c r="L635" i="1"/>
  <c r="M635" i="1" s="1"/>
  <c r="K2667" i="1"/>
  <c r="F3112" i="1"/>
  <c r="F3113" i="1" s="1"/>
  <c r="L2338" i="1"/>
  <c r="M2338" i="1" s="1"/>
  <c r="L2342" i="1"/>
  <c r="M2342" i="1" s="1"/>
  <c r="L2467" i="1"/>
  <c r="M2467" i="1" s="1"/>
  <c r="L2484" i="1"/>
  <c r="M2484" i="1" s="1"/>
  <c r="N1523" i="1"/>
  <c r="P1523" i="1" s="1"/>
  <c r="L2013" i="1"/>
  <c r="M2013" i="1" s="1"/>
  <c r="L2405" i="1"/>
  <c r="M2405" i="1" s="1"/>
  <c r="L2468" i="1"/>
  <c r="M2468" i="1" s="1"/>
  <c r="N2468" i="1" s="1"/>
  <c r="P2468" i="1" s="1"/>
  <c r="L2476" i="1"/>
  <c r="M2476" i="1" s="1"/>
  <c r="L2485" i="1"/>
  <c r="M2485" i="1" s="1"/>
  <c r="L2489" i="1"/>
  <c r="M2489" i="1" s="1"/>
  <c r="L2493" i="1"/>
  <c r="M2493" i="1" s="1"/>
  <c r="L2498" i="1"/>
  <c r="M2498" i="1" s="1"/>
  <c r="L2502" i="1"/>
  <c r="M2502" i="1" s="1"/>
  <c r="L2547" i="1"/>
  <c r="M2547" i="1" s="1"/>
  <c r="O2547" i="1" s="1"/>
  <c r="L2551" i="1"/>
  <c r="M2551" i="1" s="1"/>
  <c r="L2555" i="1"/>
  <c r="M2555" i="1" s="1"/>
  <c r="O2555" i="1" s="1"/>
  <c r="L573" i="1"/>
  <c r="M573" i="1" s="1"/>
  <c r="L581" i="1"/>
  <c r="M581" i="1" s="1"/>
  <c r="L608" i="1"/>
  <c r="M608" i="1" s="1"/>
  <c r="L616" i="1"/>
  <c r="M616" i="1" s="1"/>
  <c r="O616" i="1" s="1"/>
  <c r="L624" i="1"/>
  <c r="M624" i="1" s="1"/>
  <c r="L661" i="1"/>
  <c r="M661" i="1" s="1"/>
  <c r="L669" i="1"/>
  <c r="M669" i="1" s="1"/>
  <c r="L702" i="1"/>
  <c r="M702" i="1" s="1"/>
  <c r="L741" i="1"/>
  <c r="M741" i="1" s="1"/>
  <c r="L757" i="1"/>
  <c r="M757" i="1" s="1"/>
  <c r="O757" i="1" s="1"/>
  <c r="L839" i="1"/>
  <c r="M839" i="1" s="1"/>
  <c r="L856" i="1"/>
  <c r="M856" i="1" s="1"/>
  <c r="L868" i="1"/>
  <c r="M868" i="1" s="1"/>
  <c r="O868" i="1" s="1"/>
  <c r="L924" i="1"/>
  <c r="M924" i="1" s="1"/>
  <c r="N924" i="1" s="1"/>
  <c r="P924" i="1" s="1"/>
  <c r="L928" i="1"/>
  <c r="M928" i="1" s="1"/>
  <c r="L964" i="1"/>
  <c r="M964" i="1" s="1"/>
  <c r="O964" i="1" s="1"/>
  <c r="L995" i="1"/>
  <c r="M995" i="1" s="1"/>
  <c r="L1047" i="1"/>
  <c r="M1047" i="1" s="1"/>
  <c r="O1047" i="1" s="1"/>
  <c r="L1056" i="1"/>
  <c r="M1056" i="1" s="1"/>
  <c r="O1056" i="1" s="1"/>
  <c r="L1063" i="1"/>
  <c r="M1063" i="1" s="1"/>
  <c r="O1063" i="1" s="1"/>
  <c r="L1128" i="1"/>
  <c r="M1128" i="1" s="1"/>
  <c r="L1132" i="1"/>
  <c r="M1132" i="1" s="1"/>
  <c r="N1132" i="1" s="1"/>
  <c r="P1132" i="1" s="1"/>
  <c r="L1251" i="1"/>
  <c r="M1251" i="1" s="1"/>
  <c r="L1270" i="1"/>
  <c r="M1270" i="1" s="1"/>
  <c r="N1270" i="1" s="1"/>
  <c r="P1270" i="1" s="1"/>
  <c r="L1312" i="1"/>
  <c r="M1312" i="1" s="1"/>
  <c r="L1381" i="1"/>
  <c r="M1381" i="1" s="1"/>
  <c r="N1408" i="1"/>
  <c r="P1408" i="1" s="1"/>
  <c r="L1424" i="1"/>
  <c r="M1424" i="1" s="1"/>
  <c r="L1444" i="1"/>
  <c r="M1444" i="1" s="1"/>
  <c r="L1451" i="1"/>
  <c r="M1451" i="1" s="1"/>
  <c r="L1459" i="1"/>
  <c r="M1459" i="1" s="1"/>
  <c r="L1467" i="1"/>
  <c r="M1467" i="1" s="1"/>
  <c r="L1476" i="1"/>
  <c r="M1476" i="1" s="1"/>
  <c r="L1500" i="1"/>
  <c r="M1500" i="1" s="1"/>
  <c r="L1531" i="1"/>
  <c r="M1531" i="1" s="1"/>
  <c r="O1531" i="1" s="1"/>
  <c r="L1547" i="1"/>
  <c r="M1547" i="1" s="1"/>
  <c r="O1547" i="1" s="1"/>
  <c r="L1595" i="1"/>
  <c r="M1595" i="1" s="1"/>
  <c r="L1599" i="1"/>
  <c r="M1599" i="1" s="1"/>
  <c r="O1728" i="1"/>
  <c r="L1785" i="1"/>
  <c r="M1785" i="1" s="1"/>
  <c r="L1788" i="1"/>
  <c r="M1788" i="1" s="1"/>
  <c r="L1821" i="1"/>
  <c r="M1821" i="1" s="1"/>
  <c r="L1860" i="1"/>
  <c r="M1860" i="1" s="1"/>
  <c r="L1969" i="1"/>
  <c r="M1969" i="1" s="1"/>
  <c r="N1969" i="1" s="1"/>
  <c r="P1969" i="1" s="1"/>
  <c r="L1982" i="1"/>
  <c r="M1982" i="1" s="1"/>
  <c r="L2006" i="1"/>
  <c r="M2006" i="1" s="1"/>
  <c r="L2010" i="1"/>
  <c r="M2010" i="1" s="1"/>
  <c r="L2021" i="1"/>
  <c r="M2021" i="1" s="1"/>
  <c r="O2021" i="1" s="1"/>
  <c r="L2106" i="1"/>
  <c r="M2106" i="1" s="1"/>
  <c r="L2139" i="1"/>
  <c r="M2139" i="1" s="1"/>
  <c r="L2144" i="1"/>
  <c r="M2144" i="1" s="1"/>
  <c r="N2144" i="1" s="1"/>
  <c r="P2144" i="1" s="1"/>
  <c r="L2173" i="1"/>
  <c r="M2173" i="1" s="1"/>
  <c r="O2173" i="1" s="1"/>
  <c r="L2177" i="1"/>
  <c r="M2177" i="1" s="1"/>
  <c r="L2181" i="1"/>
  <c r="M2181" i="1" s="1"/>
  <c r="L2185" i="1"/>
  <c r="M2185" i="1" s="1"/>
  <c r="L2208" i="1"/>
  <c r="M2208" i="1" s="1"/>
  <c r="L2261" i="1"/>
  <c r="M2261" i="1" s="1"/>
  <c r="L2311" i="1"/>
  <c r="M2311" i="1" s="1"/>
  <c r="L2319" i="1"/>
  <c r="M2319" i="1" s="1"/>
  <c r="L2350" i="1"/>
  <c r="M2350" i="1" s="1"/>
  <c r="L2409" i="1"/>
  <c r="M2409" i="1" s="1"/>
  <c r="L2506" i="1"/>
  <c r="M2506" i="1" s="1"/>
  <c r="N2506" i="1" s="1"/>
  <c r="P2506" i="1" s="1"/>
  <c r="L2559" i="1"/>
  <c r="M2559" i="1" s="1"/>
  <c r="O2559" i="1" s="1"/>
  <c r="L2592" i="1"/>
  <c r="M2592" i="1" s="1"/>
  <c r="L2624" i="1"/>
  <c r="M2624" i="1" s="1"/>
  <c r="L2629" i="1"/>
  <c r="M2629" i="1" s="1"/>
  <c r="O2629" i="1" s="1"/>
  <c r="L2656" i="1"/>
  <c r="M2656" i="1" s="1"/>
  <c r="O2656" i="1" s="1"/>
  <c r="L565" i="1"/>
  <c r="M565" i="1" s="1"/>
  <c r="N565" i="1" s="1"/>
  <c r="P565" i="1" s="1"/>
  <c r="L609" i="1"/>
  <c r="M609" i="1" s="1"/>
  <c r="N609" i="1" s="1"/>
  <c r="P609" i="1" s="1"/>
  <c r="L617" i="1"/>
  <c r="M617" i="1" s="1"/>
  <c r="N617" i="1" s="1"/>
  <c r="P617" i="1" s="1"/>
  <c r="L625" i="1"/>
  <c r="M625" i="1" s="1"/>
  <c r="L632" i="1"/>
  <c r="M632" i="1" s="1"/>
  <c r="L758" i="1"/>
  <c r="M758" i="1" s="1"/>
  <c r="L781" i="1"/>
  <c r="M781" i="1" s="1"/>
  <c r="O781" i="1" s="1"/>
  <c r="L786" i="1"/>
  <c r="M786" i="1" s="1"/>
  <c r="L805" i="1"/>
  <c r="M805" i="1" s="1"/>
  <c r="L853" i="1"/>
  <c r="M853" i="1" s="1"/>
  <c r="L857" i="1"/>
  <c r="M857" i="1" s="1"/>
  <c r="L873" i="1"/>
  <c r="M873" i="1" s="1"/>
  <c r="L888" i="1"/>
  <c r="M888" i="1" s="1"/>
  <c r="L900" i="1"/>
  <c r="M900" i="1" s="1"/>
  <c r="N900" i="1" s="1"/>
  <c r="P900" i="1" s="1"/>
  <c r="L932" i="1"/>
  <c r="M932" i="1" s="1"/>
  <c r="N932" i="1" s="1"/>
  <c r="P932" i="1" s="1"/>
  <c r="L940" i="1"/>
  <c r="M940" i="1" s="1"/>
  <c r="O940" i="1" s="1"/>
  <c r="L968" i="1"/>
  <c r="M968" i="1" s="1"/>
  <c r="O968" i="1" s="1"/>
  <c r="L1011" i="1"/>
  <c r="M1011" i="1" s="1"/>
  <c r="L1060" i="1"/>
  <c r="M1060" i="1" s="1"/>
  <c r="L1064" i="1"/>
  <c r="M1064" i="1" s="1"/>
  <c r="L1068" i="1"/>
  <c r="M1068" i="1" s="1"/>
  <c r="L1072" i="1"/>
  <c r="M1072" i="1" s="1"/>
  <c r="N1072" i="1" s="1"/>
  <c r="P1072" i="1" s="1"/>
  <c r="L1087" i="1"/>
  <c r="M1087" i="1" s="1"/>
  <c r="O1087" i="1" s="1"/>
  <c r="L1148" i="1"/>
  <c r="M1148" i="1" s="1"/>
  <c r="N1148" i="1" s="1"/>
  <c r="P1148" i="1" s="1"/>
  <c r="L1152" i="1"/>
  <c r="M1152" i="1" s="1"/>
  <c r="L1221" i="1"/>
  <c r="M1221" i="1" s="1"/>
  <c r="N1221" i="1" s="1"/>
  <c r="P1221" i="1" s="1"/>
  <c r="L1229" i="1"/>
  <c r="M1229" i="1" s="1"/>
  <c r="O1229" i="1" s="1"/>
  <c r="L1328" i="1"/>
  <c r="M1328" i="1" s="1"/>
  <c r="L1332" i="1"/>
  <c r="M1332" i="1" s="1"/>
  <c r="L1337" i="1"/>
  <c r="M1337" i="1" s="1"/>
  <c r="L1351" i="1"/>
  <c r="M1351" i="1" s="1"/>
  <c r="L1456" i="1"/>
  <c r="M1456" i="1" s="1"/>
  <c r="L1460" i="1"/>
  <c r="M1460" i="1" s="1"/>
  <c r="O1460" i="1" s="1"/>
  <c r="L1464" i="1"/>
  <c r="M1464" i="1" s="1"/>
  <c r="L1477" i="1"/>
  <c r="M1477" i="1" s="1"/>
  <c r="L1484" i="1"/>
  <c r="M1484" i="1" s="1"/>
  <c r="L1492" i="1"/>
  <c r="M1492" i="1" s="1"/>
  <c r="L1552" i="1"/>
  <c r="M1552" i="1" s="1"/>
  <c r="L1583" i="1"/>
  <c r="M1583" i="1" s="1"/>
  <c r="L1622" i="1"/>
  <c r="M1622" i="1" s="1"/>
  <c r="L1626" i="1"/>
  <c r="M1626" i="1" s="1"/>
  <c r="L1679" i="1"/>
  <c r="M1679" i="1" s="1"/>
  <c r="L1688" i="1"/>
  <c r="M1688" i="1" s="1"/>
  <c r="L1704" i="1"/>
  <c r="M1704" i="1" s="1"/>
  <c r="L1729" i="1"/>
  <c r="M1729" i="1" s="1"/>
  <c r="N1729" i="1" s="1"/>
  <c r="P1729" i="1" s="1"/>
  <c r="L1733" i="1"/>
  <c r="M1733" i="1" s="1"/>
  <c r="L1861" i="1"/>
  <c r="M1861" i="1" s="1"/>
  <c r="L1864" i="1"/>
  <c r="M1864" i="1" s="1"/>
  <c r="L1998" i="1"/>
  <c r="M1998" i="1" s="1"/>
  <c r="O1998" i="1" s="1"/>
  <c r="L2018" i="1"/>
  <c r="M2018" i="1" s="1"/>
  <c r="L2080" i="1"/>
  <c r="M2080" i="1" s="1"/>
  <c r="L2091" i="1"/>
  <c r="M2091" i="1" s="1"/>
  <c r="L2095" i="1"/>
  <c r="M2095" i="1" s="1"/>
  <c r="L2098" i="1"/>
  <c r="M2098" i="1" s="1"/>
  <c r="N2098" i="1" s="1"/>
  <c r="P2098" i="1" s="1"/>
  <c r="L2148" i="1"/>
  <c r="M2148" i="1" s="1"/>
  <c r="L2157" i="1"/>
  <c r="M2157" i="1" s="1"/>
  <c r="L2165" i="1"/>
  <c r="M2165" i="1" s="1"/>
  <c r="L2242" i="1"/>
  <c r="M2242" i="1" s="1"/>
  <c r="L2246" i="1"/>
  <c r="M2246" i="1" s="1"/>
  <c r="O2249" i="1"/>
  <c r="L2276" i="1"/>
  <c r="M2276" i="1" s="1"/>
  <c r="L2323" i="1"/>
  <c r="M2323" i="1" s="1"/>
  <c r="L2327" i="1"/>
  <c r="M2327" i="1" s="1"/>
  <c r="L2397" i="1"/>
  <c r="M2397" i="1" s="1"/>
  <c r="L2514" i="1"/>
  <c r="M2514" i="1" s="1"/>
  <c r="N2514" i="1" s="1"/>
  <c r="P2514" i="1" s="1"/>
  <c r="L2538" i="1"/>
  <c r="M2538" i="1" s="1"/>
  <c r="L2604" i="1"/>
  <c r="M2604" i="1" s="1"/>
  <c r="L2660" i="1"/>
  <c r="M2660" i="1" s="1"/>
  <c r="O2660" i="1" s="1"/>
  <c r="L2664" i="1"/>
  <c r="M2664" i="1" s="1"/>
  <c r="O2664" i="1" s="1"/>
  <c r="L475" i="1"/>
  <c r="M475" i="1" s="1"/>
  <c r="L483" i="1"/>
  <c r="M483" i="1" s="1"/>
  <c r="L491" i="1"/>
  <c r="M491" i="1" s="1"/>
  <c r="L517" i="1"/>
  <c r="M517" i="1" s="1"/>
  <c r="L640" i="1"/>
  <c r="M640" i="1" s="1"/>
  <c r="L722" i="1"/>
  <c r="M722" i="1" s="1"/>
  <c r="L729" i="1"/>
  <c r="M729" i="1" s="1"/>
  <c r="L877" i="1"/>
  <c r="M877" i="1" s="1"/>
  <c r="L885" i="1"/>
  <c r="M885" i="1" s="1"/>
  <c r="L901" i="1"/>
  <c r="M901" i="1" s="1"/>
  <c r="O901" i="1" s="1"/>
  <c r="L912" i="1"/>
  <c r="M912" i="1" s="1"/>
  <c r="L944" i="1"/>
  <c r="M944" i="1" s="1"/>
  <c r="O944" i="1" s="1"/>
  <c r="L953" i="1"/>
  <c r="M953" i="1" s="1"/>
  <c r="L988" i="1"/>
  <c r="M988" i="1" s="1"/>
  <c r="L1012" i="1"/>
  <c r="M1012" i="1" s="1"/>
  <c r="L1016" i="1"/>
  <c r="M1016" i="1" s="1"/>
  <c r="L1031" i="1"/>
  <c r="M1031" i="1" s="1"/>
  <c r="O1031" i="1" s="1"/>
  <c r="L1084" i="1"/>
  <c r="M1084" i="1" s="1"/>
  <c r="L1092" i="1"/>
  <c r="M1092" i="1" s="1"/>
  <c r="N1092" i="1" s="1"/>
  <c r="P1092" i="1" s="1"/>
  <c r="L1096" i="1"/>
  <c r="M1096" i="1" s="1"/>
  <c r="N1096" i="1" s="1"/>
  <c r="P1096" i="1" s="1"/>
  <c r="L1112" i="1"/>
  <c r="M1112" i="1" s="1"/>
  <c r="O1112" i="1" s="1"/>
  <c r="L1166" i="1"/>
  <c r="M1166" i="1" s="1"/>
  <c r="N1166" i="1" s="1"/>
  <c r="P1166" i="1" s="1"/>
  <c r="L1180" i="1"/>
  <c r="M1180" i="1" s="1"/>
  <c r="L1242" i="1"/>
  <c r="M1242" i="1" s="1"/>
  <c r="O1242" i="1" s="1"/>
  <c r="L1292" i="1"/>
  <c r="M1292" i="1" s="1"/>
  <c r="L1366" i="1"/>
  <c r="M1366" i="1" s="1"/>
  <c r="O1366" i="1" s="1"/>
  <c r="L1385" i="1"/>
  <c r="M1385" i="1" s="1"/>
  <c r="L1432" i="1"/>
  <c r="M1432" i="1" s="1"/>
  <c r="O1432" i="1" s="1"/>
  <c r="L1481" i="1"/>
  <c r="M1481" i="1" s="1"/>
  <c r="L1485" i="1"/>
  <c r="M1485" i="1" s="1"/>
  <c r="L1493" i="1"/>
  <c r="M1493" i="1" s="1"/>
  <c r="L1513" i="1"/>
  <c r="M1513" i="1" s="1"/>
  <c r="L1564" i="1"/>
  <c r="M1564" i="1" s="1"/>
  <c r="L1568" i="1"/>
  <c r="M1568" i="1" s="1"/>
  <c r="L1623" i="1"/>
  <c r="M1623" i="1" s="1"/>
  <c r="L1627" i="1"/>
  <c r="M1627" i="1" s="1"/>
  <c r="L1631" i="1"/>
  <c r="M1631" i="1" s="1"/>
  <c r="L1644" i="1"/>
  <c r="M1644" i="1" s="1"/>
  <c r="L1668" i="1"/>
  <c r="M1668" i="1" s="1"/>
  <c r="L1712" i="1"/>
  <c r="M1712" i="1" s="1"/>
  <c r="L1737" i="1"/>
  <c r="M1737" i="1" s="1"/>
  <c r="N1737" i="1" s="1"/>
  <c r="P1737" i="1" s="1"/>
  <c r="L1741" i="1"/>
  <c r="M1741" i="1" s="1"/>
  <c r="L1773" i="1"/>
  <c r="M1773" i="1" s="1"/>
  <c r="L1804" i="1"/>
  <c r="M1804" i="1" s="1"/>
  <c r="N1804" i="1" s="1"/>
  <c r="P1804" i="1" s="1"/>
  <c r="L1833" i="1"/>
  <c r="M1833" i="1" s="1"/>
  <c r="L1837" i="1"/>
  <c r="M1837" i="1" s="1"/>
  <c r="O1837" i="1" s="1"/>
  <c r="L1868" i="1"/>
  <c r="M1868" i="1" s="1"/>
  <c r="L1896" i="1"/>
  <c r="M1896" i="1" s="1"/>
  <c r="O1896" i="1" s="1"/>
  <c r="L1921" i="1"/>
  <c r="M1921" i="1" s="1"/>
  <c r="O1921" i="1" s="1"/>
  <c r="L2002" i="1"/>
  <c r="M2002" i="1" s="1"/>
  <c r="L2034" i="1"/>
  <c r="M2034" i="1" s="1"/>
  <c r="L2042" i="1"/>
  <c r="M2042" i="1" s="1"/>
  <c r="L2214" i="1"/>
  <c r="M2214" i="1" s="1"/>
  <c r="L2285" i="1"/>
  <c r="M2285" i="1" s="1"/>
  <c r="L2367" i="1"/>
  <c r="M2367" i="1" s="1"/>
  <c r="L2435" i="1"/>
  <c r="M2435" i="1" s="1"/>
  <c r="N2435" i="1" s="1"/>
  <c r="P2435" i="1" s="1"/>
  <c r="L2439" i="1"/>
  <c r="M2439" i="1" s="1"/>
  <c r="L2444" i="1"/>
  <c r="M2444" i="1" s="1"/>
  <c r="N2444" i="1" s="1"/>
  <c r="P2444" i="1" s="1"/>
  <c r="L2448" i="1"/>
  <c r="M2448" i="1" s="1"/>
  <c r="L2456" i="1"/>
  <c r="M2456" i="1" s="1"/>
  <c r="N2456" i="1" s="1"/>
  <c r="P2456" i="1" s="1"/>
  <c r="L2527" i="1"/>
  <c r="M2527" i="1" s="1"/>
  <c r="L2535" i="1"/>
  <c r="M2535" i="1" s="1"/>
  <c r="L2539" i="1"/>
  <c r="M2539" i="1" s="1"/>
  <c r="L2576" i="1"/>
  <c r="M2576" i="1" s="1"/>
  <c r="L2580" i="1"/>
  <c r="M2580" i="1" s="1"/>
  <c r="O2580" i="1" s="1"/>
  <c r="L2584" i="1"/>
  <c r="M2584" i="1" s="1"/>
  <c r="O2584" i="1" s="1"/>
  <c r="L2609" i="1"/>
  <c r="M2609" i="1" s="1"/>
  <c r="L2617" i="1"/>
  <c r="M2617" i="1" s="1"/>
  <c r="L2621" i="1"/>
  <c r="M2621" i="1" s="1"/>
  <c r="O141" i="1"/>
  <c r="N141" i="1"/>
  <c r="P141" i="1" s="1"/>
  <c r="N843" i="1"/>
  <c r="P843" i="1" s="1"/>
  <c r="O74" i="1"/>
  <c r="N74" i="1"/>
  <c r="P74" i="1" s="1"/>
  <c r="O41" i="1"/>
  <c r="N41" i="1"/>
  <c r="P41" i="1" s="1"/>
  <c r="O333" i="1"/>
  <c r="N333" i="1"/>
  <c r="P333" i="1" s="1"/>
  <c r="O125" i="1"/>
  <c r="N125" i="1"/>
  <c r="P125" i="1" s="1"/>
  <c r="O91" i="1"/>
  <c r="N91" i="1"/>
  <c r="P91" i="1" s="1"/>
  <c r="O206" i="1"/>
  <c r="N206" i="1"/>
  <c r="P206" i="1" s="1"/>
  <c r="N1149" i="1"/>
  <c r="P1149" i="1" s="1"/>
  <c r="O1149" i="1"/>
  <c r="N1279" i="1"/>
  <c r="P1279" i="1" s="1"/>
  <c r="O1279" i="1"/>
  <c r="L37" i="1"/>
  <c r="M37" i="1" s="1"/>
  <c r="L115" i="1"/>
  <c r="M115" i="1" s="1"/>
  <c r="L176" i="1"/>
  <c r="M176" i="1" s="1"/>
  <c r="L194" i="1"/>
  <c r="M194" i="1" s="1"/>
  <c r="L198" i="1"/>
  <c r="M198" i="1" s="1"/>
  <c r="O198" i="1" s="1"/>
  <c r="L220" i="1"/>
  <c r="M220" i="1" s="1"/>
  <c r="L244" i="1"/>
  <c r="M244" i="1" s="1"/>
  <c r="L271" i="1"/>
  <c r="M271" i="1" s="1"/>
  <c r="O271" i="1" s="1"/>
  <c r="L322" i="1"/>
  <c r="M322" i="1" s="1"/>
  <c r="L395" i="1"/>
  <c r="M395" i="1" s="1"/>
  <c r="N395" i="1" s="1"/>
  <c r="P395" i="1" s="1"/>
  <c r="L836" i="1"/>
  <c r="M836" i="1" s="1"/>
  <c r="O875" i="1"/>
  <c r="N1163" i="1"/>
  <c r="P1163" i="1" s="1"/>
  <c r="O1163" i="1"/>
  <c r="N1167" i="1"/>
  <c r="P1167" i="1" s="1"/>
  <c r="O1167" i="1"/>
  <c r="O1474" i="1"/>
  <c r="N1474" i="1"/>
  <c r="P1474" i="1" s="1"/>
  <c r="N359" i="1"/>
  <c r="P359" i="1" s="1"/>
  <c r="O359" i="1"/>
  <c r="N1022" i="1"/>
  <c r="P1022" i="1" s="1"/>
  <c r="O1022" i="1"/>
  <c r="O1138" i="1"/>
  <c r="N1138" i="1"/>
  <c r="P1138" i="1" s="1"/>
  <c r="O1375" i="1"/>
  <c r="N1375" i="1"/>
  <c r="P1375" i="1" s="1"/>
  <c r="N1218" i="1"/>
  <c r="P1218" i="1" s="1"/>
  <c r="O1218" i="1"/>
  <c r="N1449" i="1"/>
  <c r="P1449" i="1" s="1"/>
  <c r="N2512" i="1"/>
  <c r="P2512" i="1" s="1"/>
  <c r="O2512" i="1"/>
  <c r="N18" i="1"/>
  <c r="P18" i="1" s="1"/>
  <c r="O177" i="1"/>
  <c r="N177" i="1"/>
  <c r="P177" i="1" s="1"/>
  <c r="L407" i="1"/>
  <c r="M407" i="1" s="1"/>
  <c r="L521" i="1"/>
  <c r="M521" i="1" s="1"/>
  <c r="O521" i="1" s="1"/>
  <c r="N790" i="1"/>
  <c r="P790" i="1" s="1"/>
  <c r="L833" i="1"/>
  <c r="M833" i="1" s="1"/>
  <c r="N1227" i="1"/>
  <c r="P1227" i="1" s="1"/>
  <c r="O1227" i="1"/>
  <c r="O1454" i="1"/>
  <c r="N1454" i="1"/>
  <c r="P1454" i="1" s="1"/>
  <c r="N44" i="1"/>
  <c r="P44" i="1" s="1"/>
  <c r="N69" i="1"/>
  <c r="P69" i="1" s="1"/>
  <c r="O276" i="1"/>
  <c r="N276" i="1"/>
  <c r="P276" i="1" s="1"/>
  <c r="L384" i="1"/>
  <c r="M384" i="1" s="1"/>
  <c r="N531" i="1"/>
  <c r="P531" i="1" s="1"/>
  <c r="O531" i="1"/>
  <c r="O728" i="1"/>
  <c r="N728" i="1"/>
  <c r="P728" i="1" s="1"/>
  <c r="O732" i="1"/>
  <c r="N732" i="1"/>
  <c r="P732" i="1" s="1"/>
  <c r="N818" i="1"/>
  <c r="P818" i="1" s="1"/>
  <c r="O818" i="1"/>
  <c r="N908" i="1"/>
  <c r="P908" i="1" s="1"/>
  <c r="O908" i="1"/>
  <c r="O1902" i="1"/>
  <c r="N1902" i="1"/>
  <c r="P1902" i="1" s="1"/>
  <c r="N190" i="1"/>
  <c r="P190" i="1" s="1"/>
  <c r="L27" i="1"/>
  <c r="M27" i="1" s="1"/>
  <c r="L45" i="1"/>
  <c r="M45" i="1" s="1"/>
  <c r="L53" i="1"/>
  <c r="M53" i="1" s="1"/>
  <c r="L70" i="1"/>
  <c r="M70" i="1" s="1"/>
  <c r="N94" i="1"/>
  <c r="P94" i="1" s="1"/>
  <c r="L233" i="1"/>
  <c r="M233" i="1" s="1"/>
  <c r="O233" i="1" s="1"/>
  <c r="L265" i="1"/>
  <c r="M265" i="1" s="1"/>
  <c r="L284" i="1"/>
  <c r="M284" i="1" s="1"/>
  <c r="O284" i="1" s="1"/>
  <c r="N388" i="1"/>
  <c r="P388" i="1" s="1"/>
  <c r="O720" i="1"/>
  <c r="N720" i="1"/>
  <c r="P720" i="1" s="1"/>
  <c r="L77" i="1"/>
  <c r="M77" i="1" s="1"/>
  <c r="L95" i="1"/>
  <c r="M95" i="1" s="1"/>
  <c r="L103" i="1"/>
  <c r="M103" i="1" s="1"/>
  <c r="L128" i="1"/>
  <c r="M128" i="1" s="1"/>
  <c r="O185" i="1"/>
  <c r="N185" i="1"/>
  <c r="P185" i="1" s="1"/>
  <c r="L238" i="1"/>
  <c r="M238" i="1" s="1"/>
  <c r="L365" i="1"/>
  <c r="M365" i="1" s="1"/>
  <c r="O749" i="1"/>
  <c r="N749" i="1"/>
  <c r="P749" i="1" s="1"/>
  <c r="O810" i="1"/>
  <c r="O900" i="1"/>
  <c r="O1038" i="1"/>
  <c r="O144" i="1"/>
  <c r="N144" i="1"/>
  <c r="P144" i="1" s="1"/>
  <c r="N58" i="1"/>
  <c r="P58" i="1" s="1"/>
  <c r="L35" i="1"/>
  <c r="M35" i="1" s="1"/>
  <c r="L60" i="1"/>
  <c r="M60" i="1" s="1"/>
  <c r="L84" i="1"/>
  <c r="M84" i="1" s="1"/>
  <c r="O84" i="1" s="1"/>
  <c r="L135" i="1"/>
  <c r="M135" i="1" s="1"/>
  <c r="L156" i="1"/>
  <c r="M156" i="1" s="1"/>
  <c r="L196" i="1"/>
  <c r="M196" i="1" s="1"/>
  <c r="L218" i="1"/>
  <c r="M218" i="1" s="1"/>
  <c r="L222" i="1"/>
  <c r="M222" i="1" s="1"/>
  <c r="L288" i="1"/>
  <c r="M288" i="1" s="1"/>
  <c r="L464" i="1"/>
  <c r="M464" i="1" s="1"/>
  <c r="L468" i="1"/>
  <c r="M468" i="1" s="1"/>
  <c r="N468" i="1" s="1"/>
  <c r="P468" i="1" s="1"/>
  <c r="O736" i="1"/>
  <c r="N736" i="1"/>
  <c r="P736" i="1" s="1"/>
  <c r="L920" i="1"/>
  <c r="M920" i="1" s="1"/>
  <c r="O1104" i="1"/>
  <c r="N1104" i="1"/>
  <c r="P1104" i="1" s="1"/>
  <c r="N1286" i="1"/>
  <c r="P1286" i="1" s="1"/>
  <c r="O1286" i="1"/>
  <c r="O350" i="1"/>
  <c r="N350" i="1"/>
  <c r="P350" i="1" s="1"/>
  <c r="N761" i="1"/>
  <c r="P761" i="1" s="1"/>
  <c r="O761" i="1"/>
  <c r="O769" i="1"/>
  <c r="N769" i="1"/>
  <c r="P769" i="1" s="1"/>
  <c r="O785" i="1"/>
  <c r="N785" i="1"/>
  <c r="P785" i="1" s="1"/>
  <c r="N822" i="1"/>
  <c r="P822" i="1" s="1"/>
  <c r="O822" i="1"/>
  <c r="N940" i="1"/>
  <c r="P940" i="1" s="1"/>
  <c r="L1179" i="1"/>
  <c r="M1179" i="1" s="1"/>
  <c r="N1182" i="1"/>
  <c r="P1182" i="1" s="1"/>
  <c r="O1182" i="1"/>
  <c r="N173" i="1"/>
  <c r="P173" i="1" s="1"/>
  <c r="N225" i="1"/>
  <c r="P225" i="1" s="1"/>
  <c r="N740" i="1"/>
  <c r="P740" i="1" s="1"/>
  <c r="O753" i="1"/>
  <c r="N753" i="1"/>
  <c r="P753" i="1" s="1"/>
  <c r="N851" i="1"/>
  <c r="P851" i="1" s="1"/>
  <c r="O851" i="1"/>
  <c r="O1416" i="1"/>
  <c r="N1416" i="1"/>
  <c r="P1416" i="1" s="1"/>
  <c r="N411" i="1"/>
  <c r="P411" i="1" s="1"/>
  <c r="O411" i="1"/>
  <c r="N838" i="1"/>
  <c r="P838" i="1" s="1"/>
  <c r="O838" i="1"/>
  <c r="N916" i="1"/>
  <c r="P916" i="1" s="1"/>
  <c r="O916" i="1"/>
  <c r="O1152" i="1"/>
  <c r="N1152" i="1"/>
  <c r="P1152" i="1" s="1"/>
  <c r="L86" i="1"/>
  <c r="M86" i="1" s="1"/>
  <c r="L136" i="1"/>
  <c r="M136" i="1" s="1"/>
  <c r="L179" i="1"/>
  <c r="M179" i="1" s="1"/>
  <c r="L219" i="1"/>
  <c r="M219" i="1" s="1"/>
  <c r="N757" i="1"/>
  <c r="P757" i="1" s="1"/>
  <c r="N867" i="1"/>
  <c r="P867" i="1" s="1"/>
  <c r="O867" i="1"/>
  <c r="N965" i="1"/>
  <c r="P965" i="1" s="1"/>
  <c r="O965" i="1"/>
  <c r="O160" i="1"/>
  <c r="N160" i="1"/>
  <c r="P160" i="1" s="1"/>
  <c r="N23" i="1"/>
  <c r="P23" i="1" s="1"/>
  <c r="L78" i="1"/>
  <c r="M78" i="1" s="1"/>
  <c r="L129" i="1"/>
  <c r="M129" i="1" s="1"/>
  <c r="L43" i="1"/>
  <c r="M43" i="1" s="1"/>
  <c r="L68" i="1"/>
  <c r="M68" i="1" s="1"/>
  <c r="L111" i="1"/>
  <c r="M111" i="1" s="1"/>
  <c r="L201" i="1"/>
  <c r="M201" i="1" s="1"/>
  <c r="L208" i="1"/>
  <c r="M208" i="1" s="1"/>
  <c r="L259" i="1"/>
  <c r="M259" i="1" s="1"/>
  <c r="L274" i="1"/>
  <c r="M274" i="1" s="1"/>
  <c r="L278" i="1"/>
  <c r="M278" i="1" s="1"/>
  <c r="L415" i="1"/>
  <c r="M415" i="1" s="1"/>
  <c r="O415" i="1" s="1"/>
  <c r="L430" i="1"/>
  <c r="M430" i="1" s="1"/>
  <c r="N430" i="1" s="1"/>
  <c r="P430" i="1" s="1"/>
  <c r="L439" i="1"/>
  <c r="M439" i="1" s="1"/>
  <c r="O786" i="1"/>
  <c r="N786" i="1"/>
  <c r="P786" i="1" s="1"/>
  <c r="L933" i="1"/>
  <c r="M933" i="1" s="1"/>
  <c r="O933" i="1" s="1"/>
  <c r="N1120" i="1"/>
  <c r="P1120" i="1" s="1"/>
  <c r="L17" i="1"/>
  <c r="M17" i="1" s="1"/>
  <c r="L61" i="1"/>
  <c r="M61" i="1" s="1"/>
  <c r="L104" i="1"/>
  <c r="M104" i="1" s="1"/>
  <c r="L14" i="1"/>
  <c r="M14" i="1" s="1"/>
  <c r="O14" i="1" s="1"/>
  <c r="L40" i="1"/>
  <c r="M40" i="1" s="1"/>
  <c r="L93" i="1"/>
  <c r="M93" i="1" s="1"/>
  <c r="L140" i="1"/>
  <c r="M140" i="1" s="1"/>
  <c r="L212" i="1"/>
  <c r="M212" i="1" s="1"/>
  <c r="L263" i="1"/>
  <c r="M263" i="1" s="1"/>
  <c r="O263" i="1" s="1"/>
  <c r="L707" i="1"/>
  <c r="M707" i="1" s="1"/>
  <c r="L954" i="1"/>
  <c r="M954" i="1" s="1"/>
  <c r="L977" i="1"/>
  <c r="M977" i="1" s="1"/>
  <c r="N1125" i="1"/>
  <c r="P1125" i="1" s="1"/>
  <c r="O1125" i="1"/>
  <c r="N1133" i="1"/>
  <c r="P1133" i="1" s="1"/>
  <c r="O1133" i="1"/>
  <c r="L1141" i="1"/>
  <c r="M1141" i="1" s="1"/>
  <c r="O1144" i="1"/>
  <c r="N1144" i="1"/>
  <c r="P1144" i="1" s="1"/>
  <c r="N1296" i="1"/>
  <c r="P1296" i="1" s="1"/>
  <c r="O1296" i="1"/>
  <c r="L291" i="1"/>
  <c r="M291" i="1" s="1"/>
  <c r="L310" i="1"/>
  <c r="M310" i="1" s="1"/>
  <c r="L329" i="1"/>
  <c r="M329" i="1" s="1"/>
  <c r="L349" i="1"/>
  <c r="M349" i="1" s="1"/>
  <c r="O349" i="1" s="1"/>
  <c r="L357" i="1"/>
  <c r="M357" i="1" s="1"/>
  <c r="L369" i="1"/>
  <c r="M369" i="1" s="1"/>
  <c r="L394" i="1"/>
  <c r="M394" i="1" s="1"/>
  <c r="L413" i="1"/>
  <c r="M413" i="1" s="1"/>
  <c r="L426" i="1"/>
  <c r="M426" i="1" s="1"/>
  <c r="L455" i="1"/>
  <c r="M455" i="1" s="1"/>
  <c r="L460" i="1"/>
  <c r="M460" i="1" s="1"/>
  <c r="L467" i="1"/>
  <c r="M467" i="1" s="1"/>
  <c r="L479" i="1"/>
  <c r="M479" i="1" s="1"/>
  <c r="N479" i="1" s="1"/>
  <c r="P479" i="1" s="1"/>
  <c r="L487" i="1"/>
  <c r="M487" i="1" s="1"/>
  <c r="L494" i="1"/>
  <c r="M494" i="1" s="1"/>
  <c r="O494" i="1" s="1"/>
  <c r="L507" i="1"/>
  <c r="M507" i="1" s="1"/>
  <c r="L538" i="1"/>
  <c r="M538" i="1" s="1"/>
  <c r="L570" i="1"/>
  <c r="M570" i="1" s="1"/>
  <c r="N570" i="1" s="1"/>
  <c r="P570" i="1" s="1"/>
  <c r="L600" i="1"/>
  <c r="M600" i="1" s="1"/>
  <c r="L620" i="1"/>
  <c r="M620" i="1" s="1"/>
  <c r="O620" i="1" s="1"/>
  <c r="L628" i="1"/>
  <c r="M628" i="1" s="1"/>
  <c r="L647" i="1"/>
  <c r="M647" i="1" s="1"/>
  <c r="L671" i="1"/>
  <c r="M671" i="1" s="1"/>
  <c r="L675" i="1"/>
  <c r="M675" i="1" s="1"/>
  <c r="L797" i="1"/>
  <c r="M797" i="1" s="1"/>
  <c r="L886" i="1"/>
  <c r="M886" i="1" s="1"/>
  <c r="L923" i="1"/>
  <c r="M923" i="1" s="1"/>
  <c r="O923" i="1" s="1"/>
  <c r="L980" i="1"/>
  <c r="M980" i="1" s="1"/>
  <c r="L1070" i="1"/>
  <c r="M1070" i="1" s="1"/>
  <c r="L1088" i="1"/>
  <c r="M1088" i="1" s="1"/>
  <c r="L1113" i="1"/>
  <c r="M1113" i="1" s="1"/>
  <c r="N1113" i="1" s="1"/>
  <c r="P1113" i="1" s="1"/>
  <c r="L1127" i="1"/>
  <c r="M1127" i="1" s="1"/>
  <c r="L1199" i="1"/>
  <c r="M1199" i="1" s="1"/>
  <c r="L1302" i="1"/>
  <c r="M1302" i="1" s="1"/>
  <c r="L1352" i="1"/>
  <c r="M1352" i="1" s="1"/>
  <c r="L1377" i="1"/>
  <c r="M1377" i="1" s="1"/>
  <c r="O1377" i="1" s="1"/>
  <c r="L1453" i="1"/>
  <c r="M1453" i="1" s="1"/>
  <c r="O1453" i="1" s="1"/>
  <c r="O1457" i="1"/>
  <c r="N1457" i="1"/>
  <c r="P1457" i="1" s="1"/>
  <c r="O1512" i="1"/>
  <c r="N1512" i="1"/>
  <c r="P1512" i="1" s="1"/>
  <c r="O1515" i="1"/>
  <c r="N1515" i="1"/>
  <c r="P1515" i="1" s="1"/>
  <c r="N1935" i="1"/>
  <c r="P1935" i="1" s="1"/>
  <c r="O1935" i="1"/>
  <c r="N2011" i="1"/>
  <c r="P2011" i="1" s="1"/>
  <c r="O2011" i="1"/>
  <c r="N2982" i="1"/>
  <c r="P2982" i="1" s="1"/>
  <c r="O2982" i="1"/>
  <c r="L1008" i="1"/>
  <c r="M1008" i="1" s="1"/>
  <c r="O1008" i="1" s="1"/>
  <c r="L1028" i="1"/>
  <c r="M1028" i="1" s="1"/>
  <c r="L1048" i="1"/>
  <c r="M1048" i="1" s="1"/>
  <c r="L1074" i="1"/>
  <c r="M1074" i="1" s="1"/>
  <c r="O1074" i="1" s="1"/>
  <c r="L1124" i="1"/>
  <c r="M1124" i="1" s="1"/>
  <c r="N1124" i="1" s="1"/>
  <c r="P1124" i="1" s="1"/>
  <c r="L1311" i="1"/>
  <c r="M1311" i="1" s="1"/>
  <c r="N1311" i="1" s="1"/>
  <c r="P1311" i="1" s="1"/>
  <c r="L1520" i="1"/>
  <c r="M1520" i="1" s="1"/>
  <c r="O1594" i="1"/>
  <c r="N1594" i="1"/>
  <c r="P1594" i="1" s="1"/>
  <c r="N2069" i="1"/>
  <c r="P2069" i="1" s="1"/>
  <c r="O2069" i="1"/>
  <c r="O1211" i="1"/>
  <c r="O1610" i="1"/>
  <c r="N1610" i="1"/>
  <c r="P1610" i="1" s="1"/>
  <c r="O1878" i="1"/>
  <c r="N1878" i="1"/>
  <c r="P1878" i="1" s="1"/>
  <c r="N1944" i="1"/>
  <c r="P1944" i="1" s="1"/>
  <c r="O1944" i="1"/>
  <c r="O2356" i="1"/>
  <c r="N2356" i="1"/>
  <c r="P2356" i="1" s="1"/>
  <c r="O2614" i="1"/>
  <c r="N2614" i="1"/>
  <c r="P2614" i="1" s="1"/>
  <c r="L503" i="1"/>
  <c r="M503" i="1" s="1"/>
  <c r="L563" i="1"/>
  <c r="M563" i="1" s="1"/>
  <c r="L588" i="1"/>
  <c r="M588" i="1" s="1"/>
  <c r="L700" i="1"/>
  <c r="M700" i="1" s="1"/>
  <c r="O700" i="1" s="1"/>
  <c r="L731" i="1"/>
  <c r="M731" i="1" s="1"/>
  <c r="L748" i="1"/>
  <c r="M748" i="1" s="1"/>
  <c r="L768" i="1"/>
  <c r="M768" i="1" s="1"/>
  <c r="O768" i="1" s="1"/>
  <c r="L791" i="1"/>
  <c r="M791" i="1" s="1"/>
  <c r="L801" i="1"/>
  <c r="M801" i="1" s="1"/>
  <c r="L804" i="1"/>
  <c r="M804" i="1" s="1"/>
  <c r="L870" i="1"/>
  <c r="M870" i="1" s="1"/>
  <c r="L890" i="1"/>
  <c r="M890" i="1" s="1"/>
  <c r="L927" i="1"/>
  <c r="M927" i="1" s="1"/>
  <c r="L984" i="1"/>
  <c r="M984" i="1" s="1"/>
  <c r="L1067" i="1"/>
  <c r="M1067" i="1" s="1"/>
  <c r="N1067" i="1" s="1"/>
  <c r="P1067" i="1" s="1"/>
  <c r="O1246" i="1"/>
  <c r="N1671" i="1"/>
  <c r="P1671" i="1" s="1"/>
  <c r="O1671" i="1"/>
  <c r="O2015" i="1"/>
  <c r="N2015" i="1"/>
  <c r="P2015" i="1" s="1"/>
  <c r="L230" i="1"/>
  <c r="M230" i="1" s="1"/>
  <c r="L285" i="1"/>
  <c r="M285" i="1" s="1"/>
  <c r="L332" i="1"/>
  <c r="M332" i="1" s="1"/>
  <c r="O332" i="1" s="1"/>
  <c r="L343" i="1"/>
  <c r="M343" i="1" s="1"/>
  <c r="L373" i="1"/>
  <c r="M373" i="1" s="1"/>
  <c r="L396" i="1"/>
  <c r="M396" i="1" s="1"/>
  <c r="N396" i="1" s="1"/>
  <c r="P396" i="1" s="1"/>
  <c r="L419" i="1"/>
  <c r="M419" i="1" s="1"/>
  <c r="L431" i="1"/>
  <c r="M431" i="1" s="1"/>
  <c r="L440" i="1"/>
  <c r="M440" i="1" s="1"/>
  <c r="L448" i="1"/>
  <c r="M448" i="1" s="1"/>
  <c r="L496" i="1"/>
  <c r="M496" i="1" s="1"/>
  <c r="L499" i="1"/>
  <c r="M499" i="1" s="1"/>
  <c r="L522" i="1"/>
  <c r="M522" i="1" s="1"/>
  <c r="L530" i="1"/>
  <c r="M530" i="1" s="1"/>
  <c r="O530" i="1" s="1"/>
  <c r="L543" i="1"/>
  <c r="M543" i="1" s="1"/>
  <c r="L550" i="1"/>
  <c r="M550" i="1" s="1"/>
  <c r="L558" i="1"/>
  <c r="M558" i="1" s="1"/>
  <c r="L572" i="1"/>
  <c r="M572" i="1" s="1"/>
  <c r="L601" i="1"/>
  <c r="M601" i="1" s="1"/>
  <c r="O601" i="1" s="1"/>
  <c r="L604" i="1"/>
  <c r="M604" i="1" s="1"/>
  <c r="L633" i="1"/>
  <c r="M633" i="1" s="1"/>
  <c r="N633" i="1" s="1"/>
  <c r="P633" i="1" s="1"/>
  <c r="L653" i="1"/>
  <c r="M653" i="1" s="1"/>
  <c r="L660" i="1"/>
  <c r="M660" i="1" s="1"/>
  <c r="L708" i="1"/>
  <c r="M708" i="1" s="1"/>
  <c r="L719" i="1"/>
  <c r="M719" i="1" s="1"/>
  <c r="O719" i="1" s="1"/>
  <c r="L837" i="1"/>
  <c r="M837" i="1" s="1"/>
  <c r="L841" i="1"/>
  <c r="M841" i="1" s="1"/>
  <c r="L854" i="1"/>
  <c r="M854" i="1" s="1"/>
  <c r="L914" i="1"/>
  <c r="M914" i="1" s="1"/>
  <c r="L947" i="1"/>
  <c r="M947" i="1" s="1"/>
  <c r="O947" i="1" s="1"/>
  <c r="L991" i="1"/>
  <c r="M991" i="1" s="1"/>
  <c r="L1009" i="1"/>
  <c r="M1009" i="1" s="1"/>
  <c r="L1029" i="1"/>
  <c r="M1029" i="1" s="1"/>
  <c r="L1049" i="1"/>
  <c r="M1049" i="1" s="1"/>
  <c r="L1075" i="1"/>
  <c r="M1075" i="1" s="1"/>
  <c r="N1075" i="1" s="1"/>
  <c r="P1075" i="1" s="1"/>
  <c r="L1110" i="1"/>
  <c r="M1110" i="1" s="1"/>
  <c r="L1121" i="1"/>
  <c r="M1121" i="1" s="1"/>
  <c r="L1134" i="1"/>
  <c r="M1134" i="1" s="1"/>
  <c r="L1192" i="1"/>
  <c r="M1192" i="1" s="1"/>
  <c r="L1205" i="1"/>
  <c r="M1205" i="1" s="1"/>
  <c r="O1205" i="1" s="1"/>
  <c r="O1312" i="1"/>
  <c r="N1312" i="1"/>
  <c r="P1312" i="1" s="1"/>
  <c r="L1409" i="1"/>
  <c r="M1409" i="1" s="1"/>
  <c r="O1424" i="1"/>
  <c r="N1424" i="1"/>
  <c r="P1424" i="1" s="1"/>
  <c r="O1564" i="1"/>
  <c r="N1564" i="1"/>
  <c r="P1564" i="1" s="1"/>
  <c r="L1603" i="1"/>
  <c r="M1603" i="1" s="1"/>
  <c r="N1720" i="1"/>
  <c r="P1720" i="1" s="1"/>
  <c r="O1720" i="1"/>
  <c r="N1933" i="1"/>
  <c r="P1933" i="1" s="1"/>
  <c r="O1933" i="1"/>
  <c r="N1962" i="1"/>
  <c r="P1962" i="1" s="1"/>
  <c r="O1962" i="1"/>
  <c r="N2060" i="1"/>
  <c r="P2060" i="1" s="1"/>
  <c r="O2060" i="1"/>
  <c r="N2093" i="1"/>
  <c r="P2093" i="1" s="1"/>
  <c r="O2093" i="1"/>
  <c r="N964" i="1"/>
  <c r="P964" i="1" s="1"/>
  <c r="O1148" i="1"/>
  <c r="N1252" i="1"/>
  <c r="P1252" i="1" s="1"/>
  <c r="O1528" i="1"/>
  <c r="N1528" i="1"/>
  <c r="P1528" i="1" s="1"/>
  <c r="O1912" i="1"/>
  <c r="N1912" i="1"/>
  <c r="P1912" i="1" s="1"/>
  <c r="O2036" i="1"/>
  <c r="N2036" i="1"/>
  <c r="P2036" i="1" s="1"/>
  <c r="N2383" i="1"/>
  <c r="P2383" i="1" s="1"/>
  <c r="O2383" i="1"/>
  <c r="L307" i="1"/>
  <c r="M307" i="1" s="1"/>
  <c r="L370" i="1"/>
  <c r="M370" i="1" s="1"/>
  <c r="L427" i="1"/>
  <c r="M427" i="1" s="1"/>
  <c r="L456" i="1"/>
  <c r="M456" i="1" s="1"/>
  <c r="L508" i="1"/>
  <c r="M508" i="1" s="1"/>
  <c r="L539" i="1"/>
  <c r="M539" i="1" s="1"/>
  <c r="L621" i="1"/>
  <c r="M621" i="1" s="1"/>
  <c r="L629" i="1"/>
  <c r="M629" i="1" s="1"/>
  <c r="L648" i="1"/>
  <c r="M648" i="1" s="1"/>
  <c r="N648" i="1" s="1"/>
  <c r="P648" i="1" s="1"/>
  <c r="L676" i="1"/>
  <c r="M676" i="1" s="1"/>
  <c r="L1071" i="1"/>
  <c r="M1071" i="1" s="1"/>
  <c r="L1160" i="1"/>
  <c r="M1160" i="1" s="1"/>
  <c r="O1262" i="1"/>
  <c r="N1367" i="1"/>
  <c r="P1367" i="1" s="1"/>
  <c r="N1412" i="1"/>
  <c r="P1412" i="1" s="1"/>
  <c r="O1490" i="1"/>
  <c r="N1490" i="1"/>
  <c r="P1490" i="1" s="1"/>
  <c r="O1580" i="1"/>
  <c r="N1580" i="1"/>
  <c r="P1580" i="1" s="1"/>
  <c r="O1696" i="1"/>
  <c r="O1809" i="1"/>
  <c r="N1809" i="1"/>
  <c r="P1809" i="1" s="1"/>
  <c r="O1996" i="1"/>
  <c r="N2005" i="1"/>
  <c r="P2005" i="1" s="1"/>
  <c r="O2005" i="1"/>
  <c r="N2048" i="1"/>
  <c r="P2048" i="1" s="1"/>
  <c r="O2279" i="1"/>
  <c r="N2279" i="1"/>
  <c r="P2279" i="1" s="1"/>
  <c r="N1248" i="1"/>
  <c r="P1248" i="1" s="1"/>
  <c r="O1248" i="1"/>
  <c r="O1304" i="1"/>
  <c r="N1304" i="1"/>
  <c r="P1304" i="1" s="1"/>
  <c r="O1379" i="1"/>
  <c r="N1379" i="1"/>
  <c r="P1379" i="1" s="1"/>
  <c r="O1420" i="1"/>
  <c r="N1420" i="1"/>
  <c r="P1420" i="1" s="1"/>
  <c r="O1556" i="1"/>
  <c r="N1556" i="1"/>
  <c r="P1556" i="1" s="1"/>
  <c r="N1712" i="1"/>
  <c r="P1712" i="1" s="1"/>
  <c r="O1712" i="1"/>
  <c r="L164" i="1"/>
  <c r="M164" i="1" s="1"/>
  <c r="L189" i="1"/>
  <c r="M189" i="1" s="1"/>
  <c r="L293" i="1"/>
  <c r="M293" i="1" s="1"/>
  <c r="O293" i="1" s="1"/>
  <c r="L336" i="1"/>
  <c r="M336" i="1" s="1"/>
  <c r="N336" i="1" s="1"/>
  <c r="P336" i="1" s="1"/>
  <c r="L393" i="1"/>
  <c r="M393" i="1" s="1"/>
  <c r="L412" i="1"/>
  <c r="M412" i="1" s="1"/>
  <c r="L417" i="1"/>
  <c r="M417" i="1" s="1"/>
  <c r="N417" i="1" s="1"/>
  <c r="P417" i="1" s="1"/>
  <c r="L428" i="1"/>
  <c r="M428" i="1" s="1"/>
  <c r="N428" i="1" s="1"/>
  <c r="P428" i="1" s="1"/>
  <c r="L437" i="1"/>
  <c r="M437" i="1" s="1"/>
  <c r="N437" i="1" s="1"/>
  <c r="P437" i="1" s="1"/>
  <c r="L466" i="1"/>
  <c r="M466" i="1" s="1"/>
  <c r="L493" i="1"/>
  <c r="M493" i="1" s="1"/>
  <c r="L518" i="1"/>
  <c r="M518" i="1" s="1"/>
  <c r="O518" i="1" s="1"/>
  <c r="L527" i="1"/>
  <c r="M527" i="1" s="1"/>
  <c r="L547" i="1"/>
  <c r="M547" i="1" s="1"/>
  <c r="O547" i="1" s="1"/>
  <c r="L555" i="1"/>
  <c r="M555" i="1" s="1"/>
  <c r="L576" i="1"/>
  <c r="M576" i="1" s="1"/>
  <c r="L585" i="1"/>
  <c r="M585" i="1" s="1"/>
  <c r="L634" i="1"/>
  <c r="M634" i="1" s="1"/>
  <c r="L637" i="1"/>
  <c r="M637" i="1" s="1"/>
  <c r="O637" i="1" s="1"/>
  <c r="L658" i="1"/>
  <c r="M658" i="1" s="1"/>
  <c r="L665" i="1"/>
  <c r="M665" i="1" s="1"/>
  <c r="L677" i="1"/>
  <c r="M677" i="1" s="1"/>
  <c r="L684" i="1"/>
  <c r="M684" i="1" s="1"/>
  <c r="L692" i="1"/>
  <c r="M692" i="1" s="1"/>
  <c r="L705" i="1"/>
  <c r="M705" i="1" s="1"/>
  <c r="L709" i="1"/>
  <c r="M709" i="1" s="1"/>
  <c r="N712" i="1"/>
  <c r="P712" i="1" s="1"/>
  <c r="L842" i="1"/>
  <c r="M842" i="1" s="1"/>
  <c r="L881" i="1"/>
  <c r="M881" i="1" s="1"/>
  <c r="L915" i="1"/>
  <c r="M915" i="1" s="1"/>
  <c r="O915" i="1" s="1"/>
  <c r="L918" i="1"/>
  <c r="M918" i="1" s="1"/>
  <c r="L975" i="1"/>
  <c r="M975" i="1" s="1"/>
  <c r="L992" i="1"/>
  <c r="M992" i="1" s="1"/>
  <c r="L1122" i="1"/>
  <c r="M1122" i="1" s="1"/>
  <c r="L1129" i="1"/>
  <c r="M1129" i="1" s="1"/>
  <c r="L1161" i="1"/>
  <c r="M1161" i="1" s="1"/>
  <c r="L1184" i="1"/>
  <c r="M1184" i="1" s="1"/>
  <c r="L1256" i="1"/>
  <c r="M1256" i="1" s="1"/>
  <c r="O1316" i="1"/>
  <c r="N1316" i="1"/>
  <c r="P1316" i="1" s="1"/>
  <c r="N1371" i="1"/>
  <c r="P1371" i="1" s="1"/>
  <c r="N1482" i="1"/>
  <c r="P1482" i="1" s="1"/>
  <c r="N1753" i="1"/>
  <c r="P1753" i="1" s="1"/>
  <c r="O1753" i="1"/>
  <c r="O1821" i="1"/>
  <c r="N1821" i="1"/>
  <c r="P1821" i="1" s="1"/>
  <c r="O2032" i="1"/>
  <c r="N2032" i="1"/>
  <c r="P2032" i="1" s="1"/>
  <c r="N2241" i="1"/>
  <c r="P2241" i="1" s="1"/>
  <c r="O2241" i="1"/>
  <c r="L119" i="1"/>
  <c r="M119" i="1" s="1"/>
  <c r="L137" i="1"/>
  <c r="M137" i="1" s="1"/>
  <c r="L213" i="1"/>
  <c r="M213" i="1" s="1"/>
  <c r="L239" i="1"/>
  <c r="M239" i="1" s="1"/>
  <c r="N239" i="1" s="1"/>
  <c r="P239" i="1" s="1"/>
  <c r="L272" i="1"/>
  <c r="M272" i="1" s="1"/>
  <c r="L315" i="1"/>
  <c r="M315" i="1" s="1"/>
  <c r="L367" i="1"/>
  <c r="M367" i="1" s="1"/>
  <c r="L375" i="1"/>
  <c r="M375" i="1" s="1"/>
  <c r="O375" i="1" s="1"/>
  <c r="L445" i="1"/>
  <c r="M445" i="1" s="1"/>
  <c r="N445" i="1" s="1"/>
  <c r="P445" i="1" s="1"/>
  <c r="L453" i="1"/>
  <c r="M453" i="1" s="1"/>
  <c r="L473" i="1"/>
  <c r="M473" i="1" s="1"/>
  <c r="N473" i="1" s="1"/>
  <c r="P473" i="1" s="1"/>
  <c r="L523" i="1"/>
  <c r="M523" i="1" s="1"/>
  <c r="O523" i="1" s="1"/>
  <c r="L528" i="1"/>
  <c r="M528" i="1" s="1"/>
  <c r="L548" i="1"/>
  <c r="M548" i="1" s="1"/>
  <c r="N548" i="1" s="1"/>
  <c r="P548" i="1" s="1"/>
  <c r="L556" i="1"/>
  <c r="M556" i="1" s="1"/>
  <c r="L564" i="1"/>
  <c r="M564" i="1" s="1"/>
  <c r="L577" i="1"/>
  <c r="M577" i="1" s="1"/>
  <c r="O577" i="1" s="1"/>
  <c r="L607" i="1"/>
  <c r="M607" i="1" s="1"/>
  <c r="L638" i="1"/>
  <c r="M638" i="1" s="1"/>
  <c r="N638" i="1" s="1"/>
  <c r="P638" i="1" s="1"/>
  <c r="L666" i="1"/>
  <c r="M666" i="1" s="1"/>
  <c r="L685" i="1"/>
  <c r="M685" i="1" s="1"/>
  <c r="L693" i="1"/>
  <c r="M693" i="1" s="1"/>
  <c r="L701" i="1"/>
  <c r="M701" i="1" s="1"/>
  <c r="L809" i="1"/>
  <c r="M809" i="1" s="1"/>
  <c r="L825" i="1"/>
  <c r="M825" i="1" s="1"/>
  <c r="O825" i="1" s="1"/>
  <c r="L865" i="1"/>
  <c r="M865" i="1" s="1"/>
  <c r="L878" i="1"/>
  <c r="M878" i="1" s="1"/>
  <c r="L899" i="1"/>
  <c r="M899" i="1" s="1"/>
  <c r="N931" i="1"/>
  <c r="P931" i="1" s="1"/>
  <c r="L938" i="1"/>
  <c r="M938" i="1" s="1"/>
  <c r="L972" i="1"/>
  <c r="M972" i="1" s="1"/>
  <c r="L1020" i="1"/>
  <c r="M1020" i="1" s="1"/>
  <c r="L1108" i="1"/>
  <c r="M1108" i="1" s="1"/>
  <c r="N1108" i="1" s="1"/>
  <c r="P1108" i="1" s="1"/>
  <c r="L1142" i="1"/>
  <c r="M1142" i="1" s="1"/>
  <c r="L1146" i="1"/>
  <c r="M1146" i="1" s="1"/>
  <c r="L1158" i="1"/>
  <c r="M1158" i="1" s="1"/>
  <c r="L1198" i="1"/>
  <c r="M1198" i="1" s="1"/>
  <c r="L1219" i="1"/>
  <c r="M1219" i="1" s="1"/>
  <c r="L1313" i="1"/>
  <c r="M1313" i="1" s="1"/>
  <c r="O1428" i="1"/>
  <c r="N1428" i="1"/>
  <c r="P1428" i="1" s="1"/>
  <c r="N1572" i="1"/>
  <c r="P1572" i="1" s="1"/>
  <c r="O1664" i="1"/>
  <c r="N1664" i="1"/>
  <c r="P1664" i="1" s="1"/>
  <c r="N209" i="1"/>
  <c r="P209" i="1" s="1"/>
  <c r="N235" i="1"/>
  <c r="P235" i="1" s="1"/>
  <c r="O420" i="1"/>
  <c r="L424" i="1"/>
  <c r="M424" i="1" s="1"/>
  <c r="L462" i="1"/>
  <c r="M462" i="1" s="1"/>
  <c r="O462" i="1" s="1"/>
  <c r="L481" i="1"/>
  <c r="M481" i="1" s="1"/>
  <c r="N481" i="1" s="1"/>
  <c r="P481" i="1" s="1"/>
  <c r="L489" i="1"/>
  <c r="M489" i="1" s="1"/>
  <c r="L536" i="1"/>
  <c r="M536" i="1" s="1"/>
  <c r="L593" i="1"/>
  <c r="M593" i="1" s="1"/>
  <c r="O641" i="1"/>
  <c r="L645" i="1"/>
  <c r="M645" i="1" s="1"/>
  <c r="L673" i="1"/>
  <c r="M673" i="1" s="1"/>
  <c r="L759" i="1"/>
  <c r="M759" i="1" s="1"/>
  <c r="O759" i="1" s="1"/>
  <c r="L766" i="1"/>
  <c r="M766" i="1" s="1"/>
  <c r="L793" i="1"/>
  <c r="M793" i="1" s="1"/>
  <c r="L862" i="1"/>
  <c r="M862" i="1" s="1"/>
  <c r="O862" i="1" s="1"/>
  <c r="L935" i="1"/>
  <c r="M935" i="1" s="1"/>
  <c r="L956" i="1"/>
  <c r="M956" i="1" s="1"/>
  <c r="L1000" i="1"/>
  <c r="M1000" i="1" s="1"/>
  <c r="L1017" i="1"/>
  <c r="M1017" i="1" s="1"/>
  <c r="L1037" i="1"/>
  <c r="M1037" i="1" s="1"/>
  <c r="O1037" i="1" s="1"/>
  <c r="L1040" i="1"/>
  <c r="M1040" i="1" s="1"/>
  <c r="L1061" i="1"/>
  <c r="M1061" i="1" s="1"/>
  <c r="L1065" i="1"/>
  <c r="M1065" i="1" s="1"/>
  <c r="L1080" i="1"/>
  <c r="M1080" i="1" s="1"/>
  <c r="L1093" i="1"/>
  <c r="M1093" i="1" s="1"/>
  <c r="L1222" i="1"/>
  <c r="M1222" i="1" s="1"/>
  <c r="L1245" i="1"/>
  <c r="M1245" i="1" s="1"/>
  <c r="O1270" i="1"/>
  <c r="N1361" i="1"/>
  <c r="P1361" i="1" s="1"/>
  <c r="O1487" i="1"/>
  <c r="N1487" i="1"/>
  <c r="P1487" i="1" s="1"/>
  <c r="O1498" i="1"/>
  <c r="N1498" i="1"/>
  <c r="P1498" i="1" s="1"/>
  <c r="O1577" i="1"/>
  <c r="N1577" i="1"/>
  <c r="P1577" i="1" s="1"/>
  <c r="O2013" i="1"/>
  <c r="N2013" i="1"/>
  <c r="P2013" i="1" s="1"/>
  <c r="N2229" i="1"/>
  <c r="P2229" i="1" s="1"/>
  <c r="O2229" i="1"/>
  <c r="N1188" i="1"/>
  <c r="P1188" i="1" s="1"/>
  <c r="O1188" i="1"/>
  <c r="N1201" i="1"/>
  <c r="P1201" i="1" s="1"/>
  <c r="O1201" i="1"/>
  <c r="O1329" i="1"/>
  <c r="N1329" i="1"/>
  <c r="P1329" i="1" s="1"/>
  <c r="O1383" i="1"/>
  <c r="N1383" i="1"/>
  <c r="P1383" i="1" s="1"/>
  <c r="O1395" i="1"/>
  <c r="N1395" i="1"/>
  <c r="P1395" i="1" s="1"/>
  <c r="O1437" i="1"/>
  <c r="N1437" i="1"/>
  <c r="P1437" i="1" s="1"/>
  <c r="O1561" i="1"/>
  <c r="N1561" i="1"/>
  <c r="P1561" i="1" s="1"/>
  <c r="N2106" i="1"/>
  <c r="P2106" i="1" s="1"/>
  <c r="O2106" i="1"/>
  <c r="L574" i="1"/>
  <c r="M574" i="1" s="1"/>
  <c r="L631" i="1"/>
  <c r="M631" i="1" s="1"/>
  <c r="L655" i="1"/>
  <c r="M655" i="1" s="1"/>
  <c r="O655" i="1" s="1"/>
  <c r="L717" i="1"/>
  <c r="M717" i="1" s="1"/>
  <c r="L882" i="1"/>
  <c r="M882" i="1" s="1"/>
  <c r="L919" i="1"/>
  <c r="M919" i="1" s="1"/>
  <c r="O919" i="1" s="1"/>
  <c r="L976" i="1"/>
  <c r="M976" i="1" s="1"/>
  <c r="L1073" i="1"/>
  <c r="M1073" i="1" s="1"/>
  <c r="L1077" i="1"/>
  <c r="M1077" i="1" s="1"/>
  <c r="L1105" i="1"/>
  <c r="M1105" i="1" s="1"/>
  <c r="N1105" i="1" s="1"/>
  <c r="P1105" i="1" s="1"/>
  <c r="L1140" i="1"/>
  <c r="M1140" i="1" s="1"/>
  <c r="N1140" i="1" s="1"/>
  <c r="P1140" i="1" s="1"/>
  <c r="L1153" i="1"/>
  <c r="M1153" i="1" s="1"/>
  <c r="N1153" i="1" s="1"/>
  <c r="P1153" i="1" s="1"/>
  <c r="L1189" i="1"/>
  <c r="M1189" i="1" s="1"/>
  <c r="O1231" i="1"/>
  <c r="O1399" i="1"/>
  <c r="N1399" i="1"/>
  <c r="P1399" i="1" s="1"/>
  <c r="L1422" i="1"/>
  <c r="M1422" i="1" s="1"/>
  <c r="L1480" i="1"/>
  <c r="M1480" i="1" s="1"/>
  <c r="L1566" i="1"/>
  <c r="M1566" i="1" s="1"/>
  <c r="O1597" i="1"/>
  <c r="N1597" i="1"/>
  <c r="P1597" i="1" s="1"/>
  <c r="O1854" i="1"/>
  <c r="N1854" i="1"/>
  <c r="P1854" i="1" s="1"/>
  <c r="N2246" i="1"/>
  <c r="P2246" i="1" s="1"/>
  <c r="O2246" i="1"/>
  <c r="O2323" i="1"/>
  <c r="N2323" i="1"/>
  <c r="P2323" i="1" s="1"/>
  <c r="L148" i="1"/>
  <c r="M148" i="1" s="1"/>
  <c r="O148" i="1" s="1"/>
  <c r="L172" i="1"/>
  <c r="M172" i="1" s="1"/>
  <c r="L224" i="1"/>
  <c r="M224" i="1" s="1"/>
  <c r="L248" i="1"/>
  <c r="M248" i="1" s="1"/>
  <c r="L313" i="1"/>
  <c r="M313" i="1" s="1"/>
  <c r="L345" i="1"/>
  <c r="M345" i="1" s="1"/>
  <c r="N345" i="1" s="1"/>
  <c r="P345" i="1" s="1"/>
  <c r="L368" i="1"/>
  <c r="M368" i="1" s="1"/>
  <c r="O368" i="1" s="1"/>
  <c r="L372" i="1"/>
  <c r="M372" i="1" s="1"/>
  <c r="L387" i="1"/>
  <c r="M387" i="1" s="1"/>
  <c r="N387" i="1" s="1"/>
  <c r="P387" i="1" s="1"/>
  <c r="L398" i="1"/>
  <c r="M398" i="1" s="1"/>
  <c r="O398" i="1" s="1"/>
  <c r="L405" i="1"/>
  <c r="M405" i="1" s="1"/>
  <c r="N405" i="1" s="1"/>
  <c r="P405" i="1" s="1"/>
  <c r="L418" i="1"/>
  <c r="M418" i="1" s="1"/>
  <c r="L447" i="1"/>
  <c r="M447" i="1" s="1"/>
  <c r="L451" i="1"/>
  <c r="M451" i="1" s="1"/>
  <c r="L471" i="1"/>
  <c r="M471" i="1" s="1"/>
  <c r="L498" i="1"/>
  <c r="M498" i="1" s="1"/>
  <c r="O498" i="1" s="1"/>
  <c r="L529" i="1"/>
  <c r="M529" i="1" s="1"/>
  <c r="O529" i="1" s="1"/>
  <c r="L549" i="1"/>
  <c r="M549" i="1" s="1"/>
  <c r="L553" i="1"/>
  <c r="M553" i="1" s="1"/>
  <c r="L557" i="1"/>
  <c r="M557" i="1" s="1"/>
  <c r="L562" i="1"/>
  <c r="M562" i="1" s="1"/>
  <c r="N562" i="1" s="1"/>
  <c r="P562" i="1" s="1"/>
  <c r="L583" i="1"/>
  <c r="M583" i="1" s="1"/>
  <c r="N583" i="1" s="1"/>
  <c r="P583" i="1" s="1"/>
  <c r="L590" i="1"/>
  <c r="M590" i="1" s="1"/>
  <c r="L603" i="1"/>
  <c r="M603" i="1" s="1"/>
  <c r="L659" i="1"/>
  <c r="M659" i="1" s="1"/>
  <c r="L663" i="1"/>
  <c r="M663" i="1" s="1"/>
  <c r="O663" i="1" s="1"/>
  <c r="L682" i="1"/>
  <c r="M682" i="1" s="1"/>
  <c r="N682" i="1" s="1"/>
  <c r="P682" i="1" s="1"/>
  <c r="L690" i="1"/>
  <c r="M690" i="1" s="1"/>
  <c r="L698" i="1"/>
  <c r="M698" i="1" s="1"/>
  <c r="L733" i="1"/>
  <c r="M733" i="1" s="1"/>
  <c r="L750" i="1"/>
  <c r="M750" i="1" s="1"/>
  <c r="L763" i="1"/>
  <c r="M763" i="1" s="1"/>
  <c r="O763" i="1" s="1"/>
  <c r="L780" i="1"/>
  <c r="M780" i="1" s="1"/>
  <c r="L816" i="1"/>
  <c r="M816" i="1" s="1"/>
  <c r="L829" i="1"/>
  <c r="M829" i="1" s="1"/>
  <c r="L846" i="1"/>
  <c r="M846" i="1" s="1"/>
  <c r="L866" i="1"/>
  <c r="M866" i="1" s="1"/>
  <c r="L906" i="1"/>
  <c r="M906" i="1" s="1"/>
  <c r="L939" i="1"/>
  <c r="M939" i="1" s="1"/>
  <c r="O939" i="1" s="1"/>
  <c r="L942" i="1"/>
  <c r="M942" i="1" s="1"/>
  <c r="L963" i="1"/>
  <c r="M963" i="1" s="1"/>
  <c r="L1004" i="1"/>
  <c r="M1004" i="1" s="1"/>
  <c r="L1021" i="1"/>
  <c r="M1021" i="1" s="1"/>
  <c r="O1021" i="1" s="1"/>
  <c r="L1024" i="1"/>
  <c r="M1024" i="1" s="1"/>
  <c r="L1044" i="1"/>
  <c r="M1044" i="1" s="1"/>
  <c r="L1169" i="1"/>
  <c r="M1169" i="1" s="1"/>
  <c r="L1186" i="1"/>
  <c r="M1186" i="1" s="1"/>
  <c r="O1186" i="1" s="1"/>
  <c r="L1318" i="1"/>
  <c r="M1318" i="1" s="1"/>
  <c r="L1348" i="1"/>
  <c r="M1348" i="1" s="1"/>
  <c r="O1387" i="1"/>
  <c r="N1387" i="1"/>
  <c r="P1387" i="1" s="1"/>
  <c r="O1503" i="1"/>
  <c r="N1503" i="1"/>
  <c r="P1503" i="1" s="1"/>
  <c r="O1506" i="1"/>
  <c r="N1506" i="1"/>
  <c r="P1506" i="1" s="1"/>
  <c r="O1589" i="1"/>
  <c r="N1589" i="1"/>
  <c r="P1589" i="1" s="1"/>
  <c r="L1613" i="1"/>
  <c r="M1613" i="1" s="1"/>
  <c r="L120" i="1"/>
  <c r="M120" i="1" s="1"/>
  <c r="O120" i="1" s="1"/>
  <c r="N168" i="1"/>
  <c r="P168" i="1" s="1"/>
  <c r="L197" i="1"/>
  <c r="M197" i="1" s="1"/>
  <c r="L221" i="1"/>
  <c r="M221" i="1" s="1"/>
  <c r="L280" i="1"/>
  <c r="M280" i="1" s="1"/>
  <c r="O280" i="1" s="1"/>
  <c r="L290" i="1"/>
  <c r="M290" i="1" s="1"/>
  <c r="O290" i="1" s="1"/>
  <c r="L317" i="1"/>
  <c r="M317" i="1" s="1"/>
  <c r="O317" i="1" s="1"/>
  <c r="L356" i="1"/>
  <c r="M356" i="1" s="1"/>
  <c r="L360" i="1"/>
  <c r="M360" i="1" s="1"/>
  <c r="L406" i="1"/>
  <c r="M406" i="1" s="1"/>
  <c r="L459" i="1"/>
  <c r="M459" i="1" s="1"/>
  <c r="L478" i="1"/>
  <c r="M478" i="1" s="1"/>
  <c r="L486" i="1"/>
  <c r="M486" i="1" s="1"/>
  <c r="N486" i="1" s="1"/>
  <c r="P486" i="1" s="1"/>
  <c r="L506" i="1"/>
  <c r="M506" i="1" s="1"/>
  <c r="O506" i="1" s="1"/>
  <c r="L514" i="1"/>
  <c r="M514" i="1" s="1"/>
  <c r="O514" i="1" s="1"/>
  <c r="L566" i="1"/>
  <c r="M566" i="1" s="1"/>
  <c r="O566" i="1" s="1"/>
  <c r="L569" i="1"/>
  <c r="M569" i="1" s="1"/>
  <c r="L591" i="1"/>
  <c r="M591" i="1" s="1"/>
  <c r="L599" i="1"/>
  <c r="M599" i="1" s="1"/>
  <c r="L612" i="1"/>
  <c r="M612" i="1" s="1"/>
  <c r="L619" i="1"/>
  <c r="M619" i="1" s="1"/>
  <c r="O619" i="1" s="1"/>
  <c r="L627" i="1"/>
  <c r="M627" i="1" s="1"/>
  <c r="O627" i="1" s="1"/>
  <c r="L639" i="1"/>
  <c r="M639" i="1" s="1"/>
  <c r="L667" i="1"/>
  <c r="M667" i="1" s="1"/>
  <c r="L670" i="1"/>
  <c r="M670" i="1" s="1"/>
  <c r="L699" i="1"/>
  <c r="M699" i="1" s="1"/>
  <c r="N699" i="1" s="1"/>
  <c r="P699" i="1" s="1"/>
  <c r="L730" i="1"/>
  <c r="M730" i="1" s="1"/>
  <c r="L747" i="1"/>
  <c r="M747" i="1" s="1"/>
  <c r="L800" i="1"/>
  <c r="M800" i="1" s="1"/>
  <c r="L813" i="1"/>
  <c r="M813" i="1" s="1"/>
  <c r="L889" i="1"/>
  <c r="M889" i="1" s="1"/>
  <c r="L903" i="1"/>
  <c r="M903" i="1" s="1"/>
  <c r="O903" i="1" s="1"/>
  <c r="L960" i="1"/>
  <c r="M960" i="1" s="1"/>
  <c r="L983" i="1"/>
  <c r="M983" i="1" s="1"/>
  <c r="L1001" i="1"/>
  <c r="M1001" i="1" s="1"/>
  <c r="L1041" i="1"/>
  <c r="M1041" i="1" s="1"/>
  <c r="L1062" i="1"/>
  <c r="M1062" i="1" s="1"/>
  <c r="O1062" i="1" s="1"/>
  <c r="L1066" i="1"/>
  <c r="M1066" i="1" s="1"/>
  <c r="L1081" i="1"/>
  <c r="M1081" i="1" s="1"/>
  <c r="L1126" i="1"/>
  <c r="M1126" i="1" s="1"/>
  <c r="L1130" i="1"/>
  <c r="M1130" i="1" s="1"/>
  <c r="O1130" i="1" s="1"/>
  <c r="L1137" i="1"/>
  <c r="M1137" i="1" s="1"/>
  <c r="L1143" i="1"/>
  <c r="M1143" i="1" s="1"/>
  <c r="L1181" i="1"/>
  <c r="M1181" i="1" s="1"/>
  <c r="O1181" i="1" s="1"/>
  <c r="L1217" i="1"/>
  <c r="M1217" i="1" s="1"/>
  <c r="N1239" i="1"/>
  <c r="P1239" i="1" s="1"/>
  <c r="O1239" i="1"/>
  <c r="N1242" i="1"/>
  <c r="P1242" i="1" s="1"/>
  <c r="N1289" i="1"/>
  <c r="P1289" i="1" s="1"/>
  <c r="L1388" i="1"/>
  <c r="M1388" i="1" s="1"/>
  <c r="N1391" i="1"/>
  <c r="P1391" i="1" s="1"/>
  <c r="O1404" i="1"/>
  <c r="N1404" i="1"/>
  <c r="P1404" i="1" s="1"/>
  <c r="L1546" i="1"/>
  <c r="M1546" i="1" s="1"/>
  <c r="N1917" i="1"/>
  <c r="P1917" i="1" s="1"/>
  <c r="O1917" i="1"/>
  <c r="L1314" i="1"/>
  <c r="M1314" i="1" s="1"/>
  <c r="O1314" i="1" s="1"/>
  <c r="L1321" i="1"/>
  <c r="M1321" i="1" s="1"/>
  <c r="L1345" i="1"/>
  <c r="M1345" i="1" s="1"/>
  <c r="L1365" i="1"/>
  <c r="M1365" i="1" s="1"/>
  <c r="O1365" i="1" s="1"/>
  <c r="L1398" i="1"/>
  <c r="M1398" i="1" s="1"/>
  <c r="L1496" i="1"/>
  <c r="M1496" i="1" s="1"/>
  <c r="O1496" i="1" s="1"/>
  <c r="L1526" i="1"/>
  <c r="M1526" i="1" s="1"/>
  <c r="L1563" i="1"/>
  <c r="M1563" i="1" s="1"/>
  <c r="L1593" i="1"/>
  <c r="M1593" i="1" s="1"/>
  <c r="L1619" i="1"/>
  <c r="M1619" i="1" s="1"/>
  <c r="L1701" i="1"/>
  <c r="M1701" i="1" s="1"/>
  <c r="O1701" i="1" s="1"/>
  <c r="L1716" i="1"/>
  <c r="M1716" i="1" s="1"/>
  <c r="L1735" i="1"/>
  <c r="M1735" i="1" s="1"/>
  <c r="L1742" i="1"/>
  <c r="M1742" i="1" s="1"/>
  <c r="L1790" i="1"/>
  <c r="M1790" i="1" s="1"/>
  <c r="L1801" i="1"/>
  <c r="M1801" i="1" s="1"/>
  <c r="L1820" i="1"/>
  <c r="M1820" i="1" s="1"/>
  <c r="L1892" i="1"/>
  <c r="M1892" i="1" s="1"/>
  <c r="L1956" i="1"/>
  <c r="M1956" i="1" s="1"/>
  <c r="L1960" i="1"/>
  <c r="M1960" i="1" s="1"/>
  <c r="L1994" i="1"/>
  <c r="M1994" i="1" s="1"/>
  <c r="L2004" i="1"/>
  <c r="M2004" i="1" s="1"/>
  <c r="O2004" i="1" s="1"/>
  <c r="L2132" i="1"/>
  <c r="M2132" i="1" s="1"/>
  <c r="O2212" i="1"/>
  <c r="N2212" i="1"/>
  <c r="P2212" i="1" s="1"/>
  <c r="L2307" i="1"/>
  <c r="M2307" i="1" s="1"/>
  <c r="L2315" i="1"/>
  <c r="M2315" i="1" s="1"/>
  <c r="N2372" i="1"/>
  <c r="P2372" i="1" s="1"/>
  <c r="O2372" i="1"/>
  <c r="O2388" i="1"/>
  <c r="N2388" i="1"/>
  <c r="P2388" i="1" s="1"/>
  <c r="L2441" i="1"/>
  <c r="M2441" i="1" s="1"/>
  <c r="O3080" i="1"/>
  <c r="N3080" i="1"/>
  <c r="P3080" i="1" s="1"/>
  <c r="L1283" i="1"/>
  <c r="M1283" i="1" s="1"/>
  <c r="L1349" i="1"/>
  <c r="M1349" i="1" s="1"/>
  <c r="L1356" i="1"/>
  <c r="M1356" i="1" s="1"/>
  <c r="L1440" i="1"/>
  <c r="M1440" i="1" s="1"/>
  <c r="O1440" i="1" s="1"/>
  <c r="L1530" i="1"/>
  <c r="M1530" i="1" s="1"/>
  <c r="L1560" i="1"/>
  <c r="M1560" i="1" s="1"/>
  <c r="L1587" i="1"/>
  <c r="M1587" i="1" s="1"/>
  <c r="L1694" i="1"/>
  <c r="M1694" i="1" s="1"/>
  <c r="L1709" i="1"/>
  <c r="M1709" i="1" s="1"/>
  <c r="O1709" i="1" s="1"/>
  <c r="L1723" i="1"/>
  <c r="M1723" i="1" s="1"/>
  <c r="L1731" i="1"/>
  <c r="M1731" i="1" s="1"/>
  <c r="L1738" i="1"/>
  <c r="M1738" i="1" s="1"/>
  <c r="N1738" i="1" s="1"/>
  <c r="P1738" i="1" s="1"/>
  <c r="L1760" i="1"/>
  <c r="M1760" i="1" s="1"/>
  <c r="N1760" i="1" s="1"/>
  <c r="P1760" i="1" s="1"/>
  <c r="L1783" i="1"/>
  <c r="M1783" i="1" s="1"/>
  <c r="L1798" i="1"/>
  <c r="M1798" i="1" s="1"/>
  <c r="L1813" i="1"/>
  <c r="M1813" i="1" s="1"/>
  <c r="L1816" i="1"/>
  <c r="M1816" i="1" s="1"/>
  <c r="L1882" i="1"/>
  <c r="M1882" i="1" s="1"/>
  <c r="N1882" i="1" s="1"/>
  <c r="P1882" i="1" s="1"/>
  <c r="L1929" i="1"/>
  <c r="M1929" i="1" s="1"/>
  <c r="N1929" i="1" s="1"/>
  <c r="P1929" i="1" s="1"/>
  <c r="L1991" i="1"/>
  <c r="M1991" i="1" s="1"/>
  <c r="N1991" i="1" s="1"/>
  <c r="P1991" i="1" s="1"/>
  <c r="L2008" i="1"/>
  <c r="M2008" i="1" s="1"/>
  <c r="L2022" i="1"/>
  <c r="M2022" i="1" s="1"/>
  <c r="L2025" i="1"/>
  <c r="M2025" i="1" s="1"/>
  <c r="L2102" i="1"/>
  <c r="M2102" i="1" s="1"/>
  <c r="L2113" i="1"/>
  <c r="M2113" i="1" s="1"/>
  <c r="O2113" i="1" s="1"/>
  <c r="L2117" i="1"/>
  <c r="M2117" i="1" s="1"/>
  <c r="L2178" i="1"/>
  <c r="M2178" i="1" s="1"/>
  <c r="L2217" i="1"/>
  <c r="M2217" i="1" s="1"/>
  <c r="O2416" i="1"/>
  <c r="N2416" i="1"/>
  <c r="P2416" i="1" s="1"/>
  <c r="O2597" i="1"/>
  <c r="N2597" i="1"/>
  <c r="P2597" i="1" s="1"/>
  <c r="L1678" i="1"/>
  <c r="M1678" i="1" s="1"/>
  <c r="L1756" i="1"/>
  <c r="M1756" i="1" s="1"/>
  <c r="L1779" i="1"/>
  <c r="M1779" i="1" s="1"/>
  <c r="L1827" i="1"/>
  <c r="M1827" i="1" s="1"/>
  <c r="O1827" i="1" s="1"/>
  <c r="L1885" i="1"/>
  <c r="M1885" i="1" s="1"/>
  <c r="L1968" i="1"/>
  <c r="M1968" i="1" s="1"/>
  <c r="L1979" i="1"/>
  <c r="M1979" i="1" s="1"/>
  <c r="O1979" i="1" s="1"/>
  <c r="N2170" i="1"/>
  <c r="P2170" i="1" s="1"/>
  <c r="O2170" i="1"/>
  <c r="O2404" i="1"/>
  <c r="N2404" i="1"/>
  <c r="P2404" i="1" s="1"/>
  <c r="N2443" i="1"/>
  <c r="P2443" i="1" s="1"/>
  <c r="O2443" i="1"/>
  <c r="O2077" i="1"/>
  <c r="O2109" i="1"/>
  <c r="N2245" i="1"/>
  <c r="P2245" i="1" s="1"/>
  <c r="O2245" i="1"/>
  <c r="N2408" i="1"/>
  <c r="P2408" i="1" s="1"/>
  <c r="O2408" i="1"/>
  <c r="L1220" i="1"/>
  <c r="M1220" i="1" s="1"/>
  <c r="O1220" i="1" s="1"/>
  <c r="L1228" i="1"/>
  <c r="M1228" i="1" s="1"/>
  <c r="L1249" i="1"/>
  <c r="M1249" i="1" s="1"/>
  <c r="L1287" i="1"/>
  <c r="M1287" i="1" s="1"/>
  <c r="L1357" i="1"/>
  <c r="M1357" i="1" s="1"/>
  <c r="O1357" i="1" s="1"/>
  <c r="L1360" i="1"/>
  <c r="M1360" i="1" s="1"/>
  <c r="O1360" i="1" s="1"/>
  <c r="L1369" i="1"/>
  <c r="M1369" i="1" s="1"/>
  <c r="L1413" i="1"/>
  <c r="M1413" i="1" s="1"/>
  <c r="L1521" i="1"/>
  <c r="M1521" i="1" s="1"/>
  <c r="L1567" i="1"/>
  <c r="M1567" i="1" s="1"/>
  <c r="L1588" i="1"/>
  <c r="M1588" i="1" s="1"/>
  <c r="L1624" i="1"/>
  <c r="M1624" i="1" s="1"/>
  <c r="L1635" i="1"/>
  <c r="M1635" i="1" s="1"/>
  <c r="L1695" i="1"/>
  <c r="M1695" i="1" s="1"/>
  <c r="N1695" i="1" s="1"/>
  <c r="P1695" i="1" s="1"/>
  <c r="L1710" i="1"/>
  <c r="M1710" i="1" s="1"/>
  <c r="L1732" i="1"/>
  <c r="M1732" i="1" s="1"/>
  <c r="L1739" i="1"/>
  <c r="M1739" i="1" s="1"/>
  <c r="N1739" i="1" s="1"/>
  <c r="P1739" i="1" s="1"/>
  <c r="L1746" i="1"/>
  <c r="M1746" i="1" s="1"/>
  <c r="L1784" i="1"/>
  <c r="M1784" i="1" s="1"/>
  <c r="L1806" i="1"/>
  <c r="M1806" i="1" s="1"/>
  <c r="L1814" i="1"/>
  <c r="M1814" i="1" s="1"/>
  <c r="L1832" i="1"/>
  <c r="M1832" i="1" s="1"/>
  <c r="O1832" i="1" s="1"/>
  <c r="L1835" i="1"/>
  <c r="M1835" i="1" s="1"/>
  <c r="L1839" i="1"/>
  <c r="M1839" i="1" s="1"/>
  <c r="L1890" i="1"/>
  <c r="M1890" i="1" s="1"/>
  <c r="L1900" i="1"/>
  <c r="M1900" i="1" s="1"/>
  <c r="L1926" i="1"/>
  <c r="M1926" i="1" s="1"/>
  <c r="L1973" i="1"/>
  <c r="M1973" i="1" s="1"/>
  <c r="L2001" i="1"/>
  <c r="M2001" i="1" s="1"/>
  <c r="O2198" i="1"/>
  <c r="O2340" i="1"/>
  <c r="N2340" i="1"/>
  <c r="P2340" i="1" s="1"/>
  <c r="O2546" i="1"/>
  <c r="N2546" i="1"/>
  <c r="P2546" i="1" s="1"/>
  <c r="O2733" i="1"/>
  <c r="N2733" i="1"/>
  <c r="P2733" i="1" s="1"/>
  <c r="O3004" i="1"/>
  <c r="N3004" i="1"/>
  <c r="P3004" i="1" s="1"/>
  <c r="L1658" i="1"/>
  <c r="M1658" i="1" s="1"/>
  <c r="L1662" i="1"/>
  <c r="M1662" i="1" s="1"/>
  <c r="L1682" i="1"/>
  <c r="M1682" i="1" s="1"/>
  <c r="L1698" i="1"/>
  <c r="M1698" i="1" s="1"/>
  <c r="L1713" i="1"/>
  <c r="M1713" i="1" s="1"/>
  <c r="N1713" i="1" s="1"/>
  <c r="P1713" i="1" s="1"/>
  <c r="L1764" i="1"/>
  <c r="M1764" i="1" s="1"/>
  <c r="L1787" i="1"/>
  <c r="M1787" i="1" s="1"/>
  <c r="N1787" i="1" s="1"/>
  <c r="P1787" i="1" s="1"/>
  <c r="L1865" i="1"/>
  <c r="M1865" i="1" s="1"/>
  <c r="L1872" i="1"/>
  <c r="M1872" i="1" s="1"/>
  <c r="N2367" i="1"/>
  <c r="P2367" i="1" s="1"/>
  <c r="O2367" i="1"/>
  <c r="N2426" i="1"/>
  <c r="P2426" i="1" s="1"/>
  <c r="O2426" i="1"/>
  <c r="O2628" i="1"/>
  <c r="N2628" i="1"/>
  <c r="P2628" i="1" s="1"/>
  <c r="L1168" i="1"/>
  <c r="M1168" i="1" s="1"/>
  <c r="L1200" i="1"/>
  <c r="M1200" i="1" s="1"/>
  <c r="O1200" i="1" s="1"/>
  <c r="L1209" i="1"/>
  <c r="M1209" i="1" s="1"/>
  <c r="L1291" i="1"/>
  <c r="M1291" i="1" s="1"/>
  <c r="N1291" i="1" s="1"/>
  <c r="P1291" i="1" s="1"/>
  <c r="L1298" i="1"/>
  <c r="M1298" i="1" s="1"/>
  <c r="L1319" i="1"/>
  <c r="M1319" i="1" s="1"/>
  <c r="L1347" i="1"/>
  <c r="M1347" i="1" s="1"/>
  <c r="L1373" i="1"/>
  <c r="M1373" i="1" s="1"/>
  <c r="L1396" i="1"/>
  <c r="M1396" i="1" s="1"/>
  <c r="L1448" i="1"/>
  <c r="M1448" i="1" s="1"/>
  <c r="L1504" i="1"/>
  <c r="M1504" i="1" s="1"/>
  <c r="O1504" i="1" s="1"/>
  <c r="L1534" i="1"/>
  <c r="M1534" i="1" s="1"/>
  <c r="L1555" i="1"/>
  <c r="M1555" i="1" s="1"/>
  <c r="L1601" i="1"/>
  <c r="M1601" i="1" s="1"/>
  <c r="L1651" i="1"/>
  <c r="M1651" i="1" s="1"/>
  <c r="L1659" i="1"/>
  <c r="M1659" i="1" s="1"/>
  <c r="N1659" i="1" s="1"/>
  <c r="P1659" i="1" s="1"/>
  <c r="L1669" i="1"/>
  <c r="M1669" i="1" s="1"/>
  <c r="L1676" i="1"/>
  <c r="M1676" i="1" s="1"/>
  <c r="L1684" i="1"/>
  <c r="M1684" i="1" s="1"/>
  <c r="L1703" i="1"/>
  <c r="M1703" i="1" s="1"/>
  <c r="L1718" i="1"/>
  <c r="M1718" i="1" s="1"/>
  <c r="L1736" i="1"/>
  <c r="M1736" i="1" s="1"/>
  <c r="N1736" i="1" s="1"/>
  <c r="P1736" i="1" s="1"/>
  <c r="L1765" i="1"/>
  <c r="M1765" i="1" s="1"/>
  <c r="L1792" i="1"/>
  <c r="M1792" i="1" s="1"/>
  <c r="L1795" i="1"/>
  <c r="M1795" i="1" s="1"/>
  <c r="L1810" i="1"/>
  <c r="M1810" i="1" s="1"/>
  <c r="L1824" i="1"/>
  <c r="M1824" i="1" s="1"/>
  <c r="N1824" i="1" s="1"/>
  <c r="P1824" i="1" s="1"/>
  <c r="L1828" i="1"/>
  <c r="M1828" i="1" s="1"/>
  <c r="L1843" i="1"/>
  <c r="M1843" i="1" s="1"/>
  <c r="L1847" i="1"/>
  <c r="M1847" i="1" s="1"/>
  <c r="L1866" i="1"/>
  <c r="M1866" i="1" s="1"/>
  <c r="N1866" i="1" s="1"/>
  <c r="P1866" i="1" s="1"/>
  <c r="L1909" i="1"/>
  <c r="M1909" i="1" s="1"/>
  <c r="O1909" i="1" s="1"/>
  <c r="O1942" i="1"/>
  <c r="L1965" i="1"/>
  <c r="M1965" i="1" s="1"/>
  <c r="L1977" i="1"/>
  <c r="M1977" i="1" s="1"/>
  <c r="L1988" i="1"/>
  <c r="M1988" i="1" s="1"/>
  <c r="O2019" i="1"/>
  <c r="L2027" i="1"/>
  <c r="M2027" i="1" s="1"/>
  <c r="L2107" i="1"/>
  <c r="M2107" i="1" s="1"/>
  <c r="L2118" i="1"/>
  <c r="M2118" i="1" s="1"/>
  <c r="L2135" i="1"/>
  <c r="M2135" i="1" s="1"/>
  <c r="L2187" i="1"/>
  <c r="M2187" i="1" s="1"/>
  <c r="N2283" i="1"/>
  <c r="P2283" i="1" s="1"/>
  <c r="L2304" i="1"/>
  <c r="M2304" i="1" s="1"/>
  <c r="L2390" i="1"/>
  <c r="M2390" i="1" s="1"/>
  <c r="L2427" i="1"/>
  <c r="M2427" i="1" s="1"/>
  <c r="N2427" i="1" s="1"/>
  <c r="P2427" i="1" s="1"/>
  <c r="L2431" i="1"/>
  <c r="M2431" i="1" s="1"/>
  <c r="O3021" i="1"/>
  <c r="N3021" i="1"/>
  <c r="P3021" i="1" s="1"/>
  <c r="L1334" i="1"/>
  <c r="M1334" i="1" s="1"/>
  <c r="L1339" i="1"/>
  <c r="M1339" i="1" s="1"/>
  <c r="L1390" i="1"/>
  <c r="M1390" i="1" s="1"/>
  <c r="L1427" i="1"/>
  <c r="M1427" i="1" s="1"/>
  <c r="L1445" i="1"/>
  <c r="M1445" i="1" s="1"/>
  <c r="L1488" i="1"/>
  <c r="M1488" i="1" s="1"/>
  <c r="L1518" i="1"/>
  <c r="M1518" i="1" s="1"/>
  <c r="L1538" i="1"/>
  <c r="M1538" i="1" s="1"/>
  <c r="L1584" i="1"/>
  <c r="M1584" i="1" s="1"/>
  <c r="L1611" i="1"/>
  <c r="M1611" i="1" s="1"/>
  <c r="O1611" i="1" s="1"/>
  <c r="L1632" i="1"/>
  <c r="M1632" i="1" s="1"/>
  <c r="L1652" i="1"/>
  <c r="M1652" i="1" s="1"/>
  <c r="O1652" i="1" s="1"/>
  <c r="L1744" i="1"/>
  <c r="M1744" i="1" s="1"/>
  <c r="L1751" i="1"/>
  <c r="M1751" i="1" s="1"/>
  <c r="L1758" i="1"/>
  <c r="M1758" i="1" s="1"/>
  <c r="N1758" i="1" s="1"/>
  <c r="P1758" i="1" s="1"/>
  <c r="L1811" i="1"/>
  <c r="M1811" i="1" s="1"/>
  <c r="L1829" i="1"/>
  <c r="M1829" i="1" s="1"/>
  <c r="O1829" i="1" s="1"/>
  <c r="O1886" i="1"/>
  <c r="L1894" i="1"/>
  <c r="M1894" i="1" s="1"/>
  <c r="L1916" i="1"/>
  <c r="M1916" i="1" s="1"/>
  <c r="L1919" i="1"/>
  <c r="M1919" i="1" s="1"/>
  <c r="L1943" i="1"/>
  <c r="M1943" i="1" s="1"/>
  <c r="L1970" i="1"/>
  <c r="M1970" i="1" s="1"/>
  <c r="N2332" i="1"/>
  <c r="P2332" i="1" s="1"/>
  <c r="O2996" i="1"/>
  <c r="N2996" i="1"/>
  <c r="P2996" i="1" s="1"/>
  <c r="L1640" i="1"/>
  <c r="M1640" i="1" s="1"/>
  <c r="L1721" i="1"/>
  <c r="M1721" i="1" s="1"/>
  <c r="N1721" i="1" s="1"/>
  <c r="P1721" i="1" s="1"/>
  <c r="L1740" i="1"/>
  <c r="M1740" i="1" s="1"/>
  <c r="L1747" i="1"/>
  <c r="M1747" i="1" s="1"/>
  <c r="L1851" i="1"/>
  <c r="M1851" i="1" s="1"/>
  <c r="O1851" i="1" s="1"/>
  <c r="L1869" i="1"/>
  <c r="M1869" i="1" s="1"/>
  <c r="L2038" i="1"/>
  <c r="M2038" i="1" s="1"/>
  <c r="O2362" i="1"/>
  <c r="N2362" i="1"/>
  <c r="P2362" i="1" s="1"/>
  <c r="L2393" i="1"/>
  <c r="M2393" i="1" s="1"/>
  <c r="N2473" i="1"/>
  <c r="P2473" i="1" s="1"/>
  <c r="O2473" i="1"/>
  <c r="O2551" i="1"/>
  <c r="N2551" i="1"/>
  <c r="P2551" i="1" s="1"/>
  <c r="O3038" i="1"/>
  <c r="N3038" i="1"/>
  <c r="P3038" i="1" s="1"/>
  <c r="O2126" i="1"/>
  <c r="N2126" i="1"/>
  <c r="P2126" i="1" s="1"/>
  <c r="O3046" i="1"/>
  <c r="N3046" i="1"/>
  <c r="P3046" i="1" s="1"/>
  <c r="L1320" i="1"/>
  <c r="M1320" i="1" s="1"/>
  <c r="O1320" i="1" s="1"/>
  <c r="L1343" i="1"/>
  <c r="M1343" i="1" s="1"/>
  <c r="L1364" i="1"/>
  <c r="M1364" i="1" s="1"/>
  <c r="L1374" i="1"/>
  <c r="M1374" i="1" s="1"/>
  <c r="L1397" i="1"/>
  <c r="M1397" i="1" s="1"/>
  <c r="L1411" i="1"/>
  <c r="M1411" i="1" s="1"/>
  <c r="L1505" i="1"/>
  <c r="M1505" i="1" s="1"/>
  <c r="L1535" i="1"/>
  <c r="M1535" i="1" s="1"/>
  <c r="N1544" i="1"/>
  <c r="P1544" i="1" s="1"/>
  <c r="L1562" i="1"/>
  <c r="M1562" i="1" s="1"/>
  <c r="L1592" i="1"/>
  <c r="M1592" i="1" s="1"/>
  <c r="L1660" i="1"/>
  <c r="M1660" i="1" s="1"/>
  <c r="O1660" i="1" s="1"/>
  <c r="L1685" i="1"/>
  <c r="M1685" i="1" s="1"/>
  <c r="O1685" i="1" s="1"/>
  <c r="L1700" i="1"/>
  <c r="M1700" i="1" s="1"/>
  <c r="L1734" i="1"/>
  <c r="M1734" i="1" s="1"/>
  <c r="L1793" i="1"/>
  <c r="M1793" i="1" s="1"/>
  <c r="L1874" i="1"/>
  <c r="M1874" i="1" s="1"/>
  <c r="N1874" i="1" s="1"/>
  <c r="P1874" i="1" s="1"/>
  <c r="L1884" i="1"/>
  <c r="M1884" i="1" s="1"/>
  <c r="L1898" i="1"/>
  <c r="M1898" i="1" s="1"/>
  <c r="N1898" i="1" s="1"/>
  <c r="P1898" i="1" s="1"/>
  <c r="L1947" i="1"/>
  <c r="M1947" i="1" s="1"/>
  <c r="L1985" i="1"/>
  <c r="M1985" i="1" s="1"/>
  <c r="L2043" i="1"/>
  <c r="M2043" i="1" s="1"/>
  <c r="L2058" i="1"/>
  <c r="M2058" i="1" s="1"/>
  <c r="L2097" i="1"/>
  <c r="M2097" i="1" s="1"/>
  <c r="L2127" i="1"/>
  <c r="M2127" i="1" s="1"/>
  <c r="L2131" i="1"/>
  <c r="M2131" i="1" s="1"/>
  <c r="L2207" i="1"/>
  <c r="M2207" i="1" s="1"/>
  <c r="L2306" i="1"/>
  <c r="M2306" i="1" s="1"/>
  <c r="N2306" i="1" s="1"/>
  <c r="P2306" i="1" s="1"/>
  <c r="L2310" i="1"/>
  <c r="M2310" i="1" s="1"/>
  <c r="N2348" i="1"/>
  <c r="P2348" i="1" s="1"/>
  <c r="O2506" i="1"/>
  <c r="L1255" i="1"/>
  <c r="M1255" i="1" s="1"/>
  <c r="L1275" i="1"/>
  <c r="M1275" i="1" s="1"/>
  <c r="O1275" i="1" s="1"/>
  <c r="L1282" i="1"/>
  <c r="M1282" i="1" s="1"/>
  <c r="L1299" i="1"/>
  <c r="M1299" i="1" s="1"/>
  <c r="L1310" i="1"/>
  <c r="M1310" i="1" s="1"/>
  <c r="L1335" i="1"/>
  <c r="M1335" i="1" s="1"/>
  <c r="L1340" i="1"/>
  <c r="M1340" i="1" s="1"/>
  <c r="O1340" i="1" s="1"/>
  <c r="L1421" i="1"/>
  <c r="M1421" i="1" s="1"/>
  <c r="L1452" i="1"/>
  <c r="M1452" i="1" s="1"/>
  <c r="L1468" i="1"/>
  <c r="M1468" i="1" s="1"/>
  <c r="L1489" i="1"/>
  <c r="M1489" i="1" s="1"/>
  <c r="L1519" i="1"/>
  <c r="M1519" i="1" s="1"/>
  <c r="O1519" i="1" s="1"/>
  <c r="L1545" i="1"/>
  <c r="M1545" i="1" s="1"/>
  <c r="O1545" i="1" s="1"/>
  <c r="L1575" i="1"/>
  <c r="M1575" i="1" s="1"/>
  <c r="L1612" i="1"/>
  <c r="M1612" i="1" s="1"/>
  <c r="L1633" i="1"/>
  <c r="M1633" i="1" s="1"/>
  <c r="L1667" i="1"/>
  <c r="M1667" i="1" s="1"/>
  <c r="L1670" i="1"/>
  <c r="M1670" i="1" s="1"/>
  <c r="L1707" i="1"/>
  <c r="M1707" i="1" s="1"/>
  <c r="L1730" i="1"/>
  <c r="M1730" i="1" s="1"/>
  <c r="L1759" i="1"/>
  <c r="M1759" i="1" s="1"/>
  <c r="L1766" i="1"/>
  <c r="M1766" i="1" s="1"/>
  <c r="L1781" i="1"/>
  <c r="M1781" i="1" s="1"/>
  <c r="L1796" i="1"/>
  <c r="M1796" i="1" s="1"/>
  <c r="L1803" i="1"/>
  <c r="M1803" i="1" s="1"/>
  <c r="N1803" i="1" s="1"/>
  <c r="P1803" i="1" s="1"/>
  <c r="L1812" i="1"/>
  <c r="M1812" i="1" s="1"/>
  <c r="L1845" i="1"/>
  <c r="M1845" i="1" s="1"/>
  <c r="O1845" i="1" s="1"/>
  <c r="L1848" i="1"/>
  <c r="M1848" i="1" s="1"/>
  <c r="L1920" i="1"/>
  <c r="M1920" i="1" s="1"/>
  <c r="N1920" i="1" s="1"/>
  <c r="P1920" i="1" s="1"/>
  <c r="L1978" i="1"/>
  <c r="M1978" i="1" s="1"/>
  <c r="L1986" i="1"/>
  <c r="M1986" i="1" s="1"/>
  <c r="N1986" i="1" s="1"/>
  <c r="P1986" i="1" s="1"/>
  <c r="L2020" i="1"/>
  <c r="M2020" i="1" s="1"/>
  <c r="O2144" i="1"/>
  <c r="L2192" i="1"/>
  <c r="M2192" i="1" s="1"/>
  <c r="O2192" i="1" s="1"/>
  <c r="N2215" i="1"/>
  <c r="P2215" i="1" s="1"/>
  <c r="L2231" i="1"/>
  <c r="M2231" i="1" s="1"/>
  <c r="L2254" i="1"/>
  <c r="M2254" i="1" s="1"/>
  <c r="L2265" i="1"/>
  <c r="M2265" i="1" s="1"/>
  <c r="O2265" i="1" s="1"/>
  <c r="L2318" i="1"/>
  <c r="M2318" i="1" s="1"/>
  <c r="L2349" i="1"/>
  <c r="M2349" i="1" s="1"/>
  <c r="L2353" i="1"/>
  <c r="M2353" i="1" s="1"/>
  <c r="L2531" i="1"/>
  <c r="M2531" i="1" s="1"/>
  <c r="O3029" i="1"/>
  <c r="N3029" i="1"/>
  <c r="P3029" i="1" s="1"/>
  <c r="L1215" i="1"/>
  <c r="M1215" i="1" s="1"/>
  <c r="O1215" i="1" s="1"/>
  <c r="L1240" i="1"/>
  <c r="M1240" i="1" s="1"/>
  <c r="L1258" i="1"/>
  <c r="M1258" i="1" s="1"/>
  <c r="N1268" i="1"/>
  <c r="P1268" i="1" s="1"/>
  <c r="L1276" i="1"/>
  <c r="M1276" i="1" s="1"/>
  <c r="L1293" i="1"/>
  <c r="M1293" i="1" s="1"/>
  <c r="O1293" i="1" s="1"/>
  <c r="L1306" i="1"/>
  <c r="M1306" i="1" s="1"/>
  <c r="L1317" i="1"/>
  <c r="M1317" i="1" s="1"/>
  <c r="N1330" i="1"/>
  <c r="P1330" i="1" s="1"/>
  <c r="L1355" i="1"/>
  <c r="M1355" i="1" s="1"/>
  <c r="N1358" i="1"/>
  <c r="P1358" i="1" s="1"/>
  <c r="L1394" i="1"/>
  <c r="M1394" i="1" s="1"/>
  <c r="L1415" i="1"/>
  <c r="M1415" i="1" s="1"/>
  <c r="L1439" i="1"/>
  <c r="M1439" i="1" s="1"/>
  <c r="O1439" i="1" s="1"/>
  <c r="L1462" i="1"/>
  <c r="M1462" i="1" s="1"/>
  <c r="L1473" i="1"/>
  <c r="M1473" i="1" s="1"/>
  <c r="L1502" i="1"/>
  <c r="M1502" i="1" s="1"/>
  <c r="O1502" i="1" s="1"/>
  <c r="L1529" i="1"/>
  <c r="M1529" i="1" s="1"/>
  <c r="L1559" i="1"/>
  <c r="M1559" i="1" s="1"/>
  <c r="L1596" i="1"/>
  <c r="M1596" i="1" s="1"/>
  <c r="L1629" i="1"/>
  <c r="M1629" i="1" s="1"/>
  <c r="L1653" i="1"/>
  <c r="M1653" i="1" s="1"/>
  <c r="O1653" i="1" s="1"/>
  <c r="L1656" i="1"/>
  <c r="M1656" i="1" s="1"/>
  <c r="L1680" i="1"/>
  <c r="M1680" i="1" s="1"/>
  <c r="L1693" i="1"/>
  <c r="M1693" i="1" s="1"/>
  <c r="O1693" i="1" s="1"/>
  <c r="L1708" i="1"/>
  <c r="M1708" i="1" s="1"/>
  <c r="L1722" i="1"/>
  <c r="M1722" i="1" s="1"/>
  <c r="L1748" i="1"/>
  <c r="M1748" i="1" s="1"/>
  <c r="L1752" i="1"/>
  <c r="M1752" i="1" s="1"/>
  <c r="L1762" i="1"/>
  <c r="M1762" i="1" s="1"/>
  <c r="L1782" i="1"/>
  <c r="M1782" i="1" s="1"/>
  <c r="L1815" i="1"/>
  <c r="M1815" i="1" s="1"/>
  <c r="L1830" i="1"/>
  <c r="M1830" i="1" s="1"/>
  <c r="N1830" i="1" s="1"/>
  <c r="P1830" i="1" s="1"/>
  <c r="L1834" i="1"/>
  <c r="M1834" i="1" s="1"/>
  <c r="L1901" i="1"/>
  <c r="M1901" i="1" s="1"/>
  <c r="L1928" i="1"/>
  <c r="M1928" i="1" s="1"/>
  <c r="L1932" i="1"/>
  <c r="M1932" i="1" s="1"/>
  <c r="L1951" i="1"/>
  <c r="M1951" i="1" s="1"/>
  <c r="N1951" i="1" s="1"/>
  <c r="P1951" i="1" s="1"/>
  <c r="L1990" i="1"/>
  <c r="M1990" i="1" s="1"/>
  <c r="L2014" i="1"/>
  <c r="M2014" i="1" s="1"/>
  <c r="L2087" i="1"/>
  <c r="M2087" i="1" s="1"/>
  <c r="L2112" i="1"/>
  <c r="M2112" i="1" s="1"/>
  <c r="L2161" i="1"/>
  <c r="M2161" i="1" s="1"/>
  <c r="O2161" i="1" s="1"/>
  <c r="L2419" i="1"/>
  <c r="M2419" i="1" s="1"/>
  <c r="O3063" i="1"/>
  <c r="N3063" i="1"/>
  <c r="P3063" i="1" s="1"/>
  <c r="L2040" i="1"/>
  <c r="M2040" i="1" s="1"/>
  <c r="L2051" i="1"/>
  <c r="M2051" i="1" s="1"/>
  <c r="L2063" i="1"/>
  <c r="M2063" i="1" s="1"/>
  <c r="O2063" i="1" s="1"/>
  <c r="L2078" i="1"/>
  <c r="M2078" i="1" s="1"/>
  <c r="L2108" i="1"/>
  <c r="M2108" i="1" s="1"/>
  <c r="L2145" i="1"/>
  <c r="M2145" i="1" s="1"/>
  <c r="L2164" i="1"/>
  <c r="M2164" i="1" s="1"/>
  <c r="L2172" i="1"/>
  <c r="M2172" i="1" s="1"/>
  <c r="O2172" i="1" s="1"/>
  <c r="L2179" i="1"/>
  <c r="M2179" i="1" s="1"/>
  <c r="L2221" i="1"/>
  <c r="M2221" i="1" s="1"/>
  <c r="L2273" i="1"/>
  <c r="M2273" i="1" s="1"/>
  <c r="L2302" i="1"/>
  <c r="M2302" i="1" s="1"/>
  <c r="L2366" i="1"/>
  <c r="M2366" i="1" s="1"/>
  <c r="L2370" i="1"/>
  <c r="M2370" i="1" s="1"/>
  <c r="O2370" i="1" s="1"/>
  <c r="L2423" i="1"/>
  <c r="M2423" i="1" s="1"/>
  <c r="L2454" i="1"/>
  <c r="M2454" i="1" s="1"/>
  <c r="L2496" i="1"/>
  <c r="M2496" i="1" s="1"/>
  <c r="L2517" i="1"/>
  <c r="M2517" i="1" s="1"/>
  <c r="L2613" i="1"/>
  <c r="M2613" i="1" s="1"/>
  <c r="O2613" i="1" s="1"/>
  <c r="L2638" i="1"/>
  <c r="M2638" i="1" s="1"/>
  <c r="L2645" i="1"/>
  <c r="M2645" i="1" s="1"/>
  <c r="L2775" i="1"/>
  <c r="M2775" i="1" s="1"/>
  <c r="N2586" i="1"/>
  <c r="P2586" i="1" s="1"/>
  <c r="L2492" i="1"/>
  <c r="M2492" i="1" s="1"/>
  <c r="O2492" i="1" s="1"/>
  <c r="L2688" i="1"/>
  <c r="M2688" i="1" s="1"/>
  <c r="L2693" i="1"/>
  <c r="M2693" i="1" s="1"/>
  <c r="L2817" i="1"/>
  <c r="M2817" i="1" s="1"/>
  <c r="L2832" i="1"/>
  <c r="M2832" i="1" s="1"/>
  <c r="L2851" i="1"/>
  <c r="M2851" i="1" s="1"/>
  <c r="L2884" i="1"/>
  <c r="M2884" i="1" s="1"/>
  <c r="L2270" i="1"/>
  <c r="M2270" i="1" s="1"/>
  <c r="N2270" i="1" s="1"/>
  <c r="P2270" i="1" s="1"/>
  <c r="L2284" i="1"/>
  <c r="M2284" i="1" s="1"/>
  <c r="L2299" i="1"/>
  <c r="M2299" i="1" s="1"/>
  <c r="L2347" i="1"/>
  <c r="M2347" i="1" s="1"/>
  <c r="L2377" i="1"/>
  <c r="M2377" i="1" s="1"/>
  <c r="O2377" i="1" s="1"/>
  <c r="L2381" i="1"/>
  <c r="M2381" i="1" s="1"/>
  <c r="L2420" i="1"/>
  <c r="M2420" i="1" s="1"/>
  <c r="L2432" i="1"/>
  <c r="M2432" i="1" s="1"/>
  <c r="L2474" i="1"/>
  <c r="M2474" i="1" s="1"/>
  <c r="O2504" i="1"/>
  <c r="N2521" i="1"/>
  <c r="P2521" i="1" s="1"/>
  <c r="N2631" i="1"/>
  <c r="P2631" i="1" s="1"/>
  <c r="L2690" i="1"/>
  <c r="M2690" i="1" s="1"/>
  <c r="N2690" i="1" s="1"/>
  <c r="P2690" i="1" s="1"/>
  <c r="L2699" i="1"/>
  <c r="M2699" i="1" s="1"/>
  <c r="L2758" i="1"/>
  <c r="M2758" i="1" s="1"/>
  <c r="O2758" i="1" s="1"/>
  <c r="L2784" i="1"/>
  <c r="M2784" i="1" s="1"/>
  <c r="L2800" i="1"/>
  <c r="M2800" i="1" s="1"/>
  <c r="L2807" i="1"/>
  <c r="M2807" i="1" s="1"/>
  <c r="L2814" i="1"/>
  <c r="M2814" i="1" s="1"/>
  <c r="L2818" i="1"/>
  <c r="M2818" i="1" s="1"/>
  <c r="L2848" i="1"/>
  <c r="M2848" i="1" s="1"/>
  <c r="L2852" i="1"/>
  <c r="M2852" i="1" s="1"/>
  <c r="L2874" i="1"/>
  <c r="M2874" i="1" s="1"/>
  <c r="L2882" i="1"/>
  <c r="M2882" i="1" s="1"/>
  <c r="L2885" i="1"/>
  <c r="M2885" i="1" s="1"/>
  <c r="L2916" i="1"/>
  <c r="M2916" i="1" s="1"/>
  <c r="O2916" i="1" s="1"/>
  <c r="N3012" i="1"/>
  <c r="P3012" i="1" s="1"/>
  <c r="N3054" i="1"/>
  <c r="P3054" i="1" s="1"/>
  <c r="L2037" i="1"/>
  <c r="M2037" i="1" s="1"/>
  <c r="L2243" i="1"/>
  <c r="M2243" i="1" s="1"/>
  <c r="L2371" i="1"/>
  <c r="M2371" i="1" s="1"/>
  <c r="L2402" i="1"/>
  <c r="M2402" i="1" s="1"/>
  <c r="L2413" i="1"/>
  <c r="M2413" i="1" s="1"/>
  <c r="L2501" i="1"/>
  <c r="M2501" i="1" s="1"/>
  <c r="L2703" i="1"/>
  <c r="M2703" i="1" s="1"/>
  <c r="N2714" i="1"/>
  <c r="P2714" i="1" s="1"/>
  <c r="L2741" i="1"/>
  <c r="M2741" i="1" s="1"/>
  <c r="O2940" i="1"/>
  <c r="N3003" i="1"/>
  <c r="P3003" i="1" s="1"/>
  <c r="N3020" i="1"/>
  <c r="P3020" i="1" s="1"/>
  <c r="N2570" i="1"/>
  <c r="P2570" i="1" s="1"/>
  <c r="N2595" i="1"/>
  <c r="P2595" i="1" s="1"/>
  <c r="L2841" i="1"/>
  <c r="M2841" i="1" s="1"/>
  <c r="L2859" i="1"/>
  <c r="M2859" i="1" s="1"/>
  <c r="L2508" i="1"/>
  <c r="M2508" i="1" s="1"/>
  <c r="N2660" i="1"/>
  <c r="P2660" i="1" s="1"/>
  <c r="O2822" i="1"/>
  <c r="O2899" i="1"/>
  <c r="O2965" i="1"/>
  <c r="L2017" i="1"/>
  <c r="M2017" i="1" s="1"/>
  <c r="L2103" i="1"/>
  <c r="M2103" i="1" s="1"/>
  <c r="L2150" i="1"/>
  <c r="M2150" i="1" s="1"/>
  <c r="L2202" i="1"/>
  <c r="M2202" i="1" s="1"/>
  <c r="L2219" i="1"/>
  <c r="M2219" i="1" s="1"/>
  <c r="N2219" i="1" s="1"/>
  <c r="P2219" i="1" s="1"/>
  <c r="L2250" i="1"/>
  <c r="M2250" i="1" s="1"/>
  <c r="L2263" i="1"/>
  <c r="M2263" i="1" s="1"/>
  <c r="L2278" i="1"/>
  <c r="M2278" i="1" s="1"/>
  <c r="L2351" i="1"/>
  <c r="M2351" i="1" s="1"/>
  <c r="O2351" i="1" s="1"/>
  <c r="L2378" i="1"/>
  <c r="M2378" i="1" s="1"/>
  <c r="L2395" i="1"/>
  <c r="M2395" i="1" s="1"/>
  <c r="L2452" i="1"/>
  <c r="M2452" i="1" s="1"/>
  <c r="L2518" i="1"/>
  <c r="M2518" i="1" s="1"/>
  <c r="L2522" i="1"/>
  <c r="M2522" i="1" s="1"/>
  <c r="L2549" i="1"/>
  <c r="M2549" i="1" s="1"/>
  <c r="L2596" i="1"/>
  <c r="M2596" i="1" s="1"/>
  <c r="N2610" i="1"/>
  <c r="P2610" i="1" s="1"/>
  <c r="L2661" i="1"/>
  <c r="M2661" i="1" s="1"/>
  <c r="L2691" i="1"/>
  <c r="M2691" i="1" s="1"/>
  <c r="L2696" i="1"/>
  <c r="M2696" i="1" s="1"/>
  <c r="L2711" i="1"/>
  <c r="M2711" i="1" s="1"/>
  <c r="L2746" i="1"/>
  <c r="M2746" i="1" s="1"/>
  <c r="L2785" i="1"/>
  <c r="M2785" i="1" s="1"/>
  <c r="L2823" i="1"/>
  <c r="M2823" i="1" s="1"/>
  <c r="L2827" i="1"/>
  <c r="M2827" i="1" s="1"/>
  <c r="O2827" i="1" s="1"/>
  <c r="L2842" i="1"/>
  <c r="M2842" i="1" s="1"/>
  <c r="L2853" i="1"/>
  <c r="M2853" i="1" s="1"/>
  <c r="L2886" i="1"/>
  <c r="M2886" i="1" s="1"/>
  <c r="L2890" i="1"/>
  <c r="M2890" i="1" s="1"/>
  <c r="L2900" i="1"/>
  <c r="M2900" i="1" s="1"/>
  <c r="L2967" i="1"/>
  <c r="M2967" i="1" s="1"/>
  <c r="L2977" i="1"/>
  <c r="M2977" i="1" s="1"/>
  <c r="L2334" i="1"/>
  <c r="M2334" i="1" s="1"/>
  <c r="L2424" i="1"/>
  <c r="M2424" i="1" s="1"/>
  <c r="L2715" i="1"/>
  <c r="M2715" i="1" s="1"/>
  <c r="O2715" i="1" s="1"/>
  <c r="N2722" i="1"/>
  <c r="P2722" i="1" s="1"/>
  <c r="L2742" i="1"/>
  <c r="M2742" i="1" s="1"/>
  <c r="N2773" i="1"/>
  <c r="P2773" i="1" s="1"/>
  <c r="L2792" i="1"/>
  <c r="M2792" i="1" s="1"/>
  <c r="O2924" i="1"/>
  <c r="N3087" i="1"/>
  <c r="P3087" i="1" s="1"/>
  <c r="L2039" i="1"/>
  <c r="M2039" i="1" s="1"/>
  <c r="L2123" i="1"/>
  <c r="M2123" i="1" s="1"/>
  <c r="L2155" i="1"/>
  <c r="M2155" i="1" s="1"/>
  <c r="L2213" i="1"/>
  <c r="M2213" i="1" s="1"/>
  <c r="O2274" i="1"/>
  <c r="L2297" i="1"/>
  <c r="M2297" i="1" s="1"/>
  <c r="N2297" i="1" s="1"/>
  <c r="P2297" i="1" s="1"/>
  <c r="L2317" i="1"/>
  <c r="M2317" i="1" s="1"/>
  <c r="L2335" i="1"/>
  <c r="M2335" i="1" s="1"/>
  <c r="L2355" i="1"/>
  <c r="M2355" i="1" s="1"/>
  <c r="O2444" i="1"/>
  <c r="L2461" i="1"/>
  <c r="M2461" i="1" s="1"/>
  <c r="L2472" i="1"/>
  <c r="M2472" i="1" s="1"/>
  <c r="L2478" i="1"/>
  <c r="M2478" i="1" s="1"/>
  <c r="L2499" i="1"/>
  <c r="M2499" i="1" s="1"/>
  <c r="N2499" i="1" s="1"/>
  <c r="P2499" i="1" s="1"/>
  <c r="L2520" i="1"/>
  <c r="M2520" i="1" s="1"/>
  <c r="L2530" i="1"/>
  <c r="M2530" i="1" s="1"/>
  <c r="N2530" i="1" s="1"/>
  <c r="P2530" i="1" s="1"/>
  <c r="L2541" i="1"/>
  <c r="M2541" i="1" s="1"/>
  <c r="L2567" i="1"/>
  <c r="M2567" i="1" s="1"/>
  <c r="O2567" i="1" s="1"/>
  <c r="L2585" i="1"/>
  <c r="M2585" i="1" s="1"/>
  <c r="L2593" i="1"/>
  <c r="M2593" i="1" s="1"/>
  <c r="L2706" i="1"/>
  <c r="M2706" i="1" s="1"/>
  <c r="L2743" i="1"/>
  <c r="M2743" i="1" s="1"/>
  <c r="N2766" i="1"/>
  <c r="P2766" i="1" s="1"/>
  <c r="L2774" i="1"/>
  <c r="M2774" i="1" s="1"/>
  <c r="O2774" i="1" s="1"/>
  <c r="L2786" i="1"/>
  <c r="M2786" i="1" s="1"/>
  <c r="L2793" i="1"/>
  <c r="M2793" i="1" s="1"/>
  <c r="O2864" i="1"/>
  <c r="L2868" i="1"/>
  <c r="M2868" i="1" s="1"/>
  <c r="L2893" i="1"/>
  <c r="M2893" i="1" s="1"/>
  <c r="L2293" i="1"/>
  <c r="M2293" i="1" s="1"/>
  <c r="L2324" i="1"/>
  <c r="M2324" i="1" s="1"/>
  <c r="L2386" i="1"/>
  <c r="M2386" i="1" s="1"/>
  <c r="N2386" i="1" s="1"/>
  <c r="P2386" i="1" s="1"/>
  <c r="L2415" i="1"/>
  <c r="M2415" i="1" s="1"/>
  <c r="L2437" i="1"/>
  <c r="M2437" i="1" s="1"/>
  <c r="L2449" i="1"/>
  <c r="M2449" i="1" s="1"/>
  <c r="L2465" i="1"/>
  <c r="M2465" i="1" s="1"/>
  <c r="L2480" i="1"/>
  <c r="M2480" i="1" s="1"/>
  <c r="L2491" i="1"/>
  <c r="M2491" i="1" s="1"/>
  <c r="L2503" i="1"/>
  <c r="M2503" i="1" s="1"/>
  <c r="L2542" i="1"/>
  <c r="M2542" i="1" s="1"/>
  <c r="L2557" i="1"/>
  <c r="M2557" i="1" s="1"/>
  <c r="L2600" i="1"/>
  <c r="M2600" i="1" s="1"/>
  <c r="L2630" i="1"/>
  <c r="M2630" i="1" s="1"/>
  <c r="N2630" i="1" s="1"/>
  <c r="P2630" i="1" s="1"/>
  <c r="L2756" i="1"/>
  <c r="M2756" i="1" s="1"/>
  <c r="L2839" i="1"/>
  <c r="M2839" i="1" s="1"/>
  <c r="N2839" i="1" s="1"/>
  <c r="P2839" i="1" s="1"/>
  <c r="L2865" i="1"/>
  <c r="M2865" i="1" s="1"/>
  <c r="L2869" i="1"/>
  <c r="M2869" i="1" s="1"/>
  <c r="L2035" i="1"/>
  <c r="M2035" i="1" s="1"/>
  <c r="O2035" i="1" s="1"/>
  <c r="L2053" i="1"/>
  <c r="M2053" i="1" s="1"/>
  <c r="L2104" i="1"/>
  <c r="M2104" i="1" s="1"/>
  <c r="L2110" i="1"/>
  <c r="M2110" i="1" s="1"/>
  <c r="L2121" i="1"/>
  <c r="M2121" i="1" s="1"/>
  <c r="L2151" i="1"/>
  <c r="M2151" i="1" s="1"/>
  <c r="L2159" i="1"/>
  <c r="M2159" i="1" s="1"/>
  <c r="L2189" i="1"/>
  <c r="M2189" i="1" s="1"/>
  <c r="L2411" i="1"/>
  <c r="M2411" i="1" s="1"/>
  <c r="L2418" i="1"/>
  <c r="M2418" i="1" s="1"/>
  <c r="N2418" i="1" s="1"/>
  <c r="P2418" i="1" s="1"/>
  <c r="L2430" i="1"/>
  <c r="M2430" i="1" s="1"/>
  <c r="L2475" i="1"/>
  <c r="M2475" i="1" s="1"/>
  <c r="O2475" i="1" s="1"/>
  <c r="L2487" i="1"/>
  <c r="M2487" i="1" s="1"/>
  <c r="L2523" i="1"/>
  <c r="M2523" i="1" s="1"/>
  <c r="N2523" i="1" s="1"/>
  <c r="P2523" i="1" s="1"/>
  <c r="L2798" i="1"/>
  <c r="M2798" i="1" s="1"/>
  <c r="L2801" i="1"/>
  <c r="M2801" i="1" s="1"/>
  <c r="L2816" i="1"/>
  <c r="M2816" i="1" s="1"/>
  <c r="O2816" i="1" s="1"/>
  <c r="L2831" i="1"/>
  <c r="M2831" i="1" s="1"/>
  <c r="L2834" i="1"/>
  <c r="M2834" i="1" s="1"/>
  <c r="L2136" i="1"/>
  <c r="M2136" i="1" s="1"/>
  <c r="L2171" i="1"/>
  <c r="M2171" i="1" s="1"/>
  <c r="L2182" i="1"/>
  <c r="M2182" i="1" s="1"/>
  <c r="L2197" i="1"/>
  <c r="M2197" i="1" s="1"/>
  <c r="L2203" i="1"/>
  <c r="M2203" i="1" s="1"/>
  <c r="L2210" i="1"/>
  <c r="M2210" i="1" s="1"/>
  <c r="L2228" i="1"/>
  <c r="M2228" i="1" s="1"/>
  <c r="L2248" i="1"/>
  <c r="M2248" i="1" s="1"/>
  <c r="L2290" i="1"/>
  <c r="M2290" i="1" s="1"/>
  <c r="O2290" i="1" s="1"/>
  <c r="L2339" i="1"/>
  <c r="M2339" i="1" s="1"/>
  <c r="L2369" i="1"/>
  <c r="M2369" i="1" s="1"/>
  <c r="N2369" i="1" s="1"/>
  <c r="P2369" i="1" s="1"/>
  <c r="L2422" i="1"/>
  <c r="M2422" i="1" s="1"/>
  <c r="L2457" i="1"/>
  <c r="M2457" i="1" s="1"/>
  <c r="L2469" i="1"/>
  <c r="M2469" i="1" s="1"/>
  <c r="N2469" i="1" s="1"/>
  <c r="P2469" i="1" s="1"/>
  <c r="O2495" i="1"/>
  <c r="L2524" i="1"/>
  <c r="M2524" i="1" s="1"/>
  <c r="L2554" i="1"/>
  <c r="M2554" i="1" s="1"/>
  <c r="L2561" i="1"/>
  <c r="M2561" i="1" s="1"/>
  <c r="N2578" i="1"/>
  <c r="P2578" i="1" s="1"/>
  <c r="L2582" i="1"/>
  <c r="M2582" i="1" s="1"/>
  <c r="N2603" i="1"/>
  <c r="P2603" i="1" s="1"/>
  <c r="L2612" i="1"/>
  <c r="M2612" i="1" s="1"/>
  <c r="O2612" i="1" s="1"/>
  <c r="N2618" i="1"/>
  <c r="P2618" i="1" s="1"/>
  <c r="L2626" i="1"/>
  <c r="M2626" i="1" s="1"/>
  <c r="O2626" i="1" s="1"/>
  <c r="L2637" i="1"/>
  <c r="M2637" i="1" s="1"/>
  <c r="O2637" i="1" s="1"/>
  <c r="L2644" i="1"/>
  <c r="M2644" i="1" s="1"/>
  <c r="L2651" i="1"/>
  <c r="M2651" i="1" s="1"/>
  <c r="L2720" i="1"/>
  <c r="M2720" i="1" s="1"/>
  <c r="L2783" i="1"/>
  <c r="M2783" i="1" s="1"/>
  <c r="L2790" i="1"/>
  <c r="M2790" i="1" s="1"/>
  <c r="L2802" i="1"/>
  <c r="M2802" i="1" s="1"/>
  <c r="L2828" i="1"/>
  <c r="M2828" i="1" s="1"/>
  <c r="L2836" i="1"/>
  <c r="M2836" i="1" s="1"/>
  <c r="L2873" i="1"/>
  <c r="M2873" i="1" s="1"/>
  <c r="O2907" i="1"/>
  <c r="L2919" i="1"/>
  <c r="M2919" i="1" s="1"/>
  <c r="L2936" i="1"/>
  <c r="M2936" i="1" s="1"/>
  <c r="O2936" i="1" s="1"/>
  <c r="L2957" i="1"/>
  <c r="M2957" i="1" s="1"/>
  <c r="O2974" i="1"/>
  <c r="L2992" i="1"/>
  <c r="M2992" i="1" s="1"/>
  <c r="L3002" i="1"/>
  <c r="M3002" i="1" s="1"/>
  <c r="N3011" i="1"/>
  <c r="P3011" i="1" s="1"/>
  <c r="L3019" i="1"/>
  <c r="M3019" i="1" s="1"/>
  <c r="L3032" i="1"/>
  <c r="M3032" i="1" s="1"/>
  <c r="L3050" i="1"/>
  <c r="M3050" i="1" s="1"/>
  <c r="L3079" i="1"/>
  <c r="M3079" i="1" s="1"/>
  <c r="L3097" i="1"/>
  <c r="M3097" i="1" s="1"/>
  <c r="L3104" i="1"/>
  <c r="M3104" i="1" s="1"/>
  <c r="L2908" i="1"/>
  <c r="M2908" i="1" s="1"/>
  <c r="L3036" i="1"/>
  <c r="M3036" i="1" s="1"/>
  <c r="O3036" i="1" s="1"/>
  <c r="L2007" i="1"/>
  <c r="M2007" i="1" s="1"/>
  <c r="L2044" i="1"/>
  <c r="M2044" i="1" s="1"/>
  <c r="L2081" i="1"/>
  <c r="M2081" i="1" s="1"/>
  <c r="L2088" i="1"/>
  <c r="M2088" i="1" s="1"/>
  <c r="L2125" i="1"/>
  <c r="M2125" i="1" s="1"/>
  <c r="L2128" i="1"/>
  <c r="M2128" i="1" s="1"/>
  <c r="L2168" i="1"/>
  <c r="M2168" i="1" s="1"/>
  <c r="O2168" i="1" s="1"/>
  <c r="L2193" i="1"/>
  <c r="M2193" i="1" s="1"/>
  <c r="L2225" i="1"/>
  <c r="M2225" i="1" s="1"/>
  <c r="L2264" i="1"/>
  <c r="M2264" i="1" s="1"/>
  <c r="L2322" i="1"/>
  <c r="M2322" i="1" s="1"/>
  <c r="L2387" i="1"/>
  <c r="M2387" i="1" s="1"/>
  <c r="O2387" i="1" s="1"/>
  <c r="L2438" i="1"/>
  <c r="M2438" i="1" s="1"/>
  <c r="L2446" i="1"/>
  <c r="M2446" i="1" s="1"/>
  <c r="L2466" i="1"/>
  <c r="M2466" i="1" s="1"/>
  <c r="L2507" i="1"/>
  <c r="M2507" i="1" s="1"/>
  <c r="N2575" i="1"/>
  <c r="P2575" i="1" s="1"/>
  <c r="L2579" i="1"/>
  <c r="M2579" i="1" s="1"/>
  <c r="L2601" i="1"/>
  <c r="M2601" i="1" s="1"/>
  <c r="L2659" i="1"/>
  <c r="M2659" i="1" s="1"/>
  <c r="L2687" i="1"/>
  <c r="M2687" i="1" s="1"/>
  <c r="N2687" i="1" s="1"/>
  <c r="P2687" i="1" s="1"/>
  <c r="L2757" i="1"/>
  <c r="M2757" i="1" s="1"/>
  <c r="L2768" i="1"/>
  <c r="M2768" i="1" s="1"/>
  <c r="L2840" i="1"/>
  <c r="M2840" i="1" s="1"/>
  <c r="L2843" i="1"/>
  <c r="M2843" i="1" s="1"/>
  <c r="L2847" i="1"/>
  <c r="M2847" i="1" s="1"/>
  <c r="L2858" i="1"/>
  <c r="M2858" i="1" s="1"/>
  <c r="L2870" i="1"/>
  <c r="M2870" i="1" s="1"/>
  <c r="O2870" i="1" s="1"/>
  <c r="N2883" i="1"/>
  <c r="P2883" i="1" s="1"/>
  <c r="L2895" i="1"/>
  <c r="M2895" i="1" s="1"/>
  <c r="O2895" i="1" s="1"/>
  <c r="L2915" i="1"/>
  <c r="M2915" i="1" s="1"/>
  <c r="O2932" i="1"/>
  <c r="L2943" i="1"/>
  <c r="M2943" i="1" s="1"/>
  <c r="L2961" i="1"/>
  <c r="M2961" i="1" s="1"/>
  <c r="O2961" i="1" s="1"/>
  <c r="L2975" i="1"/>
  <c r="M2975" i="1" s="1"/>
  <c r="L2985" i="1"/>
  <c r="M2985" i="1" s="1"/>
  <c r="L2999" i="1"/>
  <c r="M2999" i="1" s="1"/>
  <c r="L3016" i="1"/>
  <c r="M3016" i="1" s="1"/>
  <c r="L3057" i="1"/>
  <c r="M3057" i="1" s="1"/>
  <c r="L3108" i="1"/>
  <c r="M3108" i="1" s="1"/>
  <c r="O346" i="1"/>
  <c r="N346" i="1"/>
  <c r="P346" i="1" s="1"/>
  <c r="O238" i="1"/>
  <c r="N238" i="1"/>
  <c r="P238" i="1" s="1"/>
  <c r="O242" i="1"/>
  <c r="N242" i="1"/>
  <c r="P242" i="1" s="1"/>
  <c r="N249" i="1"/>
  <c r="P249" i="1" s="1"/>
  <c r="O249" i="1"/>
  <c r="N280" i="1"/>
  <c r="P280" i="1" s="1"/>
  <c r="O304" i="1"/>
  <c r="N304" i="1"/>
  <c r="P304" i="1" s="1"/>
  <c r="O369" i="1"/>
  <c r="N369" i="1"/>
  <c r="P369" i="1" s="1"/>
  <c r="O405" i="1"/>
  <c r="N433" i="1"/>
  <c r="P433" i="1" s="1"/>
  <c r="O433" i="1"/>
  <c r="O489" i="1"/>
  <c r="N489" i="1"/>
  <c r="P489" i="1" s="1"/>
  <c r="O593" i="1"/>
  <c r="N593" i="1"/>
  <c r="P593" i="1" s="1"/>
  <c r="N614" i="1"/>
  <c r="P614" i="1" s="1"/>
  <c r="O614" i="1"/>
  <c r="O246" i="1"/>
  <c r="N246" i="1"/>
  <c r="P246" i="1" s="1"/>
  <c r="O266" i="1"/>
  <c r="N266" i="1"/>
  <c r="P266" i="1" s="1"/>
  <c r="O277" i="1"/>
  <c r="N277" i="1"/>
  <c r="P277" i="1" s="1"/>
  <c r="O301" i="1"/>
  <c r="N301" i="1"/>
  <c r="P301" i="1" s="1"/>
  <c r="O315" i="1"/>
  <c r="N315" i="1"/>
  <c r="P315" i="1" s="1"/>
  <c r="O335" i="1"/>
  <c r="N335" i="1"/>
  <c r="P335" i="1" s="1"/>
  <c r="O358" i="1"/>
  <c r="N358" i="1"/>
  <c r="P358" i="1" s="1"/>
  <c r="O364" i="1"/>
  <c r="N364" i="1"/>
  <c r="P364" i="1" s="1"/>
  <c r="O438" i="1"/>
  <c r="N438" i="1"/>
  <c r="P438" i="1" s="1"/>
  <c r="N442" i="1"/>
  <c r="P442" i="1" s="1"/>
  <c r="O442" i="1"/>
  <c r="N537" i="1"/>
  <c r="P537" i="1" s="1"/>
  <c r="O537" i="1"/>
  <c r="N646" i="1"/>
  <c r="P646" i="1" s="1"/>
  <c r="O646" i="1"/>
  <c r="O21" i="1"/>
  <c r="N21" i="1"/>
  <c r="P21" i="1" s="1"/>
  <c r="O59" i="1"/>
  <c r="N59" i="1"/>
  <c r="P59" i="1" s="1"/>
  <c r="O75" i="1"/>
  <c r="N75" i="1"/>
  <c r="P75" i="1" s="1"/>
  <c r="O106" i="1"/>
  <c r="N106" i="1"/>
  <c r="P106" i="1" s="1"/>
  <c r="O142" i="1"/>
  <c r="N142" i="1"/>
  <c r="P142" i="1" s="1"/>
  <c r="O207" i="1"/>
  <c r="N207" i="1"/>
  <c r="P207" i="1" s="1"/>
  <c r="O239" i="1"/>
  <c r="N273" i="1"/>
  <c r="P273" i="1" s="1"/>
  <c r="O273" i="1"/>
  <c r="O380" i="1"/>
  <c r="N380" i="1"/>
  <c r="P380" i="1" s="1"/>
  <c r="N413" i="1"/>
  <c r="P413" i="1" s="1"/>
  <c r="O413" i="1"/>
  <c r="O22" i="1"/>
  <c r="N22" i="1"/>
  <c r="P22" i="1" s="1"/>
  <c r="O40" i="1"/>
  <c r="N40" i="1"/>
  <c r="P40" i="1" s="1"/>
  <c r="O57" i="1"/>
  <c r="N57" i="1"/>
  <c r="P57" i="1" s="1"/>
  <c r="O73" i="1"/>
  <c r="N73" i="1"/>
  <c r="P73" i="1" s="1"/>
  <c r="O90" i="1"/>
  <c r="N90" i="1"/>
  <c r="P90" i="1" s="1"/>
  <c r="O107" i="1"/>
  <c r="N107" i="1"/>
  <c r="P107" i="1" s="1"/>
  <c r="O123" i="1"/>
  <c r="N123" i="1"/>
  <c r="P123" i="1" s="1"/>
  <c r="O140" i="1"/>
  <c r="N140" i="1"/>
  <c r="P140" i="1" s="1"/>
  <c r="O156" i="1"/>
  <c r="N156" i="1"/>
  <c r="P156" i="1" s="1"/>
  <c r="O172" i="1"/>
  <c r="N172" i="1"/>
  <c r="P172" i="1" s="1"/>
  <c r="O189" i="1"/>
  <c r="N189" i="1"/>
  <c r="P189" i="1" s="1"/>
  <c r="O205" i="1"/>
  <c r="N205" i="1"/>
  <c r="P205" i="1" s="1"/>
  <c r="O221" i="1"/>
  <c r="N221" i="1"/>
  <c r="P221" i="1" s="1"/>
  <c r="N231" i="1"/>
  <c r="P231" i="1" s="1"/>
  <c r="O231" i="1"/>
  <c r="N260" i="1"/>
  <c r="P260" i="1" s="1"/>
  <c r="O264" i="1"/>
  <c r="N264" i="1"/>
  <c r="P264" i="1" s="1"/>
  <c r="O287" i="1"/>
  <c r="N287" i="1"/>
  <c r="P287" i="1" s="1"/>
  <c r="O294" i="1"/>
  <c r="N294" i="1"/>
  <c r="P294" i="1" s="1"/>
  <c r="O340" i="1"/>
  <c r="N340" i="1"/>
  <c r="P340" i="1" s="1"/>
  <c r="O402" i="1"/>
  <c r="N402" i="1"/>
  <c r="P402" i="1" s="1"/>
  <c r="O478" i="1"/>
  <c r="N478" i="1"/>
  <c r="P478" i="1" s="1"/>
  <c r="O486" i="1"/>
  <c r="N627" i="1"/>
  <c r="P627" i="1" s="1"/>
  <c r="N750" i="1"/>
  <c r="P750" i="1" s="1"/>
  <c r="O750" i="1"/>
  <c r="O39" i="1"/>
  <c r="N39" i="1"/>
  <c r="P39" i="1" s="1"/>
  <c r="O92" i="1"/>
  <c r="N92" i="1"/>
  <c r="P92" i="1" s="1"/>
  <c r="O122" i="1"/>
  <c r="N122" i="1"/>
  <c r="P122" i="1" s="1"/>
  <c r="O155" i="1"/>
  <c r="N155" i="1"/>
  <c r="P155" i="1" s="1"/>
  <c r="N323" i="1"/>
  <c r="P323" i="1" s="1"/>
  <c r="O323" i="1"/>
  <c r="O519" i="1"/>
  <c r="N519" i="1"/>
  <c r="P519" i="1" s="1"/>
  <c r="O127" i="1"/>
  <c r="N127" i="1"/>
  <c r="P127" i="1" s="1"/>
  <c r="O12" i="1"/>
  <c r="N12" i="1"/>
  <c r="P12" i="1" s="1"/>
  <c r="N15" i="1"/>
  <c r="P15" i="1" s="1"/>
  <c r="O19" i="1"/>
  <c r="N19" i="1"/>
  <c r="P19" i="1" s="1"/>
  <c r="O29" i="1"/>
  <c r="N29" i="1"/>
  <c r="P29" i="1" s="1"/>
  <c r="N32" i="1"/>
  <c r="P32" i="1" s="1"/>
  <c r="O37" i="1"/>
  <c r="N37" i="1"/>
  <c r="P37" i="1" s="1"/>
  <c r="O46" i="1"/>
  <c r="N46" i="1"/>
  <c r="P46" i="1" s="1"/>
  <c r="N50" i="1"/>
  <c r="P50" i="1" s="1"/>
  <c r="O54" i="1"/>
  <c r="N54" i="1"/>
  <c r="P54" i="1" s="1"/>
  <c r="O63" i="1"/>
  <c r="N63" i="1"/>
  <c r="P63" i="1" s="1"/>
  <c r="N66" i="1"/>
  <c r="P66" i="1" s="1"/>
  <c r="O70" i="1"/>
  <c r="N70" i="1"/>
  <c r="P70" i="1" s="1"/>
  <c r="O79" i="1"/>
  <c r="N79" i="1"/>
  <c r="P79" i="1" s="1"/>
  <c r="N82" i="1"/>
  <c r="P82" i="1" s="1"/>
  <c r="O87" i="1"/>
  <c r="N87" i="1"/>
  <c r="P87" i="1" s="1"/>
  <c r="O96" i="1"/>
  <c r="N96" i="1"/>
  <c r="P96" i="1" s="1"/>
  <c r="N100" i="1"/>
  <c r="P100" i="1" s="1"/>
  <c r="O104" i="1"/>
  <c r="N104" i="1"/>
  <c r="P104" i="1" s="1"/>
  <c r="O113" i="1"/>
  <c r="N113" i="1"/>
  <c r="P113" i="1" s="1"/>
  <c r="N116" i="1"/>
  <c r="P116" i="1" s="1"/>
  <c r="O130" i="1"/>
  <c r="N130" i="1"/>
  <c r="P130" i="1" s="1"/>
  <c r="N133" i="1"/>
  <c r="P133" i="1" s="1"/>
  <c r="O137" i="1"/>
  <c r="N137" i="1"/>
  <c r="P137" i="1" s="1"/>
  <c r="O146" i="1"/>
  <c r="N146" i="1"/>
  <c r="P146" i="1" s="1"/>
  <c r="N149" i="1"/>
  <c r="P149" i="1" s="1"/>
  <c r="O153" i="1"/>
  <c r="N153" i="1"/>
  <c r="P153" i="1" s="1"/>
  <c r="O162" i="1"/>
  <c r="N162" i="1"/>
  <c r="P162" i="1" s="1"/>
  <c r="N165" i="1"/>
  <c r="P165" i="1" s="1"/>
  <c r="O169" i="1"/>
  <c r="N169" i="1"/>
  <c r="P169" i="1" s="1"/>
  <c r="O179" i="1"/>
  <c r="N179" i="1"/>
  <c r="P179" i="1" s="1"/>
  <c r="N182" i="1"/>
  <c r="P182" i="1" s="1"/>
  <c r="O186" i="1"/>
  <c r="N186" i="1"/>
  <c r="P186" i="1" s="1"/>
  <c r="O195" i="1"/>
  <c r="N195" i="1"/>
  <c r="P195" i="1" s="1"/>
  <c r="N198" i="1"/>
  <c r="P198" i="1" s="1"/>
  <c r="O202" i="1"/>
  <c r="N202" i="1"/>
  <c r="P202" i="1" s="1"/>
  <c r="O211" i="1"/>
  <c r="N211" i="1"/>
  <c r="P211" i="1" s="1"/>
  <c r="N214" i="1"/>
  <c r="P214" i="1" s="1"/>
  <c r="O218" i="1"/>
  <c r="N218" i="1"/>
  <c r="P218" i="1" s="1"/>
  <c r="O228" i="1"/>
  <c r="N228" i="1"/>
  <c r="P228" i="1" s="1"/>
  <c r="O250" i="1"/>
  <c r="N250" i="1"/>
  <c r="P250" i="1" s="1"/>
  <c r="O261" i="1"/>
  <c r="N261" i="1"/>
  <c r="P261" i="1" s="1"/>
  <c r="N309" i="1"/>
  <c r="P309" i="1" s="1"/>
  <c r="O313" i="1"/>
  <c r="N313" i="1"/>
  <c r="P313" i="1" s="1"/>
  <c r="O373" i="1"/>
  <c r="N373" i="1"/>
  <c r="P373" i="1" s="1"/>
  <c r="O410" i="1"/>
  <c r="N410" i="1"/>
  <c r="P410" i="1" s="1"/>
  <c r="N460" i="1"/>
  <c r="P460" i="1" s="1"/>
  <c r="O460" i="1"/>
  <c r="N487" i="1"/>
  <c r="P487" i="1" s="1"/>
  <c r="O487" i="1"/>
  <c r="N671" i="1"/>
  <c r="P671" i="1" s="1"/>
  <c r="O671" i="1"/>
  <c r="O747" i="1"/>
  <c r="N747" i="1"/>
  <c r="P747" i="1" s="1"/>
  <c r="O60" i="1"/>
  <c r="N60" i="1"/>
  <c r="P60" i="1" s="1"/>
  <c r="O143" i="1"/>
  <c r="N143" i="1"/>
  <c r="P143" i="1" s="1"/>
  <c r="O176" i="1"/>
  <c r="N176" i="1"/>
  <c r="P176" i="1" s="1"/>
  <c r="O192" i="1"/>
  <c r="N192" i="1"/>
  <c r="P192" i="1" s="1"/>
  <c r="O208" i="1"/>
  <c r="N208" i="1"/>
  <c r="P208" i="1" s="1"/>
  <c r="O224" i="1"/>
  <c r="N224" i="1"/>
  <c r="P224" i="1" s="1"/>
  <c r="N297" i="1"/>
  <c r="P297" i="1" s="1"/>
  <c r="O297" i="1"/>
  <c r="N553" i="1"/>
  <c r="P553" i="1" s="1"/>
  <c r="O553" i="1"/>
  <c r="O247" i="1"/>
  <c r="N247" i="1"/>
  <c r="P247" i="1" s="1"/>
  <c r="O251" i="1"/>
  <c r="N251" i="1"/>
  <c r="P251" i="1" s="1"/>
  <c r="N257" i="1"/>
  <c r="P257" i="1" s="1"/>
  <c r="O257" i="1"/>
  <c r="N284" i="1"/>
  <c r="P284" i="1" s="1"/>
  <c r="O288" i="1"/>
  <c r="N288" i="1"/>
  <c r="P288" i="1" s="1"/>
  <c r="O310" i="1"/>
  <c r="N310" i="1"/>
  <c r="P310" i="1" s="1"/>
  <c r="O324" i="1"/>
  <c r="N324" i="1"/>
  <c r="P324" i="1" s="1"/>
  <c r="O344" i="1"/>
  <c r="N344" i="1"/>
  <c r="P344" i="1" s="1"/>
  <c r="O391" i="1"/>
  <c r="N391" i="1"/>
  <c r="P391" i="1" s="1"/>
  <c r="N451" i="1"/>
  <c r="P451" i="1" s="1"/>
  <c r="O451" i="1"/>
  <c r="O525" i="1"/>
  <c r="N525" i="1"/>
  <c r="P525" i="1" s="1"/>
  <c r="N545" i="1"/>
  <c r="P545" i="1" s="1"/>
  <c r="O545" i="1"/>
  <c r="O656" i="1"/>
  <c r="N656" i="1"/>
  <c r="P656" i="1" s="1"/>
  <c r="O42" i="1"/>
  <c r="N42" i="1"/>
  <c r="P42" i="1" s="1"/>
  <c r="O93" i="1"/>
  <c r="N93" i="1"/>
  <c r="P93" i="1" s="1"/>
  <c r="O236" i="1"/>
  <c r="N236" i="1"/>
  <c r="P236" i="1" s="1"/>
  <c r="O270" i="1"/>
  <c r="N270" i="1"/>
  <c r="P270" i="1" s="1"/>
  <c r="O312" i="1"/>
  <c r="N312" i="1"/>
  <c r="P312" i="1" s="1"/>
  <c r="O549" i="1"/>
  <c r="N549" i="1"/>
  <c r="P549" i="1" s="1"/>
  <c r="N690" i="1"/>
  <c r="P690" i="1" s="1"/>
  <c r="O690" i="1"/>
  <c r="O254" i="1"/>
  <c r="N254" i="1"/>
  <c r="P254" i="1" s="1"/>
  <c r="O274" i="1"/>
  <c r="N274" i="1"/>
  <c r="P274" i="1" s="1"/>
  <c r="O285" i="1"/>
  <c r="N285" i="1"/>
  <c r="P285" i="1" s="1"/>
  <c r="O298" i="1"/>
  <c r="N298" i="1"/>
  <c r="P298" i="1" s="1"/>
  <c r="O352" i="1"/>
  <c r="N352" i="1"/>
  <c r="P352" i="1" s="1"/>
  <c r="O370" i="1"/>
  <c r="N370" i="1"/>
  <c r="P370" i="1" s="1"/>
  <c r="O385" i="1"/>
  <c r="N385" i="1"/>
  <c r="P385" i="1" s="1"/>
  <c r="O430" i="1"/>
  <c r="N579" i="1"/>
  <c r="P579" i="1" s="1"/>
  <c r="O579" i="1"/>
  <c r="O683" i="1"/>
  <c r="N683" i="1"/>
  <c r="P683" i="1" s="1"/>
  <c r="N687" i="1"/>
  <c r="P687" i="1" s="1"/>
  <c r="O687" i="1"/>
  <c r="O223" i="1"/>
  <c r="N223" i="1"/>
  <c r="P223" i="1" s="1"/>
  <c r="O26" i="1"/>
  <c r="N26" i="1"/>
  <c r="P26" i="1" s="1"/>
  <c r="O159" i="1"/>
  <c r="N159" i="1"/>
  <c r="P159" i="1" s="1"/>
  <c r="O319" i="1"/>
  <c r="N319" i="1"/>
  <c r="P319" i="1" s="1"/>
  <c r="O361" i="1"/>
  <c r="N361" i="1"/>
  <c r="P361" i="1" s="1"/>
  <c r="O762" i="1"/>
  <c r="N762" i="1"/>
  <c r="P762" i="1" s="1"/>
  <c r="N243" i="1"/>
  <c r="P243" i="1" s="1"/>
  <c r="O248" i="1"/>
  <c r="N248" i="1"/>
  <c r="P248" i="1" s="1"/>
  <c r="N271" i="1"/>
  <c r="P271" i="1" s="1"/>
  <c r="N281" i="1"/>
  <c r="P281" i="1" s="1"/>
  <c r="O281" i="1"/>
  <c r="O299" i="1"/>
  <c r="N299" i="1"/>
  <c r="P299" i="1" s="1"/>
  <c r="N305" i="1"/>
  <c r="P305" i="1" s="1"/>
  <c r="O305" i="1"/>
  <c r="O320" i="1"/>
  <c r="N320" i="1"/>
  <c r="P320" i="1" s="1"/>
  <c r="N355" i="1"/>
  <c r="P355" i="1" s="1"/>
  <c r="O399" i="1"/>
  <c r="N399" i="1"/>
  <c r="P399" i="1" s="1"/>
  <c r="O407" i="1"/>
  <c r="N407" i="1"/>
  <c r="P407" i="1" s="1"/>
  <c r="N439" i="1"/>
  <c r="P439" i="1" s="1"/>
  <c r="O439" i="1"/>
  <c r="N588" i="1"/>
  <c r="P588" i="1" s="1"/>
  <c r="O588" i="1"/>
  <c r="O643" i="1"/>
  <c r="N643" i="1"/>
  <c r="P643" i="1" s="1"/>
  <c r="O232" i="1"/>
  <c r="N232" i="1"/>
  <c r="P232" i="1" s="1"/>
  <c r="O244" i="1"/>
  <c r="N244" i="1"/>
  <c r="P244" i="1" s="1"/>
  <c r="O278" i="1"/>
  <c r="N278" i="1"/>
  <c r="P278" i="1" s="1"/>
  <c r="O295" i="1"/>
  <c r="N295" i="1"/>
  <c r="P295" i="1" s="1"/>
  <c r="O302" i="1"/>
  <c r="N302" i="1"/>
  <c r="P302" i="1" s="1"/>
  <c r="O329" i="1"/>
  <c r="N329" i="1"/>
  <c r="P329" i="1" s="1"/>
  <c r="O367" i="1"/>
  <c r="N367" i="1"/>
  <c r="P367" i="1" s="1"/>
  <c r="O377" i="1"/>
  <c r="N377" i="1"/>
  <c r="P377" i="1" s="1"/>
  <c r="O381" i="1"/>
  <c r="N381" i="1"/>
  <c r="P381" i="1" s="1"/>
  <c r="N400" i="1"/>
  <c r="P400" i="1" s="1"/>
  <c r="O400" i="1"/>
  <c r="N448" i="1"/>
  <c r="P448" i="1" s="1"/>
  <c r="O448" i="1"/>
  <c r="N476" i="1"/>
  <c r="P476" i="1" s="1"/>
  <c r="O476" i="1"/>
  <c r="N484" i="1"/>
  <c r="P484" i="1" s="1"/>
  <c r="O484" i="1"/>
  <c r="N597" i="1"/>
  <c r="P597" i="1" s="1"/>
  <c r="O597" i="1"/>
  <c r="N625" i="1"/>
  <c r="P625" i="1" s="1"/>
  <c r="O625" i="1"/>
  <c r="O652" i="1"/>
  <c r="N652" i="1"/>
  <c r="P652" i="1" s="1"/>
  <c r="O72" i="1"/>
  <c r="N72" i="1"/>
  <c r="P72" i="1" s="1"/>
  <c r="O109" i="1"/>
  <c r="N109" i="1"/>
  <c r="P109" i="1" s="1"/>
  <c r="O126" i="1"/>
  <c r="N126" i="1"/>
  <c r="P126" i="1" s="1"/>
  <c r="O171" i="1"/>
  <c r="N171" i="1"/>
  <c r="P171" i="1" s="1"/>
  <c r="O188" i="1"/>
  <c r="N188" i="1"/>
  <c r="P188" i="1" s="1"/>
  <c r="O204" i="1"/>
  <c r="N204" i="1"/>
  <c r="P204" i="1" s="1"/>
  <c r="O220" i="1"/>
  <c r="N220" i="1"/>
  <c r="P220" i="1" s="1"/>
  <c r="O394" i="1"/>
  <c r="N394" i="1"/>
  <c r="P394" i="1" s="1"/>
  <c r="N655" i="1"/>
  <c r="P655" i="1" s="1"/>
  <c r="O43" i="1"/>
  <c r="N43" i="1"/>
  <c r="P43" i="1" s="1"/>
  <c r="O76" i="1"/>
  <c r="N76" i="1"/>
  <c r="P76" i="1" s="1"/>
  <c r="O110" i="1"/>
  <c r="N110" i="1"/>
  <c r="P110" i="1" s="1"/>
  <c r="O291" i="1"/>
  <c r="N291" i="1"/>
  <c r="P291" i="1" s="1"/>
  <c r="N9" i="1"/>
  <c r="P9" i="1" s="1"/>
  <c r="O13" i="1"/>
  <c r="N13" i="1"/>
  <c r="P13" i="1" s="1"/>
  <c r="O16" i="1"/>
  <c r="N16" i="1"/>
  <c r="P16" i="1" s="1"/>
  <c r="O30" i="1"/>
  <c r="N30" i="1"/>
  <c r="P30" i="1" s="1"/>
  <c r="O34" i="1"/>
  <c r="N34" i="1"/>
  <c r="P34" i="1" s="1"/>
  <c r="O47" i="1"/>
  <c r="N47" i="1"/>
  <c r="P47" i="1" s="1"/>
  <c r="O51" i="1"/>
  <c r="N51" i="1"/>
  <c r="P51" i="1" s="1"/>
  <c r="O64" i="1"/>
  <c r="N64" i="1"/>
  <c r="P64" i="1" s="1"/>
  <c r="O67" i="1"/>
  <c r="N67" i="1"/>
  <c r="P67" i="1" s="1"/>
  <c r="O80" i="1"/>
  <c r="N80" i="1"/>
  <c r="P80" i="1" s="1"/>
  <c r="O83" i="1"/>
  <c r="N83" i="1"/>
  <c r="P83" i="1" s="1"/>
  <c r="O97" i="1"/>
  <c r="N97" i="1"/>
  <c r="P97" i="1" s="1"/>
  <c r="O101" i="1"/>
  <c r="N101" i="1"/>
  <c r="P101" i="1" s="1"/>
  <c r="O114" i="1"/>
  <c r="N114" i="1"/>
  <c r="P114" i="1" s="1"/>
  <c r="O117" i="1"/>
  <c r="N117" i="1"/>
  <c r="P117" i="1" s="1"/>
  <c r="O131" i="1"/>
  <c r="N131" i="1"/>
  <c r="P131" i="1" s="1"/>
  <c r="O134" i="1"/>
  <c r="N134" i="1"/>
  <c r="P134" i="1" s="1"/>
  <c r="O147" i="1"/>
  <c r="N147" i="1"/>
  <c r="P147" i="1" s="1"/>
  <c r="O150" i="1"/>
  <c r="N150" i="1"/>
  <c r="P150" i="1" s="1"/>
  <c r="O163" i="1"/>
  <c r="N163" i="1"/>
  <c r="P163" i="1" s="1"/>
  <c r="O166" i="1"/>
  <c r="O180" i="1"/>
  <c r="N180" i="1"/>
  <c r="P180" i="1" s="1"/>
  <c r="O183" i="1"/>
  <c r="N183" i="1"/>
  <c r="P183" i="1" s="1"/>
  <c r="O196" i="1"/>
  <c r="N196" i="1"/>
  <c r="P196" i="1" s="1"/>
  <c r="O199" i="1"/>
  <c r="N199" i="1"/>
  <c r="P199" i="1" s="1"/>
  <c r="O212" i="1"/>
  <c r="N212" i="1"/>
  <c r="P212" i="1" s="1"/>
  <c r="O215" i="1"/>
  <c r="N215" i="1"/>
  <c r="P215" i="1" s="1"/>
  <c r="O229" i="1"/>
  <c r="N229" i="1"/>
  <c r="P229" i="1" s="1"/>
  <c r="N240" i="1"/>
  <c r="P240" i="1" s="1"/>
  <c r="O240" i="1"/>
  <c r="O272" i="1"/>
  <c r="N272" i="1"/>
  <c r="P272" i="1" s="1"/>
  <c r="N317" i="1"/>
  <c r="P317" i="1" s="1"/>
  <c r="O322" i="1"/>
  <c r="N322" i="1"/>
  <c r="P322" i="1" s="1"/>
  <c r="N337" i="1"/>
  <c r="P337" i="1" s="1"/>
  <c r="O337" i="1"/>
  <c r="O392" i="1"/>
  <c r="N392" i="1"/>
  <c r="P392" i="1" s="1"/>
  <c r="O427" i="1"/>
  <c r="N427" i="1"/>
  <c r="P427" i="1" s="1"/>
  <c r="O550" i="1"/>
  <c r="N550" i="1"/>
  <c r="P550" i="1" s="1"/>
  <c r="O558" i="1"/>
  <c r="N558" i="1"/>
  <c r="P558" i="1" s="1"/>
  <c r="O660" i="1"/>
  <c r="N660" i="1"/>
  <c r="P660" i="1" s="1"/>
  <c r="N679" i="1"/>
  <c r="P679" i="1" s="1"/>
  <c r="O679" i="1"/>
  <c r="O708" i="1"/>
  <c r="N708" i="1"/>
  <c r="P708" i="1" s="1"/>
  <c r="N857" i="1"/>
  <c r="P857" i="1" s="1"/>
  <c r="O857" i="1"/>
  <c r="O17" i="1"/>
  <c r="N17" i="1"/>
  <c r="P17" i="1" s="1"/>
  <c r="O35" i="1"/>
  <c r="N35" i="1"/>
  <c r="P35" i="1" s="1"/>
  <c r="O52" i="1"/>
  <c r="N52" i="1"/>
  <c r="P52" i="1" s="1"/>
  <c r="O68" i="1"/>
  <c r="N68" i="1"/>
  <c r="P68" i="1" s="1"/>
  <c r="O102" i="1"/>
  <c r="N102" i="1"/>
  <c r="P102" i="1" s="1"/>
  <c r="O118" i="1"/>
  <c r="N118" i="1"/>
  <c r="P118" i="1" s="1"/>
  <c r="O135" i="1"/>
  <c r="N135" i="1"/>
  <c r="P135" i="1" s="1"/>
  <c r="O151" i="1"/>
  <c r="N151" i="1"/>
  <c r="P151" i="1" s="1"/>
  <c r="O167" i="1"/>
  <c r="N167" i="1"/>
  <c r="P167" i="1" s="1"/>
  <c r="O184" i="1"/>
  <c r="N184" i="1"/>
  <c r="P184" i="1" s="1"/>
  <c r="O200" i="1"/>
  <c r="N200" i="1"/>
  <c r="P200" i="1" s="1"/>
  <c r="O216" i="1"/>
  <c r="N216" i="1"/>
  <c r="P216" i="1" s="1"/>
  <c r="O237" i="1"/>
  <c r="N237" i="1"/>
  <c r="P237" i="1" s="1"/>
  <c r="O258" i="1"/>
  <c r="N258" i="1"/>
  <c r="P258" i="1" s="1"/>
  <c r="O269" i="1"/>
  <c r="N269" i="1"/>
  <c r="P269" i="1" s="1"/>
  <c r="O296" i="1"/>
  <c r="N296" i="1"/>
  <c r="P296" i="1" s="1"/>
  <c r="O318" i="1"/>
  <c r="N318" i="1"/>
  <c r="P318" i="1" s="1"/>
  <c r="O326" i="1"/>
  <c r="N326" i="1"/>
  <c r="P326" i="1" s="1"/>
  <c r="O393" i="1"/>
  <c r="N393" i="1"/>
  <c r="P393" i="1" s="1"/>
  <c r="N456" i="1"/>
  <c r="P456" i="1" s="1"/>
  <c r="O456" i="1"/>
  <c r="N606" i="1"/>
  <c r="P606" i="1" s="1"/>
  <c r="O606" i="1"/>
  <c r="O31" i="1"/>
  <c r="N31" i="1"/>
  <c r="P31" i="1" s="1"/>
  <c r="O48" i="1"/>
  <c r="N48" i="1"/>
  <c r="P48" i="1" s="1"/>
  <c r="O65" i="1"/>
  <c r="N65" i="1"/>
  <c r="P65" i="1" s="1"/>
  <c r="O81" i="1"/>
  <c r="N81" i="1"/>
  <c r="P81" i="1" s="1"/>
  <c r="O98" i="1"/>
  <c r="N98" i="1"/>
  <c r="P98" i="1" s="1"/>
  <c r="O115" i="1"/>
  <c r="N115" i="1"/>
  <c r="P115" i="1" s="1"/>
  <c r="O132" i="1"/>
  <c r="N132" i="1"/>
  <c r="P132" i="1" s="1"/>
  <c r="N148" i="1"/>
  <c r="P148" i="1" s="1"/>
  <c r="O164" i="1"/>
  <c r="N164" i="1"/>
  <c r="P164" i="1" s="1"/>
  <c r="O181" i="1"/>
  <c r="N181" i="1"/>
  <c r="P181" i="1" s="1"/>
  <c r="O197" i="1"/>
  <c r="N197" i="1"/>
  <c r="P197" i="1" s="1"/>
  <c r="O213" i="1"/>
  <c r="N213" i="1"/>
  <c r="P213" i="1" s="1"/>
  <c r="O230" i="1"/>
  <c r="N230" i="1"/>
  <c r="P230" i="1" s="1"/>
  <c r="O255" i="1"/>
  <c r="N255" i="1"/>
  <c r="P255" i="1" s="1"/>
  <c r="O259" i="1"/>
  <c r="N259" i="1"/>
  <c r="P259" i="1" s="1"/>
  <c r="N265" i="1"/>
  <c r="P265" i="1" s="1"/>
  <c r="O265" i="1"/>
  <c r="O307" i="1"/>
  <c r="N307" i="1"/>
  <c r="P307" i="1" s="1"/>
  <c r="O334" i="1"/>
  <c r="N334" i="1"/>
  <c r="P334" i="1" s="1"/>
  <c r="O356" i="1"/>
  <c r="N356" i="1"/>
  <c r="P356" i="1" s="1"/>
  <c r="O360" i="1"/>
  <c r="N360" i="1"/>
  <c r="P360" i="1" s="1"/>
  <c r="O436" i="1"/>
  <c r="N436" i="1"/>
  <c r="P436" i="1" s="1"/>
  <c r="O589" i="1"/>
  <c r="N589" i="1"/>
  <c r="P589" i="1" s="1"/>
  <c r="O821" i="1"/>
  <c r="N821" i="1"/>
  <c r="P821" i="1" s="1"/>
  <c r="O24" i="1"/>
  <c r="N24" i="1"/>
  <c r="P24" i="1" s="1"/>
  <c r="O56" i="1"/>
  <c r="N56" i="1"/>
  <c r="P56" i="1" s="1"/>
  <c r="O89" i="1"/>
  <c r="N89" i="1"/>
  <c r="P89" i="1" s="1"/>
  <c r="O139" i="1"/>
  <c r="N139" i="1"/>
  <c r="P139" i="1" s="1"/>
  <c r="O158" i="1"/>
  <c r="N158" i="1"/>
  <c r="P158" i="1" s="1"/>
  <c r="N174" i="1"/>
  <c r="P174" i="1" s="1"/>
  <c r="O267" i="1"/>
  <c r="N267" i="1"/>
  <c r="P267" i="1" s="1"/>
  <c r="O316" i="1"/>
  <c r="N316" i="1"/>
  <c r="P316" i="1" s="1"/>
  <c r="O470" i="1"/>
  <c r="N470" i="1"/>
  <c r="P470" i="1" s="1"/>
  <c r="O10" i="1"/>
  <c r="N10" i="1"/>
  <c r="P10" i="1" s="1"/>
  <c r="O20" i="1"/>
  <c r="N20" i="1"/>
  <c r="P20" i="1" s="1"/>
  <c r="O28" i="1"/>
  <c r="N28" i="1"/>
  <c r="P28" i="1" s="1"/>
  <c r="O38" i="1"/>
  <c r="N38" i="1"/>
  <c r="P38" i="1" s="1"/>
  <c r="O45" i="1"/>
  <c r="N45" i="1"/>
  <c r="P45" i="1" s="1"/>
  <c r="O55" i="1"/>
  <c r="N55" i="1"/>
  <c r="P55" i="1" s="1"/>
  <c r="O62" i="1"/>
  <c r="N62" i="1"/>
  <c r="P62" i="1" s="1"/>
  <c r="O78" i="1"/>
  <c r="N78" i="1"/>
  <c r="P78" i="1" s="1"/>
  <c r="O88" i="1"/>
  <c r="N88" i="1"/>
  <c r="P88" i="1" s="1"/>
  <c r="O95" i="1"/>
  <c r="N95" i="1"/>
  <c r="P95" i="1" s="1"/>
  <c r="O105" i="1"/>
  <c r="N105" i="1"/>
  <c r="P105" i="1" s="1"/>
  <c r="O112" i="1"/>
  <c r="N112" i="1"/>
  <c r="P112" i="1" s="1"/>
  <c r="O129" i="1"/>
  <c r="N129" i="1"/>
  <c r="P129" i="1" s="1"/>
  <c r="O138" i="1"/>
  <c r="N138" i="1"/>
  <c r="P138" i="1" s="1"/>
  <c r="O145" i="1"/>
  <c r="N145" i="1"/>
  <c r="P145" i="1" s="1"/>
  <c r="O154" i="1"/>
  <c r="N154" i="1"/>
  <c r="P154" i="1" s="1"/>
  <c r="O161" i="1"/>
  <c r="N161" i="1"/>
  <c r="P161" i="1" s="1"/>
  <c r="O170" i="1"/>
  <c r="N170" i="1"/>
  <c r="P170" i="1" s="1"/>
  <c r="O178" i="1"/>
  <c r="N178" i="1"/>
  <c r="P178" i="1" s="1"/>
  <c r="O187" i="1"/>
  <c r="N187" i="1"/>
  <c r="P187" i="1" s="1"/>
  <c r="O194" i="1"/>
  <c r="N194" i="1"/>
  <c r="P194" i="1" s="1"/>
  <c r="O203" i="1"/>
  <c r="N203" i="1"/>
  <c r="P203" i="1" s="1"/>
  <c r="O210" i="1"/>
  <c r="N210" i="1"/>
  <c r="P210" i="1" s="1"/>
  <c r="O219" i="1"/>
  <c r="N219" i="1"/>
  <c r="P219" i="1" s="1"/>
  <c r="O226" i="1"/>
  <c r="N226" i="1"/>
  <c r="P226" i="1" s="1"/>
  <c r="O262" i="1"/>
  <c r="N262" i="1"/>
  <c r="P262" i="1" s="1"/>
  <c r="O282" i="1"/>
  <c r="N282" i="1"/>
  <c r="P282" i="1" s="1"/>
  <c r="O308" i="1"/>
  <c r="N308" i="1"/>
  <c r="P308" i="1" s="1"/>
  <c r="N314" i="1"/>
  <c r="P314" i="1" s="1"/>
  <c r="O314" i="1"/>
  <c r="O342" i="1"/>
  <c r="N342" i="1"/>
  <c r="P342" i="1" s="1"/>
  <c r="O363" i="1"/>
  <c r="O378" i="1"/>
  <c r="N378" i="1"/>
  <c r="P378" i="1" s="1"/>
  <c r="O389" i="1"/>
  <c r="N389" i="1"/>
  <c r="P389" i="1" s="1"/>
  <c r="O424" i="1"/>
  <c r="N424" i="1"/>
  <c r="P424" i="1" s="1"/>
  <c r="N465" i="1"/>
  <c r="P465" i="1" s="1"/>
  <c r="O465" i="1"/>
  <c r="O505" i="1"/>
  <c r="N505" i="1"/>
  <c r="P505" i="1" s="1"/>
  <c r="N509" i="1"/>
  <c r="P509" i="1" s="1"/>
  <c r="O509" i="1"/>
  <c r="O618" i="1"/>
  <c r="N618" i="1"/>
  <c r="P618" i="1" s="1"/>
  <c r="N622" i="1"/>
  <c r="P622" i="1" s="1"/>
  <c r="O622" i="1"/>
  <c r="N252" i="1"/>
  <c r="P252" i="1" s="1"/>
  <c r="O256" i="1"/>
  <c r="N256" i="1"/>
  <c r="P256" i="1" s="1"/>
  <c r="O279" i="1"/>
  <c r="N279" i="1"/>
  <c r="P279" i="1" s="1"/>
  <c r="O283" i="1"/>
  <c r="N283" i="1"/>
  <c r="P283" i="1" s="1"/>
  <c r="N289" i="1"/>
  <c r="P289" i="1" s="1"/>
  <c r="O289" i="1"/>
  <c r="O303" i="1"/>
  <c r="N303" i="1"/>
  <c r="P303" i="1" s="1"/>
  <c r="O311" i="1"/>
  <c r="N311" i="1"/>
  <c r="P311" i="1" s="1"/>
  <c r="O343" i="1"/>
  <c r="N343" i="1"/>
  <c r="P343" i="1" s="1"/>
  <c r="O372" i="1"/>
  <c r="N372" i="1"/>
  <c r="P372" i="1" s="1"/>
  <c r="N375" i="1"/>
  <c r="P375" i="1" s="1"/>
  <c r="O383" i="1"/>
  <c r="N383" i="1"/>
  <c r="P383" i="1" s="1"/>
  <c r="N425" i="1"/>
  <c r="P425" i="1" s="1"/>
  <c r="O425" i="1"/>
  <c r="O453" i="1"/>
  <c r="N453" i="1"/>
  <c r="P453" i="1" s="1"/>
  <c r="N518" i="1"/>
  <c r="P518" i="1" s="1"/>
  <c r="O576" i="1"/>
  <c r="N576" i="1"/>
  <c r="P576" i="1" s="1"/>
  <c r="O684" i="1"/>
  <c r="N684" i="1"/>
  <c r="P684" i="1" s="1"/>
  <c r="O692" i="1"/>
  <c r="N692" i="1"/>
  <c r="P692" i="1" s="1"/>
  <c r="O798" i="1"/>
  <c r="N798" i="1"/>
  <c r="P798" i="1" s="1"/>
  <c r="O241" i="1"/>
  <c r="N241" i="1"/>
  <c r="P241" i="1" s="1"/>
  <c r="O253" i="1"/>
  <c r="N253" i="1"/>
  <c r="P253" i="1" s="1"/>
  <c r="O286" i="1"/>
  <c r="N286" i="1"/>
  <c r="P286" i="1" s="1"/>
  <c r="O338" i="1"/>
  <c r="N338" i="1"/>
  <c r="P338" i="1" s="1"/>
  <c r="N353" i="1"/>
  <c r="P353" i="1" s="1"/>
  <c r="N386" i="1"/>
  <c r="P386" i="1" s="1"/>
  <c r="N528" i="1"/>
  <c r="P528" i="1" s="1"/>
  <c r="O528" i="1"/>
  <c r="N556" i="1"/>
  <c r="P556" i="1" s="1"/>
  <c r="O556" i="1"/>
  <c r="O585" i="1"/>
  <c r="N585" i="1"/>
  <c r="P585" i="1" s="1"/>
  <c r="O907" i="1"/>
  <c r="N907" i="1"/>
  <c r="P907" i="1" s="1"/>
  <c r="N1030" i="1"/>
  <c r="P1030" i="1" s="1"/>
  <c r="O1030" i="1"/>
  <c r="O1277" i="1"/>
  <c r="N1277" i="1"/>
  <c r="P1277" i="1" s="1"/>
  <c r="O431" i="1"/>
  <c r="N431" i="1"/>
  <c r="P431" i="1" s="1"/>
  <c r="O434" i="1"/>
  <c r="N434" i="1"/>
  <c r="P434" i="1" s="1"/>
  <c r="O511" i="1"/>
  <c r="N511" i="1"/>
  <c r="P511" i="1" s="1"/>
  <c r="O515" i="1"/>
  <c r="N515" i="1"/>
  <c r="P515" i="1" s="1"/>
  <c r="O552" i="1"/>
  <c r="N552" i="1"/>
  <c r="P552" i="1" s="1"/>
  <c r="O581" i="1"/>
  <c r="N581" i="1"/>
  <c r="P581" i="1" s="1"/>
  <c r="O586" i="1"/>
  <c r="N586" i="1"/>
  <c r="P586" i="1" s="1"/>
  <c r="O621" i="1"/>
  <c r="N621" i="1"/>
  <c r="P621" i="1" s="1"/>
  <c r="O648" i="1"/>
  <c r="O653" i="1"/>
  <c r="N653" i="1"/>
  <c r="P653" i="1" s="1"/>
  <c r="O686" i="1"/>
  <c r="N686" i="1"/>
  <c r="P686" i="1" s="1"/>
  <c r="O854" i="1"/>
  <c r="N854" i="1"/>
  <c r="P854" i="1" s="1"/>
  <c r="O1024" i="1"/>
  <c r="N1024" i="1"/>
  <c r="P1024" i="1" s="1"/>
  <c r="O408" i="1"/>
  <c r="O449" i="1"/>
  <c r="N449" i="1"/>
  <c r="P449" i="1" s="1"/>
  <c r="O452" i="1"/>
  <c r="N452" i="1"/>
  <c r="P452" i="1" s="1"/>
  <c r="O468" i="1"/>
  <c r="O500" i="1"/>
  <c r="O508" i="1"/>
  <c r="N508" i="1"/>
  <c r="P508" i="1" s="1"/>
  <c r="O539" i="1"/>
  <c r="N539" i="1"/>
  <c r="P539" i="1" s="1"/>
  <c r="O543" i="1"/>
  <c r="N543" i="1"/>
  <c r="P543" i="1" s="1"/>
  <c r="O570" i="1"/>
  <c r="O578" i="1"/>
  <c r="N578" i="1"/>
  <c r="P578" i="1" s="1"/>
  <c r="O608" i="1"/>
  <c r="N608" i="1"/>
  <c r="P608" i="1" s="1"/>
  <c r="O612" i="1"/>
  <c r="N612" i="1"/>
  <c r="P612" i="1" s="1"/>
  <c r="O638" i="1"/>
  <c r="O645" i="1"/>
  <c r="N645" i="1"/>
  <c r="P645" i="1" s="1"/>
  <c r="O673" i="1"/>
  <c r="N673" i="1"/>
  <c r="P673" i="1" s="1"/>
  <c r="O677" i="1"/>
  <c r="N677" i="1"/>
  <c r="P677" i="1" s="1"/>
  <c r="O704" i="1"/>
  <c r="O722" i="1"/>
  <c r="N722" i="1"/>
  <c r="P722" i="1" s="1"/>
  <c r="O782" i="1"/>
  <c r="N782" i="1"/>
  <c r="P782" i="1" s="1"/>
  <c r="O795" i="1"/>
  <c r="N795" i="1"/>
  <c r="P795" i="1" s="1"/>
  <c r="O898" i="1"/>
  <c r="O1228" i="1"/>
  <c r="N1228" i="1"/>
  <c r="P1228" i="1" s="1"/>
  <c r="O406" i="1"/>
  <c r="N406" i="1"/>
  <c r="P406" i="1" s="1"/>
  <c r="O459" i="1"/>
  <c r="N459" i="1"/>
  <c r="P459" i="1" s="1"/>
  <c r="O472" i="1"/>
  <c r="N472" i="1"/>
  <c r="P472" i="1" s="1"/>
  <c r="O497" i="1"/>
  <c r="N497" i="1"/>
  <c r="P497" i="1" s="1"/>
  <c r="O501" i="1"/>
  <c r="N501" i="1"/>
  <c r="P501" i="1" s="1"/>
  <c r="O532" i="1"/>
  <c r="N532" i="1"/>
  <c r="P532" i="1" s="1"/>
  <c r="O567" i="1"/>
  <c r="N567" i="1"/>
  <c r="P567" i="1" s="1"/>
  <c r="O572" i="1"/>
  <c r="N572" i="1"/>
  <c r="P572" i="1" s="1"/>
  <c r="O635" i="1"/>
  <c r="N635" i="1"/>
  <c r="P635" i="1" s="1"/>
  <c r="O639" i="1"/>
  <c r="N639" i="1"/>
  <c r="P639" i="1" s="1"/>
  <c r="O667" i="1"/>
  <c r="N667" i="1"/>
  <c r="P667" i="1" s="1"/>
  <c r="O701" i="1"/>
  <c r="N701" i="1"/>
  <c r="P701" i="1" s="1"/>
  <c r="O705" i="1"/>
  <c r="N705" i="1"/>
  <c r="P705" i="1" s="1"/>
  <c r="O709" i="1"/>
  <c r="N709" i="1"/>
  <c r="P709" i="1" s="1"/>
  <c r="O748" i="1"/>
  <c r="N748" i="1"/>
  <c r="P748" i="1" s="1"/>
  <c r="O751" i="1"/>
  <c r="N751" i="1"/>
  <c r="P751" i="1" s="1"/>
  <c r="O780" i="1"/>
  <c r="N780" i="1"/>
  <c r="P780" i="1" s="1"/>
  <c r="O894" i="1"/>
  <c r="N894" i="1"/>
  <c r="P894" i="1" s="1"/>
  <c r="O1005" i="1"/>
  <c r="N1005" i="1"/>
  <c r="P1005" i="1" s="1"/>
  <c r="O542" i="1"/>
  <c r="N542" i="1"/>
  <c r="P542" i="1" s="1"/>
  <c r="O615" i="1"/>
  <c r="N615" i="1"/>
  <c r="P615" i="1" s="1"/>
  <c r="O642" i="1"/>
  <c r="N642" i="1"/>
  <c r="P642" i="1" s="1"/>
  <c r="O680" i="1"/>
  <c r="N680" i="1"/>
  <c r="P680" i="1" s="1"/>
  <c r="O731" i="1"/>
  <c r="N731" i="1"/>
  <c r="P731" i="1" s="1"/>
  <c r="N1014" i="1"/>
  <c r="P1014" i="1" s="1"/>
  <c r="O1014" i="1"/>
  <c r="O387" i="1"/>
  <c r="O397" i="1"/>
  <c r="O409" i="1"/>
  <c r="N409" i="1"/>
  <c r="P409" i="1" s="1"/>
  <c r="O412" i="1"/>
  <c r="N412" i="1"/>
  <c r="P412" i="1" s="1"/>
  <c r="O428" i="1"/>
  <c r="O466" i="1"/>
  <c r="N466" i="1"/>
  <c r="P466" i="1" s="1"/>
  <c r="O469" i="1"/>
  <c r="N469" i="1"/>
  <c r="P469" i="1" s="1"/>
  <c r="O536" i="1"/>
  <c r="N536" i="1"/>
  <c r="P536" i="1" s="1"/>
  <c r="O564" i="1"/>
  <c r="N564" i="1"/>
  <c r="P564" i="1" s="1"/>
  <c r="O568" i="1"/>
  <c r="N568" i="1"/>
  <c r="P568" i="1" s="1"/>
  <c r="O604" i="1"/>
  <c r="N604" i="1"/>
  <c r="P604" i="1" s="1"/>
  <c r="O632" i="1"/>
  <c r="N632" i="1"/>
  <c r="P632" i="1" s="1"/>
  <c r="O636" i="1"/>
  <c r="N636" i="1"/>
  <c r="P636" i="1" s="1"/>
  <c r="O670" i="1"/>
  <c r="N670" i="1"/>
  <c r="P670" i="1" s="1"/>
  <c r="O698" i="1"/>
  <c r="N698" i="1"/>
  <c r="P698" i="1" s="1"/>
  <c r="O702" i="1"/>
  <c r="N702" i="1"/>
  <c r="P702" i="1" s="1"/>
  <c r="N997" i="1"/>
  <c r="P997" i="1" s="1"/>
  <c r="O997" i="1"/>
  <c r="O1168" i="1"/>
  <c r="N1168" i="1"/>
  <c r="P1168" i="1" s="1"/>
  <c r="O1209" i="1"/>
  <c r="N1209" i="1"/>
  <c r="P1209" i="1" s="1"/>
  <c r="O362" i="1"/>
  <c r="L374" i="1"/>
  <c r="M374" i="1" s="1"/>
  <c r="O475" i="1"/>
  <c r="N475" i="1"/>
  <c r="P475" i="1" s="1"/>
  <c r="O488" i="1"/>
  <c r="N488" i="1"/>
  <c r="P488" i="1" s="1"/>
  <c r="O512" i="1"/>
  <c r="N529" i="1"/>
  <c r="P529" i="1" s="1"/>
  <c r="O557" i="1"/>
  <c r="N557" i="1"/>
  <c r="P557" i="1" s="1"/>
  <c r="O583" i="1"/>
  <c r="O598" i="1"/>
  <c r="N598" i="1"/>
  <c r="P598" i="1" s="1"/>
  <c r="O626" i="1"/>
  <c r="N626" i="1"/>
  <c r="P626" i="1" s="1"/>
  <c r="O649" i="1"/>
  <c r="O664" i="1"/>
  <c r="N664" i="1"/>
  <c r="P664" i="1" s="1"/>
  <c r="O691" i="1"/>
  <c r="N691" i="1"/>
  <c r="P691" i="1" s="1"/>
  <c r="O764" i="1"/>
  <c r="N764" i="1"/>
  <c r="P764" i="1" s="1"/>
  <c r="O991" i="1"/>
  <c r="N991" i="1"/>
  <c r="P991" i="1" s="1"/>
  <c r="O1127" i="1"/>
  <c r="N1127" i="1"/>
  <c r="P1127" i="1" s="1"/>
  <c r="O354" i="1"/>
  <c r="O390" i="1"/>
  <c r="N390" i="1"/>
  <c r="P390" i="1" s="1"/>
  <c r="O403" i="1"/>
  <c r="O416" i="1"/>
  <c r="N416" i="1"/>
  <c r="P416" i="1" s="1"/>
  <c r="O419" i="1"/>
  <c r="N419" i="1"/>
  <c r="P419" i="1" s="1"/>
  <c r="O429" i="1"/>
  <c r="N429" i="1"/>
  <c r="P429" i="1" s="1"/>
  <c r="O445" i="1"/>
  <c r="O485" i="1"/>
  <c r="N485" i="1"/>
  <c r="P485" i="1" s="1"/>
  <c r="O491" i="1"/>
  <c r="N491" i="1"/>
  <c r="P491" i="1" s="1"/>
  <c r="O526" i="1"/>
  <c r="N526" i="1"/>
  <c r="P526" i="1" s="1"/>
  <c r="O561" i="1"/>
  <c r="N561" i="1"/>
  <c r="P561" i="1" s="1"/>
  <c r="O590" i="1"/>
  <c r="N590" i="1"/>
  <c r="P590" i="1" s="1"/>
  <c r="O595" i="1"/>
  <c r="N595" i="1"/>
  <c r="P595" i="1" s="1"/>
  <c r="O629" i="1"/>
  <c r="N629" i="1"/>
  <c r="P629" i="1" s="1"/>
  <c r="O657" i="1"/>
  <c r="N657" i="1"/>
  <c r="P657" i="1" s="1"/>
  <c r="O661" i="1"/>
  <c r="N661" i="1"/>
  <c r="P661" i="1" s="1"/>
  <c r="O694" i="1"/>
  <c r="N694" i="1"/>
  <c r="P694" i="1" s="1"/>
  <c r="O716" i="1"/>
  <c r="N716" i="1"/>
  <c r="P716" i="1" s="1"/>
  <c r="O988" i="1"/>
  <c r="N988" i="1"/>
  <c r="P988" i="1" s="1"/>
  <c r="O1103" i="1"/>
  <c r="N1103" i="1"/>
  <c r="P1103" i="1" s="1"/>
  <c r="O1106" i="1"/>
  <c r="N1106" i="1"/>
  <c r="P1106" i="1" s="1"/>
  <c r="O345" i="1"/>
  <c r="O423" i="1"/>
  <c r="N423" i="1"/>
  <c r="P423" i="1" s="1"/>
  <c r="O426" i="1"/>
  <c r="N426" i="1"/>
  <c r="P426" i="1" s="1"/>
  <c r="O513" i="1"/>
  <c r="N513" i="1"/>
  <c r="P513" i="1" s="1"/>
  <c r="O540" i="1"/>
  <c r="O554" i="1"/>
  <c r="N554" i="1"/>
  <c r="P554" i="1" s="1"/>
  <c r="O609" i="1"/>
  <c r="O623" i="1"/>
  <c r="N623" i="1"/>
  <c r="P623" i="1" s="1"/>
  <c r="O651" i="1"/>
  <c r="N651" i="1"/>
  <c r="P651" i="1" s="1"/>
  <c r="O674" i="1"/>
  <c r="O688" i="1"/>
  <c r="N688" i="1"/>
  <c r="P688" i="1" s="1"/>
  <c r="O717" i="1"/>
  <c r="N717" i="1"/>
  <c r="P717" i="1" s="1"/>
  <c r="N725" i="1"/>
  <c r="P725" i="1" s="1"/>
  <c r="O725" i="1"/>
  <c r="O806" i="1"/>
  <c r="N981" i="1"/>
  <c r="P981" i="1" s="1"/>
  <c r="O981" i="1"/>
  <c r="N327" i="1"/>
  <c r="P327" i="1" s="1"/>
  <c r="O336" i="1"/>
  <c r="N347" i="1"/>
  <c r="P347" i="1" s="1"/>
  <c r="O395" i="1"/>
  <c r="O401" i="1"/>
  <c r="N401" i="1"/>
  <c r="P401" i="1" s="1"/>
  <c r="O404" i="1"/>
  <c r="N404" i="1"/>
  <c r="P404" i="1" s="1"/>
  <c r="O432" i="1"/>
  <c r="N432" i="1"/>
  <c r="P432" i="1" s="1"/>
  <c r="O447" i="1"/>
  <c r="N447" i="1"/>
  <c r="P447" i="1" s="1"/>
  <c r="O463" i="1"/>
  <c r="O517" i="1"/>
  <c r="N517" i="1"/>
  <c r="P517" i="1" s="1"/>
  <c r="O551" i="1"/>
  <c r="N551" i="1"/>
  <c r="P551" i="1" s="1"/>
  <c r="O587" i="1"/>
  <c r="N587" i="1"/>
  <c r="P587" i="1" s="1"/>
  <c r="O654" i="1"/>
  <c r="N654" i="1"/>
  <c r="P654" i="1" s="1"/>
  <c r="O681" i="1"/>
  <c r="N681" i="1"/>
  <c r="P681" i="1" s="1"/>
  <c r="O685" i="1"/>
  <c r="N685" i="1"/>
  <c r="P685" i="1" s="1"/>
  <c r="O713" i="1"/>
  <c r="N713" i="1"/>
  <c r="P713" i="1" s="1"/>
  <c r="O771" i="1"/>
  <c r="N771" i="1"/>
  <c r="P771" i="1" s="1"/>
  <c r="O975" i="1"/>
  <c r="N975" i="1"/>
  <c r="P975" i="1" s="1"/>
  <c r="O365" i="1"/>
  <c r="N365" i="1"/>
  <c r="P365" i="1" s="1"/>
  <c r="O440" i="1"/>
  <c r="N440" i="1"/>
  <c r="P440" i="1" s="1"/>
  <c r="O443" i="1"/>
  <c r="N443" i="1"/>
  <c r="P443" i="1" s="1"/>
  <c r="O495" i="1"/>
  <c r="O510" i="1"/>
  <c r="N510" i="1"/>
  <c r="P510" i="1" s="1"/>
  <c r="O541" i="1"/>
  <c r="N541" i="1"/>
  <c r="P541" i="1" s="1"/>
  <c r="O580" i="1"/>
  <c r="N580" i="1"/>
  <c r="P580" i="1" s="1"/>
  <c r="O610" i="1"/>
  <c r="N610" i="1"/>
  <c r="P610" i="1" s="1"/>
  <c r="O633" i="1"/>
  <c r="O647" i="1"/>
  <c r="N647" i="1"/>
  <c r="P647" i="1" s="1"/>
  <c r="O675" i="1"/>
  <c r="N675" i="1"/>
  <c r="P675" i="1" s="1"/>
  <c r="O699" i="1"/>
  <c r="O738" i="1"/>
  <c r="N738" i="1"/>
  <c r="P738" i="1" s="1"/>
  <c r="N741" i="1"/>
  <c r="P741" i="1" s="1"/>
  <c r="O741" i="1"/>
  <c r="O803" i="1"/>
  <c r="N803" i="1"/>
  <c r="P803" i="1" s="1"/>
  <c r="O882" i="1"/>
  <c r="N882" i="1"/>
  <c r="P882" i="1" s="1"/>
  <c r="N922" i="1"/>
  <c r="P922" i="1" s="1"/>
  <c r="O922" i="1"/>
  <c r="O972" i="1"/>
  <c r="N972" i="1"/>
  <c r="P972" i="1" s="1"/>
  <c r="O357" i="1"/>
  <c r="N357" i="1"/>
  <c r="P357" i="1" s="1"/>
  <c r="O450" i="1"/>
  <c r="N450" i="1"/>
  <c r="P450" i="1" s="1"/>
  <c r="O464" i="1"/>
  <c r="N464" i="1"/>
  <c r="P464" i="1" s="1"/>
  <c r="O479" i="1"/>
  <c r="O502" i="1"/>
  <c r="N502" i="1"/>
  <c r="P502" i="1" s="1"/>
  <c r="O507" i="1"/>
  <c r="N507" i="1"/>
  <c r="P507" i="1" s="1"/>
  <c r="O544" i="1"/>
  <c r="N544" i="1"/>
  <c r="P544" i="1" s="1"/>
  <c r="O573" i="1"/>
  <c r="N573" i="1"/>
  <c r="P573" i="1" s="1"/>
  <c r="O613" i="1"/>
  <c r="N613" i="1"/>
  <c r="P613" i="1" s="1"/>
  <c r="O640" i="1"/>
  <c r="N640" i="1"/>
  <c r="P640" i="1" s="1"/>
  <c r="O644" i="1"/>
  <c r="N644" i="1"/>
  <c r="P644" i="1" s="1"/>
  <c r="O678" i="1"/>
  <c r="N678" i="1"/>
  <c r="P678" i="1" s="1"/>
  <c r="O706" i="1"/>
  <c r="N706" i="1"/>
  <c r="P706" i="1" s="1"/>
  <c r="O739" i="1"/>
  <c r="N739" i="1"/>
  <c r="P739" i="1" s="1"/>
  <c r="O791" i="1"/>
  <c r="N791" i="1"/>
  <c r="P791" i="1" s="1"/>
  <c r="O804" i="1"/>
  <c r="N804" i="1"/>
  <c r="P804" i="1" s="1"/>
  <c r="O835" i="1"/>
  <c r="N835" i="1"/>
  <c r="P835" i="1" s="1"/>
  <c r="O441" i="1"/>
  <c r="N441" i="1"/>
  <c r="P441" i="1" s="1"/>
  <c r="O455" i="1"/>
  <c r="N455" i="1"/>
  <c r="P455" i="1" s="1"/>
  <c r="O546" i="1"/>
  <c r="N546" i="1"/>
  <c r="P546" i="1" s="1"/>
  <c r="O575" i="1"/>
  <c r="N575" i="1"/>
  <c r="P575" i="1" s="1"/>
  <c r="O611" i="1"/>
  <c r="N611" i="1"/>
  <c r="P611" i="1" s="1"/>
  <c r="O676" i="1"/>
  <c r="N676" i="1"/>
  <c r="P676" i="1" s="1"/>
  <c r="O734" i="1"/>
  <c r="N734" i="1"/>
  <c r="P734" i="1" s="1"/>
  <c r="O348" i="1"/>
  <c r="N348" i="1"/>
  <c r="P348" i="1" s="1"/>
  <c r="O458" i="1"/>
  <c r="N458" i="1"/>
  <c r="P458" i="1" s="1"/>
  <c r="O496" i="1"/>
  <c r="N496" i="1"/>
  <c r="P496" i="1" s="1"/>
  <c r="O533" i="1"/>
  <c r="N533" i="1"/>
  <c r="P533" i="1" s="1"/>
  <c r="O538" i="1"/>
  <c r="N538" i="1"/>
  <c r="P538" i="1" s="1"/>
  <c r="O602" i="1"/>
  <c r="N602" i="1"/>
  <c r="P602" i="1" s="1"/>
  <c r="O607" i="1"/>
  <c r="N607" i="1"/>
  <c r="P607" i="1" s="1"/>
  <c r="O634" i="1"/>
  <c r="N634" i="1"/>
  <c r="P634" i="1" s="1"/>
  <c r="O668" i="1"/>
  <c r="N668" i="1"/>
  <c r="P668" i="1" s="1"/>
  <c r="O672" i="1"/>
  <c r="N672" i="1"/>
  <c r="P672" i="1" s="1"/>
  <c r="O707" i="1"/>
  <c r="N707" i="1"/>
  <c r="P707" i="1" s="1"/>
  <c r="O755" i="1"/>
  <c r="N755" i="1"/>
  <c r="P755" i="1" s="1"/>
  <c r="N758" i="1"/>
  <c r="P758" i="1" s="1"/>
  <c r="O758" i="1"/>
  <c r="N774" i="1"/>
  <c r="P774" i="1" s="1"/>
  <c r="O774" i="1"/>
  <c r="N1064" i="1"/>
  <c r="P1064" i="1" s="1"/>
  <c r="O1064" i="1"/>
  <c r="O1071" i="1"/>
  <c r="N1071" i="1"/>
  <c r="P1071" i="1" s="1"/>
  <c r="L339" i="1"/>
  <c r="M339" i="1" s="1"/>
  <c r="N368" i="1"/>
  <c r="P368" i="1" s="1"/>
  <c r="O379" i="1"/>
  <c r="O417" i="1"/>
  <c r="O467" i="1"/>
  <c r="N467" i="1"/>
  <c r="P467" i="1" s="1"/>
  <c r="O473" i="1"/>
  <c r="O492" i="1"/>
  <c r="O499" i="1"/>
  <c r="N499" i="1"/>
  <c r="P499" i="1" s="1"/>
  <c r="O534" i="1"/>
  <c r="N534" i="1"/>
  <c r="P534" i="1" s="1"/>
  <c r="O562" i="1"/>
  <c r="O569" i="1"/>
  <c r="N569" i="1"/>
  <c r="P569" i="1" s="1"/>
  <c r="O599" i="1"/>
  <c r="N599" i="1"/>
  <c r="P599" i="1" s="1"/>
  <c r="O603" i="1"/>
  <c r="N603" i="1"/>
  <c r="P603" i="1" s="1"/>
  <c r="O630" i="1"/>
  <c r="O665" i="1"/>
  <c r="N665" i="1"/>
  <c r="P665" i="1" s="1"/>
  <c r="O669" i="1"/>
  <c r="N669" i="1"/>
  <c r="P669" i="1" s="1"/>
  <c r="O695" i="1"/>
  <c r="O703" i="1"/>
  <c r="N703" i="1"/>
  <c r="P703" i="1" s="1"/>
  <c r="O729" i="1"/>
  <c r="N729" i="1"/>
  <c r="P729" i="1" s="1"/>
  <c r="O756" i="1"/>
  <c r="N756" i="1"/>
  <c r="P756" i="1" s="1"/>
  <c r="N963" i="1"/>
  <c r="P963" i="1" s="1"/>
  <c r="O963" i="1"/>
  <c r="O1054" i="1"/>
  <c r="N1054" i="1"/>
  <c r="P1054" i="1" s="1"/>
  <c r="O1057" i="1"/>
  <c r="N1057" i="1"/>
  <c r="P1057" i="1" s="1"/>
  <c r="L331" i="1"/>
  <c r="M331" i="1" s="1"/>
  <c r="O421" i="1"/>
  <c r="N421" i="1"/>
  <c r="P421" i="1" s="1"/>
  <c r="O437" i="1"/>
  <c r="O474" i="1"/>
  <c r="N474" i="1"/>
  <c r="P474" i="1" s="1"/>
  <c r="O477" i="1"/>
  <c r="N477" i="1"/>
  <c r="P477" i="1" s="1"/>
  <c r="O493" i="1"/>
  <c r="N493" i="1"/>
  <c r="P493" i="1" s="1"/>
  <c r="O548" i="1"/>
  <c r="O563" i="1"/>
  <c r="N563" i="1"/>
  <c r="P563" i="1" s="1"/>
  <c r="O592" i="1"/>
  <c r="N592" i="1"/>
  <c r="P592" i="1" s="1"/>
  <c r="O617" i="1"/>
  <c r="O631" i="1"/>
  <c r="N631" i="1"/>
  <c r="P631" i="1" s="1"/>
  <c r="O659" i="1"/>
  <c r="N659" i="1"/>
  <c r="P659" i="1" s="1"/>
  <c r="O697" i="1"/>
  <c r="N697" i="1"/>
  <c r="P697" i="1" s="1"/>
  <c r="O714" i="1"/>
  <c r="N714" i="1"/>
  <c r="P714" i="1" s="1"/>
  <c r="O730" i="1"/>
  <c r="N730" i="1"/>
  <c r="P730" i="1" s="1"/>
  <c r="N733" i="1"/>
  <c r="P733" i="1" s="1"/>
  <c r="O733" i="1"/>
  <c r="O778" i="1"/>
  <c r="N778" i="1"/>
  <c r="P778" i="1" s="1"/>
  <c r="O960" i="1"/>
  <c r="N960" i="1"/>
  <c r="P960" i="1" s="1"/>
  <c r="N1046" i="1"/>
  <c r="P1046" i="1" s="1"/>
  <c r="O1046" i="1"/>
  <c r="L382" i="1"/>
  <c r="M382" i="1" s="1"/>
  <c r="O396" i="1"/>
  <c r="O418" i="1"/>
  <c r="N418" i="1"/>
  <c r="P418" i="1" s="1"/>
  <c r="O483" i="1"/>
  <c r="N483" i="1"/>
  <c r="P483" i="1" s="1"/>
  <c r="O490" i="1"/>
  <c r="N490" i="1"/>
  <c r="P490" i="1" s="1"/>
  <c r="O527" i="1"/>
  <c r="N527" i="1"/>
  <c r="P527" i="1" s="1"/>
  <c r="O555" i="1"/>
  <c r="N555" i="1"/>
  <c r="P555" i="1" s="1"/>
  <c r="O559" i="1"/>
  <c r="N559" i="1"/>
  <c r="P559" i="1" s="1"/>
  <c r="O596" i="1"/>
  <c r="N596" i="1"/>
  <c r="P596" i="1" s="1"/>
  <c r="O624" i="1"/>
  <c r="N624" i="1"/>
  <c r="P624" i="1" s="1"/>
  <c r="O628" i="1"/>
  <c r="N628" i="1"/>
  <c r="P628" i="1" s="1"/>
  <c r="O662" i="1"/>
  <c r="N662" i="1"/>
  <c r="P662" i="1" s="1"/>
  <c r="O689" i="1"/>
  <c r="N689" i="1"/>
  <c r="P689" i="1" s="1"/>
  <c r="O693" i="1"/>
  <c r="N693" i="1"/>
  <c r="P693" i="1" s="1"/>
  <c r="O715" i="1"/>
  <c r="N715" i="1"/>
  <c r="P715" i="1" s="1"/>
  <c r="O746" i="1"/>
  <c r="N746" i="1"/>
  <c r="P746" i="1" s="1"/>
  <c r="N766" i="1"/>
  <c r="P766" i="1" s="1"/>
  <c r="O766" i="1"/>
  <c r="O823" i="1"/>
  <c r="N823" i="1"/>
  <c r="P823" i="1" s="1"/>
  <c r="O1040" i="1"/>
  <c r="N1040" i="1"/>
  <c r="P1040" i="1" s="1"/>
  <c r="L788" i="1"/>
  <c r="M788" i="1" s="1"/>
  <c r="L824" i="1"/>
  <c r="M824" i="1" s="1"/>
  <c r="O887" i="1"/>
  <c r="N887" i="1"/>
  <c r="P887" i="1" s="1"/>
  <c r="O897" i="1"/>
  <c r="N897" i="1"/>
  <c r="P897" i="1" s="1"/>
  <c r="L910" i="1"/>
  <c r="M910" i="1" s="1"/>
  <c r="O953" i="1"/>
  <c r="N953" i="1"/>
  <c r="P953" i="1" s="1"/>
  <c r="O962" i="1"/>
  <c r="N962" i="1"/>
  <c r="P962" i="1" s="1"/>
  <c r="O1095" i="1"/>
  <c r="N1095" i="1"/>
  <c r="P1095" i="1" s="1"/>
  <c r="O1126" i="1"/>
  <c r="N1126" i="1"/>
  <c r="P1126" i="1" s="1"/>
  <c r="N1137" i="1"/>
  <c r="P1137" i="1" s="1"/>
  <c r="O1137" i="1"/>
  <c r="O1143" i="1"/>
  <c r="N1143" i="1"/>
  <c r="P1143" i="1" s="1"/>
  <c r="O772" i="1"/>
  <c r="N772" i="1"/>
  <c r="P772" i="1" s="1"/>
  <c r="O796" i="1"/>
  <c r="N796" i="1"/>
  <c r="P796" i="1" s="1"/>
  <c r="O836" i="1"/>
  <c r="N836" i="1"/>
  <c r="P836" i="1" s="1"/>
  <c r="O863" i="1"/>
  <c r="N863" i="1"/>
  <c r="P863" i="1" s="1"/>
  <c r="O872" i="1"/>
  <c r="N872" i="1"/>
  <c r="P872" i="1" s="1"/>
  <c r="O885" i="1"/>
  <c r="N885" i="1"/>
  <c r="P885" i="1" s="1"/>
  <c r="O928" i="1"/>
  <c r="N928" i="1"/>
  <c r="P928" i="1" s="1"/>
  <c r="O937" i="1"/>
  <c r="N937" i="1"/>
  <c r="P937" i="1" s="1"/>
  <c r="O950" i="1"/>
  <c r="N950" i="1"/>
  <c r="P950" i="1" s="1"/>
  <c r="O978" i="1"/>
  <c r="N978" i="1"/>
  <c r="P978" i="1" s="1"/>
  <c r="O994" i="1"/>
  <c r="N994" i="1"/>
  <c r="P994" i="1" s="1"/>
  <c r="O1011" i="1"/>
  <c r="N1011" i="1"/>
  <c r="P1011" i="1" s="1"/>
  <c r="O1027" i="1"/>
  <c r="N1027" i="1"/>
  <c r="P1027" i="1" s="1"/>
  <c r="O1043" i="1"/>
  <c r="N1043" i="1"/>
  <c r="P1043" i="1" s="1"/>
  <c r="O1060" i="1"/>
  <c r="N1060" i="1"/>
  <c r="P1060" i="1" s="1"/>
  <c r="O1086" i="1"/>
  <c r="N1086" i="1"/>
  <c r="P1086" i="1" s="1"/>
  <c r="O1110" i="1"/>
  <c r="N1110" i="1"/>
  <c r="P1110" i="1" s="1"/>
  <c r="O1150" i="1"/>
  <c r="N1150" i="1"/>
  <c r="P1150" i="1" s="1"/>
  <c r="O1169" i="1"/>
  <c r="N1169" i="1"/>
  <c r="P1169" i="1" s="1"/>
  <c r="O813" i="1"/>
  <c r="N813" i="1"/>
  <c r="P813" i="1" s="1"/>
  <c r="O815" i="1"/>
  <c r="N815" i="1"/>
  <c r="P815" i="1" s="1"/>
  <c r="O846" i="1"/>
  <c r="N846" i="1"/>
  <c r="P846" i="1" s="1"/>
  <c r="O848" i="1"/>
  <c r="N848" i="1"/>
  <c r="P848" i="1" s="1"/>
  <c r="O870" i="1"/>
  <c r="N870" i="1"/>
  <c r="P870" i="1" s="1"/>
  <c r="N873" i="1"/>
  <c r="P873" i="1" s="1"/>
  <c r="O873" i="1"/>
  <c r="O935" i="1"/>
  <c r="N935" i="1"/>
  <c r="P935" i="1" s="1"/>
  <c r="N938" i="1"/>
  <c r="P938" i="1" s="1"/>
  <c r="O938" i="1"/>
  <c r="O976" i="1"/>
  <c r="N976" i="1"/>
  <c r="P976" i="1" s="1"/>
  <c r="N979" i="1"/>
  <c r="P979" i="1" s="1"/>
  <c r="O979" i="1"/>
  <c r="O992" i="1"/>
  <c r="N992" i="1"/>
  <c r="P992" i="1" s="1"/>
  <c r="N995" i="1"/>
  <c r="P995" i="1" s="1"/>
  <c r="O995" i="1"/>
  <c r="O1009" i="1"/>
  <c r="N1009" i="1"/>
  <c r="P1009" i="1" s="1"/>
  <c r="N1012" i="1"/>
  <c r="P1012" i="1" s="1"/>
  <c r="O1012" i="1"/>
  <c r="O1025" i="1"/>
  <c r="N1025" i="1"/>
  <c r="P1025" i="1" s="1"/>
  <c r="N1028" i="1"/>
  <c r="P1028" i="1" s="1"/>
  <c r="O1028" i="1"/>
  <c r="O1041" i="1"/>
  <c r="N1041" i="1"/>
  <c r="P1041" i="1" s="1"/>
  <c r="N1044" i="1"/>
  <c r="P1044" i="1" s="1"/>
  <c r="O1044" i="1"/>
  <c r="O1058" i="1"/>
  <c r="N1058" i="1"/>
  <c r="P1058" i="1" s="1"/>
  <c r="N1061" i="1"/>
  <c r="P1061" i="1" s="1"/>
  <c r="O1061" i="1"/>
  <c r="O1065" i="1"/>
  <c r="N1065" i="1"/>
  <c r="P1065" i="1" s="1"/>
  <c r="O1068" i="1"/>
  <c r="N1068" i="1"/>
  <c r="P1068" i="1" s="1"/>
  <c r="N1079" i="1"/>
  <c r="P1079" i="1" s="1"/>
  <c r="O1079" i="1"/>
  <c r="N1117" i="1"/>
  <c r="P1117" i="1" s="1"/>
  <c r="O1117" i="1"/>
  <c r="O1156" i="1"/>
  <c r="N1156" i="1"/>
  <c r="P1156" i="1" s="1"/>
  <c r="O1189" i="1"/>
  <c r="N1189" i="1"/>
  <c r="P1189" i="1" s="1"/>
  <c r="O1725" i="1"/>
  <c r="N1725" i="1"/>
  <c r="P1725" i="1" s="1"/>
  <c r="N765" i="1"/>
  <c r="P765" i="1" s="1"/>
  <c r="N777" i="1"/>
  <c r="P777" i="1" s="1"/>
  <c r="N816" i="1"/>
  <c r="P816" i="1" s="1"/>
  <c r="O816" i="1"/>
  <c r="L849" i="1"/>
  <c r="M849" i="1" s="1"/>
  <c r="L861" i="1"/>
  <c r="M861" i="1" s="1"/>
  <c r="O904" i="1"/>
  <c r="N904" i="1"/>
  <c r="P904" i="1" s="1"/>
  <c r="O913" i="1"/>
  <c r="N913" i="1"/>
  <c r="P913" i="1" s="1"/>
  <c r="L926" i="1"/>
  <c r="M926" i="1" s="1"/>
  <c r="O969" i="1"/>
  <c r="N969" i="1"/>
  <c r="P969" i="1" s="1"/>
  <c r="O985" i="1"/>
  <c r="N985" i="1"/>
  <c r="P985" i="1" s="1"/>
  <c r="O1002" i="1"/>
  <c r="N1002" i="1"/>
  <c r="P1002" i="1" s="1"/>
  <c r="O1018" i="1"/>
  <c r="N1018" i="1"/>
  <c r="P1018" i="1" s="1"/>
  <c r="O1034" i="1"/>
  <c r="N1034" i="1"/>
  <c r="P1034" i="1" s="1"/>
  <c r="O1050" i="1"/>
  <c r="N1050" i="1"/>
  <c r="P1050" i="1" s="1"/>
  <c r="N1069" i="1"/>
  <c r="P1069" i="1" s="1"/>
  <c r="O1069" i="1"/>
  <c r="N1080" i="1"/>
  <c r="P1080" i="1" s="1"/>
  <c r="O1080" i="1"/>
  <c r="O1319" i="1"/>
  <c r="N1319" i="1"/>
  <c r="P1319" i="1" s="1"/>
  <c r="O1347" i="1"/>
  <c r="N1347" i="1"/>
  <c r="P1347" i="1" s="1"/>
  <c r="L711" i="1"/>
  <c r="M711" i="1" s="1"/>
  <c r="L735" i="1"/>
  <c r="M735" i="1" s="1"/>
  <c r="L752" i="1"/>
  <c r="M752" i="1" s="1"/>
  <c r="O827" i="1"/>
  <c r="N827" i="1"/>
  <c r="P827" i="1" s="1"/>
  <c r="O830" i="1"/>
  <c r="O891" i="1"/>
  <c r="O911" i="1"/>
  <c r="N911" i="1"/>
  <c r="P911" i="1" s="1"/>
  <c r="N914" i="1"/>
  <c r="P914" i="1" s="1"/>
  <c r="O914" i="1"/>
  <c r="O957" i="1"/>
  <c r="O1076" i="1"/>
  <c r="N1076" i="1"/>
  <c r="P1076" i="1" s="1"/>
  <c r="N1121" i="1"/>
  <c r="P1121" i="1" s="1"/>
  <c r="O1121" i="1"/>
  <c r="N768" i="1"/>
  <c r="P768" i="1" s="1"/>
  <c r="O770" i="1"/>
  <c r="N770" i="1"/>
  <c r="P770" i="1" s="1"/>
  <c r="L783" i="1"/>
  <c r="M783" i="1" s="1"/>
  <c r="O805" i="1"/>
  <c r="N805" i="1"/>
  <c r="P805" i="1" s="1"/>
  <c r="L828" i="1"/>
  <c r="M828" i="1" s="1"/>
  <c r="O879" i="1"/>
  <c r="N879" i="1"/>
  <c r="P879" i="1" s="1"/>
  <c r="O888" i="1"/>
  <c r="N888" i="1"/>
  <c r="P888" i="1" s="1"/>
  <c r="L902" i="1"/>
  <c r="M902" i="1" s="1"/>
  <c r="O954" i="1"/>
  <c r="N954" i="1"/>
  <c r="P954" i="1" s="1"/>
  <c r="L967" i="1"/>
  <c r="M967" i="1" s="1"/>
  <c r="O1073" i="1"/>
  <c r="N1073" i="1"/>
  <c r="P1073" i="1" s="1"/>
  <c r="O1077" i="1"/>
  <c r="N1077" i="1"/>
  <c r="P1077" i="1" s="1"/>
  <c r="O1134" i="1"/>
  <c r="N1134" i="1"/>
  <c r="P1134" i="1" s="1"/>
  <c r="O1237" i="1"/>
  <c r="N1237" i="1"/>
  <c r="P1237" i="1" s="1"/>
  <c r="N719" i="1"/>
  <c r="P719" i="1" s="1"/>
  <c r="O721" i="1"/>
  <c r="N721" i="1"/>
  <c r="P721" i="1" s="1"/>
  <c r="N775" i="1"/>
  <c r="P775" i="1" s="1"/>
  <c r="O797" i="1"/>
  <c r="N797" i="1"/>
  <c r="P797" i="1" s="1"/>
  <c r="O807" i="1"/>
  <c r="N807" i="1"/>
  <c r="P807" i="1" s="1"/>
  <c r="O837" i="1"/>
  <c r="N837" i="1"/>
  <c r="P837" i="1" s="1"/>
  <c r="O839" i="1"/>
  <c r="N839" i="1"/>
  <c r="P839" i="1" s="1"/>
  <c r="N858" i="1"/>
  <c r="P858" i="1" s="1"/>
  <c r="O886" i="1"/>
  <c r="N886" i="1"/>
  <c r="P886" i="1" s="1"/>
  <c r="N889" i="1"/>
  <c r="P889" i="1" s="1"/>
  <c r="O889" i="1"/>
  <c r="N923" i="1"/>
  <c r="P923" i="1" s="1"/>
  <c r="O951" i="1"/>
  <c r="N951" i="1"/>
  <c r="P951" i="1" s="1"/>
  <c r="N955" i="1"/>
  <c r="P955" i="1" s="1"/>
  <c r="O955" i="1"/>
  <c r="O980" i="1"/>
  <c r="N980" i="1"/>
  <c r="P980" i="1" s="1"/>
  <c r="O983" i="1"/>
  <c r="N983" i="1"/>
  <c r="P983" i="1" s="1"/>
  <c r="O996" i="1"/>
  <c r="N996" i="1"/>
  <c r="P996" i="1" s="1"/>
  <c r="O1000" i="1"/>
  <c r="N1000" i="1"/>
  <c r="P1000" i="1" s="1"/>
  <c r="O1013" i="1"/>
  <c r="N1013" i="1"/>
  <c r="P1013" i="1" s="1"/>
  <c r="O1016" i="1"/>
  <c r="N1016" i="1"/>
  <c r="P1016" i="1" s="1"/>
  <c r="O1029" i="1"/>
  <c r="N1029" i="1"/>
  <c r="P1029" i="1" s="1"/>
  <c r="O1032" i="1"/>
  <c r="N1032" i="1"/>
  <c r="P1032" i="1" s="1"/>
  <c r="O1045" i="1"/>
  <c r="N1045" i="1"/>
  <c r="P1045" i="1" s="1"/>
  <c r="O1048" i="1"/>
  <c r="N1048" i="1"/>
  <c r="P1048" i="1" s="1"/>
  <c r="O1066" i="1"/>
  <c r="N1066" i="1"/>
  <c r="P1066" i="1" s="1"/>
  <c r="O1118" i="1"/>
  <c r="N1118" i="1"/>
  <c r="P1118" i="1" s="1"/>
  <c r="O1135" i="1"/>
  <c r="N1135" i="1"/>
  <c r="P1135" i="1" s="1"/>
  <c r="N1145" i="1"/>
  <c r="P1145" i="1" s="1"/>
  <c r="O1145" i="1"/>
  <c r="O1151" i="1"/>
  <c r="N1151" i="1"/>
  <c r="P1151" i="1" s="1"/>
  <c r="N808" i="1"/>
  <c r="P808" i="1" s="1"/>
  <c r="O808" i="1"/>
  <c r="N825" i="1"/>
  <c r="P825" i="1" s="1"/>
  <c r="N841" i="1"/>
  <c r="P841" i="1" s="1"/>
  <c r="O841" i="1"/>
  <c r="O855" i="1"/>
  <c r="N855" i="1"/>
  <c r="P855" i="1" s="1"/>
  <c r="O864" i="1"/>
  <c r="N864" i="1"/>
  <c r="P864" i="1" s="1"/>
  <c r="O877" i="1"/>
  <c r="N877" i="1"/>
  <c r="P877" i="1" s="1"/>
  <c r="O920" i="1"/>
  <c r="N920" i="1"/>
  <c r="P920" i="1" s="1"/>
  <c r="O942" i="1"/>
  <c r="N942" i="1"/>
  <c r="P942" i="1" s="1"/>
  <c r="O973" i="1"/>
  <c r="O989" i="1"/>
  <c r="O1006" i="1"/>
  <c r="O1070" i="1"/>
  <c r="N1070" i="1"/>
  <c r="P1070" i="1" s="1"/>
  <c r="N1081" i="1"/>
  <c r="P1081" i="1" s="1"/>
  <c r="O1081" i="1"/>
  <c r="O1101" i="1"/>
  <c r="N1101" i="1"/>
  <c r="P1101" i="1" s="1"/>
  <c r="O1219" i="1"/>
  <c r="N1219" i="1"/>
  <c r="P1219" i="1" s="1"/>
  <c r="O737" i="1"/>
  <c r="N737" i="1"/>
  <c r="P737" i="1" s="1"/>
  <c r="O754" i="1"/>
  <c r="N754" i="1"/>
  <c r="P754" i="1" s="1"/>
  <c r="O789" i="1"/>
  <c r="N789" i="1"/>
  <c r="P789" i="1" s="1"/>
  <c r="O799" i="1"/>
  <c r="N799" i="1"/>
  <c r="P799" i="1" s="1"/>
  <c r="O819" i="1"/>
  <c r="N819" i="1"/>
  <c r="P819" i="1" s="1"/>
  <c r="O852" i="1"/>
  <c r="N852" i="1"/>
  <c r="P852" i="1" s="1"/>
  <c r="N865" i="1"/>
  <c r="P865" i="1" s="1"/>
  <c r="O865" i="1"/>
  <c r="O927" i="1"/>
  <c r="N927" i="1"/>
  <c r="P927" i="1" s="1"/>
  <c r="N930" i="1"/>
  <c r="P930" i="1" s="1"/>
  <c r="O930" i="1"/>
  <c r="O1084" i="1"/>
  <c r="N1084" i="1"/>
  <c r="P1084" i="1" s="1"/>
  <c r="N1088" i="1"/>
  <c r="P1088" i="1" s="1"/>
  <c r="O1088" i="1"/>
  <c r="O1122" i="1"/>
  <c r="N1122" i="1"/>
  <c r="P1122" i="1" s="1"/>
  <c r="O1128" i="1"/>
  <c r="N1128" i="1"/>
  <c r="P1128" i="1" s="1"/>
  <c r="O1421" i="1"/>
  <c r="N1421" i="1"/>
  <c r="P1421" i="1" s="1"/>
  <c r="N773" i="1"/>
  <c r="P773" i="1" s="1"/>
  <c r="N794" i="1"/>
  <c r="P794" i="1" s="1"/>
  <c r="N800" i="1"/>
  <c r="P800" i="1" s="1"/>
  <c r="O800" i="1"/>
  <c r="O802" i="1"/>
  <c r="O820" i="1"/>
  <c r="N820" i="1"/>
  <c r="P820" i="1" s="1"/>
  <c r="O853" i="1"/>
  <c r="N853" i="1"/>
  <c r="P853" i="1" s="1"/>
  <c r="O895" i="1"/>
  <c r="N895" i="1"/>
  <c r="P895" i="1" s="1"/>
  <c r="O905" i="1"/>
  <c r="N905" i="1"/>
  <c r="P905" i="1" s="1"/>
  <c r="O918" i="1"/>
  <c r="N918" i="1"/>
  <c r="P918" i="1" s="1"/>
  <c r="O970" i="1"/>
  <c r="N970" i="1"/>
  <c r="P970" i="1" s="1"/>
  <c r="O986" i="1"/>
  <c r="N986" i="1"/>
  <c r="P986" i="1" s="1"/>
  <c r="O1003" i="1"/>
  <c r="N1003" i="1"/>
  <c r="P1003" i="1" s="1"/>
  <c r="O1019" i="1"/>
  <c r="N1019" i="1"/>
  <c r="P1019" i="1" s="1"/>
  <c r="O1035" i="1"/>
  <c r="N1035" i="1"/>
  <c r="P1035" i="1" s="1"/>
  <c r="O1051" i="1"/>
  <c r="N1051" i="1"/>
  <c r="P1051" i="1" s="1"/>
  <c r="O1094" i="1"/>
  <c r="N1094" i="1"/>
  <c r="P1094" i="1" s="1"/>
  <c r="O1199" i="1"/>
  <c r="N1199" i="1"/>
  <c r="P1199" i="1" s="1"/>
  <c r="O1258" i="1"/>
  <c r="N1258" i="1"/>
  <c r="P1258" i="1" s="1"/>
  <c r="N726" i="1"/>
  <c r="P726" i="1" s="1"/>
  <c r="N742" i="1"/>
  <c r="P742" i="1" s="1"/>
  <c r="N759" i="1"/>
  <c r="P759" i="1" s="1"/>
  <c r="O829" i="1"/>
  <c r="N829" i="1"/>
  <c r="P829" i="1" s="1"/>
  <c r="O831" i="1"/>
  <c r="N831" i="1"/>
  <c r="P831" i="1" s="1"/>
  <c r="O834" i="1"/>
  <c r="N874" i="1"/>
  <c r="P874" i="1" s="1"/>
  <c r="O883" i="1"/>
  <c r="N906" i="1"/>
  <c r="P906" i="1" s="1"/>
  <c r="O906" i="1"/>
  <c r="N939" i="1"/>
  <c r="P939" i="1" s="1"/>
  <c r="O948" i="1"/>
  <c r="O984" i="1"/>
  <c r="N984" i="1"/>
  <c r="P984" i="1" s="1"/>
  <c r="N987" i="1"/>
  <c r="P987" i="1" s="1"/>
  <c r="O987" i="1"/>
  <c r="O1001" i="1"/>
  <c r="N1001" i="1"/>
  <c r="P1001" i="1" s="1"/>
  <c r="N1004" i="1"/>
  <c r="P1004" i="1" s="1"/>
  <c r="O1004" i="1"/>
  <c r="O1017" i="1"/>
  <c r="N1017" i="1"/>
  <c r="P1017" i="1" s="1"/>
  <c r="N1020" i="1"/>
  <c r="P1020" i="1" s="1"/>
  <c r="O1020" i="1"/>
  <c r="O1033" i="1"/>
  <c r="N1033" i="1"/>
  <c r="P1033" i="1" s="1"/>
  <c r="N1036" i="1"/>
  <c r="P1036" i="1" s="1"/>
  <c r="O1036" i="1"/>
  <c r="O1049" i="1"/>
  <c r="N1049" i="1"/>
  <c r="P1049" i="1" s="1"/>
  <c r="N1053" i="1"/>
  <c r="P1053" i="1" s="1"/>
  <c r="O1053" i="1"/>
  <c r="O1097" i="1"/>
  <c r="N1097" i="1"/>
  <c r="P1097" i="1" s="1"/>
  <c r="O1146" i="1"/>
  <c r="N1146" i="1"/>
  <c r="P1146" i="1" s="1"/>
  <c r="L718" i="1"/>
  <c r="M718" i="1" s="1"/>
  <c r="L760" i="1"/>
  <c r="M760" i="1" s="1"/>
  <c r="N817" i="1"/>
  <c r="P817" i="1" s="1"/>
  <c r="L832" i="1"/>
  <c r="M832" i="1" s="1"/>
  <c r="N850" i="1"/>
  <c r="P850" i="1" s="1"/>
  <c r="O871" i="1"/>
  <c r="N871" i="1"/>
  <c r="P871" i="1" s="1"/>
  <c r="O880" i="1"/>
  <c r="N880" i="1"/>
  <c r="P880" i="1" s="1"/>
  <c r="L893" i="1"/>
  <c r="M893" i="1" s="1"/>
  <c r="O936" i="1"/>
  <c r="N936" i="1"/>
  <c r="P936" i="1" s="1"/>
  <c r="O945" i="1"/>
  <c r="N945" i="1"/>
  <c r="P945" i="1" s="1"/>
  <c r="L959" i="1"/>
  <c r="M959" i="1" s="1"/>
  <c r="O977" i="1"/>
  <c r="N977" i="1"/>
  <c r="P977" i="1" s="1"/>
  <c r="O993" i="1"/>
  <c r="N993" i="1"/>
  <c r="P993" i="1" s="1"/>
  <c r="O1010" i="1"/>
  <c r="N1010" i="1"/>
  <c r="P1010" i="1" s="1"/>
  <c r="O1026" i="1"/>
  <c r="N1026" i="1"/>
  <c r="P1026" i="1" s="1"/>
  <c r="O1042" i="1"/>
  <c r="N1042" i="1"/>
  <c r="P1042" i="1" s="1"/>
  <c r="O1059" i="1"/>
  <c r="N1059" i="1"/>
  <c r="P1059" i="1" s="1"/>
  <c r="O1180" i="1"/>
  <c r="N1180" i="1"/>
  <c r="P1180" i="1" s="1"/>
  <c r="O1345" i="1"/>
  <c r="N1345" i="1"/>
  <c r="P1345" i="1" s="1"/>
  <c r="L727" i="1"/>
  <c r="M727" i="1" s="1"/>
  <c r="L743" i="1"/>
  <c r="M743" i="1" s="1"/>
  <c r="L767" i="1"/>
  <c r="M767" i="1" s="1"/>
  <c r="L779" i="1"/>
  <c r="M779" i="1" s="1"/>
  <c r="N792" i="1"/>
  <c r="P792" i="1" s="1"/>
  <c r="O814" i="1"/>
  <c r="O844" i="1"/>
  <c r="N844" i="1"/>
  <c r="P844" i="1" s="1"/>
  <c r="O847" i="1"/>
  <c r="O859" i="1"/>
  <c r="O878" i="1"/>
  <c r="N878" i="1"/>
  <c r="P878" i="1" s="1"/>
  <c r="N881" i="1"/>
  <c r="P881" i="1" s="1"/>
  <c r="O881" i="1"/>
  <c r="O924" i="1"/>
  <c r="O943" i="1"/>
  <c r="N943" i="1"/>
  <c r="P943" i="1" s="1"/>
  <c r="N946" i="1"/>
  <c r="P946" i="1" s="1"/>
  <c r="O946" i="1"/>
  <c r="O1085" i="1"/>
  <c r="N1085" i="1"/>
  <c r="P1085" i="1" s="1"/>
  <c r="O1336" i="1"/>
  <c r="N1336" i="1"/>
  <c r="P1336" i="1" s="1"/>
  <c r="L710" i="1"/>
  <c r="M710" i="1" s="1"/>
  <c r="O787" i="1"/>
  <c r="N787" i="1"/>
  <c r="P787" i="1" s="1"/>
  <c r="L812" i="1"/>
  <c r="M812" i="1" s="1"/>
  <c r="L845" i="1"/>
  <c r="M845" i="1" s="1"/>
  <c r="O856" i="1"/>
  <c r="N856" i="1"/>
  <c r="P856" i="1" s="1"/>
  <c r="L869" i="1"/>
  <c r="M869" i="1" s="1"/>
  <c r="O912" i="1"/>
  <c r="N912" i="1"/>
  <c r="P912" i="1" s="1"/>
  <c r="O921" i="1"/>
  <c r="N921" i="1"/>
  <c r="P921" i="1" s="1"/>
  <c r="L934" i="1"/>
  <c r="M934" i="1" s="1"/>
  <c r="O1078" i="1"/>
  <c r="N1078" i="1"/>
  <c r="P1078" i="1" s="1"/>
  <c r="N1109" i="1"/>
  <c r="P1109" i="1" s="1"/>
  <c r="O1109" i="1"/>
  <c r="O1067" i="1"/>
  <c r="O1107" i="1"/>
  <c r="L1114" i="1"/>
  <c r="M1114" i="1" s="1"/>
  <c r="O1160" i="1"/>
  <c r="N1160" i="1"/>
  <c r="P1160" i="1" s="1"/>
  <c r="O1255" i="1"/>
  <c r="N1255" i="1"/>
  <c r="P1255" i="1" s="1"/>
  <c r="O1307" i="1"/>
  <c r="N1307" i="1"/>
  <c r="P1307" i="1" s="1"/>
  <c r="O1315" i="1"/>
  <c r="N1315" i="1"/>
  <c r="P1315" i="1" s="1"/>
  <c r="O1370" i="1"/>
  <c r="N1370" i="1"/>
  <c r="P1370" i="1" s="1"/>
  <c r="N1423" i="1"/>
  <c r="P1423" i="1" s="1"/>
  <c r="O1450" i="1"/>
  <c r="N1450" i="1"/>
  <c r="P1450" i="1" s="1"/>
  <c r="O1527" i="1"/>
  <c r="N1527" i="1"/>
  <c r="P1527" i="1" s="1"/>
  <c r="O1536" i="1"/>
  <c r="N1536" i="1"/>
  <c r="P1536" i="1" s="1"/>
  <c r="L1082" i="1"/>
  <c r="M1082" i="1" s="1"/>
  <c r="O1244" i="1"/>
  <c r="O1266" i="1"/>
  <c r="N1266" i="1"/>
  <c r="P1266" i="1" s="1"/>
  <c r="O1380" i="1"/>
  <c r="N1380" i="1"/>
  <c r="P1380" i="1" s="1"/>
  <c r="O1414" i="1"/>
  <c r="N1414" i="1"/>
  <c r="P1414" i="1" s="1"/>
  <c r="O1427" i="1"/>
  <c r="N1427" i="1"/>
  <c r="P1427" i="1" s="1"/>
  <c r="O1520" i="1"/>
  <c r="N1520" i="1"/>
  <c r="P1520" i="1" s="1"/>
  <c r="O1105" i="1"/>
  <c r="N1130" i="1"/>
  <c r="P1130" i="1" s="1"/>
  <c r="O1153" i="1"/>
  <c r="O1245" i="1"/>
  <c r="N1245" i="1"/>
  <c r="P1245" i="1" s="1"/>
  <c r="O1269" i="1"/>
  <c r="N1269" i="1"/>
  <c r="P1269" i="1" s="1"/>
  <c r="O1276" i="1"/>
  <c r="N1276" i="1"/>
  <c r="P1276" i="1" s="1"/>
  <c r="O1285" i="1"/>
  <c r="N1285" i="1"/>
  <c r="P1285" i="1" s="1"/>
  <c r="O1288" i="1"/>
  <c r="N1288" i="1"/>
  <c r="P1288" i="1" s="1"/>
  <c r="O1325" i="1"/>
  <c r="N1325" i="1"/>
  <c r="P1325" i="1" s="1"/>
  <c r="O1354" i="1"/>
  <c r="N1354" i="1"/>
  <c r="P1354" i="1" s="1"/>
  <c r="O1364" i="1"/>
  <c r="N1364" i="1"/>
  <c r="P1364" i="1" s="1"/>
  <c r="O1471" i="1"/>
  <c r="N1471" i="1"/>
  <c r="P1471" i="1" s="1"/>
  <c r="O1624" i="1"/>
  <c r="N1624" i="1"/>
  <c r="P1624" i="1" s="1"/>
  <c r="O1292" i="1"/>
  <c r="N1292" i="1"/>
  <c r="P1292" i="1" s="1"/>
  <c r="O1328" i="1"/>
  <c r="N1328" i="1"/>
  <c r="P1328" i="1" s="1"/>
  <c r="O1355" i="1"/>
  <c r="N1355" i="1"/>
  <c r="P1355" i="1" s="1"/>
  <c r="O1397" i="1"/>
  <c r="N1397" i="1"/>
  <c r="P1397" i="1" s="1"/>
  <c r="O1411" i="1"/>
  <c r="N1411" i="1"/>
  <c r="P1411" i="1" s="1"/>
  <c r="O1431" i="1"/>
  <c r="N1431" i="1"/>
  <c r="P1431" i="1" s="1"/>
  <c r="O1433" i="1"/>
  <c r="N1433" i="1"/>
  <c r="P1433" i="1" s="1"/>
  <c r="O1438" i="1"/>
  <c r="N1438" i="1"/>
  <c r="P1438" i="1" s="1"/>
  <c r="O1784" i="1"/>
  <c r="N1784" i="1"/>
  <c r="P1784" i="1" s="1"/>
  <c r="L1100" i="1"/>
  <c r="M1100" i="1" s="1"/>
  <c r="L1139" i="1"/>
  <c r="M1139" i="1" s="1"/>
  <c r="O1166" i="1"/>
  <c r="N1177" i="1"/>
  <c r="P1177" i="1" s="1"/>
  <c r="N1186" i="1"/>
  <c r="P1186" i="1" s="1"/>
  <c r="N1195" i="1"/>
  <c r="P1195" i="1" s="1"/>
  <c r="N1205" i="1"/>
  <c r="P1205" i="1" s="1"/>
  <c r="N1224" i="1"/>
  <c r="P1224" i="1" s="1"/>
  <c r="N1234" i="1"/>
  <c r="P1234" i="1" s="1"/>
  <c r="L1259" i="1"/>
  <c r="M1259" i="1" s="1"/>
  <c r="O1299" i="1"/>
  <c r="N1299" i="1"/>
  <c r="P1299" i="1" s="1"/>
  <c r="O1308" i="1"/>
  <c r="N1308" i="1"/>
  <c r="P1308" i="1" s="1"/>
  <c r="O1351" i="1"/>
  <c r="N1351" i="1"/>
  <c r="P1351" i="1" s="1"/>
  <c r="O1381" i="1"/>
  <c r="N1381" i="1"/>
  <c r="P1381" i="1" s="1"/>
  <c r="O1394" i="1"/>
  <c r="N1394" i="1"/>
  <c r="P1394" i="1" s="1"/>
  <c r="O1161" i="1"/>
  <c r="N1161" i="1"/>
  <c r="P1161" i="1" s="1"/>
  <c r="O1249" i="1"/>
  <c r="N1249" i="1"/>
  <c r="P1249" i="1" s="1"/>
  <c r="O1261" i="1"/>
  <c r="N1261" i="1"/>
  <c r="P1261" i="1" s="1"/>
  <c r="O1267" i="1"/>
  <c r="N1267" i="1"/>
  <c r="P1267" i="1" s="1"/>
  <c r="O1280" i="1"/>
  <c r="N1280" i="1"/>
  <c r="P1280" i="1" s="1"/>
  <c r="O1305" i="1"/>
  <c r="N1305" i="1"/>
  <c r="P1305" i="1" s="1"/>
  <c r="O1310" i="1"/>
  <c r="N1310" i="1"/>
  <c r="P1310" i="1" s="1"/>
  <c r="O1337" i="1"/>
  <c r="N1337" i="1"/>
  <c r="P1337" i="1" s="1"/>
  <c r="O1352" i="1"/>
  <c r="N1352" i="1"/>
  <c r="P1352" i="1" s="1"/>
  <c r="O1405" i="1"/>
  <c r="N1405" i="1"/>
  <c r="P1405" i="1" s="1"/>
  <c r="O1452" i="1"/>
  <c r="N1452" i="1"/>
  <c r="P1452" i="1" s="1"/>
  <c r="O1640" i="1"/>
  <c r="N1640" i="1"/>
  <c r="P1640" i="1" s="1"/>
  <c r="N1672" i="1"/>
  <c r="P1672" i="1" s="1"/>
  <c r="O1672" i="1"/>
  <c r="N1074" i="1"/>
  <c r="P1074" i="1" s="1"/>
  <c r="L1091" i="1"/>
  <c r="M1091" i="1" s="1"/>
  <c r="N1112" i="1"/>
  <c r="P1112" i="1" s="1"/>
  <c r="L1115" i="1"/>
  <c r="M1115" i="1" s="1"/>
  <c r="N1131" i="1"/>
  <c r="P1131" i="1" s="1"/>
  <c r="N1136" i="1"/>
  <c r="P1136" i="1" s="1"/>
  <c r="L1147" i="1"/>
  <c r="M1147" i="1" s="1"/>
  <c r="O1264" i="1"/>
  <c r="O1306" i="1"/>
  <c r="N1306" i="1"/>
  <c r="P1306" i="1" s="1"/>
  <c r="O1313" i="1"/>
  <c r="N1313" i="1"/>
  <c r="P1313" i="1" s="1"/>
  <c r="O1326" i="1"/>
  <c r="N1326" i="1"/>
  <c r="P1326" i="1" s="1"/>
  <c r="O1356" i="1"/>
  <c r="N1356" i="1"/>
  <c r="P1356" i="1" s="1"/>
  <c r="O1378" i="1"/>
  <c r="N1378" i="1"/>
  <c r="P1378" i="1" s="1"/>
  <c r="O1240" i="1"/>
  <c r="N1240" i="1"/>
  <c r="P1240" i="1" s="1"/>
  <c r="O1253" i="1"/>
  <c r="N1253" i="1"/>
  <c r="P1253" i="1" s="1"/>
  <c r="N1274" i="1"/>
  <c r="P1274" i="1" s="1"/>
  <c r="O1274" i="1"/>
  <c r="O1303" i="1"/>
  <c r="N1303" i="1"/>
  <c r="P1303" i="1" s="1"/>
  <c r="O1332" i="1"/>
  <c r="N1332" i="1"/>
  <c r="P1332" i="1" s="1"/>
  <c r="O1341" i="1"/>
  <c r="N1341" i="1"/>
  <c r="P1341" i="1" s="1"/>
  <c r="N1346" i="1"/>
  <c r="P1346" i="1" s="1"/>
  <c r="O1346" i="1"/>
  <c r="O1388" i="1"/>
  <c r="N1388" i="1"/>
  <c r="P1388" i="1" s="1"/>
  <c r="O1422" i="1"/>
  <c r="N1422" i="1"/>
  <c r="P1422" i="1" s="1"/>
  <c r="O1102" i="1"/>
  <c r="N1102" i="1"/>
  <c r="P1102" i="1" s="1"/>
  <c r="O1119" i="1"/>
  <c r="N1119" i="1"/>
  <c r="P1119" i="1" s="1"/>
  <c r="O1184" i="1"/>
  <c r="N1184" i="1"/>
  <c r="P1184" i="1" s="1"/>
  <c r="O1193" i="1"/>
  <c r="N1193" i="1"/>
  <c r="P1193" i="1" s="1"/>
  <c r="O1203" i="1"/>
  <c r="N1203" i="1"/>
  <c r="P1203" i="1" s="1"/>
  <c r="O1222" i="1"/>
  <c r="N1222" i="1"/>
  <c r="P1222" i="1" s="1"/>
  <c r="L1241" i="1"/>
  <c r="M1241" i="1" s="1"/>
  <c r="O1287" i="1"/>
  <c r="N1287" i="1"/>
  <c r="P1287" i="1" s="1"/>
  <c r="L1294" i="1"/>
  <c r="M1294" i="1" s="1"/>
  <c r="O1334" i="1"/>
  <c r="N1334" i="1"/>
  <c r="P1334" i="1" s="1"/>
  <c r="N1688" i="1"/>
  <c r="P1688" i="1" s="1"/>
  <c r="O1688" i="1"/>
  <c r="O1072" i="1"/>
  <c r="O1124" i="1"/>
  <c r="O1159" i="1"/>
  <c r="N1164" i="1"/>
  <c r="P1164" i="1" s="1"/>
  <c r="L1176" i="1"/>
  <c r="M1176" i="1" s="1"/>
  <c r="L1185" i="1"/>
  <c r="M1185" i="1" s="1"/>
  <c r="L1194" i="1"/>
  <c r="M1194" i="1" s="1"/>
  <c r="L1204" i="1"/>
  <c r="M1204" i="1" s="1"/>
  <c r="L1214" i="1"/>
  <c r="M1214" i="1" s="1"/>
  <c r="L1223" i="1"/>
  <c r="M1223" i="1" s="1"/>
  <c r="L1233" i="1"/>
  <c r="M1233" i="1" s="1"/>
  <c r="O1243" i="1"/>
  <c r="N1243" i="1"/>
  <c r="P1243" i="1" s="1"/>
  <c r="O1271" i="1"/>
  <c r="N1271" i="1"/>
  <c r="P1271" i="1" s="1"/>
  <c r="L1284" i="1"/>
  <c r="M1284" i="1" s="1"/>
  <c r="O1317" i="1"/>
  <c r="N1317" i="1"/>
  <c r="P1317" i="1" s="1"/>
  <c r="O1339" i="1"/>
  <c r="N1339" i="1"/>
  <c r="P1339" i="1" s="1"/>
  <c r="O1353" i="1"/>
  <c r="N1353" i="1"/>
  <c r="P1353" i="1" s="1"/>
  <c r="O1372" i="1"/>
  <c r="N1372" i="1"/>
  <c r="P1372" i="1" s="1"/>
  <c r="O1406" i="1"/>
  <c r="N1406" i="1"/>
  <c r="P1406" i="1" s="1"/>
  <c r="O1419" i="1"/>
  <c r="N1419" i="1"/>
  <c r="P1419" i="1" s="1"/>
  <c r="N1667" i="1"/>
  <c r="P1667" i="1" s="1"/>
  <c r="O1667" i="1"/>
  <c r="O1093" i="1"/>
  <c r="N1093" i="1"/>
  <c r="P1093" i="1" s="1"/>
  <c r="O1251" i="1"/>
  <c r="N1251" i="1"/>
  <c r="P1251" i="1" s="1"/>
  <c r="O1323" i="1"/>
  <c r="N1323" i="1"/>
  <c r="P1323" i="1" s="1"/>
  <c r="N1327" i="1"/>
  <c r="P1327" i="1" s="1"/>
  <c r="O1327" i="1"/>
  <c r="O1368" i="1"/>
  <c r="N1368" i="1"/>
  <c r="P1368" i="1" s="1"/>
  <c r="O1429" i="1"/>
  <c r="N1429" i="1"/>
  <c r="P1429" i="1" s="1"/>
  <c r="O1142" i="1"/>
  <c r="N1142" i="1"/>
  <c r="P1142" i="1" s="1"/>
  <c r="O1178" i="1"/>
  <c r="N1178" i="1"/>
  <c r="P1178" i="1" s="1"/>
  <c r="O1187" i="1"/>
  <c r="N1187" i="1"/>
  <c r="P1187" i="1" s="1"/>
  <c r="O1196" i="1"/>
  <c r="N1196" i="1"/>
  <c r="P1196" i="1" s="1"/>
  <c r="O1206" i="1"/>
  <c r="N1206" i="1"/>
  <c r="P1206" i="1" s="1"/>
  <c r="O1217" i="1"/>
  <c r="N1217" i="1"/>
  <c r="P1217" i="1" s="1"/>
  <c r="O1226" i="1"/>
  <c r="N1226" i="1"/>
  <c r="P1226" i="1" s="1"/>
  <c r="O1235" i="1"/>
  <c r="N1235" i="1"/>
  <c r="P1235" i="1" s="1"/>
  <c r="N1265" i="1"/>
  <c r="P1265" i="1" s="1"/>
  <c r="O1265" i="1"/>
  <c r="O1350" i="1"/>
  <c r="N1350" i="1"/>
  <c r="P1350" i="1" s="1"/>
  <c r="O1369" i="1"/>
  <c r="N1369" i="1"/>
  <c r="P1369" i="1" s="1"/>
  <c r="O1389" i="1"/>
  <c r="N1389" i="1"/>
  <c r="P1389" i="1" s="1"/>
  <c r="O1403" i="1"/>
  <c r="N1403" i="1"/>
  <c r="P1403" i="1" s="1"/>
  <c r="O1509" i="1"/>
  <c r="N1509" i="1"/>
  <c r="P1509" i="1" s="1"/>
  <c r="O1593" i="1"/>
  <c r="N1593" i="1"/>
  <c r="P1593" i="1" s="1"/>
  <c r="O1602" i="1"/>
  <c r="N1602" i="1"/>
  <c r="P1602" i="1" s="1"/>
  <c r="N860" i="1"/>
  <c r="P860" i="1" s="1"/>
  <c r="N868" i="1"/>
  <c r="P868" i="1" s="1"/>
  <c r="N876" i="1"/>
  <c r="P876" i="1" s="1"/>
  <c r="N884" i="1"/>
  <c r="P884" i="1" s="1"/>
  <c r="N892" i="1"/>
  <c r="P892" i="1" s="1"/>
  <c r="N901" i="1"/>
  <c r="P901" i="1" s="1"/>
  <c r="N909" i="1"/>
  <c r="P909" i="1" s="1"/>
  <c r="N917" i="1"/>
  <c r="P917" i="1" s="1"/>
  <c r="N925" i="1"/>
  <c r="P925" i="1" s="1"/>
  <c r="N933" i="1"/>
  <c r="P933" i="1" s="1"/>
  <c r="N941" i="1"/>
  <c r="P941" i="1" s="1"/>
  <c r="N949" i="1"/>
  <c r="P949" i="1" s="1"/>
  <c r="N958" i="1"/>
  <c r="P958" i="1" s="1"/>
  <c r="N966" i="1"/>
  <c r="P966" i="1" s="1"/>
  <c r="N974" i="1"/>
  <c r="P974" i="1" s="1"/>
  <c r="N982" i="1"/>
  <c r="P982" i="1" s="1"/>
  <c r="N990" i="1"/>
  <c r="P990" i="1" s="1"/>
  <c r="N999" i="1"/>
  <c r="P999" i="1" s="1"/>
  <c r="N1007" i="1"/>
  <c r="P1007" i="1" s="1"/>
  <c r="N1015" i="1"/>
  <c r="P1015" i="1" s="1"/>
  <c r="N1023" i="1"/>
  <c r="P1023" i="1" s="1"/>
  <c r="N1031" i="1"/>
  <c r="P1031" i="1" s="1"/>
  <c r="N1039" i="1"/>
  <c r="P1039" i="1" s="1"/>
  <c r="N1047" i="1"/>
  <c r="P1047" i="1" s="1"/>
  <c r="N1056" i="1"/>
  <c r="P1056" i="1" s="1"/>
  <c r="O1083" i="1"/>
  <c r="N1087" i="1"/>
  <c r="P1087" i="1" s="1"/>
  <c r="N1089" i="1"/>
  <c r="P1089" i="1" s="1"/>
  <c r="L1099" i="1"/>
  <c r="M1099" i="1" s="1"/>
  <c r="O1132" i="1"/>
  <c r="N1157" i="1"/>
  <c r="P1157" i="1" s="1"/>
  <c r="N1162" i="1"/>
  <c r="P1162" i="1" s="1"/>
  <c r="N1181" i="1"/>
  <c r="P1181" i="1" s="1"/>
  <c r="N1190" i="1"/>
  <c r="P1190" i="1" s="1"/>
  <c r="N1200" i="1"/>
  <c r="P1200" i="1" s="1"/>
  <c r="N1210" i="1"/>
  <c r="P1210" i="1" s="1"/>
  <c r="N1229" i="1"/>
  <c r="P1229" i="1" s="1"/>
  <c r="O1238" i="1"/>
  <c r="N1300" i="1"/>
  <c r="P1300" i="1" s="1"/>
  <c r="O1321" i="1"/>
  <c r="N1321" i="1"/>
  <c r="P1321" i="1" s="1"/>
  <c r="O1335" i="1"/>
  <c r="N1335" i="1"/>
  <c r="P1335" i="1" s="1"/>
  <c r="N1382" i="1"/>
  <c r="P1382" i="1" s="1"/>
  <c r="O1413" i="1"/>
  <c r="N1413" i="1"/>
  <c r="P1413" i="1" s="1"/>
  <c r="O1436" i="1"/>
  <c r="N1436" i="1"/>
  <c r="P1436" i="1" s="1"/>
  <c r="O1576" i="1"/>
  <c r="N1576" i="1"/>
  <c r="P1576" i="1" s="1"/>
  <c r="O1585" i="1"/>
  <c r="N1585" i="1"/>
  <c r="P1585" i="1" s="1"/>
  <c r="O1263" i="1"/>
  <c r="N1263" i="1"/>
  <c r="P1263" i="1" s="1"/>
  <c r="O1278" i="1"/>
  <c r="N1278" i="1"/>
  <c r="P1278" i="1" s="1"/>
  <c r="O1291" i="1"/>
  <c r="O1301" i="1"/>
  <c r="N1301" i="1"/>
  <c r="P1301" i="1" s="1"/>
  <c r="O1373" i="1"/>
  <c r="N1373" i="1"/>
  <c r="P1373" i="1" s="1"/>
  <c r="O1386" i="1"/>
  <c r="N1386" i="1"/>
  <c r="P1386" i="1" s="1"/>
  <c r="O1444" i="1"/>
  <c r="N1444" i="1"/>
  <c r="P1444" i="1" s="1"/>
  <c r="O1560" i="1"/>
  <c r="N1560" i="1"/>
  <c r="P1560" i="1" s="1"/>
  <c r="O1626" i="1"/>
  <c r="N1626" i="1"/>
  <c r="P1626" i="1" s="1"/>
  <c r="L1090" i="1"/>
  <c r="M1090" i="1" s="1"/>
  <c r="L1116" i="1"/>
  <c r="M1116" i="1" s="1"/>
  <c r="L1123" i="1"/>
  <c r="M1123" i="1" s="1"/>
  <c r="N1165" i="1"/>
  <c r="P1165" i="1" s="1"/>
  <c r="O1254" i="1"/>
  <c r="O1257" i="1"/>
  <c r="N1260" i="1"/>
  <c r="P1260" i="1" s="1"/>
  <c r="O1297" i="1"/>
  <c r="N1297" i="1"/>
  <c r="P1297" i="1" s="1"/>
  <c r="O1311" i="1"/>
  <c r="N1314" i="1"/>
  <c r="P1314" i="1" s="1"/>
  <c r="O1331" i="1"/>
  <c r="N1331" i="1"/>
  <c r="P1331" i="1" s="1"/>
  <c r="O1343" i="1"/>
  <c r="N1343" i="1"/>
  <c r="P1343" i="1" s="1"/>
  <c r="O1396" i="1"/>
  <c r="N1396" i="1"/>
  <c r="P1396" i="1" s="1"/>
  <c r="O1430" i="1"/>
  <c r="N1430" i="1"/>
  <c r="P1430" i="1" s="1"/>
  <c r="O1543" i="1"/>
  <c r="N1543" i="1"/>
  <c r="P1543" i="1" s="1"/>
  <c r="O1553" i="1"/>
  <c r="N1553" i="1"/>
  <c r="P1553" i="1" s="1"/>
  <c r="O1493" i="1"/>
  <c r="N1493" i="1"/>
  <c r="P1493" i="1" s="1"/>
  <c r="O1507" i="1"/>
  <c r="N1507" i="1"/>
  <c r="P1507" i="1" s="1"/>
  <c r="O1518" i="1"/>
  <c r="N1518" i="1"/>
  <c r="P1518" i="1" s="1"/>
  <c r="O1533" i="1"/>
  <c r="N1533" i="1"/>
  <c r="P1533" i="1" s="1"/>
  <c r="O1550" i="1"/>
  <c r="N1550" i="1"/>
  <c r="P1550" i="1" s="1"/>
  <c r="O1566" i="1"/>
  <c r="N1566" i="1"/>
  <c r="P1566" i="1" s="1"/>
  <c r="O1582" i="1"/>
  <c r="N1582" i="1"/>
  <c r="P1582" i="1" s="1"/>
  <c r="O1599" i="1"/>
  <c r="N1599" i="1"/>
  <c r="P1599" i="1" s="1"/>
  <c r="O1615" i="1"/>
  <c r="N1615" i="1"/>
  <c r="P1615" i="1" s="1"/>
  <c r="O1622" i="1"/>
  <c r="N1622" i="1"/>
  <c r="P1622" i="1" s="1"/>
  <c r="N1641" i="1"/>
  <c r="P1641" i="1" s="1"/>
  <c r="O1641" i="1"/>
  <c r="O1645" i="1"/>
  <c r="N1645" i="1"/>
  <c r="P1645" i="1" s="1"/>
  <c r="O1658" i="1"/>
  <c r="N1658" i="1"/>
  <c r="P1658" i="1" s="1"/>
  <c r="O1459" i="1"/>
  <c r="N1459" i="1"/>
  <c r="P1459" i="1" s="1"/>
  <c r="O1534" i="1"/>
  <c r="N1534" i="1"/>
  <c r="P1534" i="1" s="1"/>
  <c r="O1551" i="1"/>
  <c r="N1551" i="1"/>
  <c r="P1551" i="1" s="1"/>
  <c r="O1567" i="1"/>
  <c r="N1567" i="1"/>
  <c r="P1567" i="1" s="1"/>
  <c r="O1583" i="1"/>
  <c r="N1583" i="1"/>
  <c r="P1583" i="1" s="1"/>
  <c r="O1600" i="1"/>
  <c r="N1600" i="1"/>
  <c r="P1600" i="1" s="1"/>
  <c r="O1616" i="1"/>
  <c r="N1616" i="1"/>
  <c r="P1616" i="1" s="1"/>
  <c r="O1648" i="1"/>
  <c r="N1648" i="1"/>
  <c r="P1648" i="1" s="1"/>
  <c r="O1676" i="1"/>
  <c r="N1676" i="1"/>
  <c r="P1676" i="1" s="1"/>
  <c r="N1684" i="1"/>
  <c r="P1684" i="1" s="1"/>
  <c r="O1684" i="1"/>
  <c r="O1710" i="1"/>
  <c r="N1710" i="1"/>
  <c r="P1710" i="1" s="1"/>
  <c r="N1746" i="1"/>
  <c r="P1746" i="1" s="1"/>
  <c r="O1746" i="1"/>
  <c r="O1757" i="1"/>
  <c r="N1757" i="1"/>
  <c r="P1757" i="1" s="1"/>
  <c r="O1376" i="1"/>
  <c r="N1376" i="1"/>
  <c r="P1376" i="1" s="1"/>
  <c r="O1384" i="1"/>
  <c r="N1384" i="1"/>
  <c r="P1384" i="1" s="1"/>
  <c r="O1401" i="1"/>
  <c r="N1401" i="1"/>
  <c r="P1401" i="1" s="1"/>
  <c r="O1409" i="1"/>
  <c r="N1409" i="1"/>
  <c r="P1409" i="1" s="1"/>
  <c r="O1417" i="1"/>
  <c r="N1417" i="1"/>
  <c r="P1417" i="1" s="1"/>
  <c r="O1425" i="1"/>
  <c r="N1425" i="1"/>
  <c r="P1425" i="1" s="1"/>
  <c r="O1451" i="1"/>
  <c r="N1451" i="1"/>
  <c r="P1451" i="1" s="1"/>
  <c r="O1473" i="1"/>
  <c r="N1473" i="1"/>
  <c r="P1473" i="1" s="1"/>
  <c r="O1522" i="1"/>
  <c r="N1522" i="1"/>
  <c r="P1522" i="1" s="1"/>
  <c r="O1524" i="1"/>
  <c r="N1524" i="1"/>
  <c r="P1524" i="1" s="1"/>
  <c r="O1538" i="1"/>
  <c r="N1538" i="1"/>
  <c r="P1538" i="1" s="1"/>
  <c r="O1540" i="1"/>
  <c r="N1540" i="1"/>
  <c r="P1540" i="1" s="1"/>
  <c r="O1555" i="1"/>
  <c r="N1555" i="1"/>
  <c r="P1555" i="1" s="1"/>
  <c r="O1557" i="1"/>
  <c r="N1557" i="1"/>
  <c r="P1557" i="1" s="1"/>
  <c r="O1571" i="1"/>
  <c r="N1571" i="1"/>
  <c r="P1571" i="1" s="1"/>
  <c r="O1573" i="1"/>
  <c r="N1573" i="1"/>
  <c r="P1573" i="1" s="1"/>
  <c r="O1588" i="1"/>
  <c r="N1588" i="1"/>
  <c r="P1588" i="1" s="1"/>
  <c r="O1590" i="1"/>
  <c r="N1590" i="1"/>
  <c r="P1590" i="1" s="1"/>
  <c r="O1604" i="1"/>
  <c r="N1604" i="1"/>
  <c r="P1604" i="1" s="1"/>
  <c r="O1606" i="1"/>
  <c r="N1606" i="1"/>
  <c r="P1606" i="1" s="1"/>
  <c r="O1620" i="1"/>
  <c r="N1620" i="1"/>
  <c r="P1620" i="1" s="1"/>
  <c r="N1673" i="1"/>
  <c r="P1673" i="1" s="1"/>
  <c r="O1673" i="1"/>
  <c r="N1679" i="1"/>
  <c r="P1679" i="1" s="1"/>
  <c r="O1679" i="1"/>
  <c r="N1703" i="1"/>
  <c r="P1703" i="1" s="1"/>
  <c r="O1703" i="1"/>
  <c r="O1475" i="1"/>
  <c r="N1475" i="1"/>
  <c r="P1475" i="1" s="1"/>
  <c r="O1484" i="1"/>
  <c r="N1484" i="1"/>
  <c r="P1484" i="1" s="1"/>
  <c r="O1497" i="1"/>
  <c r="N1497" i="1"/>
  <c r="P1497" i="1" s="1"/>
  <c r="O1627" i="1"/>
  <c r="N1627" i="1"/>
  <c r="P1627" i="1" s="1"/>
  <c r="O1638" i="1"/>
  <c r="N1638" i="1"/>
  <c r="P1638" i="1" s="1"/>
  <c r="L1642" i="1"/>
  <c r="M1642" i="1" s="1"/>
  <c r="O1646" i="1"/>
  <c r="N1646" i="1"/>
  <c r="P1646" i="1" s="1"/>
  <c r="N1692" i="1"/>
  <c r="P1692" i="1" s="1"/>
  <c r="O1692" i="1"/>
  <c r="O1792" i="1"/>
  <c r="N1792" i="1"/>
  <c r="P1792" i="1" s="1"/>
  <c r="O1843" i="1"/>
  <c r="N1843" i="1"/>
  <c r="P1843" i="1" s="1"/>
  <c r="O1443" i="1"/>
  <c r="N1443" i="1"/>
  <c r="P1443" i="1" s="1"/>
  <c r="O1485" i="1"/>
  <c r="N1485" i="1"/>
  <c r="P1485" i="1" s="1"/>
  <c r="O1488" i="1"/>
  <c r="N1488" i="1"/>
  <c r="P1488" i="1" s="1"/>
  <c r="O1499" i="1"/>
  <c r="N1499" i="1"/>
  <c r="P1499" i="1" s="1"/>
  <c r="O1508" i="1"/>
  <c r="N1508" i="1"/>
  <c r="P1508" i="1" s="1"/>
  <c r="O1513" i="1"/>
  <c r="N1513" i="1"/>
  <c r="P1513" i="1" s="1"/>
  <c r="O1535" i="1"/>
  <c r="N1535" i="1"/>
  <c r="P1535" i="1" s="1"/>
  <c r="O1552" i="1"/>
  <c r="N1552" i="1"/>
  <c r="P1552" i="1" s="1"/>
  <c r="O1568" i="1"/>
  <c r="N1568" i="1"/>
  <c r="P1568" i="1" s="1"/>
  <c r="O1584" i="1"/>
  <c r="N1584" i="1"/>
  <c r="P1584" i="1" s="1"/>
  <c r="O1601" i="1"/>
  <c r="N1601" i="1"/>
  <c r="P1601" i="1" s="1"/>
  <c r="O1617" i="1"/>
  <c r="N1617" i="1"/>
  <c r="P1617" i="1" s="1"/>
  <c r="O1623" i="1"/>
  <c r="N1623" i="1"/>
  <c r="P1623" i="1" s="1"/>
  <c r="O1630" i="1"/>
  <c r="N1630" i="1"/>
  <c r="P1630" i="1" s="1"/>
  <c r="N1649" i="1"/>
  <c r="P1649" i="1" s="1"/>
  <c r="O1649" i="1"/>
  <c r="O1740" i="1"/>
  <c r="N1740" i="1"/>
  <c r="P1740" i="1" s="1"/>
  <c r="O1802" i="1"/>
  <c r="N1802" i="1"/>
  <c r="P1802" i="1" s="1"/>
  <c r="N1463" i="1"/>
  <c r="P1463" i="1" s="1"/>
  <c r="O1529" i="1"/>
  <c r="N1529" i="1"/>
  <c r="P1529" i="1" s="1"/>
  <c r="O1562" i="1"/>
  <c r="N1562" i="1"/>
  <c r="P1562" i="1" s="1"/>
  <c r="O1578" i="1"/>
  <c r="N1578" i="1"/>
  <c r="P1578" i="1" s="1"/>
  <c r="O1595" i="1"/>
  <c r="N1595" i="1"/>
  <c r="P1595" i="1" s="1"/>
  <c r="O1650" i="1"/>
  <c r="N1650" i="1"/>
  <c r="P1650" i="1" s="1"/>
  <c r="O1656" i="1"/>
  <c r="N1656" i="1"/>
  <c r="P1656" i="1" s="1"/>
  <c r="N1680" i="1"/>
  <c r="P1680" i="1" s="1"/>
  <c r="O1680" i="1"/>
  <c r="O1700" i="1"/>
  <c r="N1700" i="1"/>
  <c r="P1700" i="1" s="1"/>
  <c r="O1734" i="1"/>
  <c r="N1734" i="1"/>
  <c r="P1734" i="1" s="1"/>
  <c r="N1295" i="1"/>
  <c r="P1295" i="1" s="1"/>
  <c r="O1434" i="1"/>
  <c r="N1434" i="1"/>
  <c r="P1434" i="1" s="1"/>
  <c r="O1464" i="1"/>
  <c r="N1464" i="1"/>
  <c r="P1464" i="1" s="1"/>
  <c r="N1469" i="1"/>
  <c r="P1469" i="1" s="1"/>
  <c r="N1519" i="1"/>
  <c r="P1519" i="1" s="1"/>
  <c r="O1525" i="1"/>
  <c r="N1525" i="1"/>
  <c r="P1525" i="1" s="1"/>
  <c r="O1541" i="1"/>
  <c r="N1541" i="1"/>
  <c r="P1541" i="1" s="1"/>
  <c r="O1558" i="1"/>
  <c r="N1558" i="1"/>
  <c r="P1558" i="1" s="1"/>
  <c r="O1574" i="1"/>
  <c r="N1574" i="1"/>
  <c r="P1574" i="1" s="1"/>
  <c r="O1591" i="1"/>
  <c r="N1591" i="1"/>
  <c r="P1591" i="1" s="1"/>
  <c r="O1607" i="1"/>
  <c r="N1607" i="1"/>
  <c r="P1607" i="1" s="1"/>
  <c r="O1628" i="1"/>
  <c r="N1628" i="1"/>
  <c r="P1628" i="1" s="1"/>
  <c r="N1634" i="1"/>
  <c r="P1634" i="1" s="1"/>
  <c r="O1643" i="1"/>
  <c r="N1643" i="1"/>
  <c r="P1643" i="1" s="1"/>
  <c r="O1765" i="1"/>
  <c r="N1765" i="1"/>
  <c r="P1765" i="1" s="1"/>
  <c r="N1793" i="1"/>
  <c r="P1793" i="1" s="1"/>
  <c r="O1793" i="1"/>
  <c r="O1385" i="1"/>
  <c r="N1385" i="1"/>
  <c r="P1385" i="1" s="1"/>
  <c r="O1393" i="1"/>
  <c r="N1393" i="1"/>
  <c r="P1393" i="1" s="1"/>
  <c r="O1402" i="1"/>
  <c r="N1402" i="1"/>
  <c r="P1402" i="1" s="1"/>
  <c r="O1410" i="1"/>
  <c r="N1410" i="1"/>
  <c r="P1410" i="1" s="1"/>
  <c r="O1418" i="1"/>
  <c r="N1418" i="1"/>
  <c r="P1418" i="1" s="1"/>
  <c r="O1426" i="1"/>
  <c r="N1426" i="1"/>
  <c r="P1426" i="1" s="1"/>
  <c r="N1441" i="1"/>
  <c r="P1441" i="1" s="1"/>
  <c r="O1466" i="1"/>
  <c r="N1466" i="1"/>
  <c r="P1466" i="1" s="1"/>
  <c r="O1476" i="1"/>
  <c r="N1476" i="1"/>
  <c r="P1476" i="1" s="1"/>
  <c r="N1479" i="1"/>
  <c r="P1479" i="1" s="1"/>
  <c r="O1489" i="1"/>
  <c r="N1489" i="1"/>
  <c r="P1489" i="1" s="1"/>
  <c r="N1494" i="1"/>
  <c r="P1494" i="1" s="1"/>
  <c r="O1514" i="1"/>
  <c r="N1514" i="1"/>
  <c r="P1514" i="1" s="1"/>
  <c r="O1526" i="1"/>
  <c r="N1526" i="1"/>
  <c r="P1526" i="1" s="1"/>
  <c r="O1542" i="1"/>
  <c r="N1542" i="1"/>
  <c r="P1542" i="1" s="1"/>
  <c r="O1559" i="1"/>
  <c r="N1559" i="1"/>
  <c r="P1559" i="1" s="1"/>
  <c r="O1575" i="1"/>
  <c r="N1575" i="1"/>
  <c r="P1575" i="1" s="1"/>
  <c r="O1592" i="1"/>
  <c r="N1592" i="1"/>
  <c r="P1592" i="1" s="1"/>
  <c r="O1608" i="1"/>
  <c r="N1608" i="1"/>
  <c r="P1608" i="1" s="1"/>
  <c r="O1635" i="1"/>
  <c r="N1635" i="1"/>
  <c r="P1635" i="1" s="1"/>
  <c r="N1685" i="1"/>
  <c r="P1685" i="1" s="1"/>
  <c r="O1708" i="1"/>
  <c r="N1708" i="1"/>
  <c r="P1708" i="1" s="1"/>
  <c r="O1456" i="1"/>
  <c r="N1456" i="1"/>
  <c r="P1456" i="1" s="1"/>
  <c r="O1477" i="1"/>
  <c r="N1477" i="1"/>
  <c r="P1477" i="1" s="1"/>
  <c r="O1480" i="1"/>
  <c r="N1480" i="1"/>
  <c r="P1480" i="1" s="1"/>
  <c r="O1491" i="1"/>
  <c r="N1491" i="1"/>
  <c r="P1491" i="1" s="1"/>
  <c r="O1500" i="1"/>
  <c r="N1500" i="1"/>
  <c r="P1500" i="1" s="1"/>
  <c r="O1516" i="1"/>
  <c r="N1516" i="1"/>
  <c r="P1516" i="1" s="1"/>
  <c r="O1621" i="1"/>
  <c r="N1621" i="1"/>
  <c r="P1621" i="1" s="1"/>
  <c r="O1625" i="1"/>
  <c r="N1625" i="1"/>
  <c r="P1625" i="1" s="1"/>
  <c r="O1631" i="1"/>
  <c r="N1631" i="1"/>
  <c r="P1631" i="1" s="1"/>
  <c r="O1668" i="1"/>
  <c r="N1668" i="1"/>
  <c r="P1668" i="1" s="1"/>
  <c r="N1689" i="1"/>
  <c r="P1689" i="1" s="1"/>
  <c r="O1689" i="1"/>
  <c r="O1782" i="1"/>
  <c r="N1782" i="1"/>
  <c r="P1782" i="1" s="1"/>
  <c r="N1947" i="1"/>
  <c r="P1947" i="1" s="1"/>
  <c r="O1947" i="1"/>
  <c r="N1322" i="1"/>
  <c r="P1322" i="1" s="1"/>
  <c r="N1324" i="1"/>
  <c r="P1324" i="1" s="1"/>
  <c r="N1340" i="1"/>
  <c r="P1340" i="1" s="1"/>
  <c r="N1342" i="1"/>
  <c r="P1342" i="1" s="1"/>
  <c r="N1357" i="1"/>
  <c r="P1357" i="1" s="1"/>
  <c r="N1447" i="1"/>
  <c r="P1447" i="1" s="1"/>
  <c r="O1458" i="1"/>
  <c r="N1458" i="1"/>
  <c r="P1458" i="1" s="1"/>
  <c r="O1501" i="1"/>
  <c r="N1501" i="1"/>
  <c r="P1501" i="1" s="1"/>
  <c r="O1530" i="1"/>
  <c r="N1530" i="1"/>
  <c r="P1530" i="1" s="1"/>
  <c r="O1532" i="1"/>
  <c r="N1532" i="1"/>
  <c r="P1532" i="1" s="1"/>
  <c r="O1546" i="1"/>
  <c r="N1546" i="1"/>
  <c r="P1546" i="1" s="1"/>
  <c r="O1549" i="1"/>
  <c r="N1549" i="1"/>
  <c r="P1549" i="1" s="1"/>
  <c r="O1563" i="1"/>
  <c r="N1563" i="1"/>
  <c r="P1563" i="1" s="1"/>
  <c r="O1565" i="1"/>
  <c r="N1565" i="1"/>
  <c r="P1565" i="1" s="1"/>
  <c r="O1579" i="1"/>
  <c r="N1579" i="1"/>
  <c r="P1579" i="1" s="1"/>
  <c r="O1581" i="1"/>
  <c r="N1581" i="1"/>
  <c r="P1581" i="1" s="1"/>
  <c r="O1596" i="1"/>
  <c r="N1596" i="1"/>
  <c r="P1596" i="1" s="1"/>
  <c r="O1598" i="1"/>
  <c r="N1598" i="1"/>
  <c r="P1598" i="1" s="1"/>
  <c r="O1612" i="1"/>
  <c r="N1612" i="1"/>
  <c r="P1612" i="1" s="1"/>
  <c r="O1614" i="1"/>
  <c r="N1614" i="1"/>
  <c r="P1614" i="1" s="1"/>
  <c r="O1632" i="1"/>
  <c r="N1632" i="1"/>
  <c r="P1632" i="1" s="1"/>
  <c r="O1674" i="1"/>
  <c r="N1674" i="1"/>
  <c r="P1674" i="1" s="1"/>
  <c r="O1716" i="1"/>
  <c r="N1716" i="1"/>
  <c r="P1716" i="1" s="1"/>
  <c r="O1789" i="1"/>
  <c r="N1789" i="1"/>
  <c r="P1789" i="1" s="1"/>
  <c r="O1448" i="1"/>
  <c r="N1448" i="1"/>
  <c r="P1448" i="1" s="1"/>
  <c r="N1461" i="1"/>
  <c r="P1461" i="1" s="1"/>
  <c r="O1644" i="1"/>
  <c r="N1644" i="1"/>
  <c r="P1644" i="1" s="1"/>
  <c r="O1661" i="1"/>
  <c r="N1661" i="1"/>
  <c r="P1661" i="1" s="1"/>
  <c r="N1693" i="1"/>
  <c r="P1693" i="1" s="1"/>
  <c r="O1790" i="1"/>
  <c r="N1790" i="1"/>
  <c r="P1790" i="1" s="1"/>
  <c r="N1826" i="1"/>
  <c r="P1826" i="1" s="1"/>
  <c r="O1826" i="1"/>
  <c r="O1609" i="1"/>
  <c r="N1609" i="1"/>
  <c r="P1609" i="1" s="1"/>
  <c r="O1636" i="1"/>
  <c r="N1636" i="1"/>
  <c r="P1636" i="1" s="1"/>
  <c r="O1686" i="1"/>
  <c r="N1686" i="1"/>
  <c r="P1686" i="1" s="1"/>
  <c r="O1694" i="1"/>
  <c r="N1694" i="1"/>
  <c r="P1694" i="1" s="1"/>
  <c r="N1709" i="1"/>
  <c r="P1709" i="1" s="1"/>
  <c r="O1768" i="1"/>
  <c r="N1768" i="1"/>
  <c r="P1768" i="1" s="1"/>
  <c r="A2550" i="1"/>
  <c r="A2551" i="1" s="1"/>
  <c r="A2552" i="1" s="1"/>
  <c r="A2553" i="1"/>
  <c r="A2554" i="1" s="1"/>
  <c r="A2555" i="1" s="1"/>
  <c r="A2556" i="1" s="1"/>
  <c r="A2557" i="1" s="1"/>
  <c r="N1439" i="1"/>
  <c r="P1439" i="1" s="1"/>
  <c r="N1453" i="1"/>
  <c r="P1453" i="1" s="1"/>
  <c r="O1467" i="1"/>
  <c r="N1467" i="1"/>
  <c r="P1467" i="1" s="1"/>
  <c r="O1481" i="1"/>
  <c r="N1481" i="1"/>
  <c r="P1481" i="1" s="1"/>
  <c r="N1486" i="1"/>
  <c r="P1486" i="1" s="1"/>
  <c r="N1511" i="1"/>
  <c r="P1511" i="1" s="1"/>
  <c r="N1618" i="1"/>
  <c r="P1618" i="1" s="1"/>
  <c r="O1651" i="1"/>
  <c r="N1651" i="1"/>
  <c r="P1651" i="1" s="1"/>
  <c r="N1665" i="1"/>
  <c r="P1665" i="1" s="1"/>
  <c r="O1665" i="1"/>
  <c r="O1724" i="1"/>
  <c r="N1724" i="1"/>
  <c r="P1724" i="1" s="1"/>
  <c r="O1749" i="1"/>
  <c r="N1749" i="1"/>
  <c r="P1749" i="1" s="1"/>
  <c r="O1783" i="1"/>
  <c r="N1783" i="1"/>
  <c r="P1783" i="1" s="1"/>
  <c r="N1365" i="1"/>
  <c r="P1365" i="1" s="1"/>
  <c r="O1442" i="1"/>
  <c r="N1442" i="1"/>
  <c r="P1442" i="1" s="1"/>
  <c r="O1468" i="1"/>
  <c r="N1468" i="1"/>
  <c r="P1468" i="1" s="1"/>
  <c r="O1472" i="1"/>
  <c r="N1472" i="1"/>
  <c r="P1472" i="1" s="1"/>
  <c r="O1483" i="1"/>
  <c r="N1483" i="1"/>
  <c r="P1483" i="1" s="1"/>
  <c r="O1492" i="1"/>
  <c r="N1492" i="1"/>
  <c r="P1492" i="1" s="1"/>
  <c r="N1495" i="1"/>
  <c r="P1495" i="1" s="1"/>
  <c r="O1505" i="1"/>
  <c r="N1505" i="1"/>
  <c r="P1505" i="1" s="1"/>
  <c r="O1517" i="1"/>
  <c r="N1517" i="1"/>
  <c r="P1517" i="1" s="1"/>
  <c r="O1521" i="1"/>
  <c r="N1521" i="1"/>
  <c r="P1521" i="1" s="1"/>
  <c r="O1537" i="1"/>
  <c r="N1537" i="1"/>
  <c r="P1537" i="1" s="1"/>
  <c r="O1554" i="1"/>
  <c r="N1554" i="1"/>
  <c r="P1554" i="1" s="1"/>
  <c r="O1570" i="1"/>
  <c r="N1570" i="1"/>
  <c r="P1570" i="1" s="1"/>
  <c r="O1587" i="1"/>
  <c r="N1587" i="1"/>
  <c r="P1587" i="1" s="1"/>
  <c r="O1603" i="1"/>
  <c r="N1603" i="1"/>
  <c r="P1603" i="1" s="1"/>
  <c r="O1619" i="1"/>
  <c r="N1619" i="1"/>
  <c r="P1619" i="1" s="1"/>
  <c r="O1629" i="1"/>
  <c r="N1629" i="1"/>
  <c r="P1629" i="1" s="1"/>
  <c r="O1633" i="1"/>
  <c r="N1633" i="1"/>
  <c r="P1633" i="1" s="1"/>
  <c r="N1655" i="1"/>
  <c r="P1655" i="1" s="1"/>
  <c r="O1655" i="1"/>
  <c r="O1702" i="1"/>
  <c r="N1702" i="1"/>
  <c r="P1702" i="1" s="1"/>
  <c r="O1717" i="1"/>
  <c r="N1717" i="1"/>
  <c r="P1717" i="1" s="1"/>
  <c r="O1776" i="1"/>
  <c r="N1776" i="1"/>
  <c r="P1776" i="1" s="1"/>
  <c r="O1695" i="1"/>
  <c r="O1748" i="1"/>
  <c r="N1748" i="1"/>
  <c r="P1748" i="1" s="1"/>
  <c r="O1815" i="1"/>
  <c r="N1815" i="1"/>
  <c r="P1815" i="1" s="1"/>
  <c r="O1835" i="1"/>
  <c r="N1835" i="1"/>
  <c r="P1835" i="1" s="1"/>
  <c r="O1856" i="1"/>
  <c r="N1856" i="1"/>
  <c r="P1856" i="1" s="1"/>
  <c r="O1968" i="1"/>
  <c r="N1968" i="1"/>
  <c r="P1968" i="1" s="1"/>
  <c r="O2040" i="1"/>
  <c r="N2040" i="1"/>
  <c r="P2040" i="1" s="1"/>
  <c r="O2058" i="1"/>
  <c r="N2058" i="1"/>
  <c r="P2058" i="1" s="1"/>
  <c r="O1751" i="1"/>
  <c r="N1751" i="1"/>
  <c r="P1751" i="1" s="1"/>
  <c r="O1754" i="1"/>
  <c r="O1764" i="1"/>
  <c r="N1764" i="1"/>
  <c r="P1764" i="1" s="1"/>
  <c r="O1778" i="1"/>
  <c r="N1778" i="1"/>
  <c r="P1778" i="1" s="1"/>
  <c r="N1788" i="1"/>
  <c r="P1788" i="1" s="1"/>
  <c r="O1788" i="1"/>
  <c r="O1842" i="1"/>
  <c r="N1842" i="1"/>
  <c r="P1842" i="1" s="1"/>
  <c r="N1877" i="1"/>
  <c r="P1877" i="1" s="1"/>
  <c r="O1877" i="1"/>
  <c r="O1922" i="1"/>
  <c r="N1922" i="1"/>
  <c r="P1922" i="1" s="1"/>
  <c r="O1647" i="1"/>
  <c r="O1723" i="1"/>
  <c r="N1723" i="1"/>
  <c r="P1723" i="1" s="1"/>
  <c r="O1733" i="1"/>
  <c r="N1733" i="1"/>
  <c r="P1733" i="1" s="1"/>
  <c r="O1736" i="1"/>
  <c r="O1742" i="1"/>
  <c r="N1742" i="1"/>
  <c r="P1742" i="1" s="1"/>
  <c r="O1745" i="1"/>
  <c r="O1798" i="1"/>
  <c r="N1798" i="1"/>
  <c r="P1798" i="1" s="1"/>
  <c r="O1812" i="1"/>
  <c r="N1812" i="1"/>
  <c r="P1812" i="1" s="1"/>
  <c r="O1839" i="1"/>
  <c r="N1839" i="1"/>
  <c r="P1839" i="1" s="1"/>
  <c r="O1860" i="1"/>
  <c r="N1860" i="1"/>
  <c r="P1860" i="1" s="1"/>
  <c r="N1657" i="1"/>
  <c r="P1657" i="1" s="1"/>
  <c r="O1657" i="1"/>
  <c r="N1681" i="1"/>
  <c r="P1681" i="1" s="1"/>
  <c r="O1681" i="1"/>
  <c r="N1690" i="1"/>
  <c r="P1690" i="1" s="1"/>
  <c r="O1690" i="1"/>
  <c r="N1714" i="1"/>
  <c r="P1714" i="1" s="1"/>
  <c r="O1714" i="1"/>
  <c r="O1727" i="1"/>
  <c r="N1727" i="1"/>
  <c r="P1727" i="1" s="1"/>
  <c r="O1761" i="1"/>
  <c r="N1761" i="1"/>
  <c r="P1761" i="1" s="1"/>
  <c r="N1772" i="1"/>
  <c r="P1772" i="1" s="1"/>
  <c r="O1772" i="1"/>
  <c r="O1819" i="1"/>
  <c r="N1819" i="1"/>
  <c r="P1819" i="1" s="1"/>
  <c r="N1822" i="1"/>
  <c r="P1822" i="1" s="1"/>
  <c r="O1822" i="1"/>
  <c r="O1867" i="1"/>
  <c r="N1867" i="1"/>
  <c r="P1867" i="1" s="1"/>
  <c r="O2023" i="1"/>
  <c r="N2023" i="1"/>
  <c r="P2023" i="1" s="1"/>
  <c r="O1699" i="1"/>
  <c r="N1699" i="1"/>
  <c r="P1699" i="1" s="1"/>
  <c r="O1711" i="1"/>
  <c r="O1799" i="1"/>
  <c r="N1799" i="1"/>
  <c r="P1799" i="1" s="1"/>
  <c r="O1805" i="1"/>
  <c r="N1805" i="1"/>
  <c r="P1805" i="1" s="1"/>
  <c r="O1813" i="1"/>
  <c r="N1813" i="1"/>
  <c r="P1813" i="1" s="1"/>
  <c r="N1820" i="1"/>
  <c r="P1820" i="1" s="1"/>
  <c r="O1820" i="1"/>
  <c r="O1833" i="1"/>
  <c r="N1833" i="1"/>
  <c r="P1833" i="1" s="1"/>
  <c r="O1857" i="1"/>
  <c r="N1857" i="1"/>
  <c r="P1857" i="1" s="1"/>
  <c r="O1901" i="1"/>
  <c r="N1901" i="1"/>
  <c r="P1901" i="1" s="1"/>
  <c r="O1938" i="1"/>
  <c r="O1949" i="1"/>
  <c r="N1949" i="1"/>
  <c r="P1949" i="1" s="1"/>
  <c r="N1965" i="1"/>
  <c r="P1965" i="1" s="1"/>
  <c r="O1965" i="1"/>
  <c r="O1976" i="1"/>
  <c r="N1976" i="1"/>
  <c r="P1976" i="1" s="1"/>
  <c r="O1705" i="1"/>
  <c r="N1755" i="1"/>
  <c r="P1755" i="1" s="1"/>
  <c r="O1755" i="1"/>
  <c r="O1769" i="1"/>
  <c r="N1816" i="1"/>
  <c r="P1816" i="1" s="1"/>
  <c r="O1816" i="1"/>
  <c r="O1836" i="1"/>
  <c r="N1858" i="1"/>
  <c r="P1858" i="1" s="1"/>
  <c r="O1858" i="1"/>
  <c r="O1864" i="1"/>
  <c r="N1864" i="1"/>
  <c r="P1864" i="1" s="1"/>
  <c r="O1888" i="1"/>
  <c r="N1888" i="1"/>
  <c r="P1888" i="1" s="1"/>
  <c r="O1892" i="1"/>
  <c r="N1892" i="1"/>
  <c r="P1892" i="1" s="1"/>
  <c r="O1970" i="1"/>
  <c r="N1970" i="1"/>
  <c r="P1970" i="1" s="1"/>
  <c r="O1988" i="1"/>
  <c r="N1988" i="1"/>
  <c r="P1988" i="1" s="1"/>
  <c r="N1731" i="1"/>
  <c r="P1731" i="1" s="1"/>
  <c r="O1731" i="1"/>
  <c r="N1861" i="1"/>
  <c r="P1861" i="1" s="1"/>
  <c r="O1861" i="1"/>
  <c r="O1932" i="1"/>
  <c r="N1932" i="1"/>
  <c r="P1932" i="1" s="1"/>
  <c r="O1974" i="1"/>
  <c r="O2017" i="1"/>
  <c r="N2017" i="1"/>
  <c r="P2017" i="1" s="1"/>
  <c r="O2099" i="1"/>
  <c r="N2099" i="1"/>
  <c r="P2099" i="1" s="1"/>
  <c r="O2226" i="1"/>
  <c r="N2226" i="1"/>
  <c r="P2226" i="1" s="1"/>
  <c r="O1682" i="1"/>
  <c r="N1682" i="1"/>
  <c r="P1682" i="1" s="1"/>
  <c r="O1691" i="1"/>
  <c r="N1691" i="1"/>
  <c r="P1691" i="1" s="1"/>
  <c r="O1715" i="1"/>
  <c r="N1715" i="1"/>
  <c r="P1715" i="1" s="1"/>
  <c r="O1766" i="1"/>
  <c r="N1766" i="1"/>
  <c r="P1766" i="1" s="1"/>
  <c r="O1773" i="1"/>
  <c r="N1773" i="1"/>
  <c r="P1773" i="1" s="1"/>
  <c r="O1786" i="1"/>
  <c r="N1786" i="1"/>
  <c r="P1786" i="1" s="1"/>
  <c r="N1796" i="1"/>
  <c r="P1796" i="1" s="1"/>
  <c r="O1796" i="1"/>
  <c r="O1810" i="1"/>
  <c r="N1810" i="1"/>
  <c r="P1810" i="1" s="1"/>
  <c r="O1847" i="1"/>
  <c r="N1847" i="1"/>
  <c r="P1847" i="1" s="1"/>
  <c r="N1855" i="1"/>
  <c r="P1855" i="1" s="1"/>
  <c r="O1855" i="1"/>
  <c r="N1885" i="1"/>
  <c r="P1885" i="1" s="1"/>
  <c r="O1885" i="1"/>
  <c r="O2038" i="1"/>
  <c r="N2038" i="1"/>
  <c r="P2038" i="1" s="1"/>
  <c r="N1706" i="1"/>
  <c r="P1706" i="1" s="1"/>
  <c r="O1706" i="1"/>
  <c r="O1718" i="1"/>
  <c r="N1718" i="1"/>
  <c r="P1718" i="1" s="1"/>
  <c r="O1721" i="1"/>
  <c r="O1759" i="1"/>
  <c r="N1759" i="1"/>
  <c r="P1759" i="1" s="1"/>
  <c r="O1806" i="1"/>
  <c r="N1806" i="1"/>
  <c r="P1806" i="1" s="1"/>
  <c r="N1823" i="1"/>
  <c r="P1823" i="1" s="1"/>
  <c r="O1872" i="1"/>
  <c r="N1872" i="1"/>
  <c r="P1872" i="1" s="1"/>
  <c r="O1985" i="1"/>
  <c r="N1985" i="1"/>
  <c r="P1985" i="1" s="1"/>
  <c r="O2064" i="1"/>
  <c r="N2064" i="1"/>
  <c r="P2064" i="1" s="1"/>
  <c r="O1756" i="1"/>
  <c r="N1756" i="1"/>
  <c r="P1756" i="1" s="1"/>
  <c r="O1770" i="1"/>
  <c r="N1770" i="1"/>
  <c r="P1770" i="1" s="1"/>
  <c r="N1780" i="1"/>
  <c r="P1780" i="1" s="1"/>
  <c r="O1780" i="1"/>
  <c r="O1811" i="1"/>
  <c r="N1811" i="1"/>
  <c r="P1811" i="1" s="1"/>
  <c r="N1838" i="1"/>
  <c r="P1838" i="1" s="1"/>
  <c r="O1838" i="1"/>
  <c r="N1844" i="1"/>
  <c r="P1844" i="1" s="1"/>
  <c r="O1844" i="1"/>
  <c r="N1677" i="1"/>
  <c r="P1677" i="1" s="1"/>
  <c r="O1697" i="1"/>
  <c r="N1747" i="1"/>
  <c r="P1747" i="1" s="1"/>
  <c r="O1747" i="1"/>
  <c r="O1803" i="1"/>
  <c r="O1808" i="1"/>
  <c r="N1808" i="1"/>
  <c r="P1808" i="1" s="1"/>
  <c r="O1818" i="1"/>
  <c r="N1818" i="1"/>
  <c r="P1818" i="1" s="1"/>
  <c r="N1890" i="1"/>
  <c r="P1890" i="1" s="1"/>
  <c r="O1890" i="1"/>
  <c r="O1899" i="1"/>
  <c r="N1899" i="1"/>
  <c r="P1899" i="1" s="1"/>
  <c r="O1914" i="1"/>
  <c r="N1914" i="1"/>
  <c r="P1914" i="1" s="1"/>
  <c r="O1958" i="1"/>
  <c r="N1958" i="1"/>
  <c r="P1958" i="1" s="1"/>
  <c r="O1732" i="1"/>
  <c r="N1732" i="1"/>
  <c r="P1732" i="1" s="1"/>
  <c r="O1741" i="1"/>
  <c r="N1741" i="1"/>
  <c r="P1741" i="1" s="1"/>
  <c r="O1750" i="1"/>
  <c r="N1750" i="1"/>
  <c r="P1750" i="1" s="1"/>
  <c r="N1763" i="1"/>
  <c r="P1763" i="1" s="1"/>
  <c r="O1763" i="1"/>
  <c r="O1800" i="1"/>
  <c r="N1800" i="1"/>
  <c r="P1800" i="1" s="1"/>
  <c r="O1814" i="1"/>
  <c r="N1814" i="1"/>
  <c r="P1814" i="1" s="1"/>
  <c r="O1848" i="1"/>
  <c r="N1848" i="1"/>
  <c r="P1848" i="1" s="1"/>
  <c r="N1869" i="1"/>
  <c r="P1869" i="1" s="1"/>
  <c r="O1869" i="1"/>
  <c r="O1876" i="1"/>
  <c r="N1876" i="1"/>
  <c r="P1876" i="1" s="1"/>
  <c r="N1971" i="1"/>
  <c r="P1971" i="1" s="1"/>
  <c r="O1971" i="1"/>
  <c r="O1993" i="1"/>
  <c r="N1993" i="1"/>
  <c r="P1993" i="1" s="1"/>
  <c r="O2046" i="1"/>
  <c r="N2046" i="1"/>
  <c r="P2046" i="1" s="1"/>
  <c r="O2135" i="1"/>
  <c r="N2135" i="1"/>
  <c r="P2135" i="1" s="1"/>
  <c r="N1639" i="1"/>
  <c r="P1639" i="1" s="1"/>
  <c r="N1652" i="1"/>
  <c r="P1652" i="1" s="1"/>
  <c r="N1654" i="1"/>
  <c r="P1654" i="1" s="1"/>
  <c r="O1663" i="1"/>
  <c r="N1722" i="1"/>
  <c r="P1722" i="1" s="1"/>
  <c r="O1722" i="1"/>
  <c r="O1735" i="1"/>
  <c r="N1735" i="1"/>
  <c r="P1735" i="1" s="1"/>
  <c r="O1738" i="1"/>
  <c r="O1774" i="1"/>
  <c r="N1774" i="1"/>
  <c r="P1774" i="1" s="1"/>
  <c r="O1787" i="1"/>
  <c r="O1791" i="1"/>
  <c r="N1791" i="1"/>
  <c r="P1791" i="1" s="1"/>
  <c r="O1797" i="1"/>
  <c r="N1797" i="1"/>
  <c r="P1797" i="1" s="1"/>
  <c r="N1893" i="1"/>
  <c r="P1893" i="1" s="1"/>
  <c r="O1893" i="1"/>
  <c r="O1941" i="1"/>
  <c r="N1941" i="1"/>
  <c r="P1941" i="1" s="1"/>
  <c r="O2025" i="1"/>
  <c r="N2025" i="1"/>
  <c r="P2025" i="1" s="1"/>
  <c r="O1675" i="1"/>
  <c r="O1707" i="1"/>
  <c r="N1707" i="1"/>
  <c r="P1707" i="1" s="1"/>
  <c r="O1719" i="1"/>
  <c r="O1729" i="1"/>
  <c r="O1760" i="1"/>
  <c r="O1831" i="1"/>
  <c r="N1831" i="1"/>
  <c r="P1831" i="1" s="1"/>
  <c r="O1929" i="1"/>
  <c r="N1698" i="1"/>
  <c r="P1698" i="1" s="1"/>
  <c r="O1698" i="1"/>
  <c r="O1713" i="1"/>
  <c r="O1771" i="1"/>
  <c r="O1775" i="1"/>
  <c r="N1775" i="1"/>
  <c r="P1775" i="1" s="1"/>
  <c r="O1781" i="1"/>
  <c r="N1781" i="1"/>
  <c r="P1781" i="1" s="1"/>
  <c r="N1828" i="1"/>
  <c r="P1828" i="1" s="1"/>
  <c r="O1828" i="1"/>
  <c r="N1845" i="1"/>
  <c r="P1845" i="1" s="1"/>
  <c r="O1883" i="1"/>
  <c r="N1883" i="1"/>
  <c r="P1883" i="1" s="1"/>
  <c r="O1840" i="1"/>
  <c r="N1840" i="1"/>
  <c r="P1840" i="1" s="1"/>
  <c r="O1986" i="1"/>
  <c r="O2000" i="1"/>
  <c r="N2000" i="1"/>
  <c r="P2000" i="1" s="1"/>
  <c r="O2010" i="1"/>
  <c r="N2010" i="1"/>
  <c r="P2010" i="1" s="1"/>
  <c r="O2012" i="1"/>
  <c r="N2012" i="1"/>
  <c r="P2012" i="1" s="1"/>
  <c r="O2049" i="1"/>
  <c r="N2049" i="1"/>
  <c r="P2049" i="1" s="1"/>
  <c r="O2053" i="1"/>
  <c r="N2053" i="1"/>
  <c r="P2053" i="1" s="1"/>
  <c r="O2110" i="1"/>
  <c r="N2110" i="1"/>
  <c r="P2110" i="1" s="1"/>
  <c r="O2183" i="1"/>
  <c r="N2183" i="1"/>
  <c r="P2183" i="1" s="1"/>
  <c r="L1825" i="1"/>
  <c r="M1825" i="1" s="1"/>
  <c r="L1849" i="1"/>
  <c r="M1849" i="1" s="1"/>
  <c r="L1863" i="1"/>
  <c r="M1863" i="1" s="1"/>
  <c r="L1879" i="1"/>
  <c r="M1879" i="1" s="1"/>
  <c r="L1895" i="1"/>
  <c r="M1895" i="1" s="1"/>
  <c r="O1992" i="1"/>
  <c r="N1992" i="1"/>
  <c r="P1992" i="1" s="1"/>
  <c r="O2001" i="1"/>
  <c r="N2001" i="1"/>
  <c r="P2001" i="1" s="1"/>
  <c r="N2030" i="1"/>
  <c r="P2030" i="1" s="1"/>
  <c r="O2033" i="1"/>
  <c r="N2033" i="1"/>
  <c r="P2033" i="1" s="1"/>
  <c r="O2273" i="1"/>
  <c r="N2273" i="1"/>
  <c r="P2273" i="1" s="1"/>
  <c r="O1865" i="1"/>
  <c r="N1865" i="1"/>
  <c r="P1865" i="1" s="1"/>
  <c r="O1881" i="1"/>
  <c r="N1881" i="1"/>
  <c r="P1881" i="1" s="1"/>
  <c r="O1897" i="1"/>
  <c r="N1897" i="1"/>
  <c r="P1897" i="1" s="1"/>
  <c r="O1987" i="1"/>
  <c r="N1987" i="1"/>
  <c r="P1987" i="1" s="1"/>
  <c r="O1990" i="1"/>
  <c r="N1990" i="1"/>
  <c r="P1990" i="1" s="1"/>
  <c r="O2034" i="1"/>
  <c r="N2034" i="1"/>
  <c r="P2034" i="1" s="1"/>
  <c r="O2037" i="1"/>
  <c r="N2037" i="1"/>
  <c r="P2037" i="1" s="1"/>
  <c r="N2079" i="1"/>
  <c r="P2079" i="1" s="1"/>
  <c r="O2079" i="1"/>
  <c r="N2123" i="1"/>
  <c r="P2123" i="1" s="1"/>
  <c r="O2123" i="1"/>
  <c r="N2462" i="1"/>
  <c r="P2462" i="1" s="1"/>
  <c r="O2462" i="1"/>
  <c r="L1841" i="1"/>
  <c r="M1841" i="1" s="1"/>
  <c r="N1952" i="1"/>
  <c r="P1952" i="1" s="1"/>
  <c r="O1980" i="1"/>
  <c r="N1980" i="1"/>
  <c r="P1980" i="1" s="1"/>
  <c r="N2021" i="1"/>
  <c r="P2021" i="1" s="1"/>
  <c r="N2101" i="1"/>
  <c r="P2101" i="1" s="1"/>
  <c r="O2174" i="1"/>
  <c r="N2174" i="1"/>
  <c r="P2174" i="1" s="1"/>
  <c r="O2181" i="1"/>
  <c r="N2181" i="1"/>
  <c r="P2181" i="1" s="1"/>
  <c r="N2482" i="1"/>
  <c r="P2482" i="1" s="1"/>
  <c r="O2482" i="1"/>
  <c r="O1969" i="1"/>
  <c r="O1978" i="1"/>
  <c r="N1978" i="1"/>
  <c r="P1978" i="1" s="1"/>
  <c r="O2073" i="1"/>
  <c r="N2073" i="1"/>
  <c r="P2073" i="1" s="1"/>
  <c r="O2458" i="1"/>
  <c r="N2458" i="1"/>
  <c r="P2458" i="1" s="1"/>
  <c r="O2525" i="1"/>
  <c r="N2525" i="1"/>
  <c r="P2525" i="1" s="1"/>
  <c r="O1972" i="1"/>
  <c r="N1972" i="1"/>
  <c r="P1972" i="1" s="1"/>
  <c r="O1982" i="1"/>
  <c r="N1982" i="1"/>
  <c r="P1982" i="1" s="1"/>
  <c r="O1984" i="1"/>
  <c r="N1984" i="1"/>
  <c r="P1984" i="1" s="1"/>
  <c r="N2051" i="1"/>
  <c r="P2051" i="1" s="1"/>
  <c r="O2051" i="1"/>
  <c r="O2062" i="1"/>
  <c r="N2062" i="1"/>
  <c r="P2062" i="1" s="1"/>
  <c r="N2085" i="1"/>
  <c r="P2085" i="1" s="1"/>
  <c r="O2243" i="1"/>
  <c r="N2243" i="1"/>
  <c r="P2243" i="1" s="1"/>
  <c r="K1903" i="1"/>
  <c r="J1903" i="1"/>
  <c r="I1903" i="1"/>
  <c r="O1963" i="1"/>
  <c r="N1963" i="1"/>
  <c r="P1963" i="1" s="1"/>
  <c r="O1973" i="1"/>
  <c r="N1973" i="1"/>
  <c r="P1973" i="1" s="1"/>
  <c r="O1975" i="1"/>
  <c r="N1975" i="1"/>
  <c r="P1975" i="1" s="1"/>
  <c r="O2041" i="1"/>
  <c r="N2041" i="1"/>
  <c r="P2041" i="1" s="1"/>
  <c r="O2083" i="1"/>
  <c r="N2083" i="1"/>
  <c r="P2083" i="1" s="1"/>
  <c r="N2114" i="1"/>
  <c r="P2114" i="1" s="1"/>
  <c r="O2114" i="1"/>
  <c r="O2171" i="1"/>
  <c r="N2171" i="1"/>
  <c r="P2171" i="1" s="1"/>
  <c r="O2191" i="1"/>
  <c r="N2191" i="1"/>
  <c r="P2191" i="1" s="1"/>
  <c r="N1829" i="1"/>
  <c r="P1829" i="1" s="1"/>
  <c r="N1837" i="1"/>
  <c r="P1837" i="1" s="1"/>
  <c r="H1903" i="1"/>
  <c r="O1910" i="1"/>
  <c r="N1910" i="1"/>
  <c r="P1910" i="1" s="1"/>
  <c r="O1915" i="1"/>
  <c r="O1950" i="1"/>
  <c r="O1961" i="1"/>
  <c r="N1961" i="1"/>
  <c r="P1961" i="1" s="1"/>
  <c r="N1994" i="1"/>
  <c r="P1994" i="1" s="1"/>
  <c r="O1994" i="1"/>
  <c r="O2042" i="1"/>
  <c r="N2042" i="1"/>
  <c r="P2042" i="1" s="1"/>
  <c r="O2054" i="1"/>
  <c r="N2054" i="1"/>
  <c r="P2054" i="1" s="1"/>
  <c r="O2166" i="1"/>
  <c r="N2166" i="1"/>
  <c r="P2166" i="1" s="1"/>
  <c r="O2216" i="1"/>
  <c r="N2216" i="1"/>
  <c r="P2216" i="1" s="1"/>
  <c r="O1868" i="1"/>
  <c r="N1868" i="1"/>
  <c r="P1868" i="1" s="1"/>
  <c r="L1871" i="1"/>
  <c r="M1871" i="1" s="1"/>
  <c r="O1884" i="1"/>
  <c r="N1884" i="1"/>
  <c r="P1884" i="1" s="1"/>
  <c r="L1887" i="1"/>
  <c r="M1887" i="1" s="1"/>
  <c r="O1900" i="1"/>
  <c r="N1900" i="1"/>
  <c r="P1900" i="1" s="1"/>
  <c r="O1953" i="1"/>
  <c r="N1953" i="1"/>
  <c r="P1953" i="1" s="1"/>
  <c r="L1964" i="1"/>
  <c r="M1964" i="1" s="1"/>
  <c r="O1967" i="1"/>
  <c r="N1967" i="1"/>
  <c r="P1967" i="1" s="1"/>
  <c r="O2016" i="1"/>
  <c r="N2016" i="1"/>
  <c r="P2016" i="1" s="1"/>
  <c r="N2071" i="1"/>
  <c r="P2071" i="1" s="1"/>
  <c r="O2071" i="1"/>
  <c r="O2131" i="1"/>
  <c r="N2131" i="1"/>
  <c r="P2131" i="1" s="1"/>
  <c r="L1846" i="1"/>
  <c r="M1846" i="1" s="1"/>
  <c r="N1859" i="1"/>
  <c r="P1859" i="1" s="1"/>
  <c r="O1866" i="1"/>
  <c r="O1873" i="1"/>
  <c r="N1873" i="1"/>
  <c r="P1873" i="1" s="1"/>
  <c r="N1875" i="1"/>
  <c r="P1875" i="1" s="1"/>
  <c r="O1882" i="1"/>
  <c r="O1889" i="1"/>
  <c r="N1889" i="1"/>
  <c r="P1889" i="1" s="1"/>
  <c r="N1891" i="1"/>
  <c r="P1891" i="1" s="1"/>
  <c r="O1898" i="1"/>
  <c r="L1911" i="1"/>
  <c r="M1911" i="1" s="1"/>
  <c r="O2028" i="1"/>
  <c r="N2028" i="1"/>
  <c r="P2028" i="1" s="1"/>
  <c r="O2045" i="1"/>
  <c r="N2045" i="1"/>
  <c r="P2045" i="1" s="1"/>
  <c r="O2087" i="1"/>
  <c r="N2087" i="1"/>
  <c r="P2087" i="1" s="1"/>
  <c r="O2103" i="1"/>
  <c r="N2103" i="1"/>
  <c r="P2103" i="1" s="1"/>
  <c r="O2118" i="1"/>
  <c r="N2118" i="1"/>
  <c r="P2118" i="1" s="1"/>
  <c r="L1817" i="1"/>
  <c r="M1817" i="1" s="1"/>
  <c r="O1918" i="1"/>
  <c r="N1918" i="1"/>
  <c r="P1918" i="1" s="1"/>
  <c r="O1925" i="1"/>
  <c r="N1925" i="1"/>
  <c r="P1925" i="1" s="1"/>
  <c r="O1927" i="1"/>
  <c r="N1927" i="1"/>
  <c r="P1927" i="1" s="1"/>
  <c r="O1934" i="1"/>
  <c r="N1934" i="1"/>
  <c r="P1934" i="1" s="1"/>
  <c r="O1936" i="1"/>
  <c r="N1936" i="1"/>
  <c r="P1936" i="1" s="1"/>
  <c r="O1943" i="1"/>
  <c r="N1943" i="1"/>
  <c r="P1943" i="1" s="1"/>
  <c r="O1945" i="1"/>
  <c r="N1945" i="1"/>
  <c r="P1945" i="1" s="1"/>
  <c r="L1955" i="1"/>
  <c r="M1955" i="1" s="1"/>
  <c r="O1957" i="1"/>
  <c r="N1957" i="1"/>
  <c r="P1957" i="1" s="1"/>
  <c r="O1997" i="1"/>
  <c r="N1997" i="1"/>
  <c r="P1997" i="1" s="1"/>
  <c r="O2084" i="1"/>
  <c r="N2084" i="1"/>
  <c r="P2084" i="1" s="1"/>
  <c r="O2122" i="1"/>
  <c r="N2122" i="1"/>
  <c r="P2122" i="1" s="1"/>
  <c r="O2164" i="1"/>
  <c r="N2164" i="1"/>
  <c r="P2164" i="1" s="1"/>
  <c r="O2197" i="1"/>
  <c r="N2197" i="1"/>
  <c r="P2197" i="1" s="1"/>
  <c r="O2293" i="1"/>
  <c r="N2293" i="1"/>
  <c r="P2293" i="1" s="1"/>
  <c r="O1999" i="1"/>
  <c r="N1999" i="1"/>
  <c r="P1999" i="1" s="1"/>
  <c r="N2043" i="1"/>
  <c r="P2043" i="1" s="1"/>
  <c r="O2043" i="1"/>
  <c r="O2074" i="1"/>
  <c r="N2074" i="1"/>
  <c r="P2074" i="1" s="1"/>
  <c r="O2140" i="1"/>
  <c r="N2140" i="1"/>
  <c r="P2140" i="1" s="1"/>
  <c r="O2289" i="1"/>
  <c r="N2289" i="1"/>
  <c r="P2289" i="1" s="1"/>
  <c r="O1852" i="1"/>
  <c r="N1880" i="1"/>
  <c r="P1880" i="1" s="1"/>
  <c r="N1896" i="1"/>
  <c r="P1896" i="1" s="1"/>
  <c r="N1913" i="1"/>
  <c r="P1913" i="1" s="1"/>
  <c r="O1919" i="1"/>
  <c r="N1919" i="1"/>
  <c r="P1919" i="1" s="1"/>
  <c r="O1928" i="1"/>
  <c r="N1928" i="1"/>
  <c r="P1928" i="1" s="1"/>
  <c r="O1937" i="1"/>
  <c r="N1937" i="1"/>
  <c r="P1937" i="1" s="1"/>
  <c r="L1946" i="1"/>
  <c r="M1946" i="1" s="1"/>
  <c r="O1948" i="1"/>
  <c r="N1948" i="1"/>
  <c r="P1948" i="1" s="1"/>
  <c r="N1979" i="1"/>
  <c r="P1979" i="1" s="1"/>
  <c r="O1995" i="1"/>
  <c r="N1995" i="1"/>
  <c r="P1995" i="1" s="1"/>
  <c r="O2020" i="1"/>
  <c r="N2020" i="1"/>
  <c r="P2020" i="1" s="1"/>
  <c r="O2091" i="1"/>
  <c r="N2091" i="1"/>
  <c r="P2091" i="1" s="1"/>
  <c r="O2193" i="1"/>
  <c r="N2193" i="1"/>
  <c r="P2193" i="1" s="1"/>
  <c r="O2285" i="1"/>
  <c r="N2285" i="1"/>
  <c r="P2285" i="1" s="1"/>
  <c r="N1921" i="1"/>
  <c r="P1921" i="1" s="1"/>
  <c r="N1931" i="1"/>
  <c r="P1931" i="1" s="1"/>
  <c r="N1940" i="1"/>
  <c r="P1940" i="1" s="1"/>
  <c r="O1983" i="1"/>
  <c r="O2009" i="1"/>
  <c r="N2009" i="1"/>
  <c r="P2009" i="1" s="1"/>
  <c r="O2018" i="1"/>
  <c r="N2018" i="1"/>
  <c r="P2018" i="1" s="1"/>
  <c r="O2026" i="1"/>
  <c r="N2026" i="1"/>
  <c r="P2026" i="1" s="1"/>
  <c r="O2190" i="1"/>
  <c r="N2190" i="1"/>
  <c r="P2190" i="1" s="1"/>
  <c r="O2220" i="1"/>
  <c r="N2220" i="1"/>
  <c r="P2220" i="1" s="1"/>
  <c r="O2254" i="1"/>
  <c r="N2254" i="1"/>
  <c r="P2254" i="1" s="1"/>
  <c r="O2264" i="1"/>
  <c r="N2264" i="1"/>
  <c r="P2264" i="1" s="1"/>
  <c r="O2055" i="1"/>
  <c r="N2055" i="1"/>
  <c r="P2055" i="1" s="1"/>
  <c r="O2075" i="1"/>
  <c r="N2075" i="1"/>
  <c r="P2075" i="1" s="1"/>
  <c r="O2115" i="1"/>
  <c r="N2115" i="1"/>
  <c r="P2115" i="1" s="1"/>
  <c r="O2149" i="1"/>
  <c r="N2149" i="1"/>
  <c r="P2149" i="1" s="1"/>
  <c r="O2157" i="1"/>
  <c r="N2157" i="1"/>
  <c r="P2157" i="1" s="1"/>
  <c r="L2180" i="1"/>
  <c r="M2180" i="1" s="1"/>
  <c r="O2208" i="1"/>
  <c r="N2208" i="1"/>
  <c r="P2208" i="1" s="1"/>
  <c r="O2251" i="1"/>
  <c r="N2251" i="1"/>
  <c r="P2251" i="1" s="1"/>
  <c r="O2267" i="1"/>
  <c r="N2267" i="1"/>
  <c r="P2267" i="1" s="1"/>
  <c r="O2314" i="1"/>
  <c r="N2314" i="1"/>
  <c r="P2314" i="1" s="1"/>
  <c r="O2082" i="1"/>
  <c r="O2098" i="1"/>
  <c r="O2107" i="1"/>
  <c r="N2107" i="1"/>
  <c r="P2107" i="1" s="1"/>
  <c r="O2127" i="1"/>
  <c r="N2127" i="1"/>
  <c r="P2127" i="1" s="1"/>
  <c r="O2130" i="1"/>
  <c r="N2130" i="1"/>
  <c r="P2130" i="1" s="1"/>
  <c r="L2137" i="1"/>
  <c r="M2137" i="1" s="1"/>
  <c r="O2150" i="1"/>
  <c r="N2150" i="1"/>
  <c r="P2150" i="1" s="1"/>
  <c r="O2154" i="1"/>
  <c r="N2154" i="1"/>
  <c r="P2154" i="1" s="1"/>
  <c r="O2177" i="1"/>
  <c r="N2177" i="1"/>
  <c r="P2177" i="1" s="1"/>
  <c r="O2240" i="1"/>
  <c r="N2240" i="1"/>
  <c r="P2240" i="1" s="1"/>
  <c r="O2303" i="1"/>
  <c r="N2303" i="1"/>
  <c r="P2303" i="1" s="1"/>
  <c r="N2496" i="1"/>
  <c r="P2496" i="1" s="1"/>
  <c r="O2496" i="1"/>
  <c r="O2517" i="1"/>
  <c r="N2517" i="1"/>
  <c r="P2517" i="1" s="1"/>
  <c r="O2006" i="1"/>
  <c r="N2006" i="1"/>
  <c r="P2006" i="1" s="1"/>
  <c r="O2078" i="1"/>
  <c r="N2078" i="1"/>
  <c r="P2078" i="1" s="1"/>
  <c r="O2102" i="1"/>
  <c r="N2102" i="1"/>
  <c r="P2102" i="1" s="1"/>
  <c r="O2125" i="1"/>
  <c r="N2125" i="1"/>
  <c r="P2125" i="1" s="1"/>
  <c r="O2128" i="1"/>
  <c r="N2128" i="1"/>
  <c r="P2128" i="1" s="1"/>
  <c r="O2155" i="1"/>
  <c r="N2155" i="1"/>
  <c r="P2155" i="1" s="1"/>
  <c r="O2184" i="1"/>
  <c r="N2184" i="1"/>
  <c r="P2184" i="1" s="1"/>
  <c r="O2187" i="1"/>
  <c r="N2187" i="1"/>
  <c r="P2187" i="1" s="1"/>
  <c r="O2203" i="1"/>
  <c r="N2203" i="1"/>
  <c r="P2203" i="1" s="1"/>
  <c r="O2209" i="1"/>
  <c r="N2209" i="1"/>
  <c r="P2209" i="1" s="1"/>
  <c r="O2213" i="1"/>
  <c r="N2213" i="1"/>
  <c r="P2213" i="1" s="1"/>
  <c r="O2355" i="1"/>
  <c r="N2355" i="1"/>
  <c r="P2355" i="1" s="1"/>
  <c r="O2360" i="1"/>
  <c r="N2360" i="1"/>
  <c r="P2360" i="1" s="1"/>
  <c r="N2470" i="1"/>
  <c r="P2470" i="1" s="1"/>
  <c r="O2470" i="1"/>
  <c r="O2014" i="1"/>
  <c r="N2014" i="1"/>
  <c r="P2014" i="1" s="1"/>
  <c r="O2047" i="1"/>
  <c r="N2047" i="1"/>
  <c r="P2047" i="1" s="1"/>
  <c r="L2056" i="1"/>
  <c r="M2056" i="1" s="1"/>
  <c r="L2059" i="1"/>
  <c r="M2059" i="1" s="1"/>
  <c r="L2076" i="1"/>
  <c r="M2076" i="1" s="1"/>
  <c r="O2094" i="1"/>
  <c r="N2094" i="1"/>
  <c r="P2094" i="1" s="1"/>
  <c r="O2105" i="1"/>
  <c r="N2105" i="1"/>
  <c r="P2105" i="1" s="1"/>
  <c r="L2116" i="1"/>
  <c r="M2116" i="1" s="1"/>
  <c r="O2151" i="1"/>
  <c r="N2151" i="1"/>
  <c r="P2151" i="1" s="1"/>
  <c r="O2276" i="1"/>
  <c r="N2276" i="1"/>
  <c r="P2276" i="1" s="1"/>
  <c r="O2440" i="1"/>
  <c r="N2440" i="1"/>
  <c r="P2440" i="1" s="1"/>
  <c r="O2022" i="1"/>
  <c r="N2022" i="1"/>
  <c r="P2022" i="1" s="1"/>
  <c r="O2081" i="1"/>
  <c r="N2081" i="1"/>
  <c r="P2081" i="1" s="1"/>
  <c r="O2086" i="1"/>
  <c r="N2086" i="1"/>
  <c r="P2086" i="1" s="1"/>
  <c r="O2097" i="1"/>
  <c r="N2097" i="1"/>
  <c r="P2097" i="1" s="1"/>
  <c r="O2108" i="1"/>
  <c r="N2108" i="1"/>
  <c r="P2108" i="1" s="1"/>
  <c r="O2141" i="1"/>
  <c r="N2141" i="1"/>
  <c r="P2141" i="1" s="1"/>
  <c r="O2148" i="1"/>
  <c r="N2148" i="1"/>
  <c r="P2148" i="1" s="1"/>
  <c r="O2250" i="1"/>
  <c r="N2250" i="1"/>
  <c r="P2250" i="1" s="1"/>
  <c r="O2259" i="1"/>
  <c r="N2259" i="1"/>
  <c r="P2259" i="1" s="1"/>
  <c r="O2336" i="1"/>
  <c r="N2336" i="1"/>
  <c r="P2336" i="1" s="1"/>
  <c r="O2352" i="1"/>
  <c r="N2352" i="1"/>
  <c r="P2352" i="1" s="1"/>
  <c r="O2424" i="1"/>
  <c r="N2424" i="1"/>
  <c r="P2424" i="1" s="1"/>
  <c r="O2031" i="1"/>
  <c r="N2031" i="1"/>
  <c r="P2031" i="1" s="1"/>
  <c r="O2065" i="1"/>
  <c r="N2065" i="1"/>
  <c r="P2065" i="1" s="1"/>
  <c r="O2089" i="1"/>
  <c r="N2089" i="1"/>
  <c r="P2089" i="1" s="1"/>
  <c r="L2100" i="1"/>
  <c r="M2100" i="1" s="1"/>
  <c r="L2111" i="1"/>
  <c r="M2111" i="1" s="1"/>
  <c r="O2145" i="1"/>
  <c r="N2145" i="1"/>
  <c r="P2145" i="1" s="1"/>
  <c r="N2161" i="1"/>
  <c r="P2161" i="1" s="1"/>
  <c r="O2169" i="1"/>
  <c r="N2169" i="1"/>
  <c r="P2169" i="1" s="1"/>
  <c r="O2234" i="1"/>
  <c r="N2234" i="1"/>
  <c r="P2234" i="1" s="1"/>
  <c r="O2244" i="1"/>
  <c r="N2244" i="1"/>
  <c r="P2244" i="1" s="1"/>
  <c r="O2247" i="1"/>
  <c r="N2247" i="1"/>
  <c r="P2247" i="1" s="1"/>
  <c r="O2302" i="1"/>
  <c r="N2302" i="1"/>
  <c r="P2302" i="1" s="1"/>
  <c r="O2410" i="1"/>
  <c r="N2410" i="1"/>
  <c r="P2410" i="1" s="1"/>
  <c r="O2039" i="1"/>
  <c r="N2039" i="1"/>
  <c r="P2039" i="1" s="1"/>
  <c r="O2092" i="1"/>
  <c r="N2092" i="1"/>
  <c r="P2092" i="1" s="1"/>
  <c r="O2158" i="1"/>
  <c r="N2158" i="1"/>
  <c r="P2158" i="1" s="1"/>
  <c r="O2165" i="1"/>
  <c r="N2165" i="1"/>
  <c r="P2165" i="1" s="1"/>
  <c r="L2188" i="1"/>
  <c r="M2188" i="1" s="1"/>
  <c r="O2207" i="1"/>
  <c r="N2207" i="1"/>
  <c r="P2207" i="1" s="1"/>
  <c r="O2214" i="1"/>
  <c r="N2214" i="1"/>
  <c r="P2214" i="1" s="1"/>
  <c r="O2328" i="1"/>
  <c r="N2328" i="1"/>
  <c r="P2328" i="1" s="1"/>
  <c r="O2342" i="1"/>
  <c r="N2342" i="1"/>
  <c r="P2342" i="1" s="1"/>
  <c r="O2411" i="1"/>
  <c r="N2411" i="1"/>
  <c r="P2411" i="1" s="1"/>
  <c r="O2421" i="1"/>
  <c r="N2421" i="1"/>
  <c r="P2421" i="1" s="1"/>
  <c r="O2436" i="1"/>
  <c r="N2436" i="1"/>
  <c r="P2436" i="1" s="1"/>
  <c r="O2159" i="1"/>
  <c r="N2159" i="1"/>
  <c r="P2159" i="1" s="1"/>
  <c r="O2162" i="1"/>
  <c r="N2162" i="1"/>
  <c r="P2162" i="1" s="1"/>
  <c r="O2185" i="1"/>
  <c r="N2185" i="1"/>
  <c r="P2185" i="1" s="1"/>
  <c r="O2200" i="1"/>
  <c r="N2200" i="1"/>
  <c r="P2200" i="1" s="1"/>
  <c r="O2284" i="1"/>
  <c r="N2284" i="1"/>
  <c r="P2284" i="1" s="1"/>
  <c r="O2312" i="1"/>
  <c r="N2312" i="1"/>
  <c r="P2312" i="1" s="1"/>
  <c r="O2120" i="1"/>
  <c r="N2120" i="1"/>
  <c r="P2120" i="1" s="1"/>
  <c r="O2132" i="1"/>
  <c r="N2132" i="1"/>
  <c r="P2132" i="1" s="1"/>
  <c r="O2175" i="1"/>
  <c r="N2175" i="1"/>
  <c r="P2175" i="1" s="1"/>
  <c r="O2182" i="1"/>
  <c r="N2182" i="1"/>
  <c r="P2182" i="1" s="1"/>
  <c r="O2266" i="1"/>
  <c r="N2266" i="1"/>
  <c r="P2266" i="1" s="1"/>
  <c r="O2277" i="1"/>
  <c r="N2277" i="1"/>
  <c r="P2277" i="1" s="1"/>
  <c r="O2280" i="1"/>
  <c r="N2280" i="1"/>
  <c r="P2280" i="1" s="1"/>
  <c r="O2295" i="1"/>
  <c r="N2295" i="1"/>
  <c r="P2295" i="1" s="1"/>
  <c r="O2325" i="1"/>
  <c r="N2325" i="1"/>
  <c r="P2325" i="1" s="1"/>
  <c r="O2333" i="1"/>
  <c r="N2333" i="1"/>
  <c r="P2333" i="1" s="1"/>
  <c r="N2392" i="1"/>
  <c r="P2392" i="1" s="1"/>
  <c r="O2392" i="1"/>
  <c r="N2024" i="1"/>
  <c r="P2024" i="1" s="1"/>
  <c r="O2146" i="1"/>
  <c r="N2146" i="1"/>
  <c r="P2146" i="1" s="1"/>
  <c r="O2179" i="1"/>
  <c r="N2179" i="1"/>
  <c r="P2179" i="1" s="1"/>
  <c r="O2225" i="1"/>
  <c r="N2225" i="1"/>
  <c r="P2225" i="1" s="1"/>
  <c r="O2238" i="1"/>
  <c r="N2238" i="1"/>
  <c r="P2238" i="1" s="1"/>
  <c r="O2242" i="1"/>
  <c r="N2242" i="1"/>
  <c r="P2242" i="1" s="1"/>
  <c r="O2248" i="1"/>
  <c r="N2248" i="1"/>
  <c r="P2248" i="1" s="1"/>
  <c r="N2376" i="1"/>
  <c r="P2376" i="1" s="1"/>
  <c r="O2376" i="1"/>
  <c r="L2050" i="1"/>
  <c r="M2050" i="1" s="1"/>
  <c r="N2129" i="1"/>
  <c r="P2129" i="1" s="1"/>
  <c r="O2136" i="1"/>
  <c r="N2136" i="1"/>
  <c r="P2136" i="1" s="1"/>
  <c r="O2139" i="1"/>
  <c r="N2139" i="1"/>
  <c r="P2139" i="1" s="1"/>
  <c r="O2143" i="1"/>
  <c r="N2143" i="1"/>
  <c r="P2143" i="1" s="1"/>
  <c r="N2156" i="1"/>
  <c r="P2156" i="1" s="1"/>
  <c r="O2194" i="1"/>
  <c r="O2205" i="1"/>
  <c r="N2205" i="1"/>
  <c r="P2205" i="1" s="1"/>
  <c r="O2217" i="1"/>
  <c r="N2217" i="1"/>
  <c r="P2217" i="1" s="1"/>
  <c r="O2235" i="1"/>
  <c r="N2235" i="1"/>
  <c r="P2235" i="1" s="1"/>
  <c r="O2397" i="1"/>
  <c r="N2397" i="1"/>
  <c r="P2397" i="1" s="1"/>
  <c r="O2405" i="1"/>
  <c r="N2405" i="1"/>
  <c r="P2405" i="1" s="1"/>
  <c r="L2067" i="1"/>
  <c r="M2067" i="1" s="1"/>
  <c r="L2070" i="1"/>
  <c r="M2070" i="1" s="1"/>
  <c r="O2095" i="1"/>
  <c r="N2095" i="1"/>
  <c r="P2095" i="1" s="1"/>
  <c r="L2163" i="1"/>
  <c r="M2163" i="1" s="1"/>
  <c r="O2231" i="1"/>
  <c r="N2231" i="1"/>
  <c r="P2231" i="1" s="1"/>
  <c r="N2384" i="1"/>
  <c r="P2384" i="1" s="1"/>
  <c r="O2384" i="1"/>
  <c r="O2441" i="1"/>
  <c r="N2441" i="1"/>
  <c r="P2441" i="1" s="1"/>
  <c r="O2124" i="1"/>
  <c r="N2124" i="1"/>
  <c r="P2124" i="1" s="1"/>
  <c r="O2160" i="1"/>
  <c r="N2160" i="1"/>
  <c r="P2160" i="1" s="1"/>
  <c r="O2258" i="1"/>
  <c r="N2258" i="1"/>
  <c r="P2258" i="1" s="1"/>
  <c r="O2271" i="1"/>
  <c r="N2271" i="1"/>
  <c r="P2271" i="1" s="1"/>
  <c r="O2275" i="1"/>
  <c r="N2275" i="1"/>
  <c r="P2275" i="1" s="1"/>
  <c r="O2282" i="1"/>
  <c r="N2282" i="1"/>
  <c r="P2282" i="1" s="1"/>
  <c r="O2313" i="1"/>
  <c r="N2313" i="1"/>
  <c r="P2313" i="1" s="1"/>
  <c r="O2353" i="1"/>
  <c r="N2353" i="1"/>
  <c r="P2353" i="1" s="1"/>
  <c r="O2310" i="1"/>
  <c r="N2310" i="1"/>
  <c r="P2310" i="1" s="1"/>
  <c r="O2326" i="1"/>
  <c r="N2326" i="1"/>
  <c r="P2326" i="1" s="1"/>
  <c r="O2354" i="1"/>
  <c r="N2354" i="1"/>
  <c r="P2354" i="1" s="1"/>
  <c r="O2357" i="1"/>
  <c r="N2357" i="1"/>
  <c r="P2357" i="1" s="1"/>
  <c r="O2363" i="1"/>
  <c r="N2363" i="1"/>
  <c r="P2363" i="1" s="1"/>
  <c r="O2380" i="1"/>
  <c r="N2380" i="1"/>
  <c r="P2380" i="1" s="1"/>
  <c r="N2400" i="1"/>
  <c r="P2400" i="1" s="1"/>
  <c r="O2400" i="1"/>
  <c r="O2415" i="1"/>
  <c r="N2415" i="1"/>
  <c r="P2415" i="1" s="1"/>
  <c r="N2476" i="1"/>
  <c r="P2476" i="1" s="1"/>
  <c r="O2476" i="1"/>
  <c r="O2511" i="1"/>
  <c r="N2511" i="1"/>
  <c r="P2511" i="1" s="1"/>
  <c r="O2311" i="1"/>
  <c r="N2311" i="1"/>
  <c r="P2311" i="1" s="1"/>
  <c r="N2371" i="1"/>
  <c r="P2371" i="1" s="1"/>
  <c r="O2371" i="1"/>
  <c r="O2422" i="1"/>
  <c r="N2422" i="1"/>
  <c r="P2422" i="1" s="1"/>
  <c r="O2430" i="1"/>
  <c r="N2430" i="1"/>
  <c r="P2430" i="1" s="1"/>
  <c r="O2448" i="1"/>
  <c r="N2448" i="1"/>
  <c r="P2448" i="1" s="1"/>
  <c r="N2486" i="1"/>
  <c r="P2486" i="1" s="1"/>
  <c r="O2486" i="1"/>
  <c r="O2501" i="1"/>
  <c r="N2501" i="1"/>
  <c r="P2501" i="1" s="1"/>
  <c r="O2237" i="1"/>
  <c r="O2270" i="1"/>
  <c r="N2298" i="1"/>
  <c r="P2298" i="1" s="1"/>
  <c r="O2301" i="1"/>
  <c r="O2308" i="1"/>
  <c r="N2308" i="1"/>
  <c r="P2308" i="1" s="1"/>
  <c r="O2329" i="1"/>
  <c r="N2329" i="1"/>
  <c r="P2329" i="1" s="1"/>
  <c r="O2349" i="1"/>
  <c r="N2349" i="1"/>
  <c r="P2349" i="1" s="1"/>
  <c r="O2381" i="1"/>
  <c r="N2381" i="1"/>
  <c r="P2381" i="1" s="1"/>
  <c r="O2393" i="1"/>
  <c r="N2393" i="1"/>
  <c r="P2393" i="1" s="1"/>
  <c r="O2433" i="1"/>
  <c r="N2433" i="1"/>
  <c r="P2433" i="1" s="1"/>
  <c r="O2467" i="1"/>
  <c r="N2467" i="1"/>
  <c r="P2467" i="1" s="1"/>
  <c r="O2703" i="1"/>
  <c r="N2703" i="1"/>
  <c r="P2703" i="1" s="1"/>
  <c r="O2218" i="1"/>
  <c r="N2218" i="1"/>
  <c r="P2218" i="1" s="1"/>
  <c r="N2224" i="1"/>
  <c r="P2224" i="1" s="1"/>
  <c r="O2252" i="1"/>
  <c r="N2252" i="1"/>
  <c r="P2252" i="1" s="1"/>
  <c r="N2257" i="1"/>
  <c r="P2257" i="1" s="1"/>
  <c r="O2286" i="1"/>
  <c r="N2286" i="1"/>
  <c r="P2286" i="1" s="1"/>
  <c r="O2292" i="1"/>
  <c r="O2317" i="1"/>
  <c r="N2317" i="1"/>
  <c r="P2317" i="1" s="1"/>
  <c r="O2331" i="1"/>
  <c r="N2331" i="1"/>
  <c r="P2331" i="1" s="1"/>
  <c r="N2368" i="1"/>
  <c r="P2368" i="1" s="1"/>
  <c r="O2368" i="1"/>
  <c r="O2483" i="1"/>
  <c r="N2483" i="1"/>
  <c r="P2483" i="1" s="1"/>
  <c r="N2508" i="1"/>
  <c r="P2508" i="1" s="1"/>
  <c r="O2508" i="1"/>
  <c r="O2646" i="1"/>
  <c r="N2646" i="1"/>
  <c r="P2646" i="1" s="1"/>
  <c r="O2221" i="1"/>
  <c r="N2221" i="1"/>
  <c r="P2221" i="1" s="1"/>
  <c r="O2255" i="1"/>
  <c r="N2255" i="1"/>
  <c r="P2255" i="1" s="1"/>
  <c r="O2299" i="1"/>
  <c r="N2299" i="1"/>
  <c r="P2299" i="1" s="1"/>
  <c r="O2304" i="1"/>
  <c r="N2304" i="1"/>
  <c r="P2304" i="1" s="1"/>
  <c r="O2320" i="1"/>
  <c r="N2320" i="1"/>
  <c r="P2320" i="1" s="1"/>
  <c r="O2327" i="1"/>
  <c r="N2327" i="1"/>
  <c r="P2327" i="1" s="1"/>
  <c r="O2343" i="1"/>
  <c r="N2343" i="1"/>
  <c r="P2343" i="1" s="1"/>
  <c r="O2374" i="1"/>
  <c r="N2374" i="1"/>
  <c r="P2374" i="1" s="1"/>
  <c r="O2456" i="1"/>
  <c r="O2599" i="1"/>
  <c r="N2599" i="1"/>
  <c r="P2599" i="1" s="1"/>
  <c r="O2296" i="1"/>
  <c r="N2296" i="1"/>
  <c r="P2296" i="1" s="1"/>
  <c r="O2346" i="1"/>
  <c r="N2346" i="1"/>
  <c r="P2346" i="1" s="1"/>
  <c r="O2402" i="1"/>
  <c r="N2402" i="1"/>
  <c r="P2402" i="1" s="1"/>
  <c r="N2409" i="1"/>
  <c r="P2409" i="1" s="1"/>
  <c r="O2409" i="1"/>
  <c r="N2431" i="1"/>
  <c r="P2431" i="1" s="1"/>
  <c r="O2431" i="1"/>
  <c r="O2449" i="1"/>
  <c r="N2449" i="1"/>
  <c r="P2449" i="1" s="1"/>
  <c r="N2196" i="1"/>
  <c r="P2196" i="1" s="1"/>
  <c r="O2324" i="1"/>
  <c r="N2324" i="1"/>
  <c r="P2324" i="1" s="1"/>
  <c r="O2334" i="1"/>
  <c r="N2334" i="1"/>
  <c r="P2334" i="1" s="1"/>
  <c r="O2337" i="1"/>
  <c r="N2337" i="1"/>
  <c r="P2337" i="1" s="1"/>
  <c r="O2347" i="1"/>
  <c r="N2347" i="1"/>
  <c r="P2347" i="1" s="1"/>
  <c r="O2378" i="1"/>
  <c r="N2378" i="1"/>
  <c r="P2378" i="1" s="1"/>
  <c r="O2419" i="1"/>
  <c r="N2419" i="1"/>
  <c r="P2419" i="1" s="1"/>
  <c r="N2465" i="1"/>
  <c r="P2465" i="1" s="1"/>
  <c r="O2465" i="1"/>
  <c r="N2478" i="1"/>
  <c r="P2478" i="1" s="1"/>
  <c r="O2478" i="1"/>
  <c r="O2541" i="1"/>
  <c r="N2541" i="1"/>
  <c r="P2541" i="1" s="1"/>
  <c r="N2232" i="1"/>
  <c r="P2232" i="1" s="1"/>
  <c r="O2260" i="1"/>
  <c r="N2260" i="1"/>
  <c r="P2260" i="1" s="1"/>
  <c r="N2265" i="1"/>
  <c r="P2265" i="1" s="1"/>
  <c r="O2335" i="1"/>
  <c r="N2335" i="1"/>
  <c r="P2335" i="1" s="1"/>
  <c r="O2344" i="1"/>
  <c r="N2344" i="1"/>
  <c r="P2344" i="1" s="1"/>
  <c r="O2389" i="1"/>
  <c r="N2389" i="1"/>
  <c r="P2389" i="1" s="1"/>
  <c r="O2395" i="1"/>
  <c r="N2395" i="1"/>
  <c r="P2395" i="1" s="1"/>
  <c r="N2434" i="1"/>
  <c r="P2434" i="1" s="1"/>
  <c r="O2434" i="1"/>
  <c r="O2438" i="1"/>
  <c r="N2438" i="1"/>
  <c r="P2438" i="1" s="1"/>
  <c r="O2445" i="1"/>
  <c r="N2445" i="1"/>
  <c r="P2445" i="1" s="1"/>
  <c r="O2557" i="1"/>
  <c r="N2557" i="1"/>
  <c r="P2557" i="1" s="1"/>
  <c r="O2563" i="1"/>
  <c r="N2563" i="1"/>
  <c r="P2563" i="1" s="1"/>
  <c r="O2230" i="1"/>
  <c r="N2230" i="1"/>
  <c r="P2230" i="1" s="1"/>
  <c r="O2263" i="1"/>
  <c r="N2263" i="1"/>
  <c r="P2263" i="1" s="1"/>
  <c r="O2318" i="1"/>
  <c r="N2318" i="1"/>
  <c r="P2318" i="1" s="1"/>
  <c r="O2341" i="1"/>
  <c r="N2341" i="1"/>
  <c r="P2341" i="1" s="1"/>
  <c r="O2385" i="1"/>
  <c r="N2385" i="1"/>
  <c r="P2385" i="1" s="1"/>
  <c r="O2398" i="1"/>
  <c r="N2398" i="1"/>
  <c r="P2398" i="1" s="1"/>
  <c r="O2457" i="1"/>
  <c r="N2457" i="1"/>
  <c r="P2457" i="1" s="1"/>
  <c r="O2550" i="1"/>
  <c r="N2550" i="1"/>
  <c r="P2550" i="1" s="1"/>
  <c r="O2201" i="1"/>
  <c r="N2201" i="1"/>
  <c r="P2201" i="1" s="1"/>
  <c r="O2309" i="1"/>
  <c r="N2309" i="1"/>
  <c r="P2309" i="1" s="1"/>
  <c r="O2321" i="1"/>
  <c r="N2321" i="1"/>
  <c r="P2321" i="1" s="1"/>
  <c r="O2350" i="1"/>
  <c r="N2350" i="1"/>
  <c r="P2350" i="1" s="1"/>
  <c r="O2382" i="1"/>
  <c r="N2382" i="1"/>
  <c r="P2382" i="1" s="1"/>
  <c r="L2204" i="1"/>
  <c r="M2204" i="1" s="1"/>
  <c r="O2219" i="1"/>
  <c r="O2253" i="1"/>
  <c r="O2288" i="1"/>
  <c r="O2322" i="1"/>
  <c r="N2322" i="1"/>
  <c r="P2322" i="1" s="1"/>
  <c r="O2359" i="1"/>
  <c r="N2359" i="1"/>
  <c r="P2359" i="1" s="1"/>
  <c r="O2366" i="1"/>
  <c r="N2366" i="1"/>
  <c r="P2366" i="1" s="1"/>
  <c r="O2379" i="1"/>
  <c r="N2379" i="1"/>
  <c r="P2379" i="1" s="1"/>
  <c r="O2432" i="1"/>
  <c r="N2432" i="1"/>
  <c r="P2432" i="1" s="1"/>
  <c r="N2453" i="1"/>
  <c r="P2453" i="1" s="1"/>
  <c r="O2453" i="1"/>
  <c r="O2500" i="1"/>
  <c r="N2500" i="1"/>
  <c r="P2500" i="1" s="1"/>
  <c r="O2528" i="1"/>
  <c r="N2528" i="1"/>
  <c r="P2528" i="1" s="1"/>
  <c r="O2535" i="1"/>
  <c r="N2535" i="1"/>
  <c r="P2535" i="1" s="1"/>
  <c r="O2236" i="1"/>
  <c r="N2236" i="1"/>
  <c r="P2236" i="1" s="1"/>
  <c r="O2268" i="1"/>
  <c r="N2268" i="1"/>
  <c r="P2268" i="1" s="1"/>
  <c r="O2297" i="1"/>
  <c r="O2300" i="1"/>
  <c r="N2300" i="1"/>
  <c r="P2300" i="1" s="1"/>
  <c r="O2319" i="1"/>
  <c r="N2319" i="1"/>
  <c r="P2319" i="1" s="1"/>
  <c r="O2338" i="1"/>
  <c r="N2338" i="1"/>
  <c r="P2338" i="1" s="1"/>
  <c r="O2369" i="1"/>
  <c r="N2396" i="1"/>
  <c r="P2396" i="1" s="1"/>
  <c r="O2396" i="1"/>
  <c r="O2428" i="1"/>
  <c r="N2428" i="1"/>
  <c r="P2428" i="1" s="1"/>
  <c r="O2439" i="1"/>
  <c r="N2439" i="1"/>
  <c r="P2439" i="1" s="1"/>
  <c r="N2531" i="1"/>
  <c r="P2531" i="1" s="1"/>
  <c r="O2531" i="1"/>
  <c r="O2199" i="1"/>
  <c r="N2199" i="1"/>
  <c r="P2199" i="1" s="1"/>
  <c r="L2239" i="1"/>
  <c r="M2239" i="1" s="1"/>
  <c r="O2256" i="1"/>
  <c r="N2256" i="1"/>
  <c r="P2256" i="1" s="1"/>
  <c r="L2272" i="1"/>
  <c r="M2272" i="1" s="1"/>
  <c r="O2291" i="1"/>
  <c r="N2291" i="1"/>
  <c r="P2291" i="1" s="1"/>
  <c r="O2316" i="1"/>
  <c r="N2316" i="1"/>
  <c r="P2316" i="1" s="1"/>
  <c r="O2339" i="1"/>
  <c r="N2339" i="1"/>
  <c r="P2339" i="1" s="1"/>
  <c r="O2407" i="1"/>
  <c r="N2407" i="1"/>
  <c r="P2407" i="1" s="1"/>
  <c r="O2450" i="1"/>
  <c r="N2450" i="1"/>
  <c r="P2450" i="1" s="1"/>
  <c r="O2373" i="1"/>
  <c r="N2373" i="1"/>
  <c r="P2373" i="1" s="1"/>
  <c r="N2485" i="1"/>
  <c r="P2485" i="1" s="1"/>
  <c r="O2485" i="1"/>
  <c r="O2491" i="1"/>
  <c r="N2491" i="1"/>
  <c r="P2491" i="1" s="1"/>
  <c r="O2510" i="1"/>
  <c r="N2510" i="1"/>
  <c r="P2510" i="1" s="1"/>
  <c r="O2520" i="1"/>
  <c r="N2520" i="1"/>
  <c r="P2520" i="1" s="1"/>
  <c r="O2524" i="1"/>
  <c r="N2524" i="1"/>
  <c r="P2524" i="1" s="1"/>
  <c r="O2542" i="1"/>
  <c r="N2542" i="1"/>
  <c r="P2542" i="1" s="1"/>
  <c r="O2592" i="1"/>
  <c r="N2592" i="1"/>
  <c r="P2592" i="1" s="1"/>
  <c r="O2648" i="1"/>
  <c r="N2648" i="1"/>
  <c r="P2648" i="1" s="1"/>
  <c r="O2666" i="1"/>
  <c r="N2666" i="1"/>
  <c r="P2666" i="1" s="1"/>
  <c r="O2734" i="1"/>
  <c r="N2734" i="1"/>
  <c r="P2734" i="1" s="1"/>
  <c r="O2386" i="1"/>
  <c r="O2423" i="1"/>
  <c r="N2423" i="1"/>
  <c r="P2423" i="1" s="1"/>
  <c r="O2480" i="1"/>
  <c r="N2480" i="1"/>
  <c r="P2480" i="1" s="1"/>
  <c r="O2489" i="1"/>
  <c r="N2489" i="1"/>
  <c r="P2489" i="1" s="1"/>
  <c r="O2513" i="1"/>
  <c r="N2513" i="1"/>
  <c r="P2513" i="1" s="1"/>
  <c r="O2527" i="1"/>
  <c r="N2527" i="1"/>
  <c r="P2527" i="1" s="1"/>
  <c r="O2534" i="1"/>
  <c r="N2534" i="1"/>
  <c r="P2534" i="1" s="1"/>
  <c r="O2538" i="1"/>
  <c r="N2538" i="1"/>
  <c r="P2538" i="1" s="1"/>
  <c r="O2617" i="1"/>
  <c r="N2617" i="1"/>
  <c r="P2617" i="1" s="1"/>
  <c r="O2471" i="1"/>
  <c r="N2471" i="1"/>
  <c r="P2471" i="1" s="1"/>
  <c r="O2499" i="1"/>
  <c r="N2502" i="1"/>
  <c r="P2502" i="1" s="1"/>
  <c r="O2502" i="1"/>
  <c r="N2505" i="1"/>
  <c r="P2505" i="1" s="1"/>
  <c r="O2532" i="1"/>
  <c r="N2532" i="1"/>
  <c r="P2532" i="1" s="1"/>
  <c r="O2585" i="1"/>
  <c r="N2585" i="1"/>
  <c r="P2585" i="1" s="1"/>
  <c r="O2593" i="1"/>
  <c r="N2593" i="1"/>
  <c r="P2593" i="1" s="1"/>
  <c r="O2611" i="1"/>
  <c r="N2611" i="1"/>
  <c r="P2611" i="1" s="1"/>
  <c r="O2427" i="1"/>
  <c r="O2437" i="1"/>
  <c r="N2437" i="1"/>
  <c r="P2437" i="1" s="1"/>
  <c r="O2503" i="1"/>
  <c r="N2503" i="1"/>
  <c r="P2503" i="1" s="1"/>
  <c r="O2625" i="1"/>
  <c r="N2625" i="1"/>
  <c r="P2625" i="1" s="1"/>
  <c r="O2642" i="1"/>
  <c r="N2642" i="1"/>
  <c r="P2642" i="1" s="1"/>
  <c r="L2361" i="1"/>
  <c r="M2361" i="1" s="1"/>
  <c r="O2399" i="1"/>
  <c r="L2481" i="1"/>
  <c r="M2481" i="1" s="1"/>
  <c r="O2536" i="1"/>
  <c r="N2536" i="1"/>
  <c r="P2536" i="1" s="1"/>
  <c r="N2539" i="1"/>
  <c r="P2539" i="1" s="1"/>
  <c r="O2539" i="1"/>
  <c r="O2582" i="1"/>
  <c r="N2582" i="1"/>
  <c r="P2582" i="1" s="1"/>
  <c r="O2600" i="1"/>
  <c r="N2600" i="1"/>
  <c r="P2600" i="1" s="1"/>
  <c r="O2607" i="1"/>
  <c r="N2607" i="1"/>
  <c r="P2607" i="1" s="1"/>
  <c r="N2643" i="1"/>
  <c r="P2643" i="1" s="1"/>
  <c r="O2650" i="1"/>
  <c r="N2650" i="1"/>
  <c r="P2650" i="1" s="1"/>
  <c r="O2661" i="1"/>
  <c r="N2661" i="1"/>
  <c r="P2661" i="1" s="1"/>
  <c r="N2696" i="1"/>
  <c r="P2696" i="1" s="1"/>
  <c r="O2696" i="1"/>
  <c r="O2463" i="1"/>
  <c r="N2463" i="1"/>
  <c r="P2463" i="1" s="1"/>
  <c r="O2468" i="1"/>
  <c r="O2497" i="1"/>
  <c r="N2497" i="1"/>
  <c r="P2497" i="1" s="1"/>
  <c r="O2540" i="1"/>
  <c r="N2540" i="1"/>
  <c r="P2540" i="1" s="1"/>
  <c r="O2568" i="1"/>
  <c r="N2568" i="1"/>
  <c r="P2568" i="1" s="1"/>
  <c r="O2608" i="1"/>
  <c r="N2608" i="1"/>
  <c r="P2608" i="1" s="1"/>
  <c r="O2823" i="1"/>
  <c r="N2823" i="1"/>
  <c r="P2823" i="1" s="1"/>
  <c r="N2370" i="1"/>
  <c r="P2370" i="1" s="1"/>
  <c r="O2417" i="1"/>
  <c r="O2543" i="1"/>
  <c r="N2543" i="1"/>
  <c r="P2543" i="1" s="1"/>
  <c r="O2594" i="1"/>
  <c r="N2594" i="1"/>
  <c r="P2594" i="1" s="1"/>
  <c r="O2420" i="1"/>
  <c r="N2420" i="1"/>
  <c r="P2420" i="1" s="1"/>
  <c r="O2446" i="1"/>
  <c r="N2446" i="1"/>
  <c r="P2446" i="1" s="1"/>
  <c r="O2454" i="1"/>
  <c r="N2454" i="1"/>
  <c r="P2454" i="1" s="1"/>
  <c r="O2472" i="1"/>
  <c r="N2472" i="1"/>
  <c r="P2472" i="1" s="1"/>
  <c r="O2474" i="1"/>
  <c r="N2474" i="1"/>
  <c r="P2474" i="1" s="1"/>
  <c r="O2526" i="1"/>
  <c r="N2526" i="1"/>
  <c r="P2526" i="1" s="1"/>
  <c r="O2572" i="1"/>
  <c r="N2572" i="1"/>
  <c r="P2572" i="1" s="1"/>
  <c r="O2576" i="1"/>
  <c r="N2576" i="1"/>
  <c r="P2576" i="1" s="1"/>
  <c r="O2604" i="1"/>
  <c r="N2604" i="1"/>
  <c r="P2604" i="1" s="1"/>
  <c r="O2770" i="1"/>
  <c r="N2770" i="1"/>
  <c r="P2770" i="1" s="1"/>
  <c r="O2391" i="1"/>
  <c r="O2451" i="1"/>
  <c r="O2459" i="1"/>
  <c r="O2477" i="1"/>
  <c r="O2490" i="1"/>
  <c r="N2493" i="1"/>
  <c r="P2493" i="1" s="1"/>
  <c r="O2493" i="1"/>
  <c r="O2522" i="1"/>
  <c r="N2522" i="1"/>
  <c r="P2522" i="1" s="1"/>
  <c r="O2529" i="1"/>
  <c r="N2529" i="1"/>
  <c r="P2529" i="1" s="1"/>
  <c r="O2537" i="1"/>
  <c r="N2537" i="1"/>
  <c r="P2537" i="1" s="1"/>
  <c r="O2545" i="1"/>
  <c r="N2545" i="1"/>
  <c r="P2545" i="1" s="1"/>
  <c r="O2558" i="1"/>
  <c r="N2558" i="1"/>
  <c r="P2558" i="1" s="1"/>
  <c r="O2590" i="1"/>
  <c r="N2590" i="1"/>
  <c r="P2590" i="1" s="1"/>
  <c r="O2644" i="1"/>
  <c r="N2644" i="1"/>
  <c r="P2644" i="1" s="1"/>
  <c r="O2760" i="1"/>
  <c r="N2760" i="1"/>
  <c r="P2760" i="1" s="1"/>
  <c r="O2435" i="1"/>
  <c r="O2484" i="1"/>
  <c r="N2484" i="1"/>
  <c r="P2484" i="1" s="1"/>
  <c r="O2498" i="1"/>
  <c r="N2498" i="1"/>
  <c r="P2498" i="1" s="1"/>
  <c r="O2509" i="1"/>
  <c r="N2509" i="1"/>
  <c r="P2509" i="1" s="1"/>
  <c r="O2609" i="1"/>
  <c r="N2609" i="1"/>
  <c r="P2609" i="1" s="1"/>
  <c r="N2763" i="1"/>
  <c r="P2763" i="1" s="1"/>
  <c r="O2763" i="1"/>
  <c r="O2783" i="1"/>
  <c r="N2783" i="1"/>
  <c r="P2783" i="1" s="1"/>
  <c r="O2412" i="1"/>
  <c r="N2412" i="1"/>
  <c r="P2412" i="1" s="1"/>
  <c r="O2466" i="1"/>
  <c r="N2466" i="1"/>
  <c r="P2466" i="1" s="1"/>
  <c r="O2515" i="1"/>
  <c r="N2515" i="1"/>
  <c r="P2515" i="1" s="1"/>
  <c r="O2533" i="1"/>
  <c r="N2533" i="1"/>
  <c r="P2533" i="1" s="1"/>
  <c r="L2364" i="1"/>
  <c r="M2364" i="1" s="1"/>
  <c r="L2394" i="1"/>
  <c r="M2394" i="1" s="1"/>
  <c r="L2488" i="1"/>
  <c r="M2488" i="1" s="1"/>
  <c r="O2588" i="1"/>
  <c r="N2588" i="1"/>
  <c r="P2588" i="1" s="1"/>
  <c r="O2659" i="1"/>
  <c r="N2659" i="1"/>
  <c r="P2659" i="1" s="1"/>
  <c r="L2447" i="1"/>
  <c r="M2447" i="1" s="1"/>
  <c r="L2455" i="1"/>
  <c r="M2455" i="1" s="1"/>
  <c r="O2549" i="1"/>
  <c r="N2549" i="1"/>
  <c r="P2549" i="1" s="1"/>
  <c r="O2566" i="1"/>
  <c r="N2566" i="1"/>
  <c r="P2566" i="1" s="1"/>
  <c r="N2679" i="1"/>
  <c r="P2679" i="1" s="1"/>
  <c r="O2679" i="1"/>
  <c r="N2728" i="1"/>
  <c r="P2728" i="1" s="1"/>
  <c r="O2728" i="1"/>
  <c r="L2406" i="1"/>
  <c r="M2406" i="1" s="1"/>
  <c r="O2418" i="1"/>
  <c r="L2429" i="1"/>
  <c r="M2429" i="1" s="1"/>
  <c r="O2523" i="1"/>
  <c r="O2574" i="1"/>
  <c r="N2574" i="1"/>
  <c r="P2574" i="1" s="1"/>
  <c r="O2615" i="1"/>
  <c r="N2615" i="1"/>
  <c r="P2615" i="1" s="1"/>
  <c r="O2633" i="1"/>
  <c r="N2633" i="1"/>
  <c r="P2633" i="1" s="1"/>
  <c r="O2691" i="1"/>
  <c r="N2691" i="1"/>
  <c r="P2691" i="1" s="1"/>
  <c r="O2694" i="1"/>
  <c r="N2694" i="1"/>
  <c r="P2694" i="1" s="1"/>
  <c r="O2707" i="1"/>
  <c r="N2707" i="1"/>
  <c r="P2707" i="1" s="1"/>
  <c r="N2788" i="1"/>
  <c r="P2788" i="1" s="1"/>
  <c r="O2788" i="1"/>
  <c r="O2795" i="1"/>
  <c r="N2795" i="1"/>
  <c r="P2795" i="1" s="1"/>
  <c r="O2554" i="1"/>
  <c r="N2554" i="1"/>
  <c r="P2554" i="1" s="1"/>
  <c r="O2556" i="1"/>
  <c r="N2556" i="1"/>
  <c r="P2556" i="1" s="1"/>
  <c r="N2583" i="1"/>
  <c r="P2583" i="1" s="1"/>
  <c r="N2636" i="1"/>
  <c r="P2636" i="1" s="1"/>
  <c r="N2639" i="1"/>
  <c r="P2639" i="1" s="1"/>
  <c r="O2655" i="1"/>
  <c r="N2655" i="1"/>
  <c r="P2655" i="1" s="1"/>
  <c r="O2657" i="1"/>
  <c r="N2657" i="1"/>
  <c r="P2657" i="1" s="1"/>
  <c r="N2675" i="1"/>
  <c r="P2675" i="1" s="1"/>
  <c r="O2740" i="1"/>
  <c r="N2740" i="1"/>
  <c r="P2740" i="1" s="1"/>
  <c r="O2833" i="1"/>
  <c r="N2833" i="1"/>
  <c r="P2833" i="1" s="1"/>
  <c r="O2844" i="1"/>
  <c r="N2844" i="1"/>
  <c r="P2844" i="1" s="1"/>
  <c r="O2852" i="1"/>
  <c r="N2852" i="1"/>
  <c r="P2852" i="1" s="1"/>
  <c r="O2562" i="1"/>
  <c r="N2562" i="1"/>
  <c r="P2562" i="1" s="1"/>
  <c r="O2564" i="1"/>
  <c r="N2564" i="1"/>
  <c r="P2564" i="1" s="1"/>
  <c r="O2596" i="1"/>
  <c r="N2596" i="1"/>
  <c r="P2596" i="1" s="1"/>
  <c r="O2598" i="1"/>
  <c r="N2598" i="1"/>
  <c r="P2598" i="1" s="1"/>
  <c r="O2624" i="1"/>
  <c r="N2624" i="1"/>
  <c r="P2624" i="1" s="1"/>
  <c r="O2730" i="1"/>
  <c r="N2730" i="1"/>
  <c r="P2730" i="1" s="1"/>
  <c r="O2793" i="1"/>
  <c r="N2793" i="1"/>
  <c r="P2793" i="1" s="1"/>
  <c r="O3059" i="1"/>
  <c r="N3059" i="1"/>
  <c r="P3059" i="1" s="1"/>
  <c r="O3109" i="1"/>
  <c r="N3109" i="1"/>
  <c r="P3109" i="1" s="1"/>
  <c r="N2559" i="1"/>
  <c r="P2559" i="1" s="1"/>
  <c r="O2571" i="1"/>
  <c r="N2571" i="1"/>
  <c r="P2571" i="1" s="1"/>
  <c r="O2573" i="1"/>
  <c r="N2573" i="1"/>
  <c r="P2573" i="1" s="1"/>
  <c r="O2579" i="1"/>
  <c r="N2579" i="1"/>
  <c r="P2579" i="1" s="1"/>
  <c r="O2581" i="1"/>
  <c r="N2581" i="1"/>
  <c r="P2581" i="1" s="1"/>
  <c r="O2634" i="1"/>
  <c r="N2634" i="1"/>
  <c r="P2634" i="1" s="1"/>
  <c r="O2676" i="1"/>
  <c r="N2676" i="1"/>
  <c r="P2676" i="1" s="1"/>
  <c r="N2796" i="1"/>
  <c r="P2796" i="1" s="1"/>
  <c r="O2796" i="1"/>
  <c r="O3095" i="1"/>
  <c r="N3095" i="1"/>
  <c r="P3095" i="1" s="1"/>
  <c r="O2616" i="1"/>
  <c r="N2616" i="1"/>
  <c r="P2616" i="1" s="1"/>
  <c r="O2687" i="1"/>
  <c r="O2710" i="1"/>
  <c r="O2744" i="1"/>
  <c r="N2744" i="1"/>
  <c r="P2744" i="1" s="1"/>
  <c r="O2768" i="1"/>
  <c r="N2768" i="1"/>
  <c r="P2768" i="1" s="1"/>
  <c r="O2779" i="1"/>
  <c r="N2779" i="1"/>
  <c r="P2779" i="1" s="1"/>
  <c r="O2871" i="1"/>
  <c r="N2871" i="1"/>
  <c r="P2871" i="1" s="1"/>
  <c r="O2983" i="1"/>
  <c r="N2983" i="1"/>
  <c r="P2983" i="1" s="1"/>
  <c r="O3070" i="1"/>
  <c r="N3070" i="1"/>
  <c r="P3070" i="1" s="1"/>
  <c r="N2567" i="1"/>
  <c r="P2567" i="1" s="1"/>
  <c r="N2584" i="1"/>
  <c r="P2584" i="1" s="1"/>
  <c r="N2622" i="1"/>
  <c r="P2622" i="1" s="1"/>
  <c r="O2638" i="1"/>
  <c r="N2638" i="1"/>
  <c r="P2638" i="1" s="1"/>
  <c r="O2640" i="1"/>
  <c r="N2640" i="1"/>
  <c r="P2640" i="1" s="1"/>
  <c r="O2658" i="1"/>
  <c r="N2658" i="1"/>
  <c r="P2658" i="1" s="1"/>
  <c r="N2664" i="1"/>
  <c r="P2664" i="1" s="1"/>
  <c r="O2706" i="1"/>
  <c r="N2706" i="1"/>
  <c r="P2706" i="1" s="1"/>
  <c r="O2711" i="1"/>
  <c r="N2711" i="1"/>
  <c r="P2711" i="1" s="1"/>
  <c r="O2802" i="1"/>
  <c r="N2802" i="1"/>
  <c r="P2802" i="1" s="1"/>
  <c r="O3042" i="1"/>
  <c r="N3042" i="1"/>
  <c r="P3042" i="1" s="1"/>
  <c r="O2674" i="1"/>
  <c r="N2674" i="1"/>
  <c r="P2674" i="1" s="1"/>
  <c r="O2684" i="1"/>
  <c r="N2684" i="1"/>
  <c r="P2684" i="1" s="1"/>
  <c r="O2868" i="1"/>
  <c r="N2868" i="1"/>
  <c r="P2868" i="1" s="1"/>
  <c r="O2876" i="1"/>
  <c r="N2876" i="1"/>
  <c r="P2876" i="1" s="1"/>
  <c r="O2967" i="1"/>
  <c r="N2967" i="1"/>
  <c r="P2967" i="1" s="1"/>
  <c r="N2547" i="1"/>
  <c r="P2547" i="1" s="1"/>
  <c r="N2629" i="1"/>
  <c r="P2629" i="1" s="1"/>
  <c r="O2861" i="1"/>
  <c r="N2861" i="1"/>
  <c r="P2861" i="1" s="1"/>
  <c r="O2869" i="1"/>
  <c r="N2869" i="1"/>
  <c r="P2869" i="1" s="1"/>
  <c r="O2997" i="1"/>
  <c r="N2997" i="1"/>
  <c r="P2997" i="1" s="1"/>
  <c r="O3014" i="1"/>
  <c r="N3014" i="1"/>
  <c r="P3014" i="1" s="1"/>
  <c r="O3067" i="1"/>
  <c r="N3067" i="1"/>
  <c r="P3067" i="1" s="1"/>
  <c r="O2565" i="1"/>
  <c r="N2565" i="1"/>
  <c r="P2565" i="1" s="1"/>
  <c r="O2591" i="1"/>
  <c r="N2591" i="1"/>
  <c r="P2591" i="1" s="1"/>
  <c r="O2630" i="1"/>
  <c r="O2632" i="1"/>
  <c r="N2632" i="1"/>
  <c r="P2632" i="1" s="1"/>
  <c r="O2649" i="1"/>
  <c r="N2649" i="1"/>
  <c r="P2649" i="1" s="1"/>
  <c r="N2677" i="1"/>
  <c r="P2677" i="1" s="1"/>
  <c r="O2677" i="1"/>
  <c r="N2680" i="1"/>
  <c r="P2680" i="1" s="1"/>
  <c r="O2680" i="1"/>
  <c r="N2688" i="1"/>
  <c r="P2688" i="1" s="1"/>
  <c r="O2688" i="1"/>
  <c r="O2809" i="1"/>
  <c r="N2809" i="1"/>
  <c r="P2809" i="1" s="1"/>
  <c r="O2836" i="1"/>
  <c r="N2836" i="1"/>
  <c r="P2836" i="1" s="1"/>
  <c r="N2555" i="1"/>
  <c r="P2555" i="1" s="1"/>
  <c r="N2560" i="1"/>
  <c r="P2560" i="1" s="1"/>
  <c r="N2602" i="1"/>
  <c r="P2602" i="1" s="1"/>
  <c r="N2635" i="1"/>
  <c r="P2635" i="1" s="1"/>
  <c r="N2653" i="1"/>
  <c r="P2653" i="1" s="1"/>
  <c r="N2656" i="1"/>
  <c r="P2656" i="1" s="1"/>
  <c r="N2697" i="1"/>
  <c r="P2697" i="1" s="1"/>
  <c r="O2732" i="1"/>
  <c r="N2732" i="1"/>
  <c r="P2732" i="1" s="1"/>
  <c r="N2745" i="1"/>
  <c r="P2745" i="1" s="1"/>
  <c r="O2745" i="1"/>
  <c r="O2810" i="1"/>
  <c r="N2810" i="1"/>
  <c r="P2810" i="1" s="1"/>
  <c r="N2605" i="1"/>
  <c r="P2605" i="1" s="1"/>
  <c r="N2620" i="1"/>
  <c r="P2620" i="1" s="1"/>
  <c r="N2662" i="1"/>
  <c r="P2662" i="1" s="1"/>
  <c r="O2665" i="1"/>
  <c r="N2665" i="1"/>
  <c r="P2665" i="1" s="1"/>
  <c r="N2685" i="1"/>
  <c r="P2685" i="1" s="1"/>
  <c r="O2685" i="1"/>
  <c r="O2693" i="1"/>
  <c r="N2693" i="1"/>
  <c r="P2693" i="1" s="1"/>
  <c r="N2719" i="1"/>
  <c r="P2719" i="1" s="1"/>
  <c r="O2719" i="1"/>
  <c r="O2742" i="1"/>
  <c r="N2742" i="1"/>
  <c r="P2742" i="1" s="1"/>
  <c r="O2621" i="1"/>
  <c r="N2621" i="1"/>
  <c r="P2621" i="1" s="1"/>
  <c r="O2623" i="1"/>
  <c r="N2623" i="1"/>
  <c r="P2623" i="1" s="1"/>
  <c r="O2641" i="1"/>
  <c r="N2641" i="1"/>
  <c r="P2641" i="1" s="1"/>
  <c r="O2663" i="1"/>
  <c r="N2663" i="1"/>
  <c r="P2663" i="1" s="1"/>
  <c r="O2720" i="1"/>
  <c r="N2720" i="1"/>
  <c r="P2720" i="1" s="1"/>
  <c r="O2727" i="1"/>
  <c r="N2727" i="1"/>
  <c r="P2727" i="1" s="1"/>
  <c r="N2758" i="1"/>
  <c r="P2758" i="1" s="1"/>
  <c r="N2553" i="1"/>
  <c r="P2553" i="1" s="1"/>
  <c r="N2577" i="1"/>
  <c r="P2577" i="1" s="1"/>
  <c r="N2589" i="1"/>
  <c r="P2589" i="1" s="1"/>
  <c r="N2626" i="1"/>
  <c r="P2626" i="1" s="1"/>
  <c r="N2647" i="1"/>
  <c r="P2647" i="1" s="1"/>
  <c r="O2678" i="1"/>
  <c r="N2678" i="1"/>
  <c r="P2678" i="1" s="1"/>
  <c r="N2791" i="1"/>
  <c r="P2791" i="1" s="1"/>
  <c r="O2548" i="1"/>
  <c r="N2548" i="1"/>
  <c r="P2548" i="1" s="1"/>
  <c r="N2580" i="1"/>
  <c r="P2580" i="1" s="1"/>
  <c r="N2612" i="1"/>
  <c r="P2612" i="1" s="1"/>
  <c r="O2690" i="1"/>
  <c r="N2699" i="1"/>
  <c r="P2699" i="1" s="1"/>
  <c r="O2699" i="1"/>
  <c r="N2755" i="1"/>
  <c r="P2755" i="1" s="1"/>
  <c r="O2755" i="1"/>
  <c r="O2762" i="1"/>
  <c r="N2762" i="1"/>
  <c r="P2762" i="1" s="1"/>
  <c r="O2933" i="1"/>
  <c r="N2933" i="1"/>
  <c r="P2933" i="1" s="1"/>
  <c r="O2761" i="1"/>
  <c r="N2761" i="1"/>
  <c r="P2761" i="1" s="1"/>
  <c r="O2775" i="1"/>
  <c r="N2775" i="1"/>
  <c r="P2775" i="1" s="1"/>
  <c r="O2794" i="1"/>
  <c r="N2794" i="1"/>
  <c r="P2794" i="1" s="1"/>
  <c r="O2812" i="1"/>
  <c r="N2812" i="1"/>
  <c r="P2812" i="1" s="1"/>
  <c r="O2819" i="1"/>
  <c r="N2819" i="1"/>
  <c r="P2819" i="1" s="1"/>
  <c r="O2826" i="1"/>
  <c r="N2826" i="1"/>
  <c r="P2826" i="1" s="1"/>
  <c r="O2829" i="1"/>
  <c r="N2829" i="1"/>
  <c r="P2829" i="1" s="1"/>
  <c r="O2884" i="1"/>
  <c r="N2884" i="1"/>
  <c r="P2884" i="1" s="1"/>
  <c r="O2736" i="1"/>
  <c r="N2736" i="1"/>
  <c r="P2736" i="1" s="1"/>
  <c r="O2764" i="1"/>
  <c r="N2764" i="1"/>
  <c r="P2764" i="1" s="1"/>
  <c r="O2785" i="1"/>
  <c r="N2785" i="1"/>
  <c r="P2785" i="1" s="1"/>
  <c r="O2798" i="1"/>
  <c r="N2798" i="1"/>
  <c r="P2798" i="1" s="1"/>
  <c r="O2860" i="1"/>
  <c r="N2860" i="1"/>
  <c r="P2860" i="1" s="1"/>
  <c r="O2950" i="1"/>
  <c r="N2950" i="1"/>
  <c r="P2950" i="1" s="1"/>
  <c r="O3000" i="1"/>
  <c r="N3000" i="1"/>
  <c r="P3000" i="1" s="1"/>
  <c r="O3017" i="1"/>
  <c r="N3017" i="1"/>
  <c r="P3017" i="1" s="1"/>
  <c r="L2682" i="1"/>
  <c r="M2682" i="1" s="1"/>
  <c r="O2700" i="1"/>
  <c r="O2717" i="1"/>
  <c r="N2717" i="1"/>
  <c r="P2717" i="1" s="1"/>
  <c r="O2865" i="1"/>
  <c r="N2865" i="1"/>
  <c r="P2865" i="1" s="1"/>
  <c r="O2875" i="1"/>
  <c r="N2875" i="1"/>
  <c r="P2875" i="1" s="1"/>
  <c r="O3052" i="1"/>
  <c r="N3052" i="1"/>
  <c r="P3052" i="1" s="1"/>
  <c r="L2686" i="1"/>
  <c r="M2686" i="1" s="1"/>
  <c r="L2701" i="1"/>
  <c r="M2701" i="1" s="1"/>
  <c r="O2725" i="1"/>
  <c r="N2725" i="1"/>
  <c r="P2725" i="1" s="1"/>
  <c r="O2752" i="1"/>
  <c r="N2752" i="1"/>
  <c r="P2752" i="1" s="1"/>
  <c r="O2767" i="1"/>
  <c r="N2767" i="1"/>
  <c r="P2767" i="1" s="1"/>
  <c r="O2786" i="1"/>
  <c r="N2786" i="1"/>
  <c r="P2786" i="1" s="1"/>
  <c r="O2801" i="1"/>
  <c r="N2801" i="1"/>
  <c r="P2801" i="1" s="1"/>
  <c r="O2848" i="1"/>
  <c r="N2848" i="1"/>
  <c r="P2848" i="1" s="1"/>
  <c r="O2858" i="1"/>
  <c r="N2858" i="1"/>
  <c r="P2858" i="1" s="1"/>
  <c r="O2743" i="1"/>
  <c r="N2743" i="1"/>
  <c r="P2743" i="1" s="1"/>
  <c r="O2756" i="1"/>
  <c r="N2756" i="1"/>
  <c r="P2756" i="1" s="1"/>
  <c r="O2776" i="1"/>
  <c r="N2776" i="1"/>
  <c r="P2776" i="1" s="1"/>
  <c r="O2789" i="1"/>
  <c r="N2789" i="1"/>
  <c r="P2789" i="1" s="1"/>
  <c r="O2845" i="1"/>
  <c r="N2845" i="1"/>
  <c r="P2845" i="1" s="1"/>
  <c r="O2851" i="1"/>
  <c r="N2851" i="1"/>
  <c r="P2851" i="1" s="1"/>
  <c r="O2854" i="1"/>
  <c r="N2854" i="1"/>
  <c r="P2854" i="1" s="1"/>
  <c r="O3035" i="1"/>
  <c r="N3035" i="1"/>
  <c r="P3035" i="1" s="1"/>
  <c r="O2735" i="1"/>
  <c r="N2735" i="1"/>
  <c r="P2735" i="1" s="1"/>
  <c r="N2748" i="1"/>
  <c r="P2748" i="1" s="1"/>
  <c r="O2804" i="1"/>
  <c r="N2804" i="1"/>
  <c r="P2804" i="1" s="1"/>
  <c r="O2811" i="1"/>
  <c r="N2811" i="1"/>
  <c r="P2811" i="1" s="1"/>
  <c r="O2813" i="1"/>
  <c r="O2831" i="1"/>
  <c r="N2831" i="1"/>
  <c r="P2831" i="1" s="1"/>
  <c r="O2842" i="1"/>
  <c r="N2842" i="1"/>
  <c r="P2842" i="1" s="1"/>
  <c r="O2890" i="1"/>
  <c r="N2890" i="1"/>
  <c r="P2890" i="1" s="1"/>
  <c r="O3025" i="1"/>
  <c r="N3025" i="1"/>
  <c r="P3025" i="1" s="1"/>
  <c r="O3053" i="1"/>
  <c r="N3053" i="1"/>
  <c r="P3053" i="1" s="1"/>
  <c r="O2814" i="1"/>
  <c r="N2814" i="1"/>
  <c r="P2814" i="1" s="1"/>
  <c r="O2824" i="1"/>
  <c r="O2828" i="1"/>
  <c r="N2828" i="1"/>
  <c r="P2828" i="1" s="1"/>
  <c r="O2834" i="1"/>
  <c r="N2834" i="1"/>
  <c r="P2834" i="1" s="1"/>
  <c r="O2838" i="1"/>
  <c r="N2838" i="1"/>
  <c r="P2838" i="1" s="1"/>
  <c r="O2879" i="1"/>
  <c r="N2879" i="1"/>
  <c r="P2879" i="1" s="1"/>
  <c r="O2900" i="1"/>
  <c r="N2900" i="1"/>
  <c r="P2900" i="1" s="1"/>
  <c r="O2975" i="1"/>
  <c r="N2975" i="1"/>
  <c r="P2975" i="1" s="1"/>
  <c r="O2992" i="1"/>
  <c r="N2992" i="1"/>
  <c r="P2992" i="1" s="1"/>
  <c r="O3103" i="1"/>
  <c r="N3103" i="1"/>
  <c r="P3103" i="1" s="1"/>
  <c r="O3106" i="1"/>
  <c r="N3106" i="1"/>
  <c r="P3106" i="1" s="1"/>
  <c r="L2705" i="1"/>
  <c r="M2705" i="1" s="1"/>
  <c r="O2737" i="1"/>
  <c r="O2746" i="1"/>
  <c r="N2746" i="1"/>
  <c r="P2746" i="1" s="1"/>
  <c r="O2759" i="1"/>
  <c r="N2759" i="1"/>
  <c r="P2759" i="1" s="1"/>
  <c r="O2777" i="1"/>
  <c r="N2777" i="1"/>
  <c r="P2777" i="1" s="1"/>
  <c r="O2780" i="1"/>
  <c r="O2792" i="1"/>
  <c r="N2792" i="1"/>
  <c r="P2792" i="1" s="1"/>
  <c r="O2825" i="1"/>
  <c r="N2825" i="1"/>
  <c r="P2825" i="1" s="1"/>
  <c r="O2872" i="1"/>
  <c r="O2893" i="1"/>
  <c r="N2893" i="1"/>
  <c r="P2893" i="1" s="1"/>
  <c r="O2958" i="1"/>
  <c r="N2958" i="1"/>
  <c r="P2958" i="1" s="1"/>
  <c r="O2738" i="1"/>
  <c r="N2738" i="1"/>
  <c r="P2738" i="1" s="1"/>
  <c r="N2765" i="1"/>
  <c r="P2765" i="1" s="1"/>
  <c r="O2781" i="1"/>
  <c r="N2781" i="1"/>
  <c r="P2781" i="1" s="1"/>
  <c r="N2799" i="1"/>
  <c r="P2799" i="1" s="1"/>
  <c r="O2817" i="1"/>
  <c r="N2817" i="1"/>
  <c r="P2817" i="1" s="1"/>
  <c r="O2821" i="1"/>
  <c r="N2821" i="1"/>
  <c r="P2821" i="1" s="1"/>
  <c r="O2873" i="1"/>
  <c r="N2873" i="1"/>
  <c r="P2873" i="1" s="1"/>
  <c r="O3050" i="1"/>
  <c r="N3050" i="1"/>
  <c r="P3050" i="1" s="1"/>
  <c r="O3084" i="1"/>
  <c r="N3084" i="1"/>
  <c r="P3084" i="1" s="1"/>
  <c r="J2667" i="1"/>
  <c r="N2715" i="1"/>
  <c r="P2715" i="1" s="1"/>
  <c r="N2808" i="1"/>
  <c r="P2808" i="1" s="1"/>
  <c r="O2855" i="1"/>
  <c r="O2866" i="1"/>
  <c r="O2941" i="1"/>
  <c r="N2941" i="1"/>
  <c r="P2941" i="1" s="1"/>
  <c r="O3092" i="1"/>
  <c r="N3092" i="1"/>
  <c r="P3092" i="1" s="1"/>
  <c r="L2683" i="1"/>
  <c r="M2683" i="1" s="1"/>
  <c r="L2702" i="1"/>
  <c r="M2702" i="1" s="1"/>
  <c r="L2716" i="1"/>
  <c r="M2716" i="1" s="1"/>
  <c r="L2721" i="1"/>
  <c r="M2721" i="1" s="1"/>
  <c r="N2774" i="1"/>
  <c r="P2774" i="1" s="1"/>
  <c r="L2815" i="1"/>
  <c r="M2815" i="1" s="1"/>
  <c r="O2856" i="1"/>
  <c r="N2856" i="1"/>
  <c r="P2856" i="1" s="1"/>
  <c r="O2867" i="1"/>
  <c r="N2867" i="1"/>
  <c r="P2867" i="1" s="1"/>
  <c r="O3043" i="1"/>
  <c r="N3043" i="1"/>
  <c r="P3043" i="1" s="1"/>
  <c r="O3064" i="1"/>
  <c r="N3064" i="1"/>
  <c r="P3064" i="1" s="1"/>
  <c r="O3081" i="1"/>
  <c r="N3081" i="1"/>
  <c r="P3081" i="1" s="1"/>
  <c r="O3104" i="1"/>
  <c r="N3104" i="1"/>
  <c r="P3104" i="1" s="1"/>
  <c r="L2667" i="1"/>
  <c r="M2667" i="1" s="1"/>
  <c r="N2723" i="1"/>
  <c r="P2723" i="1" s="1"/>
  <c r="L2747" i="1"/>
  <c r="M2747" i="1" s="1"/>
  <c r="O2749" i="1"/>
  <c r="N2749" i="1"/>
  <c r="P2749" i="1" s="1"/>
  <c r="O2769" i="1"/>
  <c r="N2769" i="1"/>
  <c r="P2769" i="1" s="1"/>
  <c r="O2771" i="1"/>
  <c r="O2784" i="1"/>
  <c r="N2784" i="1"/>
  <c r="P2784" i="1" s="1"/>
  <c r="O2803" i="1"/>
  <c r="N2803" i="1"/>
  <c r="P2803" i="1" s="1"/>
  <c r="O2805" i="1"/>
  <c r="O2839" i="1"/>
  <c r="O2849" i="1"/>
  <c r="O2853" i="1"/>
  <c r="N2853" i="1"/>
  <c r="P2853" i="1" s="1"/>
  <c r="O2859" i="1"/>
  <c r="N2859" i="1"/>
  <c r="P2859" i="1" s="1"/>
  <c r="O2862" i="1"/>
  <c r="N2862" i="1"/>
  <c r="P2862" i="1" s="1"/>
  <c r="O2925" i="1"/>
  <c r="N2925" i="1"/>
  <c r="P2925" i="1" s="1"/>
  <c r="O3033" i="1"/>
  <c r="N3033" i="1"/>
  <c r="P3033" i="1" s="1"/>
  <c r="I2667" i="1"/>
  <c r="O2718" i="1"/>
  <c r="N2718" i="1"/>
  <c r="P2718" i="1" s="1"/>
  <c r="L2724" i="1"/>
  <c r="M2724" i="1" s="1"/>
  <c r="L2731" i="1"/>
  <c r="M2731" i="1" s="1"/>
  <c r="L2739" i="1"/>
  <c r="M2739" i="1" s="1"/>
  <c r="O2741" i="1"/>
  <c r="N2741" i="1"/>
  <c r="P2741" i="1" s="1"/>
  <c r="L2751" i="1"/>
  <c r="M2751" i="1" s="1"/>
  <c r="O2772" i="1"/>
  <c r="N2772" i="1"/>
  <c r="P2772" i="1" s="1"/>
  <c r="L2782" i="1"/>
  <c r="M2782" i="1" s="1"/>
  <c r="O2806" i="1"/>
  <c r="N2806" i="1"/>
  <c r="P2806" i="1" s="1"/>
  <c r="O2840" i="1"/>
  <c r="N2840" i="1"/>
  <c r="P2840" i="1" s="1"/>
  <c r="O2850" i="1"/>
  <c r="N2850" i="1"/>
  <c r="P2850" i="1" s="1"/>
  <c r="O2881" i="1"/>
  <c r="N2881" i="1"/>
  <c r="P2881" i="1" s="1"/>
  <c r="L2692" i="1"/>
  <c r="M2692" i="1" s="1"/>
  <c r="O2753" i="1"/>
  <c r="N2753" i="1"/>
  <c r="P2753" i="1" s="1"/>
  <c r="O2787" i="1"/>
  <c r="N2787" i="1"/>
  <c r="P2787" i="1" s="1"/>
  <c r="O2818" i="1"/>
  <c r="N2818" i="1"/>
  <c r="P2818" i="1" s="1"/>
  <c r="O2837" i="1"/>
  <c r="N2837" i="1"/>
  <c r="P2837" i="1" s="1"/>
  <c r="O2843" i="1"/>
  <c r="N2843" i="1"/>
  <c r="P2843" i="1" s="1"/>
  <c r="O2846" i="1"/>
  <c r="N2846" i="1"/>
  <c r="P2846" i="1" s="1"/>
  <c r="O2908" i="1"/>
  <c r="N2908" i="1"/>
  <c r="P2908" i="1" s="1"/>
  <c r="O3026" i="1"/>
  <c r="N3026" i="1"/>
  <c r="P3026" i="1" s="1"/>
  <c r="O3101" i="1"/>
  <c r="N3101" i="1"/>
  <c r="P3101" i="1" s="1"/>
  <c r="O2880" i="1"/>
  <c r="N2880" i="1"/>
  <c r="P2880" i="1" s="1"/>
  <c r="O3031" i="1"/>
  <c r="N3031" i="1"/>
  <c r="P3031" i="1" s="1"/>
  <c r="O3041" i="1"/>
  <c r="N3041" i="1"/>
  <c r="P3041" i="1" s="1"/>
  <c r="O3090" i="1"/>
  <c r="N3090" i="1"/>
  <c r="P3090" i="1" s="1"/>
  <c r="N2878" i="1"/>
  <c r="P2878" i="1" s="1"/>
  <c r="O3005" i="1"/>
  <c r="N3005" i="1"/>
  <c r="P3005" i="1" s="1"/>
  <c r="O3044" i="1"/>
  <c r="N3044" i="1"/>
  <c r="P3044" i="1" s="1"/>
  <c r="O3072" i="1"/>
  <c r="N3072" i="1"/>
  <c r="P3072" i="1" s="1"/>
  <c r="O2888" i="1"/>
  <c r="N2888" i="1"/>
  <c r="P2888" i="1" s="1"/>
  <c r="N3008" i="1"/>
  <c r="P3008" i="1" s="1"/>
  <c r="O3023" i="1"/>
  <c r="N3023" i="1"/>
  <c r="P3023" i="1" s="1"/>
  <c r="O3032" i="1"/>
  <c r="N3032" i="1"/>
  <c r="P3032" i="1" s="1"/>
  <c r="N3034" i="1"/>
  <c r="P3034" i="1" s="1"/>
  <c r="N3076" i="1"/>
  <c r="P3076" i="1" s="1"/>
  <c r="O3091" i="1"/>
  <c r="N3091" i="1"/>
  <c r="P3091" i="1" s="1"/>
  <c r="N3094" i="1"/>
  <c r="P3094" i="1" s="1"/>
  <c r="O2897" i="1"/>
  <c r="N2897" i="1"/>
  <c r="P2897" i="1" s="1"/>
  <c r="O2905" i="1"/>
  <c r="N2905" i="1"/>
  <c r="P2905" i="1" s="1"/>
  <c r="O2913" i="1"/>
  <c r="N2913" i="1"/>
  <c r="P2913" i="1" s="1"/>
  <c r="O2922" i="1"/>
  <c r="N2922" i="1"/>
  <c r="P2922" i="1" s="1"/>
  <c r="O2930" i="1"/>
  <c r="N2930" i="1"/>
  <c r="P2930" i="1" s="1"/>
  <c r="O2938" i="1"/>
  <c r="N2938" i="1"/>
  <c r="P2938" i="1" s="1"/>
  <c r="O2947" i="1"/>
  <c r="N2947" i="1"/>
  <c r="P2947" i="1" s="1"/>
  <c r="O2955" i="1"/>
  <c r="N2955" i="1"/>
  <c r="P2955" i="1" s="1"/>
  <c r="O2963" i="1"/>
  <c r="N2963" i="1"/>
  <c r="P2963" i="1" s="1"/>
  <c r="O2972" i="1"/>
  <c r="N2972" i="1"/>
  <c r="P2972" i="1" s="1"/>
  <c r="O2980" i="1"/>
  <c r="N2980" i="1"/>
  <c r="P2980" i="1" s="1"/>
  <c r="O2989" i="1"/>
  <c r="N2989" i="1"/>
  <c r="P2989" i="1" s="1"/>
  <c r="O3015" i="1"/>
  <c r="N3015" i="1"/>
  <c r="P3015" i="1" s="1"/>
  <c r="O3024" i="1"/>
  <c r="N3024" i="1"/>
  <c r="P3024" i="1" s="1"/>
  <c r="O3082" i="1"/>
  <c r="N3082" i="1"/>
  <c r="P3082" i="1" s="1"/>
  <c r="N2892" i="1"/>
  <c r="P2892" i="1" s="1"/>
  <c r="N2995" i="1"/>
  <c r="P2995" i="1" s="1"/>
  <c r="O3027" i="1"/>
  <c r="N3027" i="1"/>
  <c r="P3027" i="1" s="1"/>
  <c r="O3055" i="1"/>
  <c r="N3055" i="1"/>
  <c r="P3055" i="1" s="1"/>
  <c r="N3062" i="1"/>
  <c r="P3062" i="1" s="1"/>
  <c r="N3088" i="1"/>
  <c r="P3088" i="1" s="1"/>
  <c r="N2895" i="1"/>
  <c r="P2895" i="1" s="1"/>
  <c r="N2903" i="1"/>
  <c r="P2903" i="1" s="1"/>
  <c r="N2911" i="1"/>
  <c r="P2911" i="1" s="1"/>
  <c r="N2920" i="1"/>
  <c r="P2920" i="1" s="1"/>
  <c r="N2928" i="1"/>
  <c r="P2928" i="1" s="1"/>
  <c r="N2936" i="1"/>
  <c r="P2936" i="1" s="1"/>
  <c r="N2944" i="1"/>
  <c r="P2944" i="1" s="1"/>
  <c r="N2953" i="1"/>
  <c r="P2953" i="1" s="1"/>
  <c r="N2961" i="1"/>
  <c r="P2961" i="1" s="1"/>
  <c r="N2970" i="1"/>
  <c r="P2970" i="1" s="1"/>
  <c r="N2978" i="1"/>
  <c r="P2978" i="1" s="1"/>
  <c r="N2986" i="1"/>
  <c r="P2986" i="1" s="1"/>
  <c r="O3006" i="1"/>
  <c r="N3006" i="1"/>
  <c r="P3006" i="1" s="1"/>
  <c r="O3016" i="1"/>
  <c r="N3016" i="1"/>
  <c r="P3016" i="1" s="1"/>
  <c r="N3018" i="1"/>
  <c r="P3018" i="1" s="1"/>
  <c r="O3073" i="1"/>
  <c r="N3073" i="1"/>
  <c r="P3073" i="1" s="1"/>
  <c r="O3083" i="1"/>
  <c r="N3083" i="1"/>
  <c r="P3083" i="1" s="1"/>
  <c r="N3085" i="1"/>
  <c r="P3085" i="1" s="1"/>
  <c r="O2877" i="1"/>
  <c r="N2877" i="1"/>
  <c r="P2877" i="1" s="1"/>
  <c r="O3019" i="1"/>
  <c r="N3019" i="1"/>
  <c r="P3019" i="1" s="1"/>
  <c r="O3047" i="1"/>
  <c r="N3047" i="1"/>
  <c r="P3047" i="1" s="1"/>
  <c r="O3086" i="1"/>
  <c r="N3086" i="1"/>
  <c r="P3086" i="1" s="1"/>
  <c r="O3098" i="1"/>
  <c r="N3098" i="1"/>
  <c r="P3098" i="1" s="1"/>
  <c r="O2998" i="1"/>
  <c r="N2998" i="1"/>
  <c r="P2998" i="1" s="1"/>
  <c r="O3007" i="1"/>
  <c r="N3007" i="1"/>
  <c r="P3007" i="1" s="1"/>
  <c r="N3009" i="1"/>
  <c r="P3009" i="1" s="1"/>
  <c r="O3065" i="1"/>
  <c r="N3065" i="1"/>
  <c r="P3065" i="1" s="1"/>
  <c r="O3074" i="1"/>
  <c r="N3074" i="1"/>
  <c r="P3074" i="1" s="1"/>
  <c r="N3077" i="1"/>
  <c r="P3077" i="1" s="1"/>
  <c r="O3107" i="1"/>
  <c r="N3107" i="1"/>
  <c r="P3107" i="1" s="1"/>
  <c r="O2898" i="1"/>
  <c r="N2898" i="1"/>
  <c r="P2898" i="1" s="1"/>
  <c r="O2906" i="1"/>
  <c r="N2906" i="1"/>
  <c r="P2906" i="1" s="1"/>
  <c r="O2914" i="1"/>
  <c r="N2914" i="1"/>
  <c r="P2914" i="1" s="1"/>
  <c r="O2923" i="1"/>
  <c r="N2923" i="1"/>
  <c r="P2923" i="1" s="1"/>
  <c r="O2931" i="1"/>
  <c r="N2931" i="1"/>
  <c r="P2931" i="1" s="1"/>
  <c r="O2939" i="1"/>
  <c r="N2939" i="1"/>
  <c r="P2939" i="1" s="1"/>
  <c r="O2948" i="1"/>
  <c r="N2948" i="1"/>
  <c r="P2948" i="1" s="1"/>
  <c r="O2956" i="1"/>
  <c r="N2956" i="1"/>
  <c r="P2956" i="1" s="1"/>
  <c r="O2964" i="1"/>
  <c r="N2964" i="1"/>
  <c r="P2964" i="1" s="1"/>
  <c r="O2973" i="1"/>
  <c r="N2973" i="1"/>
  <c r="P2973" i="1" s="1"/>
  <c r="O2981" i="1"/>
  <c r="N2981" i="1"/>
  <c r="P2981" i="1" s="1"/>
  <c r="O2990" i="1"/>
  <c r="N2990" i="1"/>
  <c r="P2990" i="1" s="1"/>
  <c r="O3010" i="1"/>
  <c r="N3010" i="1"/>
  <c r="P3010" i="1" s="1"/>
  <c r="O3039" i="1"/>
  <c r="N3039" i="1"/>
  <c r="P3039" i="1" s="1"/>
  <c r="N3045" i="1"/>
  <c r="P3045" i="1" s="1"/>
  <c r="O3078" i="1"/>
  <c r="N3078" i="1"/>
  <c r="P3078" i="1" s="1"/>
  <c r="O2885" i="1"/>
  <c r="N2885" i="1"/>
  <c r="P2885" i="1" s="1"/>
  <c r="O2999" i="1"/>
  <c r="N2999" i="1"/>
  <c r="P2999" i="1" s="1"/>
  <c r="N3001" i="1"/>
  <c r="P3001" i="1" s="1"/>
  <c r="O3056" i="1"/>
  <c r="N3056" i="1"/>
  <c r="P3056" i="1" s="1"/>
  <c r="O3066" i="1"/>
  <c r="N3066" i="1"/>
  <c r="P3066" i="1" s="1"/>
  <c r="N3068" i="1"/>
  <c r="P3068" i="1" s="1"/>
  <c r="O3108" i="1"/>
  <c r="N3108" i="1"/>
  <c r="P3108" i="1" s="1"/>
  <c r="N3110" i="1"/>
  <c r="P3110" i="1" s="1"/>
  <c r="O3002" i="1"/>
  <c r="N3002" i="1"/>
  <c r="P3002" i="1" s="1"/>
  <c r="O3030" i="1"/>
  <c r="N3030" i="1"/>
  <c r="P3030" i="1" s="1"/>
  <c r="N3036" i="1"/>
  <c r="P3036" i="1" s="1"/>
  <c r="O3069" i="1"/>
  <c r="N3069" i="1"/>
  <c r="P3069" i="1" s="1"/>
  <c r="O3089" i="1"/>
  <c r="N3089" i="1"/>
  <c r="P3089" i="1" s="1"/>
  <c r="N3096" i="1"/>
  <c r="P3096" i="1" s="1"/>
  <c r="O3111" i="1"/>
  <c r="N3111" i="1"/>
  <c r="P3111" i="1" s="1"/>
  <c r="N2887" i="1"/>
  <c r="P2887" i="1" s="1"/>
  <c r="O2894" i="1"/>
  <c r="N2894" i="1"/>
  <c r="P2894" i="1" s="1"/>
  <c r="N2901" i="1"/>
  <c r="P2901" i="1" s="1"/>
  <c r="N2909" i="1"/>
  <c r="P2909" i="1" s="1"/>
  <c r="N2918" i="1"/>
  <c r="P2918" i="1" s="1"/>
  <c r="N2926" i="1"/>
  <c r="P2926" i="1" s="1"/>
  <c r="N2934" i="1"/>
  <c r="P2934" i="1" s="1"/>
  <c r="N2942" i="1"/>
  <c r="P2942" i="1" s="1"/>
  <c r="N2951" i="1"/>
  <c r="P2951" i="1" s="1"/>
  <c r="N2959" i="1"/>
  <c r="P2959" i="1" s="1"/>
  <c r="N2968" i="1"/>
  <c r="P2968" i="1" s="1"/>
  <c r="N2976" i="1"/>
  <c r="P2976" i="1" s="1"/>
  <c r="N2984" i="1"/>
  <c r="P2984" i="1" s="1"/>
  <c r="N2993" i="1"/>
  <c r="P2993" i="1" s="1"/>
  <c r="O3048" i="1"/>
  <c r="N3048" i="1"/>
  <c r="P3048" i="1" s="1"/>
  <c r="O3057" i="1"/>
  <c r="N3057" i="1"/>
  <c r="P3057" i="1" s="1"/>
  <c r="N3060" i="1"/>
  <c r="P3060" i="1" s="1"/>
  <c r="O3099" i="1"/>
  <c r="N3099" i="1"/>
  <c r="P3099" i="1" s="1"/>
  <c r="O2902" i="1"/>
  <c r="N2902" i="1"/>
  <c r="P2902" i="1" s="1"/>
  <c r="O2910" i="1"/>
  <c r="N2910" i="1"/>
  <c r="P2910" i="1" s="1"/>
  <c r="O2919" i="1"/>
  <c r="N2919" i="1"/>
  <c r="P2919" i="1" s="1"/>
  <c r="O2927" i="1"/>
  <c r="N2927" i="1"/>
  <c r="P2927" i="1" s="1"/>
  <c r="O2935" i="1"/>
  <c r="N2935" i="1"/>
  <c r="P2935" i="1" s="1"/>
  <c r="O2943" i="1"/>
  <c r="N2943" i="1"/>
  <c r="P2943" i="1" s="1"/>
  <c r="O2952" i="1"/>
  <c r="N2952" i="1"/>
  <c r="P2952" i="1" s="1"/>
  <c r="O2960" i="1"/>
  <c r="N2960" i="1"/>
  <c r="P2960" i="1" s="1"/>
  <c r="O2969" i="1"/>
  <c r="N2969" i="1"/>
  <c r="P2969" i="1" s="1"/>
  <c r="O2977" i="1"/>
  <c r="N2977" i="1"/>
  <c r="P2977" i="1" s="1"/>
  <c r="O2985" i="1"/>
  <c r="N2985" i="1"/>
  <c r="P2985" i="1" s="1"/>
  <c r="O2994" i="1"/>
  <c r="N2994" i="1"/>
  <c r="P2994" i="1" s="1"/>
  <c r="O3022" i="1"/>
  <c r="N3022" i="1"/>
  <c r="P3022" i="1" s="1"/>
  <c r="N3028" i="1"/>
  <c r="P3028" i="1" s="1"/>
  <c r="O3061" i="1"/>
  <c r="N3061" i="1"/>
  <c r="P3061" i="1" s="1"/>
  <c r="N3105" i="1"/>
  <c r="P3105" i="1" s="1"/>
  <c r="N2896" i="1"/>
  <c r="P2896" i="1" s="1"/>
  <c r="N2904" i="1"/>
  <c r="P2904" i="1" s="1"/>
  <c r="N2912" i="1"/>
  <c r="P2912" i="1" s="1"/>
  <c r="N2921" i="1"/>
  <c r="P2921" i="1" s="1"/>
  <c r="N2929" i="1"/>
  <c r="P2929" i="1" s="1"/>
  <c r="N2937" i="1"/>
  <c r="P2937" i="1" s="1"/>
  <c r="N2946" i="1"/>
  <c r="P2946" i="1" s="1"/>
  <c r="N2954" i="1"/>
  <c r="P2954" i="1" s="1"/>
  <c r="N2962" i="1"/>
  <c r="P2962" i="1" s="1"/>
  <c r="N2971" i="1"/>
  <c r="P2971" i="1" s="1"/>
  <c r="N2979" i="1"/>
  <c r="P2979" i="1" s="1"/>
  <c r="N2987" i="1"/>
  <c r="P2987" i="1" s="1"/>
  <c r="O3040" i="1"/>
  <c r="N3040" i="1"/>
  <c r="P3040" i="1" s="1"/>
  <c r="O3049" i="1"/>
  <c r="N3049" i="1"/>
  <c r="P3049" i="1" s="1"/>
  <c r="N3051" i="1"/>
  <c r="P3051" i="1" s="1"/>
  <c r="O3100" i="1"/>
  <c r="N3100" i="1"/>
  <c r="P3100" i="1" s="1"/>
  <c r="N3102" i="1"/>
  <c r="P3102" i="1" s="1"/>
  <c r="N2516" i="1" l="1"/>
  <c r="P2516" i="1" s="1"/>
  <c r="N2637" i="1"/>
  <c r="P2637" i="1" s="1"/>
  <c r="O1830" i="1"/>
  <c r="N1850" i="1"/>
  <c r="P1850" i="1" s="1"/>
  <c r="N723" i="1"/>
  <c r="P723" i="1" s="1"/>
  <c r="N566" i="1"/>
  <c r="P566" i="1" s="1"/>
  <c r="N2072" i="1"/>
  <c r="P2072" i="1" s="1"/>
  <c r="O2072" i="1"/>
  <c r="N2004" i="1"/>
  <c r="P2004" i="1" s="1"/>
  <c r="N2168" i="1"/>
  <c r="P2168" i="1" s="1"/>
  <c r="N1545" i="1"/>
  <c r="P1545" i="1" s="1"/>
  <c r="N1212" i="1"/>
  <c r="P1212" i="1" s="1"/>
  <c r="N1063" i="1"/>
  <c r="P1063" i="1" s="1"/>
  <c r="N523" i="1"/>
  <c r="P523" i="1" s="1"/>
  <c r="N1547" i="1"/>
  <c r="P1547" i="1" s="1"/>
  <c r="O2306" i="1"/>
  <c r="N2345" i="1"/>
  <c r="P2345" i="1" s="1"/>
  <c r="O1920" i="1"/>
  <c r="N1504" i="1"/>
  <c r="P1504" i="1" s="1"/>
  <c r="O1113" i="1"/>
  <c r="N191" i="1"/>
  <c r="P191" i="1" s="1"/>
  <c r="O826" i="1"/>
  <c r="N2613" i="1"/>
  <c r="P2613" i="1" s="1"/>
  <c r="O1991" i="1"/>
  <c r="N1440" i="1"/>
  <c r="P1440" i="1" s="1"/>
  <c r="N547" i="1"/>
  <c r="P547" i="1" s="1"/>
  <c r="N584" i="1"/>
  <c r="P584" i="1" s="1"/>
  <c r="N444" i="1"/>
  <c r="P444" i="1" s="1"/>
  <c r="N328" i="1"/>
  <c r="P328" i="1" s="1"/>
  <c r="N275" i="1"/>
  <c r="P275" i="1" s="1"/>
  <c r="N1539" i="1"/>
  <c r="P1539" i="1" s="1"/>
  <c r="N2403" i="1"/>
  <c r="P2403" i="1" s="1"/>
  <c r="O971" i="1"/>
  <c r="N944" i="1"/>
  <c r="P944" i="1" s="1"/>
  <c r="N415" i="1"/>
  <c r="P415" i="1" s="1"/>
  <c r="N700" i="1"/>
  <c r="P700" i="1" s="1"/>
  <c r="O932" i="1"/>
  <c r="N108" i="1"/>
  <c r="P108" i="1" s="1"/>
  <c r="N2186" i="1"/>
  <c r="P2186" i="1" s="1"/>
  <c r="N2377" i="1"/>
  <c r="P2377" i="1" s="1"/>
  <c r="O1824" i="1"/>
  <c r="N1455" i="1"/>
  <c r="P1455" i="1" s="1"/>
  <c r="N1569" i="1"/>
  <c r="P1569" i="1" s="1"/>
  <c r="N811" i="1"/>
  <c r="P811" i="1" s="1"/>
  <c r="O565" i="1"/>
  <c r="O454" i="1"/>
  <c r="N1432" i="1"/>
  <c r="P1432" i="1" s="1"/>
  <c r="O2262" i="1"/>
  <c r="N2464" i="1"/>
  <c r="P2464" i="1" s="1"/>
  <c r="N1496" i="1"/>
  <c r="P1496" i="1" s="1"/>
  <c r="N1220" i="1"/>
  <c r="P1220" i="1" s="1"/>
  <c r="N968" i="1"/>
  <c r="P968" i="1" s="1"/>
  <c r="N929" i="1"/>
  <c r="P929" i="1" s="1"/>
  <c r="O682" i="1"/>
  <c r="N1021" i="1"/>
  <c r="P1021" i="1" s="1"/>
  <c r="N2475" i="1"/>
  <c r="P2475" i="1" s="1"/>
  <c r="N2133" i="1"/>
  <c r="P2133" i="1" s="1"/>
  <c r="N947" i="1"/>
  <c r="P947" i="1" s="1"/>
  <c r="N120" i="1"/>
  <c r="P120" i="1" s="1"/>
  <c r="N1998" i="1"/>
  <c r="P1998" i="1" s="1"/>
  <c r="O1739" i="1"/>
  <c r="N1215" i="1"/>
  <c r="P1215" i="1" s="1"/>
  <c r="N1460" i="1"/>
  <c r="P1460" i="1" s="1"/>
  <c r="N530" i="1"/>
  <c r="P530" i="1" s="1"/>
  <c r="N461" i="1"/>
  <c r="P461" i="1" s="1"/>
  <c r="N14" i="1"/>
  <c r="P14" i="1" s="1"/>
  <c r="N1827" i="1"/>
  <c r="P1827" i="1" s="1"/>
  <c r="O1687" i="1"/>
  <c r="N1611" i="1"/>
  <c r="P1611" i="1" s="1"/>
  <c r="N1502" i="1"/>
  <c r="P1502" i="1" s="1"/>
  <c r="N776" i="1"/>
  <c r="P776" i="1" s="1"/>
  <c r="N1111" i="1"/>
  <c r="P1111" i="1" s="1"/>
  <c r="N71" i="1"/>
  <c r="P71" i="1" s="1"/>
  <c r="O1804" i="1"/>
  <c r="N1666" i="1"/>
  <c r="P1666" i="1" s="1"/>
  <c r="N1281" i="1"/>
  <c r="P1281" i="1" s="1"/>
  <c r="N961" i="1"/>
  <c r="P961" i="1" s="1"/>
  <c r="N494" i="1"/>
  <c r="P494" i="1" s="1"/>
  <c r="O422" i="1"/>
  <c r="O1096" i="1"/>
  <c r="N744" i="1"/>
  <c r="P744" i="1" s="1"/>
  <c r="O2514" i="1"/>
  <c r="N2227" i="1"/>
  <c r="P2227" i="1" s="1"/>
  <c r="N2173" i="1"/>
  <c r="P2173" i="1" s="1"/>
  <c r="N2063" i="1"/>
  <c r="P2063" i="1" s="1"/>
  <c r="N1989" i="1"/>
  <c r="P1989" i="1" s="1"/>
  <c r="N915" i="1"/>
  <c r="P915" i="1" s="1"/>
  <c r="N862" i="1"/>
  <c r="P862" i="1" s="1"/>
  <c r="N482" i="1"/>
  <c r="P482" i="1" s="1"/>
  <c r="N663" i="1"/>
  <c r="P663" i="1" s="1"/>
  <c r="N781" i="1"/>
  <c r="P781" i="1" s="1"/>
  <c r="N2619" i="1"/>
  <c r="P2619" i="1" s="1"/>
  <c r="N2552" i="1"/>
  <c r="P2552" i="1" s="1"/>
  <c r="N2223" i="1"/>
  <c r="P2223" i="1" s="1"/>
  <c r="N2290" i="1"/>
  <c r="P2290" i="1" s="1"/>
  <c r="N1794" i="1"/>
  <c r="P1794" i="1" s="1"/>
  <c r="N1660" i="1"/>
  <c r="P1660" i="1" s="1"/>
  <c r="N1392" i="1"/>
  <c r="P1392" i="1" s="1"/>
  <c r="N1743" i="1"/>
  <c r="P1743" i="1" s="1"/>
  <c r="N903" i="1"/>
  <c r="P903" i="1" s="1"/>
  <c r="N919" i="1"/>
  <c r="P919" i="1" s="1"/>
  <c r="N84" i="1"/>
  <c r="P84" i="1" s="1"/>
  <c r="N506" i="1"/>
  <c r="P506" i="1" s="1"/>
  <c r="O481" i="1"/>
  <c r="N1366" i="1"/>
  <c r="P1366" i="1" s="1"/>
  <c r="O1092" i="1"/>
  <c r="N2176" i="1"/>
  <c r="P2176" i="1" s="1"/>
  <c r="N1232" i="1"/>
  <c r="P1232" i="1" s="1"/>
  <c r="N480" i="1"/>
  <c r="P480" i="1" s="1"/>
  <c r="N616" i="1"/>
  <c r="P616" i="1" s="1"/>
  <c r="N121" i="1"/>
  <c r="P121" i="1" s="1"/>
  <c r="N268" i="1"/>
  <c r="P268" i="1" s="1"/>
  <c r="O1737" i="1"/>
  <c r="N1531" i="1"/>
  <c r="P1531" i="1" s="1"/>
  <c r="O2153" i="1"/>
  <c r="O1221" i="1"/>
  <c r="N1465" i="1"/>
  <c r="P1465" i="1" s="1"/>
  <c r="N376" i="1"/>
  <c r="P376" i="1" s="1"/>
  <c r="O1207" i="1"/>
  <c r="O724" i="1"/>
  <c r="N724" i="1"/>
  <c r="P724" i="1" s="1"/>
  <c r="N217" i="1"/>
  <c r="P217" i="1" s="1"/>
  <c r="O1446" i="1"/>
  <c r="N1446" i="1"/>
  <c r="P1446" i="1" s="1"/>
  <c r="N290" i="1"/>
  <c r="P290" i="1" s="1"/>
  <c r="N1924" i="1"/>
  <c r="P1924" i="1" s="1"/>
  <c r="O1924" i="1"/>
  <c r="O1862" i="1"/>
  <c r="N1862" i="1"/>
  <c r="P1862" i="1" s="1"/>
  <c r="O2002" i="1"/>
  <c r="N2002" i="1"/>
  <c r="P2002" i="1" s="1"/>
  <c r="O193" i="1"/>
  <c r="N193" i="1"/>
  <c r="P193" i="1" s="1"/>
  <c r="N2261" i="1"/>
  <c r="P2261" i="1" s="1"/>
  <c r="O2261" i="1"/>
  <c r="N1785" i="1"/>
  <c r="P1785" i="1" s="1"/>
  <c r="O1785" i="1"/>
  <c r="N1273" i="1"/>
  <c r="P1273" i="1" s="1"/>
  <c r="O1273" i="1"/>
  <c r="O36" i="1"/>
  <c r="N36" i="1"/>
  <c r="P36" i="1" s="1"/>
  <c r="O2080" i="1"/>
  <c r="N2080" i="1"/>
  <c r="P2080" i="1" s="1"/>
  <c r="O1055" i="1"/>
  <c r="O2138" i="1"/>
  <c r="N2138" i="1"/>
  <c r="P2138" i="1" s="1"/>
  <c r="O2096" i="1"/>
  <c r="N2096" i="1"/>
  <c r="P2096" i="1" s="1"/>
  <c r="N371" i="1"/>
  <c r="P371" i="1" s="1"/>
  <c r="O371" i="1"/>
  <c r="O2147" i="1"/>
  <c r="N2147" i="1"/>
  <c r="P2147" i="1" s="1"/>
  <c r="O1363" i="1"/>
  <c r="N1363" i="1"/>
  <c r="P1363" i="1" s="1"/>
  <c r="O2052" i="1"/>
  <c r="N2052" i="1"/>
  <c r="P2052" i="1" s="1"/>
  <c r="N1704" i="1"/>
  <c r="P1704" i="1" s="1"/>
  <c r="O1704" i="1"/>
  <c r="N2090" i="1"/>
  <c r="P2090" i="1" s="1"/>
  <c r="O2090" i="1"/>
  <c r="O3079" i="1"/>
  <c r="N3079" i="1"/>
  <c r="P3079" i="1" s="1"/>
  <c r="O2315" i="1"/>
  <c r="N2315" i="1"/>
  <c r="P2315" i="1" s="1"/>
  <c r="O1318" i="1"/>
  <c r="N1318" i="1"/>
  <c r="P1318" i="1" s="1"/>
  <c r="O801" i="1"/>
  <c r="N801" i="1"/>
  <c r="P801" i="1" s="1"/>
  <c r="O222" i="1"/>
  <c r="N222" i="1"/>
  <c r="P222" i="1" s="1"/>
  <c r="O2469" i="1"/>
  <c r="N2192" i="1"/>
  <c r="P2192" i="1" s="1"/>
  <c r="N2387" i="1"/>
  <c r="P2387" i="1" s="1"/>
  <c r="N1275" i="1"/>
  <c r="P1275" i="1" s="1"/>
  <c r="N498" i="1"/>
  <c r="P498" i="1" s="1"/>
  <c r="N2278" i="1"/>
  <c r="P2278" i="1" s="1"/>
  <c r="O2278" i="1"/>
  <c r="O2307" i="1"/>
  <c r="N2307" i="1"/>
  <c r="P2307" i="1" s="1"/>
  <c r="N471" i="1"/>
  <c r="P471" i="1" s="1"/>
  <c r="O471" i="1"/>
  <c r="N600" i="1"/>
  <c r="P600" i="1" s="1"/>
  <c r="O600" i="1"/>
  <c r="N2790" i="1"/>
  <c r="P2790" i="1" s="1"/>
  <c r="O2790" i="1"/>
  <c r="N1670" i="1"/>
  <c r="P1670" i="1" s="1"/>
  <c r="O1670" i="1"/>
  <c r="O119" i="1"/>
  <c r="N119" i="1"/>
  <c r="P119" i="1" s="1"/>
  <c r="N2816" i="1"/>
  <c r="P2816" i="1" s="1"/>
  <c r="O1874" i="1"/>
  <c r="O1108" i="1"/>
  <c r="N2847" i="1"/>
  <c r="P2847" i="1" s="1"/>
  <c r="O2847" i="1"/>
  <c r="O2882" i="1"/>
  <c r="N2882" i="1"/>
  <c r="P2882" i="1" s="1"/>
  <c r="N1744" i="1"/>
  <c r="P1744" i="1" s="1"/>
  <c r="O1744" i="1"/>
  <c r="N1302" i="1"/>
  <c r="P1302" i="1" s="1"/>
  <c r="O1302" i="1"/>
  <c r="N2113" i="1"/>
  <c r="P2113" i="1" s="1"/>
  <c r="N1653" i="1"/>
  <c r="P1653" i="1" s="1"/>
  <c r="N514" i="1"/>
  <c r="P514" i="1" s="1"/>
  <c r="O2651" i="1"/>
  <c r="N2651" i="1"/>
  <c r="P2651" i="1" s="1"/>
  <c r="N2874" i="1"/>
  <c r="P2874" i="1" s="1"/>
  <c r="O2874" i="1"/>
  <c r="O2645" i="1"/>
  <c r="N2645" i="1"/>
  <c r="P2645" i="1" s="1"/>
  <c r="O2390" i="1"/>
  <c r="N2390" i="1"/>
  <c r="P2390" i="1" s="1"/>
  <c r="N591" i="1"/>
  <c r="P591" i="1" s="1"/>
  <c r="O591" i="1"/>
  <c r="O956" i="1"/>
  <c r="N956" i="1"/>
  <c r="P956" i="1" s="1"/>
  <c r="O53" i="1"/>
  <c r="N53" i="1"/>
  <c r="P53" i="1" s="1"/>
  <c r="N2827" i="1"/>
  <c r="P2827" i="1" s="1"/>
  <c r="N462" i="1"/>
  <c r="P462" i="1" s="1"/>
  <c r="N349" i="1"/>
  <c r="P349" i="1" s="1"/>
  <c r="N2487" i="1"/>
  <c r="P2487" i="1" s="1"/>
  <c r="O2487" i="1"/>
  <c r="O1834" i="1"/>
  <c r="N1834" i="1"/>
  <c r="P1834" i="1" s="1"/>
  <c r="N2008" i="1"/>
  <c r="P2008" i="1" s="1"/>
  <c r="O2008" i="1"/>
  <c r="N1832" i="1"/>
  <c r="P1832" i="1" s="1"/>
  <c r="O1659" i="1"/>
  <c r="N1062" i="1"/>
  <c r="P1062" i="1" s="1"/>
  <c r="N2461" i="1"/>
  <c r="P2461" i="1" s="1"/>
  <c r="O2461" i="1"/>
  <c r="N2202" i="1"/>
  <c r="P2202" i="1" s="1"/>
  <c r="O2202" i="1"/>
  <c r="O899" i="1"/>
  <c r="N899" i="1"/>
  <c r="P899" i="1" s="1"/>
  <c r="O27" i="1"/>
  <c r="N27" i="1"/>
  <c r="P27" i="1" s="1"/>
  <c r="O384" i="1"/>
  <c r="N384" i="1"/>
  <c r="P384" i="1" s="1"/>
  <c r="N601" i="1"/>
  <c r="P601" i="1" s="1"/>
  <c r="N233" i="1"/>
  <c r="P233" i="1" s="1"/>
  <c r="N2757" i="1"/>
  <c r="P2757" i="1" s="1"/>
  <c r="O2757" i="1"/>
  <c r="N1779" i="1"/>
  <c r="P1779" i="1" s="1"/>
  <c r="O1779" i="1"/>
  <c r="O1398" i="1"/>
  <c r="N1398" i="1"/>
  <c r="P1398" i="1" s="1"/>
  <c r="O1613" i="1"/>
  <c r="N1613" i="1"/>
  <c r="P1613" i="1" s="1"/>
  <c r="O793" i="1"/>
  <c r="N793" i="1"/>
  <c r="P793" i="1" s="1"/>
  <c r="N522" i="1"/>
  <c r="P522" i="1" s="1"/>
  <c r="O522" i="1"/>
  <c r="N1360" i="1"/>
  <c r="P1360" i="1" s="1"/>
  <c r="O2530" i="1"/>
  <c r="O1758" i="1"/>
  <c r="N2228" i="1"/>
  <c r="P2228" i="1" s="1"/>
  <c r="O2228" i="1"/>
  <c r="O1462" i="1"/>
  <c r="N1462" i="1"/>
  <c r="P1462" i="1" s="1"/>
  <c r="N1795" i="1"/>
  <c r="P1795" i="1" s="1"/>
  <c r="O1795" i="1"/>
  <c r="O1349" i="1"/>
  <c r="N1349" i="1"/>
  <c r="P1349" i="1" s="1"/>
  <c r="N1960" i="1"/>
  <c r="P1960" i="1" s="1"/>
  <c r="O1960" i="1"/>
  <c r="O842" i="1"/>
  <c r="N842" i="1"/>
  <c r="P842" i="1" s="1"/>
  <c r="O61" i="1"/>
  <c r="N61" i="1"/>
  <c r="P61" i="1" s="1"/>
  <c r="N1179" i="1"/>
  <c r="P1179" i="1" s="1"/>
  <c r="O1179" i="1"/>
  <c r="O128" i="1"/>
  <c r="N128" i="1"/>
  <c r="P128" i="1" s="1"/>
  <c r="N1851" i="1"/>
  <c r="P1851" i="1" s="1"/>
  <c r="N637" i="1"/>
  <c r="P637" i="1" s="1"/>
  <c r="O2088" i="1"/>
  <c r="N2088" i="1"/>
  <c r="P2088" i="1" s="1"/>
  <c r="N2957" i="1"/>
  <c r="P2957" i="1" s="1"/>
  <c r="O2957" i="1"/>
  <c r="N2210" i="1"/>
  <c r="P2210" i="1" s="1"/>
  <c r="O2210" i="1"/>
  <c r="N2807" i="1"/>
  <c r="P2807" i="1" s="1"/>
  <c r="O2807" i="1"/>
  <c r="N1762" i="1"/>
  <c r="P1762" i="1" s="1"/>
  <c r="O1762" i="1"/>
  <c r="N1678" i="1"/>
  <c r="P1678" i="1" s="1"/>
  <c r="O1678" i="1"/>
  <c r="O1283" i="1"/>
  <c r="N1283" i="1"/>
  <c r="P1283" i="1" s="1"/>
  <c r="N1956" i="1"/>
  <c r="P1956" i="1" s="1"/>
  <c r="O1956" i="1"/>
  <c r="N503" i="1"/>
  <c r="P503" i="1" s="1"/>
  <c r="O503" i="1"/>
  <c r="N1141" i="1"/>
  <c r="P1141" i="1" s="1"/>
  <c r="O1141" i="1"/>
  <c r="O103" i="1"/>
  <c r="N103" i="1"/>
  <c r="P103" i="1" s="1"/>
  <c r="O1951" i="1"/>
  <c r="N2492" i="1"/>
  <c r="P2492" i="1" s="1"/>
  <c r="N521" i="1"/>
  <c r="P521" i="1" s="1"/>
  <c r="N398" i="1"/>
  <c r="P398" i="1" s="1"/>
  <c r="O2601" i="1"/>
  <c r="N2601" i="1"/>
  <c r="P2601" i="1" s="1"/>
  <c r="O2189" i="1"/>
  <c r="N2189" i="1"/>
  <c r="P2189" i="1" s="1"/>
  <c r="O2413" i="1"/>
  <c r="N2413" i="1"/>
  <c r="P2413" i="1" s="1"/>
  <c r="O2800" i="1"/>
  <c r="N2800" i="1"/>
  <c r="P2800" i="1" s="1"/>
  <c r="N1752" i="1"/>
  <c r="P1752" i="1" s="1"/>
  <c r="O1752" i="1"/>
  <c r="O1415" i="1"/>
  <c r="N1415" i="1"/>
  <c r="P1415" i="1" s="1"/>
  <c r="O809" i="1"/>
  <c r="N809" i="1"/>
  <c r="P809" i="1" s="1"/>
  <c r="N2870" i="1"/>
  <c r="P2870" i="1" s="1"/>
  <c r="N1701" i="1"/>
  <c r="P1701" i="1" s="1"/>
  <c r="N1377" i="1"/>
  <c r="P1377" i="1" s="1"/>
  <c r="N1320" i="1"/>
  <c r="P1320" i="1" s="1"/>
  <c r="N763" i="1"/>
  <c r="P763" i="1" s="1"/>
  <c r="N332" i="1"/>
  <c r="P332" i="1" s="1"/>
  <c r="N293" i="1"/>
  <c r="P293" i="1" s="1"/>
  <c r="O2044" i="1"/>
  <c r="N2044" i="1"/>
  <c r="P2044" i="1" s="1"/>
  <c r="O1445" i="1"/>
  <c r="N1445" i="1"/>
  <c r="P1445" i="1" s="1"/>
  <c r="N2027" i="1"/>
  <c r="P2027" i="1" s="1"/>
  <c r="O2027" i="1"/>
  <c r="N574" i="1"/>
  <c r="P574" i="1" s="1"/>
  <c r="O574" i="1"/>
  <c r="O201" i="1"/>
  <c r="N201" i="1"/>
  <c r="P201" i="1" s="1"/>
  <c r="O77" i="1"/>
  <c r="N77" i="1"/>
  <c r="P77" i="1" s="1"/>
  <c r="N2172" i="1"/>
  <c r="P2172" i="1" s="1"/>
  <c r="O1140" i="1"/>
  <c r="N263" i="1"/>
  <c r="P263" i="1" s="1"/>
  <c r="N619" i="1"/>
  <c r="P619" i="1" s="1"/>
  <c r="N2007" i="1"/>
  <c r="P2007" i="1" s="1"/>
  <c r="O2007" i="1"/>
  <c r="O1916" i="1"/>
  <c r="N1916" i="1"/>
  <c r="P1916" i="1" s="1"/>
  <c r="O1298" i="1"/>
  <c r="N1298" i="1"/>
  <c r="P1298" i="1" s="1"/>
  <c r="N1926" i="1"/>
  <c r="P1926" i="1" s="1"/>
  <c r="O1926" i="1"/>
  <c r="N1801" i="1"/>
  <c r="P1801" i="1" s="1"/>
  <c r="O1801" i="1"/>
  <c r="O866" i="1"/>
  <c r="N866" i="1"/>
  <c r="P866" i="1" s="1"/>
  <c r="O111" i="1"/>
  <c r="N111" i="1"/>
  <c r="P111" i="1" s="1"/>
  <c r="N2916" i="1"/>
  <c r="P2916" i="1" s="1"/>
  <c r="N2035" i="1"/>
  <c r="P2035" i="1" s="1"/>
  <c r="N1293" i="1"/>
  <c r="P1293" i="1" s="1"/>
  <c r="N1037" i="1"/>
  <c r="P1037" i="1" s="1"/>
  <c r="N1008" i="1"/>
  <c r="P1008" i="1" s="1"/>
  <c r="O2507" i="1"/>
  <c r="N2507" i="1"/>
  <c r="P2507" i="1" s="1"/>
  <c r="O2561" i="1"/>
  <c r="N2561" i="1"/>
  <c r="P2561" i="1" s="1"/>
  <c r="O2121" i="1"/>
  <c r="N2121" i="1"/>
  <c r="P2121" i="1" s="1"/>
  <c r="O2518" i="1"/>
  <c r="N2518" i="1"/>
  <c r="P2518" i="1" s="1"/>
  <c r="N2832" i="1"/>
  <c r="P2832" i="1" s="1"/>
  <c r="O2832" i="1"/>
  <c r="O2112" i="1"/>
  <c r="N2112" i="1"/>
  <c r="P2112" i="1" s="1"/>
  <c r="O1894" i="1"/>
  <c r="N1894" i="1"/>
  <c r="P1894" i="1" s="1"/>
  <c r="O1390" i="1"/>
  <c r="N1390" i="1"/>
  <c r="P1390" i="1" s="1"/>
  <c r="N1198" i="1"/>
  <c r="P1198" i="1" s="1"/>
  <c r="O1198" i="1"/>
  <c r="N1192" i="1"/>
  <c r="P1192" i="1" s="1"/>
  <c r="O1192" i="1"/>
  <c r="O136" i="1"/>
  <c r="N136" i="1"/>
  <c r="P136" i="1" s="1"/>
  <c r="N1129" i="1"/>
  <c r="P1129" i="1" s="1"/>
  <c r="O1129" i="1"/>
  <c r="N2351" i="1"/>
  <c r="P2351" i="1" s="1"/>
  <c r="N620" i="1"/>
  <c r="P620" i="1" s="1"/>
  <c r="N2915" i="1"/>
  <c r="P2915" i="1" s="1"/>
  <c r="O2915" i="1"/>
  <c r="O2886" i="1"/>
  <c r="N2886" i="1"/>
  <c r="P2886" i="1" s="1"/>
  <c r="N2452" i="1"/>
  <c r="P2452" i="1" s="1"/>
  <c r="O2452" i="1"/>
  <c r="O1374" i="1"/>
  <c r="N1374" i="1"/>
  <c r="P1374" i="1" s="1"/>
  <c r="N1977" i="1"/>
  <c r="P1977" i="1" s="1"/>
  <c r="O1977" i="1"/>
  <c r="N1662" i="1"/>
  <c r="P1662" i="1" s="1"/>
  <c r="O1662" i="1"/>
  <c r="N1158" i="1"/>
  <c r="P1158" i="1" s="1"/>
  <c r="O1158" i="1"/>
  <c r="N666" i="1"/>
  <c r="P666" i="1" s="1"/>
  <c r="O666" i="1"/>
  <c r="N1256" i="1"/>
  <c r="P1256" i="1" s="1"/>
  <c r="O1256" i="1"/>
  <c r="O890" i="1"/>
  <c r="N890" i="1"/>
  <c r="P890" i="1" s="1"/>
  <c r="O86" i="1"/>
  <c r="N86" i="1"/>
  <c r="P86" i="1" s="1"/>
  <c r="O2104" i="1"/>
  <c r="N2104" i="1"/>
  <c r="P2104" i="1" s="1"/>
  <c r="N1730" i="1"/>
  <c r="P1730" i="1" s="1"/>
  <c r="O1730" i="1"/>
  <c r="N2178" i="1"/>
  <c r="P2178" i="1" s="1"/>
  <c r="O2178" i="1"/>
  <c r="O833" i="1"/>
  <c r="N833" i="1"/>
  <c r="P833" i="1" s="1"/>
  <c r="N1909" i="1"/>
  <c r="P1909" i="1" s="1"/>
  <c r="N577" i="1"/>
  <c r="P577" i="1" s="1"/>
  <c r="O1075" i="1"/>
  <c r="O3097" i="1"/>
  <c r="N3097" i="1"/>
  <c r="P3097" i="1" s="1"/>
  <c r="N2841" i="1"/>
  <c r="P2841" i="1" s="1"/>
  <c r="O2841" i="1"/>
  <c r="N1282" i="1"/>
  <c r="P1282" i="1" s="1"/>
  <c r="O1282" i="1"/>
  <c r="O1669" i="1"/>
  <c r="N1669" i="1"/>
  <c r="P1669" i="1" s="1"/>
  <c r="N2117" i="1"/>
  <c r="P2117" i="1" s="1"/>
  <c r="O2117" i="1"/>
  <c r="O1348" i="1"/>
  <c r="N1348" i="1"/>
  <c r="P1348" i="1" s="1"/>
  <c r="N658" i="1"/>
  <c r="P658" i="1" s="1"/>
  <c r="O658" i="1"/>
  <c r="L1903" i="1"/>
  <c r="M1903" i="1" s="1"/>
  <c r="N1903" i="1" s="1"/>
  <c r="P1903" i="1" s="1"/>
  <c r="O2702" i="1"/>
  <c r="N2702" i="1"/>
  <c r="P2702" i="1" s="1"/>
  <c r="O2239" i="1"/>
  <c r="N2239" i="1"/>
  <c r="P2239" i="1" s="1"/>
  <c r="O2204" i="1"/>
  <c r="N2204" i="1"/>
  <c r="P2204" i="1" s="1"/>
  <c r="N849" i="1"/>
  <c r="P849" i="1" s="1"/>
  <c r="O849" i="1"/>
  <c r="O2739" i="1"/>
  <c r="N2739" i="1"/>
  <c r="P2739" i="1" s="1"/>
  <c r="O2683" i="1"/>
  <c r="N2683" i="1"/>
  <c r="P2683" i="1" s="1"/>
  <c r="O2481" i="1"/>
  <c r="N2481" i="1"/>
  <c r="P2481" i="1" s="1"/>
  <c r="N1846" i="1"/>
  <c r="P1846" i="1" s="1"/>
  <c r="O1846" i="1"/>
  <c r="O893" i="1"/>
  <c r="N893" i="1"/>
  <c r="P893" i="1" s="1"/>
  <c r="O2682" i="1"/>
  <c r="N2682" i="1"/>
  <c r="P2682" i="1" s="1"/>
  <c r="N2056" i="1"/>
  <c r="P2056" i="1" s="1"/>
  <c r="O2056" i="1"/>
  <c r="N1863" i="1"/>
  <c r="P1863" i="1" s="1"/>
  <c r="O1863" i="1"/>
  <c r="O735" i="1"/>
  <c r="N735" i="1"/>
  <c r="P735" i="1" s="1"/>
  <c r="N824" i="1"/>
  <c r="P824" i="1" s="1"/>
  <c r="O824" i="1"/>
  <c r="O2361" i="1"/>
  <c r="N2361" i="1"/>
  <c r="P2361" i="1" s="1"/>
  <c r="N1887" i="1"/>
  <c r="P1887" i="1" s="1"/>
  <c r="O1887" i="1"/>
  <c r="O2111" i="1"/>
  <c r="N2111" i="1"/>
  <c r="P2111" i="1" s="1"/>
  <c r="O2137" i="1"/>
  <c r="N2137" i="1"/>
  <c r="P2137" i="1" s="1"/>
  <c r="N1849" i="1"/>
  <c r="P1849" i="1" s="1"/>
  <c r="O1849" i="1"/>
  <c r="O1259" i="1"/>
  <c r="N1259" i="1"/>
  <c r="P1259" i="1" s="1"/>
  <c r="O967" i="1"/>
  <c r="N967" i="1"/>
  <c r="P967" i="1" s="1"/>
  <c r="O711" i="1"/>
  <c r="N711" i="1"/>
  <c r="P711" i="1" s="1"/>
  <c r="O788" i="1"/>
  <c r="N788" i="1"/>
  <c r="P788" i="1" s="1"/>
  <c r="O2731" i="1"/>
  <c r="N2731" i="1"/>
  <c r="P2731" i="1" s="1"/>
  <c r="O2455" i="1"/>
  <c r="N2455" i="1"/>
  <c r="P2455" i="1" s="1"/>
  <c r="O2100" i="1"/>
  <c r="N2100" i="1"/>
  <c r="P2100" i="1" s="1"/>
  <c r="O1911" i="1"/>
  <c r="N1911" i="1"/>
  <c r="P1911" i="1" s="1"/>
  <c r="N1871" i="1"/>
  <c r="P1871" i="1" s="1"/>
  <c r="O1871" i="1"/>
  <c r="O1825" i="1"/>
  <c r="N1825" i="1"/>
  <c r="P1825" i="1" s="1"/>
  <c r="N2076" i="1"/>
  <c r="P2076" i="1" s="1"/>
  <c r="O2076" i="1"/>
  <c r="O752" i="1"/>
  <c r="N752" i="1"/>
  <c r="P752" i="1" s="1"/>
  <c r="O2429" i="1"/>
  <c r="N2429" i="1"/>
  <c r="P2429" i="1" s="1"/>
  <c r="O2447" i="1"/>
  <c r="N2447" i="1"/>
  <c r="P2447" i="1" s="1"/>
  <c r="O1946" i="1"/>
  <c r="N1946" i="1"/>
  <c r="P1946" i="1" s="1"/>
  <c r="O1233" i="1"/>
  <c r="N1233" i="1"/>
  <c r="P1233" i="1" s="1"/>
  <c r="N832" i="1"/>
  <c r="P832" i="1" s="1"/>
  <c r="O832" i="1"/>
  <c r="O2180" i="1"/>
  <c r="N2180" i="1"/>
  <c r="P2180" i="1" s="1"/>
  <c r="A2558" i="1"/>
  <c r="A2559" i="1" s="1"/>
  <c r="A2560" i="1" s="1"/>
  <c r="A2561" i="1"/>
  <c r="A2562" i="1" s="1"/>
  <c r="A2563" i="1" s="1"/>
  <c r="A2564" i="1" s="1"/>
  <c r="A2565" i="1" s="1"/>
  <c r="A2566" i="1" s="1"/>
  <c r="A2567" i="1" s="1"/>
  <c r="A2568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74" i="1" s="1"/>
  <c r="A2675" i="1" s="1"/>
  <c r="A2676" i="1" s="1"/>
  <c r="A2677" i="1" s="1"/>
  <c r="A2678" i="1" s="1"/>
  <c r="A2679" i="1" s="1"/>
  <c r="A2680" i="1" s="1"/>
  <c r="A2682" i="1" s="1"/>
  <c r="A2683" i="1" s="1"/>
  <c r="A2684" i="1" s="1"/>
  <c r="A2685" i="1" s="1"/>
  <c r="A2686" i="1" s="1"/>
  <c r="A2687" i="1" s="1"/>
  <c r="A2688" i="1" s="1"/>
  <c r="A2690" i="1" s="1"/>
  <c r="A2691" i="1" s="1"/>
  <c r="A2692" i="1" s="1"/>
  <c r="A2693" i="1" s="1"/>
  <c r="A2694" i="1" s="1"/>
  <c r="A2696" i="1" s="1"/>
  <c r="A2697" i="1" s="1"/>
  <c r="A2699" i="1" s="1"/>
  <c r="A2700" i="1" s="1"/>
  <c r="A2701" i="1" s="1"/>
  <c r="A2702" i="1" s="1"/>
  <c r="A2703" i="1" s="1"/>
  <c r="A2705" i="1" s="1"/>
  <c r="A2706" i="1" s="1"/>
  <c r="A2707" i="1" s="1"/>
  <c r="A2710" i="1" s="1"/>
  <c r="A2711" i="1" s="1"/>
  <c r="A2712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7" i="1" s="1"/>
  <c r="A2728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1" i="1" s="1"/>
  <c r="A2752" i="1" s="1"/>
  <c r="A2753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N1123" i="1"/>
  <c r="P1123" i="1" s="1"/>
  <c r="O1123" i="1"/>
  <c r="O1223" i="1"/>
  <c r="N1223" i="1"/>
  <c r="P1223" i="1" s="1"/>
  <c r="O1294" i="1"/>
  <c r="N1294" i="1"/>
  <c r="P1294" i="1" s="1"/>
  <c r="O1082" i="1"/>
  <c r="N1082" i="1"/>
  <c r="P1082" i="1" s="1"/>
  <c r="O869" i="1"/>
  <c r="N869" i="1"/>
  <c r="P869" i="1" s="1"/>
  <c r="O779" i="1"/>
  <c r="N779" i="1"/>
  <c r="P779" i="1" s="1"/>
  <c r="O2701" i="1"/>
  <c r="N2701" i="1"/>
  <c r="P2701" i="1" s="1"/>
  <c r="O2406" i="1"/>
  <c r="N2406" i="1"/>
  <c r="P2406" i="1" s="1"/>
  <c r="O2050" i="1"/>
  <c r="N2050" i="1"/>
  <c r="P2050" i="1" s="1"/>
  <c r="O1817" i="1"/>
  <c r="N1817" i="1"/>
  <c r="P1817" i="1" s="1"/>
  <c r="O1642" i="1"/>
  <c r="N1642" i="1"/>
  <c r="P1642" i="1" s="1"/>
  <c r="N1116" i="1"/>
  <c r="P1116" i="1" s="1"/>
  <c r="O1116" i="1"/>
  <c r="O1099" i="1"/>
  <c r="N1099" i="1"/>
  <c r="P1099" i="1" s="1"/>
  <c r="O1214" i="1"/>
  <c r="N1214" i="1"/>
  <c r="P1214" i="1" s="1"/>
  <c r="O1147" i="1"/>
  <c r="N1147" i="1"/>
  <c r="P1147" i="1" s="1"/>
  <c r="O767" i="1"/>
  <c r="N767" i="1"/>
  <c r="P767" i="1" s="1"/>
  <c r="O2070" i="1"/>
  <c r="N2070" i="1"/>
  <c r="P2070" i="1" s="1"/>
  <c r="N1895" i="1"/>
  <c r="P1895" i="1" s="1"/>
  <c r="O1895" i="1"/>
  <c r="O331" i="1"/>
  <c r="N331" i="1"/>
  <c r="P331" i="1" s="1"/>
  <c r="N2686" i="1"/>
  <c r="P2686" i="1" s="1"/>
  <c r="O2686" i="1"/>
  <c r="O1955" i="1"/>
  <c r="N1955" i="1"/>
  <c r="P1955" i="1" s="1"/>
  <c r="N1090" i="1"/>
  <c r="P1090" i="1" s="1"/>
  <c r="O1090" i="1"/>
  <c r="O1204" i="1"/>
  <c r="N1204" i="1"/>
  <c r="P1204" i="1" s="1"/>
  <c r="O1114" i="1"/>
  <c r="N1114" i="1"/>
  <c r="P1114" i="1" s="1"/>
  <c r="O743" i="1"/>
  <c r="N743" i="1"/>
  <c r="P743" i="1" s="1"/>
  <c r="O760" i="1"/>
  <c r="N760" i="1"/>
  <c r="P760" i="1" s="1"/>
  <c r="O902" i="1"/>
  <c r="N902" i="1"/>
  <c r="P902" i="1" s="1"/>
  <c r="O926" i="1"/>
  <c r="N926" i="1"/>
  <c r="P926" i="1" s="1"/>
  <c r="O2782" i="1"/>
  <c r="N2782" i="1"/>
  <c r="P2782" i="1" s="1"/>
  <c r="O1194" i="1"/>
  <c r="N1194" i="1"/>
  <c r="P1194" i="1" s="1"/>
  <c r="O1241" i="1"/>
  <c r="N1241" i="1"/>
  <c r="P1241" i="1" s="1"/>
  <c r="O845" i="1"/>
  <c r="N845" i="1"/>
  <c r="P845" i="1" s="1"/>
  <c r="O727" i="1"/>
  <c r="N727" i="1"/>
  <c r="P727" i="1" s="1"/>
  <c r="N718" i="1"/>
  <c r="P718" i="1" s="1"/>
  <c r="O718" i="1"/>
  <c r="O1284" i="1"/>
  <c r="N1284" i="1"/>
  <c r="P1284" i="1" s="1"/>
  <c r="O783" i="1"/>
  <c r="N783" i="1"/>
  <c r="P783" i="1" s="1"/>
  <c r="O374" i="1"/>
  <c r="N374" i="1"/>
  <c r="P374" i="1" s="1"/>
  <c r="N2815" i="1"/>
  <c r="P2815" i="1" s="1"/>
  <c r="O2815" i="1"/>
  <c r="O2488" i="1"/>
  <c r="N2488" i="1"/>
  <c r="P2488" i="1" s="1"/>
  <c r="O1185" i="1"/>
  <c r="N1185" i="1"/>
  <c r="P1185" i="1" s="1"/>
  <c r="O1115" i="1"/>
  <c r="N1115" i="1"/>
  <c r="P1115" i="1" s="1"/>
  <c r="O812" i="1"/>
  <c r="N812" i="1"/>
  <c r="P812" i="1" s="1"/>
  <c r="O959" i="1"/>
  <c r="N959" i="1"/>
  <c r="P959" i="1" s="1"/>
  <c r="N1841" i="1"/>
  <c r="P1841" i="1" s="1"/>
  <c r="O1841" i="1"/>
  <c r="O934" i="1"/>
  <c r="N934" i="1"/>
  <c r="P934" i="1" s="1"/>
  <c r="O2747" i="1"/>
  <c r="N2747" i="1"/>
  <c r="P2747" i="1" s="1"/>
  <c r="O2272" i="1"/>
  <c r="N2272" i="1"/>
  <c r="P2272" i="1" s="1"/>
  <c r="O2188" i="1"/>
  <c r="N2188" i="1"/>
  <c r="P2188" i="1" s="1"/>
  <c r="O2116" i="1"/>
  <c r="N2116" i="1"/>
  <c r="P2116" i="1" s="1"/>
  <c r="O1176" i="1"/>
  <c r="N1176" i="1"/>
  <c r="P1176" i="1" s="1"/>
  <c r="O382" i="1"/>
  <c r="N382" i="1"/>
  <c r="P382" i="1" s="1"/>
  <c r="O339" i="1"/>
  <c r="N339" i="1"/>
  <c r="P339" i="1" s="1"/>
  <c r="O2751" i="1"/>
  <c r="N2751" i="1"/>
  <c r="P2751" i="1" s="1"/>
  <c r="O2721" i="1"/>
  <c r="N2721" i="1"/>
  <c r="P2721" i="1" s="1"/>
  <c r="O2705" i="1"/>
  <c r="N2705" i="1"/>
  <c r="P2705" i="1" s="1"/>
  <c r="O2394" i="1"/>
  <c r="N2394" i="1"/>
  <c r="P2394" i="1" s="1"/>
  <c r="O1964" i="1"/>
  <c r="N1964" i="1"/>
  <c r="P1964" i="1" s="1"/>
  <c r="O1139" i="1"/>
  <c r="N1139" i="1"/>
  <c r="P1139" i="1" s="1"/>
  <c r="O2692" i="1"/>
  <c r="N2692" i="1"/>
  <c r="P2692" i="1" s="1"/>
  <c r="O2724" i="1"/>
  <c r="N2724" i="1"/>
  <c r="P2724" i="1" s="1"/>
  <c r="N2067" i="1"/>
  <c r="P2067" i="1" s="1"/>
  <c r="O2067" i="1"/>
  <c r="O2059" i="1"/>
  <c r="N2059" i="1"/>
  <c r="P2059" i="1" s="1"/>
  <c r="N1879" i="1"/>
  <c r="P1879" i="1" s="1"/>
  <c r="O1879" i="1"/>
  <c r="O2667" i="1"/>
  <c r="N2667" i="1"/>
  <c r="O2716" i="1"/>
  <c r="N2716" i="1"/>
  <c r="P2716" i="1" s="1"/>
  <c r="O2364" i="1"/>
  <c r="N2364" i="1"/>
  <c r="P2364" i="1" s="1"/>
  <c r="O2163" i="1"/>
  <c r="N2163" i="1"/>
  <c r="P2163" i="1" s="1"/>
  <c r="N1091" i="1"/>
  <c r="P1091" i="1" s="1"/>
  <c r="O1091" i="1"/>
  <c r="N1100" i="1"/>
  <c r="P1100" i="1" s="1"/>
  <c r="O1100" i="1"/>
  <c r="O710" i="1"/>
  <c r="N710" i="1"/>
  <c r="P710" i="1" s="1"/>
  <c r="O828" i="1"/>
  <c r="N828" i="1"/>
  <c r="P828" i="1" s="1"/>
  <c r="O861" i="1"/>
  <c r="N861" i="1"/>
  <c r="P861" i="1" s="1"/>
  <c r="O910" i="1"/>
  <c r="N910" i="1"/>
  <c r="P910" i="1" s="1"/>
  <c r="P1170" i="1" l="1"/>
  <c r="P3113" i="1" s="1"/>
  <c r="P3112" i="1"/>
  <c r="O1903" i="1"/>
</calcChain>
</file>

<file path=xl/sharedStrings.xml><?xml version="1.0" encoding="utf-8"?>
<sst xmlns="http://schemas.openxmlformats.org/spreadsheetml/2006/main" count="6440" uniqueCount="2277">
  <si>
    <t>DISPERSION</t>
  </si>
  <si>
    <t>REPUESTOS EQUIPO FIJO DE INGENIEROS</t>
  </si>
  <si>
    <t xml:space="preserve">CLASIFICADOR POR OBJETO DEL GASTO </t>
  </si>
  <si>
    <t>NOMBRE CUENTA</t>
  </si>
  <si>
    <t xml:space="preserve"> A-02-01-01-004-003</t>
  </si>
  <si>
    <t>MAQUINARIA PARA USO GENERAL</t>
  </si>
  <si>
    <t>DIGITAL CENTER VENTAS E IMPORTACIONES JE SAS
VALOR TOTAL UNITARIO INCLUIDO IVA</t>
  </si>
  <si>
    <t>PROMEDIO ESTADISTICO</t>
  </si>
  <si>
    <t>ITEM</t>
  </si>
  <si>
    <t>CÓDIGO
DANE</t>
  </si>
  <si>
    <t>DESCRIPCIÓN DEL SERVICIO O MANTENIMIENTO</t>
  </si>
  <si>
    <t>UNIDAD MEDIDA</t>
  </si>
  <si>
    <t>NECESIDAD</t>
  </si>
  <si>
    <t xml:space="preserve">(1)
MENOR VALOR COTIZADO </t>
  </si>
  <si>
    <t xml:space="preserve">(2)
PROMEDIO </t>
  </si>
  <si>
    <t xml:space="preserve">(3)
MEDIANA </t>
  </si>
  <si>
    <t xml:space="preserve">(4)
MEDIA GEOMETRICA </t>
  </si>
  <si>
    <t>(5)
DESVIACIÓN ESTANDAR
(ENTRE 1 Y 4)</t>
  </si>
  <si>
    <t>(6)
% DISPERSION 
(5/2)</t>
  </si>
  <si>
    <t xml:space="preserve">PRECIO DE REFERENCIA UNITARIO </t>
  </si>
  <si>
    <t xml:space="preserve">CRITERIO </t>
  </si>
  <si>
    <t xml:space="preserve">PRECIO UNITARIO 
DE REFERENCIA 
(IVA  INCLUIDO) </t>
  </si>
  <si>
    <t>DESCRIPCIÓN: HIDROLAVADORA</t>
  </si>
  <si>
    <t xml:space="preserve">MANGUERA DE ALTA PRESION 2300 SI </t>
  </si>
  <si>
    <t>UND</t>
  </si>
  <si>
    <t>PISTOLA CONTROL DE AGUA PARA LA MANGUERA</t>
  </si>
  <si>
    <t>DESCRIPCIÓN: COMPRESOR DE TANQUE 2 HP 2.5 LTS</t>
  </si>
  <si>
    <t>LLAVE DE PASO PARA AIRE</t>
  </si>
  <si>
    <t>REGULADOR DE AIRE PARA MANGUERA</t>
  </si>
  <si>
    <t>MANGUERA PRESION DE AIRE 20 METROS</t>
  </si>
  <si>
    <t>MEDIDOR DE PRESION</t>
  </si>
  <si>
    <t>MOTOR DE 1 CABALLO DE FUERZA</t>
  </si>
  <si>
    <t>PILA O REGULADOR DE CORRIENTE DE ENERGIA</t>
  </si>
  <si>
    <t>FUSIBLE</t>
  </si>
  <si>
    <t>POLEA</t>
  </si>
  <si>
    <t>CORREA</t>
  </si>
  <si>
    <t>PISTONES</t>
  </si>
  <si>
    <t>BLOQUE</t>
  </si>
  <si>
    <t>TUBO DE PASO EN COBRE ENTRE EL BLOQUE Y TANQUE</t>
  </si>
  <si>
    <t>TANQUE DE 2.5 LTS</t>
  </si>
  <si>
    <t>DESCRIPCIÓN: AIRE ACONDICIONADO INDUSTRIAL DE 60.000 BTU</t>
  </si>
  <si>
    <t>4394102</t>
  </si>
  <si>
    <t>UNIDAD COMPRESORA 3 HP</t>
  </si>
  <si>
    <t>CAPACITOR 1.5 A 7 MFD</t>
  </si>
  <si>
    <t>CAPACITOR 55 A 70 MFD</t>
  </si>
  <si>
    <t>GAS R410A</t>
  </si>
  <si>
    <t>KG</t>
  </si>
  <si>
    <t>RODAMIENTO,  PARA AIRES  DE  60.000BTU.</t>
  </si>
  <si>
    <t>BORNERA</t>
  </si>
  <si>
    <t>BREAKERMATIC DE 220 VOLT</t>
  </si>
  <si>
    <t xml:space="preserve">DESCRIPCIÓN:  MOTOR FUERA DE BORDA YAMAHA 200 HPS </t>
  </si>
  <si>
    <t>3627010</t>
  </si>
  <si>
    <t>ABRAZADERA   REF 310439</t>
  </si>
  <si>
    <t>4128304</t>
  </si>
  <si>
    <t>ARNES CONJUNTO REF 587050</t>
  </si>
  <si>
    <t>ARRANQUE REF 354321</t>
  </si>
  <si>
    <t>4294401</t>
  </si>
  <si>
    <t>BUJIA (QC10WEP)  REF 5007419</t>
  </si>
  <si>
    <t>CABLE  REF 586931</t>
  </si>
  <si>
    <t>CABLE CPL REF 582494</t>
  </si>
  <si>
    <t>CABLE DE ACELERADOR REF 5007771</t>
  </si>
  <si>
    <t>CABLE DE ALTA REF 5007408</t>
  </si>
  <si>
    <t>CABLE REF 584348</t>
  </si>
  <si>
    <t>4294507</t>
  </si>
  <si>
    <t>FUSIBLE DE 10 AMP REF 967545</t>
  </si>
  <si>
    <t>FUSIBLE, RECAMBIO 10 AMP REF 967545</t>
  </si>
  <si>
    <t>3632005</t>
  </si>
  <si>
    <t>MANGUERA  REF 350792</t>
  </si>
  <si>
    <t>MANGUERA  REF 351267</t>
  </si>
  <si>
    <t>MANGUERA  REF 772571</t>
  </si>
  <si>
    <t>MANGUERA  REF 778708</t>
  </si>
  <si>
    <t>DESCRIPCIÓN: COMPRESOR DE AIRE 225H</t>
  </si>
  <si>
    <t>FILTRO DE AIRE  PRIMARIO</t>
  </si>
  <si>
    <t>FILTRO DE COMBUSTIBLE</t>
  </si>
  <si>
    <t>FILTRO SEPARADOR DE AGUA DE COMBUSTIBLE</t>
  </si>
  <si>
    <t>FILTRO DE ACEITE</t>
  </si>
  <si>
    <t>BATERIA DE 30H DE TORNILLO</t>
  </si>
  <si>
    <t>CORREA DE ACCESORIOS</t>
  </si>
  <si>
    <t>SWICH DE ENCENDIDO</t>
  </si>
  <si>
    <t>TABLERO DE INSTRUMENTOS</t>
  </si>
  <si>
    <t>RELOJ  NIVEL DE COMBUSTIBLE</t>
  </si>
  <si>
    <t>RELOJ TEMPERATURA DEL MOTOR</t>
  </si>
  <si>
    <t>RELOJ PRESIÓN TANQUE DEL AIRE</t>
  </si>
  <si>
    <t>RELOJ NIVEL DE CARGA DE LAS BATERÍAS</t>
  </si>
  <si>
    <t>RELOJ NIVEL OBSTRUCCIÓN DEL FILTRO DE AIRE</t>
  </si>
  <si>
    <t>FUSILES DE 10,15,20,25,30,AMPERIOS</t>
  </si>
  <si>
    <t>RELAY</t>
  </si>
  <si>
    <t>SENSOR TEMPERATURA MOTOR</t>
  </si>
  <si>
    <t>SENSOR PRESIÓN DE ACEITE MOTOR</t>
  </si>
  <si>
    <t>SENSOR TEMPERATURA TRASMISIÓN</t>
  </si>
  <si>
    <t>MOTOR DE ARRANQUE</t>
  </si>
  <si>
    <t>ALTERNANDOR</t>
  </si>
  <si>
    <t>MANGUERA DE REFRIGERANTE</t>
  </si>
  <si>
    <t>BOMBA DE AGUA</t>
  </si>
  <si>
    <t>MANGUERA SUPERIOR DEL RADIADOR</t>
  </si>
  <si>
    <t>MANGUERA INFERIOR  DEL RADIADOR</t>
  </si>
  <si>
    <t>VENTILADOR</t>
  </si>
  <si>
    <t>RADIADOR CON TODOS SUS ACCESORIOS</t>
  </si>
  <si>
    <t>SOPORTES DEL RADIADOR</t>
  </si>
  <si>
    <t>TORNILLOS SOPORTE DEL RADIADOR</t>
  </si>
  <si>
    <t>INYECTOR DE COMBUSTIBLE</t>
  </si>
  <si>
    <t>RACORES TOBERAS DE COMBUSTIBLE</t>
  </si>
  <si>
    <t>GANCHOS DE TIRO DELANTERO, TRASERO</t>
  </si>
  <si>
    <t>VARILLA MEDIDORA DEL ACEITE DEL MOTOR</t>
  </si>
  <si>
    <t>BOMBA HIDRÁULICA</t>
  </si>
  <si>
    <t>TERMOSTATO</t>
  </si>
  <si>
    <t>TURBO ALIMENTADOR</t>
  </si>
  <si>
    <t>DESCRIPCIÓN:  COMPRESOR DE AIRE MINIMO 6 A 10 HP</t>
  </si>
  <si>
    <t>TANQUE DE 100 LIBRAS</t>
  </si>
  <si>
    <t xml:space="preserve">DESCRIPCIÓN: MOTOBOMBA </t>
  </si>
  <si>
    <t>4315202</t>
  </si>
  <si>
    <t>MOFLE</t>
  </si>
  <si>
    <t>TAPON DE LLENADO DE COMBUSTIBLE</t>
  </si>
  <si>
    <t>TUBO DE DESFOGUE</t>
  </si>
  <si>
    <t>CHASIS TUBULAR</t>
  </si>
  <si>
    <t>4419903</t>
  </si>
  <si>
    <t>MANIJA DE LA PIOLA PARA ARRANQUE MANUAL</t>
  </si>
  <si>
    <t>LLAVE DEL COMBUSTIBLE</t>
  </si>
  <si>
    <t>TUBO DE SUCCION</t>
  </si>
  <si>
    <t>43915</t>
  </si>
  <si>
    <t>FILTRO ENTRADA MANGUERA DE SUCCION</t>
  </si>
  <si>
    <t>EMPAQUE PARA EL SELLADO</t>
  </si>
  <si>
    <t>4299920</t>
  </si>
  <si>
    <t>ABRASADERA</t>
  </si>
  <si>
    <t>RETROCESO DEL ARRANCADOR</t>
  </si>
  <si>
    <t>VALBULA DEL EJE BALANCIN</t>
  </si>
  <si>
    <t>4391501</t>
  </si>
  <si>
    <t>FILTRO DEL COMBUSTIBLE</t>
  </si>
  <si>
    <t>4315103</t>
  </si>
  <si>
    <t>ANILLOS DE PISTON</t>
  </si>
  <si>
    <t>43240</t>
  </si>
  <si>
    <t>VALVULAS DE ESCAPE</t>
  </si>
  <si>
    <t>BOMBA DE INYECCION DE COMBUSTIBLE</t>
  </si>
  <si>
    <t>TAPON DE DRENAJE</t>
  </si>
  <si>
    <t>4621212</t>
  </si>
  <si>
    <t>ENCHUFLE PLASTICO</t>
  </si>
  <si>
    <t>4391503</t>
  </si>
  <si>
    <t>FILTRO DE AIRE</t>
  </si>
  <si>
    <t>PERNO DE INYECCION DE COMBUSTIBLE</t>
  </si>
  <si>
    <t>ARRANQUE</t>
  </si>
  <si>
    <t>BUJÍAS</t>
  </si>
  <si>
    <t>BOTÓN DE ACELERACIÓN DE ARRANQUE</t>
  </si>
  <si>
    <t>FIADOR DEL ACELERADOR</t>
  </si>
  <si>
    <t>DESCRIPCIÓN:  GUADAÑADORA HUSQVARNA Y  GUADAÑA 420 HIDRAULICA</t>
  </si>
  <si>
    <t>4691105</t>
  </si>
  <si>
    <t>BUJIA</t>
  </si>
  <si>
    <t>CARRETEL</t>
  </si>
  <si>
    <t>HILO DE CORTE</t>
  </si>
  <si>
    <t>PROTECTOR</t>
  </si>
  <si>
    <t>4299938</t>
  </si>
  <si>
    <t>ACOPLADOR</t>
  </si>
  <si>
    <t>CUBIERTA PROTECTORA</t>
  </si>
  <si>
    <t>GATILLO DE SEGURIDAD</t>
  </si>
  <si>
    <t>PALANCA CEVADOR</t>
  </si>
  <si>
    <t>CUERDA DE ARRANQUE</t>
  </si>
  <si>
    <t>CUCHILLA TIPO CORBATIN</t>
  </si>
  <si>
    <t>EJE DE TRANSMISION</t>
  </si>
  <si>
    <t>TANQUE DE COMBUSTIBLES</t>
  </si>
  <si>
    <t>SILENCIADOR</t>
  </si>
  <si>
    <t>4322007</t>
  </si>
  <si>
    <t>BOMBA DE CEVADO</t>
  </si>
  <si>
    <t>MANIJA</t>
  </si>
  <si>
    <t>GATILLO ACELERADOR</t>
  </si>
  <si>
    <t>4621206</t>
  </si>
  <si>
    <t>INTERRUPTOR ON/OFF</t>
  </si>
  <si>
    <t>CUCHILLA DE 3 PUNTAS</t>
  </si>
  <si>
    <t>BALINERA DE TRANSMISION</t>
  </si>
  <si>
    <t>BALINERA DEL SIGUEÑAL</t>
  </si>
  <si>
    <t>YOYO GUADAÑA</t>
  </si>
  <si>
    <t>CILINDRO</t>
  </si>
  <si>
    <t>PINSTON</t>
  </si>
  <si>
    <t>EXOSTO</t>
  </si>
  <si>
    <t>CIGÜEÑAL</t>
  </si>
  <si>
    <t>ANILLOS DEL PISTON DEL MOTOR</t>
  </si>
  <si>
    <t>PISTON DEL MOTOR</t>
  </si>
  <si>
    <t>RODAMIENTO</t>
  </si>
  <si>
    <t>RETEN</t>
  </si>
  <si>
    <t>BIELA</t>
  </si>
  <si>
    <t>CARBURADOR</t>
  </si>
  <si>
    <t>EMPAQUES MOTOR</t>
  </si>
  <si>
    <t>BUJES</t>
  </si>
  <si>
    <t>CAJA DE ENGRANAJE</t>
  </si>
  <si>
    <t>ENGRANAJE ANGULADO</t>
  </si>
  <si>
    <t>PROTECTOR DEL EQUIPO DE CORTE</t>
  </si>
  <si>
    <t>BOTÓN DE PARADA</t>
  </si>
  <si>
    <t>ACELERADOR</t>
  </si>
  <si>
    <t>ARGOLLA DE SUSPENSIÓN</t>
  </si>
  <si>
    <t>SUJECIÓN DE LA EMPUÑADURA</t>
  </si>
  <si>
    <t>MANILLAR</t>
  </si>
  <si>
    <t>EMPUÑADURA DE ARRANQUE</t>
  </si>
  <si>
    <t>ESTRANGULADOR</t>
  </si>
  <si>
    <t>BOMBA DE COMBUSTIBLE</t>
  </si>
  <si>
    <t>BRIDA DE APOYO</t>
  </si>
  <si>
    <t>CAZOLETA DE APOYO</t>
  </si>
  <si>
    <t>PIEZA DE ARRASTRE</t>
  </si>
  <si>
    <t>CABEZAL DE CORTE</t>
  </si>
  <si>
    <t xml:space="preserve">DESCRIPCIÓN: MOTOSIERRA PROFESIONAL </t>
  </si>
  <si>
    <t>ESPADA</t>
  </si>
  <si>
    <t>SIERRA CIRCULAR</t>
  </si>
  <si>
    <t>4315104</t>
  </si>
  <si>
    <t>43211</t>
  </si>
  <si>
    <t>SILENCIOSO</t>
  </si>
  <si>
    <t>4299101</t>
  </si>
  <si>
    <t>CADENA DESBASTADORA</t>
  </si>
  <si>
    <t>4292117</t>
  </si>
  <si>
    <t>HOJA GUIA</t>
  </si>
  <si>
    <t>GARRA TOPE</t>
  </si>
  <si>
    <t>TURBINA DE REFRIGERACION</t>
  </si>
  <si>
    <t>4332004</t>
  </si>
  <si>
    <t>46911</t>
  </si>
  <si>
    <t>MECANISMO DE ARRANQUE</t>
  </si>
  <si>
    <t>TAPA DEL FILTRO</t>
  </si>
  <si>
    <t>CABEZAL DE LA ASPIRACION PARA COMBUSTIBLE</t>
  </si>
  <si>
    <t>4293116</t>
  </si>
  <si>
    <t>TANQUE DE COMBUSTIBLE</t>
  </si>
  <si>
    <t>4332009</t>
  </si>
  <si>
    <t>VALVULA PARA DEPESITO DE ACEITE</t>
  </si>
  <si>
    <t>CABEZAL DE ASPIRACION PARA ACEITE</t>
  </si>
  <si>
    <t>TUBERIA DE ACEITE</t>
  </si>
  <si>
    <t>43320</t>
  </si>
  <si>
    <t>RUEDA DE CADENA</t>
  </si>
  <si>
    <t>ACOPLAMIENTO</t>
  </si>
  <si>
    <t>TAPA DE LA RUEDA DE CADENA</t>
  </si>
  <si>
    <t>4315102</t>
  </si>
  <si>
    <t>PISTON</t>
  </si>
  <si>
    <t>PROTECTOR DE MANO DELANTERA</t>
  </si>
  <si>
    <t>BLOQUEADOR DEL ACELERADOR</t>
  </si>
  <si>
    <t>ASIDERO TRASERO</t>
  </si>
  <si>
    <t>RECOGEDOR DE CADENA</t>
  </si>
  <si>
    <t>BARRA GUÍA DE CADENA</t>
  </si>
  <si>
    <t>CUBETA DE PURGADO (CEBADOR)</t>
  </si>
  <si>
    <t>BOTÓN DE CONTROL DEL ESTRANGULADOR</t>
  </si>
  <si>
    <t>ASIDERO DELANTERO (PARA LA MANO IZQUIERDA)</t>
  </si>
  <si>
    <t>4691103</t>
  </si>
  <si>
    <t>TIRADOR DEL ARRANQUE</t>
  </si>
  <si>
    <t>GANCHO DE IZADO</t>
  </si>
  <si>
    <t>BLOQUEO DEL GATILLO DEL ACELERADOR</t>
  </si>
  <si>
    <t>GATILLO DEL ACELERADOR</t>
  </si>
  <si>
    <t>REGULADOR DE TENSIÓN DE CADENA</t>
  </si>
  <si>
    <t>BARRA GUÍA</t>
  </si>
  <si>
    <t>FRENO DE LA CADENA</t>
  </si>
  <si>
    <t>433202</t>
  </si>
  <si>
    <t>EMPAQUES</t>
  </si>
  <si>
    <t>INTERRUPTOR DE ENCENDIDO</t>
  </si>
  <si>
    <t>ENGRANAJE</t>
  </si>
  <si>
    <t xml:space="preserve">DESCRIPCIÓN:   TRANSFORMADOR DE DISTRIBUCCION TRIFASICO 15 KVA - 75 KVA </t>
  </si>
  <si>
    <t>LED DE LUZ PILOTO</t>
  </si>
  <si>
    <t>INTERRUPTORES</t>
  </si>
  <si>
    <t>FUSIBLES</t>
  </si>
  <si>
    <t>DESCARGADORES DE SOBRETENSIÓN DE M.T Y B.T.</t>
  </si>
  <si>
    <t>Válvula de Sobrepresión</t>
  </si>
  <si>
    <t>PARA RAYOS 75 KVA</t>
  </si>
  <si>
    <t>DESCRIPCIÓN: BOTE INFLABLE TIPO MILITAR CON ACCESORIOS ZODIAK</t>
  </si>
  <si>
    <t>SOPORTE PARA REMOS  REF Z65037 ,1940-LL-H51-5522</t>
  </si>
  <si>
    <t>27150</t>
  </si>
  <si>
    <t>CORREA (ESPEJO) PARA TENSIONAR REF Z3872, 2090-01-366-6284</t>
  </si>
  <si>
    <t>2799803</t>
  </si>
  <si>
    <t>TABLA PROA (MADERA) COLOR NEGRA Z2881 ,1940-LL-H51-5512</t>
  </si>
  <si>
    <t>PEGANTE NEOPRENO/HYPALON (BI-COMPONENTE) 1 LITRO. REF Z7098 ,8040-01-368-4643</t>
  </si>
  <si>
    <t>FORRO PROTECTOR VALVULA INTERCOMUNICACION (I/C) REF Z2880,4730-01-366-6999</t>
  </si>
  <si>
    <t>MANGUERA DE INFLADO REF Z3510</t>
  </si>
  <si>
    <t>27160</t>
  </si>
  <si>
    <t>KIT DE INFLADO RAPIDO (NO INCLUYE EL CILINDRO DE BUCEO) REF Z2292</t>
  </si>
  <si>
    <t>INDICADOR DE PRESION NEGRO REF Z1008,5220-01-457-1932</t>
  </si>
  <si>
    <t>MANOMETRO DE ROSCA 400 MBAR REF Z7111 ,5120-01-371-8259</t>
  </si>
  <si>
    <t>REMO UNA PIEZA L = 1,5M REF Z65002,1940-LL-H51-5526</t>
  </si>
  <si>
    <t>DESCRIPCIÓN: PLANTA ELECTRICA 125 KVA PERKINS</t>
  </si>
  <si>
    <t>TC703:TARJETA DE REGULACIÓN AVR</t>
  </si>
  <si>
    <t>TARJETA DE CONTROL ELÉCTRICO</t>
  </si>
  <si>
    <t>BATERIA 30 H</t>
  </si>
  <si>
    <t>FUSIBLES EN TUBO HH DE 18 KW</t>
  </si>
  <si>
    <t>TERMINALES DE SUJECIÓN PARA LÍNEAS</t>
  </si>
  <si>
    <t>FILTRO DE AIRE PRIMARIO</t>
  </si>
  <si>
    <t>RODAMIENTO DE REFERENCIA 6312 2ZC3, RELAY DE REFERENCIA TLK 1469 DE 11 PINES.</t>
  </si>
  <si>
    <t>ROLLO ESTAÑO DE 05MM DIÁMETRO, GALONES DE ELETROCLEANER.</t>
  </si>
  <si>
    <t>RELOJ NIVEL DE COMBUSTIBLE</t>
  </si>
  <si>
    <t xml:space="preserve">TERMOSTATO               </t>
  </si>
  <si>
    <t xml:space="preserve">CADENA </t>
  </si>
  <si>
    <t>COMPENSADORES</t>
  </si>
  <si>
    <t xml:space="preserve">ARANDELAS DE PRESIÓN </t>
  </si>
  <si>
    <t xml:space="preserve">PINES </t>
  </si>
  <si>
    <t xml:space="preserve">PIVOTES </t>
  </si>
  <si>
    <t xml:space="preserve">TUBERIA ACEITE ALTA PRESIÓN </t>
  </si>
  <si>
    <t xml:space="preserve">MULTIPLE DE COMBUSTIBLE </t>
  </si>
  <si>
    <t xml:space="preserve">MULTIPLE DE ESCAPE </t>
  </si>
  <si>
    <t xml:space="preserve">TANQUE DE COMBUSTIBLE </t>
  </si>
  <si>
    <t xml:space="preserve">TRANSFERENCIA AUTOMATICA </t>
  </si>
  <si>
    <t xml:space="preserve">GENERADOR </t>
  </si>
  <si>
    <t>SOPORTE DE MAQUINA O AISLADORES DE VIBRACION</t>
  </si>
  <si>
    <t>SENSORES DEEPCSEA 4520 Y/O 5110</t>
  </si>
  <si>
    <t>CONTROLADORES DEEPCSEA 4520 Y/O 5110</t>
  </si>
  <si>
    <t>SENDER SWITCH TEMPERATURA MOTOR</t>
  </si>
  <si>
    <t>SENDER SWITCH ACEITE</t>
  </si>
  <si>
    <t>CT´S DE CORRIENTE 5/500</t>
  </si>
  <si>
    <t>SENSOR BAJO NIVEL DE  REFRIGERANTE</t>
  </si>
  <si>
    <t>CARGADOR DE BATERIA 12VL</t>
  </si>
  <si>
    <t>TARJETA AUTOMATICA IMPERIUM PRO</t>
  </si>
  <si>
    <t>TANQUE NIVEL DIARIO EXTERNO DE 50 GL -COMBUSTIBLE ACPM CON VISOR, LINEAS DE 1/2 PULGADAS Y DESGASIFICADOR Y MANIHOLL DE PIMPIEZA</t>
  </si>
  <si>
    <t>TARJETA DE REGULACIÓN AVR</t>
  </si>
  <si>
    <t>SENSORES DE PRESIÓN, NIVEL, TEMPERATURA</t>
  </si>
  <si>
    <t>MODULO ELECTRONICO DE ARRANQUE PARA MOTOR ELECTRICO</t>
  </si>
  <si>
    <t xml:space="preserve">DESCRIPCIÓN:  PLANTA ELECTRICA </t>
  </si>
  <si>
    <t>MANTENIMINETO TARJETA DE CONTROL ELECTRONICO</t>
  </si>
  <si>
    <t>CAMBIO  BATERIA 30 H</t>
  </si>
  <si>
    <t>CAMBIO  FUSIBLES EN TUBO HH DE 18 KW</t>
  </si>
  <si>
    <t>MANTENIMINETO TERMINALES DE SUJECION PARA LINEAS</t>
  </si>
  <si>
    <t>MANTENIMINETO MOTOR DE ARRANQUE</t>
  </si>
  <si>
    <t>CAMBIO  FILTRO DE ACEITE</t>
  </si>
  <si>
    <t>CAMBIO  FILTRO DE COMBUSTIBLE</t>
  </si>
  <si>
    <t>CAMBIO  FILTRO DE AIRE PRIMARIO</t>
  </si>
  <si>
    <t>MANTENIMINETO SENSORES DE PRESION, NIVEL Y TEMPERATURA</t>
  </si>
  <si>
    <t>CAMBIO DE LA MANGUERA</t>
  </si>
  <si>
    <t>CAMBIO PISTON DEL MOTOR</t>
  </si>
  <si>
    <t>CAMBIO DEL ARRANQUE</t>
  </si>
  <si>
    <t>MANTENIMIENTO PISTON DEL MOTOR</t>
  </si>
  <si>
    <t>MANTENIMIENTO Y DRENAJE DEL TANQUE DE COMBUSTIBLE</t>
  </si>
  <si>
    <t>DESCRIPCIÓN: CAPACIDAD 25 KVA/65 KW marca TOYAMA  No 40W91-38D</t>
  </si>
  <si>
    <t>DESCRIPCIÓN: PLANTA ELECTRICA CAPACIDAD 6500 DIESEL CON STARTE</t>
  </si>
  <si>
    <t>BATERÍA DE 12 - 450  AM</t>
  </si>
  <si>
    <t>LLAVE FILTRO DEL COBUSTIBLE DE GENERADOR GD6500E</t>
  </si>
  <si>
    <t>FILTRO DE ACEITE DE MOTOR</t>
  </si>
  <si>
    <t xml:space="preserve">DESCRIPCIÓN: PLANTA ELECTRICA MARCA JOHN DEERE/MOD 4045TF120//432145J6-4 </t>
  </si>
  <si>
    <t>DESCRIPCIÓN:  PLANTA ELECTRICA  VOLTAJE 230/210 V</t>
  </si>
  <si>
    <t>TARJETA DE CONTROL ELECTRONICO</t>
  </si>
  <si>
    <t>BATERIA 30 AMP</t>
  </si>
  <si>
    <t>TERMINALES DE SUJECION PARA LINEAS</t>
  </si>
  <si>
    <t>SENSORES DE PRESION, NIVEL Y TEMPERATURA</t>
  </si>
  <si>
    <t>DESCRIPCIÓN:  PLANTA ELECTRICA 5 A 6 KVA</t>
  </si>
  <si>
    <t>ARRANQUE MANUAL</t>
  </si>
  <si>
    <t>DINAMO (GENERADOR ELÉCTRICO)</t>
  </si>
  <si>
    <t xml:space="preserve">DESCRIPCIÓN:  PLANTA ELECTRICA CUMMINS </t>
  </si>
  <si>
    <t>ALTERNADOR</t>
  </si>
  <si>
    <t>INYECTORES DE COMBUSTIBLE</t>
  </si>
  <si>
    <t>REGULADOR DE VOLTAJE AVR</t>
  </si>
  <si>
    <t>FILTRO PRIMARIO AIRE</t>
  </si>
  <si>
    <t>MODULOS DE CONTROL AUTO STAR</t>
  </si>
  <si>
    <t>GOBERNADORES DE VELOCIDAD</t>
  </si>
  <si>
    <t>PRE-CALENTADORES</t>
  </si>
  <si>
    <t>SOLENOIDES</t>
  </si>
  <si>
    <t>CARGADORES DE BATERIA</t>
  </si>
  <si>
    <t>MANGUERAS DE ALTA TEMPERATURA</t>
  </si>
  <si>
    <t>TUBERIA DE COMBUSTIBLE</t>
  </si>
  <si>
    <t>BOMBA DE INYECCION COMBUSTIBLE</t>
  </si>
  <si>
    <t>RIEL DE INYECCION COMBUSTIBLE</t>
  </si>
  <si>
    <t>TOBERAS DE COMBUSTIBLE</t>
  </si>
  <si>
    <t>DESCRIPCIÓN: PLANTA ELECTRICA DE 75 A80 KVA</t>
  </si>
  <si>
    <t>PANEL DE CONTROL (PUEDE INCLUIR: VOLTAMETRO, AMPERIMETRO,FRECUENCIMETRO, CONMUTADOR DE VOLTAMETRO, CONMUTADOR DE AMPERIMETRO, OLOMETRO, BOTON DE PRUEBA, RELOJ PROGRAMADOR PARA LA PLANTA</t>
  </si>
  <si>
    <t>SOPORTE DE BATERIA Y BASES BATERIAS 75 A 80 KVA VERSION HW 1.5 S1</t>
  </si>
  <si>
    <t>ALTERNADOR DE CARGA DE LA BATERIA 75 A 80 KVA VERSION HW 1.5-S1</t>
  </si>
  <si>
    <t>FUSIBLES DE PROTECCION PARADA ELECTRONICA</t>
  </si>
  <si>
    <t>BATERIA PLANTA ELECTRICA IGSA 7.5KW</t>
  </si>
  <si>
    <t>TERMINALES DE SUJECIÓN PARA LÍNEAS 7.5KW</t>
  </si>
  <si>
    <t>MOTOR DE ARRANQUE GSA 7.5KW</t>
  </si>
  <si>
    <t>FILTRO DE ACEITE GSA 7.5KW</t>
  </si>
  <si>
    <t>FILTRO DE COMBUSTIBLE  GSA 7.5KW</t>
  </si>
  <si>
    <t>FILTRO DE AIRE PRIMARIO GSA 7.5KW</t>
  </si>
  <si>
    <t>SENSORES DE PRESIÓN, NIVEL, TEMPERATURA GSA7.5KW</t>
  </si>
  <si>
    <t>DESCRIPCIÓN:  PLANTA ELECTRICA PORTATIL DE 22 KVA</t>
  </si>
  <si>
    <t>DESCRIPCIÓN: PLANTA ELECTRICA PORTATIL EU22001ESP.TECNICAS MOTOR DUPLE</t>
  </si>
  <si>
    <t>DESCRIPCIÓN: PLANTA DE (81 KVA / 65 KW)</t>
  </si>
  <si>
    <t>4611201</t>
  </si>
  <si>
    <t>4613101</t>
  </si>
  <si>
    <t>4613102</t>
  </si>
  <si>
    <t>4641004</t>
  </si>
  <si>
    <t>BATERÍA</t>
  </si>
  <si>
    <t>4613105</t>
  </si>
  <si>
    <t>CORREAS DEL MOTOR</t>
  </si>
  <si>
    <t>MANGUERA GRANDE DE 2 PULG POR MT</t>
  </si>
  <si>
    <t>MANGUERA PEQUEÑA DE 1/2 PULG POR MT</t>
  </si>
  <si>
    <t>RADIADOR</t>
  </si>
  <si>
    <t>TAPA DEL RADIADOR</t>
  </si>
  <si>
    <t>TENSOR DE CORREAS DEL MOTOR</t>
  </si>
  <si>
    <t>TORNILLOS DE 1/2</t>
  </si>
  <si>
    <t>TORNILLOS DE 3/8</t>
  </si>
  <si>
    <t>TORNILLOS DE 5/16</t>
  </si>
  <si>
    <t>TORNILLOS DE 5/8</t>
  </si>
  <si>
    <t>TORNILLOS DE 7/16</t>
  </si>
  <si>
    <t>LUZ INDICADORA DE CORRIENTE</t>
  </si>
  <si>
    <t>CONTACTOR DE CORRIENTE</t>
  </si>
  <si>
    <t>INTERRUPTOR DE TRANSFERENCIA DE VOLTAJE</t>
  </si>
  <si>
    <t>CONTACTOR DE CORRIENTE DE CRAGA</t>
  </si>
  <si>
    <t>CONTACTOR DE VELOCIDAD</t>
  </si>
  <si>
    <t>BOTON MINI REGULADOR</t>
  </si>
  <si>
    <t>ESCOBILLAS Y TERMINALES DE REGULADOR DE TENCION ALTERNADOR</t>
  </si>
  <si>
    <t>ESTATOR ALTERNADOR</t>
  </si>
  <si>
    <t>BOBINA DE ROTOR ALTERNADOR</t>
  </si>
  <si>
    <t>VENTILADOR DE ALTERNADOR</t>
  </si>
  <si>
    <t>PIÑON DE ARRANQUE</t>
  </si>
  <si>
    <t>AUTOMATICO</t>
  </si>
  <si>
    <t>RODAMIENTO MOTOR DE ARRANQUE</t>
  </si>
  <si>
    <t>4391502</t>
  </si>
  <si>
    <t>4391504</t>
  </si>
  <si>
    <t>4391506</t>
  </si>
  <si>
    <t>DESCRIPCIÓN:  PLANTA ELECTRICA KIPOR MOD KDE 12 STAF3</t>
  </si>
  <si>
    <t>43151</t>
  </si>
  <si>
    <t>EMPUÑADURA DE ARRANQUE DE RETROCESO</t>
  </si>
  <si>
    <t>INDICADOR DE SALIDA Y SOBRECARGA</t>
  </si>
  <si>
    <t>4631003</t>
  </si>
  <si>
    <t>CABLE DE CARGA</t>
  </si>
  <si>
    <t>CIERRE DE LLAVE DE COMBUSTIBLE</t>
  </si>
  <si>
    <t>TUBO DE COMBUSTIBLE</t>
  </si>
  <si>
    <t>SILENICIADOR ANTI INCENDIOS</t>
  </si>
  <si>
    <t>CAMPANA DE SEDIMENTACION DEL COMBUSTIBLE</t>
  </si>
  <si>
    <t>HOLGURA</t>
  </si>
  <si>
    <t>DESCRIPCIÓN:   SISTEMA CONTRAINCENDIOS EQUIPO DE BOMBEO SI AURORA 150G 100P DSL 45HP</t>
  </si>
  <si>
    <t>KIT DE FILTROS (INCLUYE FILTRO DE COMBUSTIBLE PRIMARIO, FILTRO DE COMBUSTIBLE SEPARADOR DE AGUA, FILTRO DE ACEITE, FILTRO DE AIRE)</t>
  </si>
  <si>
    <t>BATERÍA 12 VOLTIOS 1050 AMPERIOS</t>
  </si>
  <si>
    <t>DENCIMETRO PARA BATEÍA</t>
  </si>
  <si>
    <t>DESCRIPCIÓN:   PLANTA ELECTRICA  P100 KW CABINADA</t>
  </si>
  <si>
    <t>DESCRIPCIÓN:  PLANTA ELECTRICA 17-221KVA MARCA GEMPACKTRIFASICA SERIE(PL63B900002)</t>
  </si>
  <si>
    <t xml:space="preserve">DESCRIPCIÓN:  PLANTA ELECTRICA  P100 KW CABINADA </t>
  </si>
  <si>
    <t xml:space="preserve">FILTRO DE ACEITE </t>
  </si>
  <si>
    <t>UNIDAD</t>
  </si>
  <si>
    <t>FILTRO DE COMBUSTIBLE (SEPARADOR DE AGUA)</t>
  </si>
  <si>
    <t>TARJETA DE REGULACIÓN DE VOLTAJE (AVR)</t>
  </si>
  <si>
    <t>TARJETA DE CONTROL PRINCIPAL (MÓDULO DIGITAL)</t>
  </si>
  <si>
    <t>BATERÍA DE ARRANQUE (100AH-150AH)</t>
  </si>
  <si>
    <t>MOTOR DE ARRANQUE (STARTER MOTOR)</t>
  </si>
  <si>
    <t>KIT DE SENSORES (PRESIÓN DE ACEITE Y TEMPERATURA)</t>
  </si>
  <si>
    <t>JUEGO DE CORREAS DE VENTILADOR Y ALTERNADOR</t>
  </si>
  <si>
    <t>FUSIBLES DE PROTECCIÓN (KIT DE AMPERAJES VARIOS)</t>
  </si>
  <si>
    <t xml:space="preserve">DESCRIPCIÓN:  PLANTA ELECTRICA CAPACIDAD 50 KVA -40 KW /CUMMINS DOL 65 ENG MOD 4BT 3.9 - G2 </t>
  </si>
  <si>
    <t>TARJETA DE CONTROL ELECTRICO</t>
  </si>
  <si>
    <t>BATERIA 30H</t>
  </si>
  <si>
    <t>SENSOR PRECION ACEITE</t>
  </si>
  <si>
    <t>DESCRIPCIÓN:  PLANTA ELECTRICA  WACKER NEUSSON</t>
  </si>
  <si>
    <t>DESCRIPCIÓN:  PLANTA ELECTRICA   POWER MASTER MPP250</t>
  </si>
  <si>
    <t>DESCRIPCIÓN:  PLANTA ELECTRICA PERKINS</t>
  </si>
  <si>
    <t>MODULO ELECTRONICO  DE ARRANQUE PARA MOTOR ELECTRICO</t>
  </si>
  <si>
    <t>DESCRIPCIÓN:  PLANTA ELECTRICA  POWER PLUS MPP250</t>
  </si>
  <si>
    <t>DESCRIPCIÓN:  EXTRACTOR MAQUINA DE LAVADO DE CARGA FRONTAL IND</t>
  </si>
  <si>
    <t>ACOPLE MOTOR‑EJE EXTRACTOR.</t>
  </si>
  <si>
    <t>ALARMA PUERTA ABIERTA.</t>
  </si>
  <si>
    <t>ALARMA VIBRACIÓN EXCESIVA.</t>
  </si>
  <si>
    <t>AMORTIGUADORES ANTIVIBRACIÓN.</t>
  </si>
  <si>
    <t>BASE ESTRUCTURAL EXTRACTOR.</t>
  </si>
  <si>
    <t>BISAGRA PUERTA EXTRACTOR.</t>
  </si>
  <si>
    <t>CABLEADO ELÉCTRICO INDUSTRIAL.</t>
  </si>
  <si>
    <t>M</t>
  </si>
  <si>
    <t>CANALIZACIÓN ELÉCTRICA METÁLICA.</t>
  </si>
  <si>
    <t>CANASTILLA INTERNA EXTRACTOR.</t>
  </si>
  <si>
    <t>CHASIS METÁLICO EXTRACTOR.</t>
  </si>
  <si>
    <t>CHUMACERA SOPORTE EJE.</t>
  </si>
  <si>
    <t>CONTACTOR TRIFÁSICO EXTRACTOR.</t>
  </si>
  <si>
    <t>CORREA TRANSMISIÓN INDUSTRIAL.</t>
  </si>
  <si>
    <t>EJE PRINCIPAL EXTRACTOR.</t>
  </si>
  <si>
    <t>EMPAQUE PUERTA EXTRACTOR.</t>
  </si>
  <si>
    <t>FILTRO RESIDUOS SÓLIDOS.</t>
  </si>
  <si>
    <t>GUARDAS SEGURIDAD MECÁNICA.</t>
  </si>
  <si>
    <t>INTERRUPTOR TERMOMAGNÉTICO.</t>
  </si>
  <si>
    <t>KIT LUBRICACIÓN RODAMIENTOS.</t>
  </si>
  <si>
    <t>KIT</t>
  </si>
  <si>
    <t>KIT MANTENIMIENTO GENERAL EXTRACTOR.</t>
  </si>
  <si>
    <t>MANGUERA DRENAJE INDUSTRIAL.</t>
  </si>
  <si>
    <t>MICRO‑SENSOR PUERTA SEGURIDAD.</t>
  </si>
  <si>
    <t>MOTOR ELÉCTRICO TRIFÁSICO EXTRACTOR.</t>
  </si>
  <si>
    <t>PATAS NIVELADORAS INDUSTRIALES.</t>
  </si>
  <si>
    <t>PINTURA ANTICORROSIVA ESTRUCTURA.</t>
  </si>
  <si>
    <t>L</t>
  </si>
  <si>
    <t>POLEA TRANSMISIÓN EXTRACTOR.</t>
  </si>
  <si>
    <t>PROTECTOR MOTOR IP INDUSTRIAL.</t>
  </si>
  <si>
    <t>PUERTA FRONTAL EXTRACTOR.</t>
  </si>
  <si>
    <t>REGISTRADOR HORAS OPERACIÓN.</t>
  </si>
  <si>
    <t>RELÉ TÉRMICO PROTECCIÓN MOTOR.</t>
  </si>
  <si>
    <t>RESORTES SUSPENSIÓN EXTRACTOR.</t>
  </si>
  <si>
    <t>RODAMIENTO INDUSTRIAL EJE EXTRACTOR.</t>
  </si>
  <si>
    <t>SELLANTE INDUSTRIAL ANTIVIBRACIÓN.</t>
  </si>
  <si>
    <t>CART</t>
  </si>
  <si>
    <t>SENSOR VELOCIDAD TAMBOR.</t>
  </si>
  <si>
    <t>SENSOR VIBRACIÓN EXTRACTOR.</t>
  </si>
  <si>
    <t>SISTEMA CIERRE PUERTA SEGURIDAD.</t>
  </si>
  <si>
    <t>SISTEMA DRENAJE AGUA EXTRACTOR.</t>
  </si>
  <si>
    <t>SISTEMA FRENO EXTRACTOR.</t>
  </si>
  <si>
    <t>TABLERO CONTROL EXTRACTOR.</t>
  </si>
  <si>
    <t>TAMBOR EXTRACTOR ACERO INOXIDABLE.</t>
  </si>
  <si>
    <t>TEMPORIZADOR CICLO CENTRIFUGADO.</t>
  </si>
  <si>
    <t>TORNILLERÍA ALTA RESISTENCIA.</t>
  </si>
  <si>
    <t>VÁLVULA DRENAJE EXTRACTOR.</t>
  </si>
  <si>
    <t>VARIADOR DE FRECUENCIA (VFD).</t>
  </si>
  <si>
    <t>DESCRIPCIÓN:  MAQUINA DE SECADO INDUSTRIAL</t>
  </si>
  <si>
    <t>ACOPLE MOTOR‑TAMBOR.</t>
  </si>
  <si>
    <t>ALARMA SOBRETEMPERATURA.</t>
  </si>
  <si>
    <t>BANDEJA RECOLECCIÓN PELUSA.</t>
  </si>
  <si>
    <t>BISAGRA PUERTA SECADORA.</t>
  </si>
  <si>
    <t>CHASIS METÁLICO SECADORA.</t>
  </si>
  <si>
    <t>CONDUCTO AIRE CALIENTE.</t>
  </si>
  <si>
    <t>CONTACTOR TRIFÁSICO SECADORA.</t>
  </si>
  <si>
    <t>EJE PRINCIPAL TAMBOR SECADORA.</t>
  </si>
  <si>
    <t>EMPAQUE PUERTA SECADORA.</t>
  </si>
  <si>
    <t>FILTRO PELUSA SECADORA.</t>
  </si>
  <si>
    <t>KIT LIMPIEZA CONDUCTOS Y FILTROS.</t>
  </si>
  <si>
    <t>KIT MANTENIMIENTO GENERAL SECADORA.</t>
  </si>
  <si>
    <t>MOTOR ELÉCTRICO TRIFÁSICO SECADORA.</t>
  </si>
  <si>
    <t>MOTOR VENTILADOR SECADORA.</t>
  </si>
  <si>
    <t>POLEA TRANSMISIÓN SECADORA.</t>
  </si>
  <si>
    <t>PUERTA FRONTAL SECADORA.</t>
  </si>
  <si>
    <t>RESISTENCIA ELÉCTRICA SECADO.</t>
  </si>
  <si>
    <t>RODAMIENTO INDUSTRIAL EJE TAMBOR.</t>
  </si>
  <si>
    <t>SELLANTE TÉRMICO INDUSTRIAL.</t>
  </si>
  <si>
    <t>SENSOR SOBRETEMPERATURA.</t>
  </si>
  <si>
    <t>SENSOR TEMPERATURA AIRE.</t>
  </si>
  <si>
    <t>SISTEMA CALEFACCIÓN ELÉCTRICA.</t>
  </si>
  <si>
    <t>SISTEMA EXTRACCIÓN AIRE.</t>
  </si>
  <si>
    <t>TABLERO CONTROL SECADORA.</t>
  </si>
  <si>
    <t>TAMBOR SECADO ACERO INOXIDABLE.</t>
  </si>
  <si>
    <t>TEMPORIZADOR CICLO SECADO.</t>
  </si>
  <si>
    <t>TERMOSTATO CONTROL TEMPERATURA.</t>
  </si>
  <si>
    <t>VENTILADOR CIRCULACIÓN AIRE.</t>
  </si>
  <si>
    <t>DESCRIPCIÓN:  ELECTROBOMBA SIEMMENS</t>
  </si>
  <si>
    <t>ACOPLE ELÁSTICO MOTOR‑BOMBA.</t>
  </si>
  <si>
    <t>ALARMA BAJA PRESIÓN.</t>
  </si>
  <si>
    <t>ALARMA FALLA MOTOR.</t>
  </si>
  <si>
    <t>ANILLO DE DESGASTE IMPULSOR.</t>
  </si>
  <si>
    <t>BASE METÁLICA ELECTROBOMBA.</t>
  </si>
  <si>
    <t>BRIDA DESCARGA BOMBA.</t>
  </si>
  <si>
    <t>BRIDA SUCCIÓN BOMBA.</t>
  </si>
  <si>
    <t>CAJA DE BORNES SIEMENS.</t>
  </si>
  <si>
    <t>CAMISA EJE BOMBA.</t>
  </si>
  <si>
    <t>CONTACTOR SIEMENS TRIFÁSICO.</t>
  </si>
  <si>
    <t>CUBIERTA VENTILADOR MOTOR.</t>
  </si>
  <si>
    <t>CUERPO HIDRÁULICO (VOLUTA).</t>
  </si>
  <si>
    <t>DIFUSOR HIDRÁULICO.</t>
  </si>
  <si>
    <t>EJE MOTOR ELECTROBOMBA.</t>
  </si>
  <si>
    <t>EMPAQUES CUERPO BOMBA.</t>
  </si>
  <si>
    <t>ESTATOR MOTOR SIEMENS.</t>
  </si>
  <si>
    <t>GUARDA DE ACOPLE CERTIFICADA.</t>
  </si>
  <si>
    <t>IMPULSOR CENTRÍFUGO BOMBA.</t>
  </si>
  <si>
    <t>KIT MANTENIMIENTO MAYOR ELECTROBOMBA.</t>
  </si>
  <si>
    <t>KIT RODAMIENTOS MOTOR SIEMENS.</t>
  </si>
  <si>
    <t>KIT SELLOS Y EMPAQUES BOMBA.</t>
  </si>
  <si>
    <t>MANÓMETRO PRESIÓN DESCARGA.</t>
  </si>
  <si>
    <t>MOTOR ELÉCTRICO SIEMENS SIMOTICS TRIFÁSICO.</t>
  </si>
  <si>
    <t>PERNOS DE ANCLAJE BASE.</t>
  </si>
  <si>
    <t>PINTURA ANTICORROSIVA INDUSTRIAL.</t>
  </si>
  <si>
    <t>PRENSAESTOPA CAJA BORNES.</t>
  </si>
  <si>
    <t>PROTECTOR TÉRMICO MOTOR.</t>
  </si>
  <si>
    <t>RODAMIENTO DELANTERO MOTOR.</t>
  </si>
  <si>
    <t>RODAMIENTO TRASERO MOTOR.</t>
  </si>
  <si>
    <t>ROTOR MOTOR SIEMENS.</t>
  </si>
  <si>
    <t>SELLANTE INDUSTRIAL ALTA PRESIÓN.</t>
  </si>
  <si>
    <t>SELLO MECÁNICO DOBLE (ALTA TEMP).</t>
  </si>
  <si>
    <t>SELLO MECÁNICO SIMPLE.</t>
  </si>
  <si>
    <t>SENSOR PRESIÓN LÍNEA.</t>
  </si>
  <si>
    <t>SENSOR TEMPERATURA MOTOR.</t>
  </si>
  <si>
    <t>TABLERO CONTROL ELECTROBOMBA.</t>
  </si>
  <si>
    <t>TAPA CARCASA BOMBA.</t>
  </si>
  <si>
    <t>VACUÓMETRO SUCCIÓN.</t>
  </si>
  <si>
    <t>VÁLVULA CHECK DESCARGA.</t>
  </si>
  <si>
    <t>VÁLVULA COMPUERTA SUCCIÓN.</t>
  </si>
  <si>
    <t>VARIADOR DE FRECUENCIA SIEMENS SINAMICS.</t>
  </si>
  <si>
    <t>VENTILADOR REFRIGERACIÓN MOTOR.</t>
  </si>
  <si>
    <t>DESCRIPCIÓN:  TRANSFORMADOR DE DISTRIBUCCION TRIFASICO 225 KVA</t>
  </si>
  <si>
    <t>AISLAMIENTO LÍQUIDO (ACEITE DIELÉCTRICO).</t>
  </si>
  <si>
    <t>AISLAMIENTO SÓLIDO (RESINA/NOMEX).</t>
  </si>
  <si>
    <t>ALARMA NIVEL BAJO ACEITE.</t>
  </si>
  <si>
    <t>BASE ESTRUCTURAL TRANSFORMADOR.</t>
  </si>
  <si>
    <t>BOQUILLAS ALTA TENSIÓN (AT).</t>
  </si>
  <si>
    <t>BOQUILLAS BAJA TENSIÓN (BT).</t>
  </si>
  <si>
    <t>CAMBIADOR DE TOMAS (OFF‑LOAD).</t>
  </si>
  <si>
    <t>CONECTORES Y TERMINALES AT/BT.</t>
  </si>
  <si>
    <t>DESECADOR SÍLICA GEL.</t>
  </si>
  <si>
    <t>DEVANADO PRIMARIO TRIFÁSICO.</t>
  </si>
  <si>
    <t>DEVANADO SECUNDARIO TRIFÁSICO.</t>
  </si>
  <si>
    <t>FUSIBLES DE PROTECCIÓN AT/BT.</t>
  </si>
  <si>
    <t>GABINETE/CUBIERTA TRANSFORMADOR.</t>
  </si>
  <si>
    <t>INDICADOR NIVEL ACEITE.</t>
  </si>
  <si>
    <t>INTERRUPTOR DE POTENCIA ASOCIADO.</t>
  </si>
  <si>
    <t>KIT MANTENIMIENTO ELÉCTRICO MAYOR.</t>
  </si>
  <si>
    <t>KIT MANTENIMIENTO SISTEMA ENFRIAMIENTO.</t>
  </si>
  <si>
    <t>MECANISMO ACCIONAMIENTO TOMAS.</t>
  </si>
  <si>
    <t>MEDIDOR CORRIENTE (TC).</t>
  </si>
  <si>
    <t>MEDIDOR TENSIÓN (TP).</t>
  </si>
  <si>
    <t>MOTOR VENTILADOR ENFRIAMIENTO.</t>
  </si>
  <si>
    <t>NÚCLEO MAGNÉTICO LAMINADO (SILICIO).</t>
  </si>
  <si>
    <t>PARARRAYOS PROTECCIÓN SOBRETENSIÓN.</t>
  </si>
  <si>
    <t>PERNOS Y ANCLAJES ESTRUCTURALES.</t>
  </si>
  <si>
    <t>PUESTA A TIERRA TRANSFORMADOR.</t>
  </si>
  <si>
    <t>RADIADORES/ENFRIADORES ACEITE.</t>
  </si>
  <si>
    <t>REGISTRADOR TEMPERATURA (DATA LOGGER).</t>
  </si>
  <si>
    <t>RELÉ BUCHHOLZ (SI APLICA).</t>
  </si>
  <si>
    <t>RELÉ TÉRMICO PROTECCIÓN.</t>
  </si>
  <si>
    <t>SELLOS Y EMPAQUES TRANSFORMADOR.</t>
  </si>
  <si>
    <t>SENSOR TEMPERATURA PT100.</t>
  </si>
  <si>
    <t>TABLERO PROTECCIÓN Y CONTROL.</t>
  </si>
  <si>
    <t>TANQUE TRANSFORMADOR (SI ES EN ACEITE).</t>
  </si>
  <si>
    <t>TERMÓMETRO ACEITE/EMBOBINADO.</t>
  </si>
  <si>
    <t>VÁLVULA ALIVIO PRESIÓN.</t>
  </si>
  <si>
    <t>VENTILADORES DE ENFRIAMIENTO (ONAF).</t>
  </si>
  <si>
    <t>DESCRIPCIÓN:  PLANTA ELECTRICA WACKER NEUSSON. 25 KVA</t>
  </si>
  <si>
    <t>ACOPLE ELÁSTICO MOTOR‑ALTERNADOR.</t>
  </si>
  <si>
    <t>ALARMA ALTA TEMPERATURA.</t>
  </si>
  <si>
    <t>ALARMA BAJA PRESIÓN ACEITE.</t>
  </si>
  <si>
    <t>ALTERNADOR CARGA BATERÍA.</t>
  </si>
  <si>
    <t>ALTERNADOR TRIFÁSICO 25 KVA.</t>
  </si>
  <si>
    <t>ÁRBOL DE LEVAS MOTOR.</t>
  </si>
  <si>
    <t>ARNÉS ELÉCTRICO OEM.</t>
  </si>
  <si>
    <t>BATERÍA ARRANQUE 12/24 V.</t>
  </si>
  <si>
    <t>BLOQUE MOTOR DIÉSEL.</t>
  </si>
  <si>
    <t>BOMBA DE AGUA MOTOR.</t>
  </si>
  <si>
    <t>BOMBA DE COMBUSTIBLE.</t>
  </si>
  <si>
    <t>BOMBA DE INYECCIÓN.</t>
  </si>
  <si>
    <t>CABINA INSONORIZADA.</t>
  </si>
  <si>
    <t>CERRADURAS Y BISAGRAS CABINA.</t>
  </si>
  <si>
    <t>CHASIS ESTRUCTURAL PLANTA.</t>
  </si>
  <si>
    <t>CIGÜEÑAL MOTOR DIÉSEL.</t>
  </si>
  <si>
    <t>CONTACTORES DE SALIDA.</t>
  </si>
  <si>
    <t>CULATA MOTOR DIÉSEL.</t>
  </si>
  <si>
    <t>ESTATOR ALTERNADOR.</t>
  </si>
  <si>
    <t>FILTRO DE ACEITE MOTOR.</t>
  </si>
  <si>
    <t>FILTRO DE AIRE PRIMARIO.</t>
  </si>
  <si>
    <t>FILTRO DE AIRE SECUNDARIO.</t>
  </si>
  <si>
    <t>FILTRO DE COMBUSTIBLE PRIMARIO.</t>
  </si>
  <si>
    <t>FILTRO DE COMBUSTIBLE SECUNDARIO.</t>
  </si>
  <si>
    <t>FUSIBLES DE PROTECCIÓN.</t>
  </si>
  <si>
    <t>INTERRUPTOR PRINCIPAL DE POTENCIA.</t>
  </si>
  <si>
    <t>INYECTORES DIÉSEL.</t>
  </si>
  <si>
    <t>JUEGO PISTONES Y ANILLOS.</t>
  </si>
  <si>
    <t>JUEGO</t>
  </si>
  <si>
    <t>KIT JUNTAS Y EMPAQUES MOTOR.</t>
  </si>
  <si>
    <t>KIT MANTENIMIENTO ALTERNADOR.</t>
  </si>
  <si>
    <t>KIT MANTENIMIENTO MAYOR PLANTA ELÉCTRICA.</t>
  </si>
  <si>
    <t>KIT MANTENIMIENTO MOTOR DIÉSEL.</t>
  </si>
  <si>
    <t>MANGUERAS REFRIGERACIÓN (JUEGO).</t>
  </si>
  <si>
    <t>MEDIDOR HORAS OPERACIÓN.</t>
  </si>
  <si>
    <t>MÓDULO CONTROLADOR ELECTRÓNICO.</t>
  </si>
  <si>
    <t>MOTOR DE ARRANQUE.</t>
  </si>
  <si>
    <t>MOTOR DIÉSEL WACKER NEUSON OEM.</t>
  </si>
  <si>
    <t>MÚLTIPLE DE ESCAPE.</t>
  </si>
  <si>
    <t>RADIADOR SISTEMA ENFRIAMIENTO.</t>
  </si>
  <si>
    <t>REGULADOR AUTOMÁTICO DE VOLTAJE (AVR).</t>
  </si>
  <si>
    <t>RODAMIENTOS ALTERNADOR.</t>
  </si>
  <si>
    <t>ROTOR ALTERNADOR.</t>
  </si>
  <si>
    <t>SENSOR NIVEL COMBUSTIBLE.</t>
  </si>
  <si>
    <t>SENSOR PRESIÓN ACEITE.</t>
  </si>
  <si>
    <t>SENSOR TEMPERATURA REFRIGERANTE.</t>
  </si>
  <si>
    <t>SENSOR VELOCIDAD MOTOR (RPM).</t>
  </si>
  <si>
    <t>SISTEMA ESCAPE COMPLETO (SILENCIADOR).</t>
  </si>
  <si>
    <t>SOPORTES ANTIVIBRACIÓN.</t>
  </si>
  <si>
    <t>TABLERO DE CONTROL WACKER NEUSON.</t>
  </si>
  <si>
    <t>TANQUE DE COMBUSTIBLE.</t>
  </si>
  <si>
    <t>TERMOSTATO MOTOR DIÉSEL.</t>
  </si>
  <si>
    <t>VENTILADOR ENFRIAMIENTO ALTERNADOR.</t>
  </si>
  <si>
    <t>VENTILADOR RADIADOR.</t>
  </si>
  <si>
    <t>DESCRIPCIÓN:  PLANTA ELECTRICA OLYMPIAN.  249 KVA</t>
  </si>
  <si>
    <t>ALARMA ALTA TEMPERATURA MOTOR.</t>
  </si>
  <si>
    <t>ALTERNADOR CARGA BATERÍAS.</t>
  </si>
  <si>
    <t>ALTERNADOR TRIFÁSICO 249 KVA.</t>
  </si>
  <si>
    <t>BATERÍAS ARRANQUE 12/24 V.</t>
  </si>
  <si>
    <t>BOMBA DE INYECCIÓN DIÉSEL.</t>
  </si>
  <si>
    <t>CIGÜEÑAL MOTOR.</t>
  </si>
  <si>
    <t>FILTRO ACEITE MOTOR.</t>
  </si>
  <si>
    <t>FILTRO AIRE PRIMARIO.</t>
  </si>
  <si>
    <t>FILTRO AIRE SECUNDARIO.</t>
  </si>
  <si>
    <t>FILTRO COMBUSTIBLE PRIMARIO.</t>
  </si>
  <si>
    <t>FILTRO COMBUSTIBLE SECUNDARIO.</t>
  </si>
  <si>
    <t>MÓDULO CONTROLADOR ELECTRÓNICO (EMCP).</t>
  </si>
  <si>
    <t>MOTOR DIÉSEL CATERPILLAR OEM (6/8 CIL.).</t>
  </si>
  <si>
    <t>TABLERO CONTROL OLYMPIAN / CAT.</t>
  </si>
  <si>
    <t>DESCRIPCIÓN:  PLANTA ELECTRICA CATERPILLAR. 456 KVA</t>
  </si>
  <si>
    <t>ALTERNADOR TRIFÁSICO 456 KVA.</t>
  </si>
  <si>
    <t>ARNÉS ELÉCTRICO OEM CATERPILLAR.</t>
  </si>
  <si>
    <t>BATERÍAS ARRANQUE 24 V (JUEGO).</t>
  </si>
  <si>
    <t>INYECTORES DIÉSEL ELECTRÓNICOS.</t>
  </si>
  <si>
    <t>MÓDULO CONTROLADOR CAT EMCP.</t>
  </si>
  <si>
    <t>MOTOR DIÉSEL CATERPILLAR C15/C18 OEM.</t>
  </si>
  <si>
    <t>TABLERO CONTROL CATERPILLAR.</t>
  </si>
  <si>
    <t>DESCRIPCIÓN:  GUADAÑA</t>
  </si>
  <si>
    <t>ACEITE LUBRICANTE 2T.</t>
  </si>
  <si>
    <t>ARNÉS ERGONÓMICO PROFESIONAL.</t>
  </si>
  <si>
    <t>BOBINA DE ENCENDIDO ELECTRÓNICO.</t>
  </si>
  <si>
    <t>BUJÍA DE ENCENDIDO.</t>
  </si>
  <si>
    <t>CABEZAL DE CORTE CON HILO.</t>
  </si>
  <si>
    <t>CABLE DEL ACELERADOR.</t>
  </si>
  <si>
    <t>CAJA FILTRO DE AIRE.</t>
  </si>
  <si>
    <t>CAJA REDUCTORA DEL CABEZAL.</t>
  </si>
  <si>
    <t>CAMPANA DE EMBRAGUE.</t>
  </si>
  <si>
    <t>CARBURADOR DE MEMBRANA.</t>
  </si>
  <si>
    <t>CÁRTER MOTOR.</t>
  </si>
  <si>
    <t>CILINDRO MOTOR.</t>
  </si>
  <si>
    <t>CUERDA DE ARRANQUE.</t>
  </si>
  <si>
    <t>DISCO DE CORTE METÁLICO.</t>
  </si>
  <si>
    <t>EJE DE TRANSMISIÓN FLEXIBLE.</t>
  </si>
  <si>
    <t>EMBRAGUE CENTRÍFUGO.</t>
  </si>
  <si>
    <t>EMPUÑADURAS ANTIVIBRACIÓN.</t>
  </si>
  <si>
    <t>ENGRANAJES DE REDUCCIÓN.</t>
  </si>
  <si>
    <t>FILTRO COMBUSTIBLE INTERNO.</t>
  </si>
  <si>
    <t>FILTRO DE AIRE DE ALTO FLUJO.</t>
  </si>
  <si>
    <t>GATILLO ACELERADOR.</t>
  </si>
  <si>
    <t>GRASA PARA CAJA REDUCTORA.</t>
  </si>
  <si>
    <t>INTERRUPTOR DE ENCENDIDO/APAGADO.</t>
  </si>
  <si>
    <t>JUNTA DEL SILENCIADOR.</t>
  </si>
  <si>
    <t>KIT JUNTAS Y RETENES MOTOR.</t>
  </si>
  <si>
    <t>KIT MANTENIMIENTO CARBURACIÓN.</t>
  </si>
  <si>
    <t>KIT MANTENIMIENTO MAYOR GUADAÑA.</t>
  </si>
  <si>
    <t>KIT REPARACIÓN CARBURADOR.</t>
  </si>
  <si>
    <t>MANGUERAS DE COMBUSTIBLE (JUEGO).</t>
  </si>
  <si>
    <t>MANILLAR TIPO BICICLETA.</t>
  </si>
  <si>
    <t>MOTOR DE COMBUSTIÓN 2 TIEMPOS ALTA POTENCIA.</t>
  </si>
  <si>
    <t>PISTÓN CON ANILLOS.</t>
  </si>
  <si>
    <t>POLEA DE ARRANQUE.</t>
  </si>
  <si>
    <t>PROTECTOR DEL SISTEMA DE CORTE.</t>
  </si>
  <si>
    <t>RESORTE DE ARRANQUE.</t>
  </si>
  <si>
    <t>RODAMIENTOS CIGÜEÑAL.</t>
  </si>
  <si>
    <t>SILENCIADOR DE ESCAPE.</t>
  </si>
  <si>
    <t>SISTEMA DE ARRANQUE MANUAL COMPLETO.</t>
  </si>
  <si>
    <t>TAPA TANQUE COMBUSTIBLE.</t>
  </si>
  <si>
    <t>TORNILLERÍA DE ALTA RESISTENCIA.</t>
  </si>
  <si>
    <t>TUBO DE TRANSMISIÓN EN ALUMINIO.</t>
  </si>
  <si>
    <t>VOLANTE MAGNÉTICO.</t>
  </si>
  <si>
    <t>DESCRIPCIÓN: MOTOSIERRA PROFESIONAL  - CORTASETOS</t>
  </si>
  <si>
    <t>ACELERADOR COMPLETO.</t>
  </si>
  <si>
    <t>ACOPLAMIENTO DE TRANSMISIÓN.</t>
  </si>
  <si>
    <t>ANILLOS DEL PISTÓN.</t>
  </si>
  <si>
    <t>ARRANQUE COMPLETO.</t>
  </si>
  <si>
    <t>ASIDERO DELANTERO.</t>
  </si>
  <si>
    <t>ASIDERO TRASERO.</t>
  </si>
  <si>
    <t>BARRA GUÍA DE CADENA.</t>
  </si>
  <si>
    <t>BIELA.</t>
  </si>
  <si>
    <t>BLOQUEADOR DEL ACELERADOR.</t>
  </si>
  <si>
    <t>BOTÓN DE CONTROL DEL ESTRANGULADOR.</t>
  </si>
  <si>
    <t>CABEZAL DE ASPIRACIÓN DE ACEITE.</t>
  </si>
  <si>
    <t>CABEZAL DE ASPIRACIÓN DE COMBUSTIBLE.</t>
  </si>
  <si>
    <t>CADENA DESBASTADORA.</t>
  </si>
  <si>
    <t>CAJA DE ENGRANAJES.</t>
  </si>
  <si>
    <t>CIGÜEÑAL.</t>
  </si>
  <si>
    <t>CILINDRO DEL MOTOR.</t>
  </si>
  <si>
    <t>CUBETA DE PURGADO (CEBADOR).</t>
  </si>
  <si>
    <t>EMPAQUES DEL MOTOR.</t>
  </si>
  <si>
    <t>EMPUÑADURA DE ARRANQUE.</t>
  </si>
  <si>
    <t>ENGRANAJE INTERNO.</t>
  </si>
  <si>
    <t>ESPADA DE CORTE.</t>
  </si>
  <si>
    <t>FILTRO DE ACEITE.</t>
  </si>
  <si>
    <t>FILTRO DE AIRE.</t>
  </si>
  <si>
    <t>FILTRO DE COMBUSTIBLE.</t>
  </si>
  <si>
    <t>FRENO DE CADENA COMPLETO.</t>
  </si>
  <si>
    <t>GANCHO DE IZADO.</t>
  </si>
  <si>
    <t>GARRA TOPE.</t>
  </si>
  <si>
    <t>GATILLO DEL ACELERADOR.</t>
  </si>
  <si>
    <t>HOJA GUÍA.</t>
  </si>
  <si>
    <t>KIT DE EMPAQUES DEL MOTOR.</t>
  </si>
  <si>
    <t>KIT DE MANTENIMIENTO MAYOR MOTOSIERRA.</t>
  </si>
  <si>
    <t>KIT DE RODAMIENTOS Y RETENES.</t>
  </si>
  <si>
    <t>MOTOR DE COMBUSTIÓN 2 TIEMPOS.</t>
  </si>
  <si>
    <t>PISTÓN.</t>
  </si>
  <si>
    <t>PROTECTOR DE MANO DELANTERA.</t>
  </si>
  <si>
    <t>RECOGEDOR DE CADENA.</t>
  </si>
  <si>
    <t>REGULADOR DE TENSIÓN DE CADENA.</t>
  </si>
  <si>
    <t>RETENES DEL MOTOR.</t>
  </si>
  <si>
    <t>RODAMIENTOS DEL MOTOR.</t>
  </si>
  <si>
    <t>RUEDA DE CADENA (PIÑÓN).</t>
  </si>
  <si>
    <t>SIERRA CIRCULAR DE CORTE.</t>
  </si>
  <si>
    <t>SILENCIOSO DE ESCAPE.</t>
  </si>
  <si>
    <t>SISTEMA DE ARRANQUE MANUAL.</t>
  </si>
  <si>
    <t>TAPA DE LA RUEDA DE CADENA.</t>
  </si>
  <si>
    <t>TAPA DEL FILTRO DE AIRE.</t>
  </si>
  <si>
    <t>TIRADOR DEL ARRANQUE.</t>
  </si>
  <si>
    <t>TUBERÍA DE ACEITE.</t>
  </si>
  <si>
    <t>TURBINA DE REFRIGERACIÓN.</t>
  </si>
  <si>
    <t>VÁLVULA PARA DEPÓSITO DE ACEITE.</t>
  </si>
  <si>
    <t>DESCRIPCIÓN:  COMPRESOR</t>
  </si>
  <si>
    <t>ACEITE LUBRICANTE PARA COMPRESOR.</t>
  </si>
  <si>
    <t>ACOPLE MOTOR‑COMPRESOR.</t>
  </si>
  <si>
    <t>ALARMA DE SOBREPRESIÓN.</t>
  </si>
  <si>
    <t>ALARMA DE SOBRETEMPERATURA.</t>
  </si>
  <si>
    <t>BIELA COMPRESOR.</t>
  </si>
  <si>
    <t>CABEZAL COMPRESOR (PISTÓN O TORNILLO).</t>
  </si>
  <si>
    <t>CHASIS ESTRUCTURAL DEL COMPRESOR.</t>
  </si>
  <si>
    <t>CIGÜEÑAL COMPRESOR.</t>
  </si>
  <si>
    <t>CILINDRO COMPRESOR.</t>
  </si>
  <si>
    <t>CONTACTOR ELÉCTRICO.</t>
  </si>
  <si>
    <t>CORREA DE TRANSMISIÓN.</t>
  </si>
  <si>
    <t>EMPAQUES Y JUNTAS DEL COMPRESOR.</t>
  </si>
  <si>
    <t>ENFRIADOR DE AIRE (AFTERCOOLER).</t>
  </si>
  <si>
    <t>FILTRO DE AIRE DE ADMISIÓN.</t>
  </si>
  <si>
    <t>FILTRO SEPARADOR AIRE‑ACEITE.</t>
  </si>
  <si>
    <t>GUARDAS DE SEGURIDAD MECÁNICA.</t>
  </si>
  <si>
    <t>KIT DE MANTENIMIENTO DEL SISTEMA NEUMÁTICO.</t>
  </si>
  <si>
    <t>KIT DE MANTENIMIENTO ELÉCTRICO.</t>
  </si>
  <si>
    <t>KIT DE MANTENIMIENTO MAYOR DEL COMPRESOR.</t>
  </si>
  <si>
    <t>MANÓMETRO DE PRESIÓN.</t>
  </si>
  <si>
    <t>MEDIDOR DE HORAS DE OPERACIÓN.</t>
  </si>
  <si>
    <t>MOTOR ELÉCTRICO TRIFÁSICO.</t>
  </si>
  <si>
    <t>PISTÓN COMPRESOR.</t>
  </si>
  <si>
    <t>POLEAS DE TRANSMISIÓN.</t>
  </si>
  <si>
    <t>PRESOSTATO DE CONTROL.</t>
  </si>
  <si>
    <t>RELÉ TÉRMICO DE PROTECCIÓN.</t>
  </si>
  <si>
    <t>RODAMIENTOS DEL COMPRESOR.</t>
  </si>
  <si>
    <t>SENSOR DE TEMPERATURA.</t>
  </si>
  <si>
    <t>SILENCIADOR DE ADMISIÓN.</t>
  </si>
  <si>
    <t>TABLERO DE CONTROL ELÉCTRICO.</t>
  </si>
  <si>
    <t>TANQUE DE ALMACENAMIENTO DE AIRE.</t>
  </si>
  <si>
    <t>TUBERÍAS NEUMÁTICAS INTERNAS.</t>
  </si>
  <si>
    <t>VÁLVULA DE DRENAJE DE CONDENSADOS.</t>
  </si>
  <si>
    <t>VÁLVULA DE RETENCIÓN (CHECK).</t>
  </si>
  <si>
    <t>VÁLVULA DE SEGURIDAD.</t>
  </si>
  <si>
    <t>VÁLVULAS DE ADMISIÓN Y DESCARGA.</t>
  </si>
  <si>
    <t>VENTILADOR DE ENFRIAMIENTO.</t>
  </si>
  <si>
    <t>DESCRIPCIÓN:  PLANTA ELÉCTRICA DIÉSEL 25 KVA</t>
  </si>
  <si>
    <t>ALARMA DE ALTA TEMPERATURA.</t>
  </si>
  <si>
    <t>ALARMA DE BAJA PRESIÓN DE ACEITE.</t>
  </si>
  <si>
    <t>ALTERNADOR DE CARGA DE BATERÍA.</t>
  </si>
  <si>
    <t>ÁRBOL DE LEVAS.</t>
  </si>
  <si>
    <t>ARNÉS ELÉCTRICO DEL SISTEMA.</t>
  </si>
  <si>
    <t>BATERÍA DE ARRANQUE 12/24 V.</t>
  </si>
  <si>
    <t>BLOQUE DEL MOTOR DIÉSEL.</t>
  </si>
  <si>
    <t>BOMBA DE AGUA DEL MOTOR.</t>
  </si>
  <si>
    <t>CABINA INSONORIZADA (SI APLICA).</t>
  </si>
  <si>
    <t>CERRADURAS Y BISAGRAS DE CABINA.</t>
  </si>
  <si>
    <t>CHASIS ESTRUCTURAL DE LA PLANTA.</t>
  </si>
  <si>
    <t>CIGÜEÑAL DEL MOTOR.</t>
  </si>
  <si>
    <t>CONTACTORES ELÉCTRICOS.</t>
  </si>
  <si>
    <t>CULATA DEL MOTOR.</t>
  </si>
  <si>
    <t>ESTATOR DEL ALTERNADOR.</t>
  </si>
  <si>
    <t>FILTRO DE ACEITE DEL MOTOR.</t>
  </si>
  <si>
    <t>JUEGO DE PISTONES Y ANILLOS.</t>
  </si>
  <si>
    <t>KIT DE JUNTAS Y EMPAQUES DEL MOTOR.</t>
  </si>
  <si>
    <t>KIT DE MANTENIMIENTO DEL ALTERNADOR.</t>
  </si>
  <si>
    <t>KIT DE MANTENIMIENTO DEL MOTOR DIÉSEL.</t>
  </si>
  <si>
    <t>KIT DE MANTENIMIENTO MAYOR PLANTA ELÉCTRICA.</t>
  </si>
  <si>
    <t>MANGUERAS DE REFRIGERACIÓN (JUEGO).</t>
  </si>
  <si>
    <t>MÓDULO DE CONTROL ELECTRÓNICO.</t>
  </si>
  <si>
    <t>MOTOR DIÉSEL DE 4 TIEMPOS.</t>
  </si>
  <si>
    <t>RADIADOR DEL SISTEMA DE ENFRIAMIENTO.</t>
  </si>
  <si>
    <t>RODAMIENTOS DEL ALTERNADOR.</t>
  </si>
  <si>
    <t>ROTOR DEL ALTERNADOR.</t>
  </si>
  <si>
    <t>SENSOR DE NIVEL DE COMBUSTIBLE.</t>
  </si>
  <si>
    <t>SENSOR DE PRESIÓN DE ACEITE.</t>
  </si>
  <si>
    <t>SENSOR DE TEMPERATURA DEL MOTOR.</t>
  </si>
  <si>
    <t>SENSOR DE VELOCIDAD DEL MOTOR (RPM).</t>
  </si>
  <si>
    <t>SISTEMA DE ESCAPE COMPLETO (SILENCIADOR).</t>
  </si>
  <si>
    <t>TERMOSTATO DEL SISTEMA DE REFRIGERACIÓN.</t>
  </si>
  <si>
    <t>VENTILADOR DE ENFRIAMIENTO DEL ALTERNADOR.</t>
  </si>
  <si>
    <t>VENTILADOR DEL RADIADOR.</t>
  </si>
  <si>
    <t>PLANTA ELÉCTRICA HONDA EU22I 2200W MONOFÁSIC INVERTER 220V (ACTIVO FIJO: 165500080634; 165500080635</t>
  </si>
  <si>
    <t>NO.</t>
  </si>
  <si>
    <t>CÓDIGO DANE</t>
  </si>
  <si>
    <t xml:space="preserve">DESCRIPCIÓN DEL BIEN Y/O SERVICIO </t>
  </si>
  <si>
    <t>TARJETA DE CONTROL ELECTRÓNICO</t>
  </si>
  <si>
    <t>BATERÍA 30 AMP</t>
  </si>
  <si>
    <t>PISTÓN DEL MOTOR</t>
  </si>
  <si>
    <t>ANILLOS DEL PISTÓN DEL MOTOR</t>
  </si>
  <si>
    <t>TOTAL</t>
  </si>
  <si>
    <t>REPUESTOS EQUIPO FIJO DE INGENIEROS RANCHOS DE TROPA</t>
  </si>
  <si>
    <t>VALOR TOTAL UNITARIO INCLUIDO IVA</t>
  </si>
  <si>
    <t>DESCRIPCIÓN: HORNO DE PANADERIA A GAS, SISTEMA FLAUTAS INDUSTRIALES, 61CM X 75 CM</t>
  </si>
  <si>
    <t>PERILLA</t>
  </si>
  <si>
    <t>JUEGO DE RODILLOS</t>
  </si>
  <si>
    <t>RESISTENCIA</t>
  </si>
  <si>
    <t>VALVULA DE ESPACION</t>
  </si>
  <si>
    <t xml:space="preserve">UNIDAD COMPRESORA </t>
  </si>
  <si>
    <t xml:space="preserve">VENTILADOR CONDENSADOR </t>
  </si>
  <si>
    <t xml:space="preserve">DESCRIPCIÓN: EQUIPO DE PANADERIA  </t>
  </si>
  <si>
    <t>TERMOSTATOS</t>
  </si>
  <si>
    <t>REJILLA DE DESFOGUE</t>
  </si>
  <si>
    <t>TORNILLOS Y RACORES</t>
  </si>
  <si>
    <t>PERILLAS DE ALUMINIO Y LAMINAS</t>
  </si>
  <si>
    <t>VALVULAS DE SEGURIDAD</t>
  </si>
  <si>
    <t>MANOMETROS DE TEMPERATURA</t>
  </si>
  <si>
    <t>DESCRIPCIÓN: MOSTRADOR AUTOSERVICIO A VAPOR</t>
  </si>
  <si>
    <t>TUBERIA INOX 60 CM 1 1/2</t>
  </si>
  <si>
    <t>VALVULAS 200 PSI INOX 3/4 PASO DIRECTO VAPOR</t>
  </si>
  <si>
    <t>SIMICODOS INOX 1 1/2</t>
  </si>
  <si>
    <t>RECORES UNIVERSALES</t>
  </si>
  <si>
    <t>TUBERIA DE SUMINISTRO AGUA</t>
  </si>
  <si>
    <t>DESCRIPCIÓN: PLANCHA ASADORA A GAS</t>
  </si>
  <si>
    <t>QUEMADORES TIPO FLAUTAS EN ACERO INOXIDABLE</t>
  </si>
  <si>
    <t>PERILLAS DE ENCENDIDO</t>
  </si>
  <si>
    <t xml:space="preserve">BOQUILLA O FISTOS </t>
  </si>
  <si>
    <t>MANGUERA</t>
  </si>
  <si>
    <t>DESCRIPCIÓN: MAQUINA CILINDRADORA DE MASA</t>
  </si>
  <si>
    <t xml:space="preserve">BOBINA MOTOR DE 2 HP </t>
  </si>
  <si>
    <t xml:space="preserve">CORREAS </t>
  </si>
  <si>
    <t xml:space="preserve">RODAMIENTOS </t>
  </si>
  <si>
    <t>DESCRIPCIÓN: EXTRACTOR CENTRIFUGO PARA CAMPANA EXTRACTORA</t>
  </si>
  <si>
    <t>4331002</t>
  </si>
  <si>
    <t>RODAMIENTOS 6204-6205</t>
  </si>
  <si>
    <t>CORREA DE TIEMPO (POLEA) REF. 520</t>
  </si>
  <si>
    <t>MOTOR DE TRIFASICO DE 3 HP</t>
  </si>
  <si>
    <t>ARANCADOR O PROTECTOR DE MOTOR TRIFASICO</t>
  </si>
  <si>
    <t>DESCRIPCIÓN: FREIDOR A GAS</t>
  </si>
  <si>
    <t>VALVULA CONTRO DE GAS LP750 DE 1/3  X  3/4</t>
  </si>
  <si>
    <t xml:space="preserve">TERMOSTATO  DE PARA FEIDORA INDSTRIAL </t>
  </si>
  <si>
    <t xml:space="preserve">DESCRIPCIÓN: NEVECON CON DOS PUERTAS </t>
  </si>
  <si>
    <t>UNIDAD COMPRESORA</t>
  </si>
  <si>
    <t>VENTILADOR CONDENSADOR</t>
  </si>
  <si>
    <t>CONDENSADOR</t>
  </si>
  <si>
    <t>PARAGON</t>
  </si>
  <si>
    <t>CONTROL TEMPERATURA</t>
  </si>
  <si>
    <t>EMPAQUES DE PUERTA</t>
  </si>
  <si>
    <t>DESCRIPCIÓN: CONGELADOR VERTICAL ACERO INOXIDABLE. CAP 1400</t>
  </si>
  <si>
    <t xml:space="preserve">TERMOSTATO DIGITAL (FULL GAUGE) </t>
  </si>
  <si>
    <t>EMPAQUE PUERTA</t>
  </si>
  <si>
    <t>LAMPARAS DE 06 W</t>
  </si>
  <si>
    <t xml:space="preserve">DESCRIPCIÓN: PLANTA DE FABRICACION Y TRATAMIENTO DE HIELO EN CUBOS TIPO INDUSTRIAL </t>
  </si>
  <si>
    <t>MOTOR VENTILADOR DE LA CONDENSADORA</t>
  </si>
  <si>
    <t>SECCION DE LAMINA ACERO INOXIDABLE</t>
  </si>
  <si>
    <t>PUERTA</t>
  </si>
  <si>
    <t>SISTEMA ELECTRICO</t>
  </si>
  <si>
    <t>CAPACITOR ARRANQUE DE COMPRENSOR DE 50 A 60mF</t>
  </si>
  <si>
    <t>CONTACTOR GENÉRICO A 220V</t>
  </si>
  <si>
    <t>FILTRO DE AGUA</t>
  </si>
  <si>
    <t>DESCRIPCIÓN: CUARTO DE CRECIMIENTO ELECTRICO EN ACERO</t>
  </si>
  <si>
    <t xml:space="preserve">RESISTENCIA </t>
  </si>
  <si>
    <t>SISTEMA ELECTRICO (CABLEADO )</t>
  </si>
  <si>
    <t>DESCRIPCIÓN: CALDERA MAINCOLSA - CALDERA 40BHPE VAPOR</t>
  </si>
  <si>
    <t>ELECTRODOS DE IGNICIÓN.</t>
  </si>
  <si>
    <t>TRANSFORMADOR DE IGNICIÓN</t>
  </si>
  <si>
    <t>CONTACTORES TRIFÁSICOS 220 V 30 AMP.</t>
  </si>
  <si>
    <t>RELÉ TÉRMICO 3F 12 A 15 AMP</t>
  </si>
  <si>
    <t>MIRILLA DE NIVEL</t>
  </si>
  <si>
    <t>MICRO-SENSORES DE APERTURA Y CIERRE.</t>
  </si>
  <si>
    <t>MULETILLAS DE OPERACIÓN</t>
  </si>
  <si>
    <t>VÁLVULA DE SEGURIDAD 100 PSI</t>
  </si>
  <si>
    <t>VÁLVULAS DE ACCESO EN BRONCE  ½''</t>
  </si>
  <si>
    <t>VÁLVULAS DE ACCESO EN BRONCE  ¾´´</t>
  </si>
  <si>
    <t>VÁLVULAS DE ACCESO EN BRONCE  1”.</t>
  </si>
  <si>
    <t>VÁLVULAS DE ACCESO EN BRONCE 11/2”</t>
  </si>
  <si>
    <t>VÁLVULAS DE ACCESO EN BRONCE 2”.</t>
  </si>
  <si>
    <t>JUEGO DE FILTROS PARA CALDERA</t>
  </si>
  <si>
    <t>CONTACTORES TRIFÁSICOS 220 V 30 AMP</t>
  </si>
  <si>
    <t>MANÓMETROS DE PRESIÓN 200 PSI</t>
  </si>
  <si>
    <t>BOMBA DE COMBUSTIBLE SUNTEC</t>
  </si>
  <si>
    <t>BOQUILLA DE PULVERIZACION</t>
  </si>
  <si>
    <t>EMBOBINADO MOTOR TRIFASICO</t>
  </si>
  <si>
    <t>FILTRO DE PASO DE GAS</t>
  </si>
  <si>
    <t>PROGRAMADOR FIREYE UVM/HONEYWELL</t>
  </si>
  <si>
    <t xml:space="preserve">DESCRIPCIÓN: CUARTO FRIO INDUSTRIAL  DE CONSERVACION  Y CONGELACION </t>
  </si>
  <si>
    <t>CONDENSADOR COMPLETO</t>
  </si>
  <si>
    <t xml:space="preserve">VALVULA DE EXPANSION </t>
  </si>
  <si>
    <t>4611101</t>
  </si>
  <si>
    <t>MOTOR VENTILADOR DE LA EVAPORADORA</t>
  </si>
  <si>
    <t>4621298</t>
  </si>
  <si>
    <t>PROTECTOR TÉRMICO DE 15 AMPS</t>
  </si>
  <si>
    <t>VENTILADOR DE MOTOR</t>
  </si>
  <si>
    <t>CONTROL TEMPERATURA DIGITAL</t>
  </si>
  <si>
    <t>RESISTENCIA DE MOTOR</t>
  </si>
  <si>
    <t>CHAPAS DE PUERTA</t>
  </si>
  <si>
    <t>CONTACTOR DIGITAL</t>
  </si>
  <si>
    <t>SISTEMA ELECTRICO (CABLEADO CONDENSADORES)</t>
  </si>
  <si>
    <t>DESCRIPCIÓN: MARMITAS INDUSTRIALES TIPO  A VAPOR  60,80,100, 200 GALONES</t>
  </si>
  <si>
    <t>4324006</t>
  </si>
  <si>
    <t>VÁLVULA DE SEGURIDAD ¾” 40 PSI</t>
  </si>
  <si>
    <t>4324004</t>
  </si>
  <si>
    <t>VÁLVULA TIPO GLOBO ¾” BRONCE</t>
  </si>
  <si>
    <t>VÁLVULA AUTO-REGULABLE ¾”.</t>
  </si>
  <si>
    <t>LLAVE DE PASO ¾” BRONCE PARA ALTA TEMPERATURA</t>
  </si>
  <si>
    <t>TUBERIA INOXIDABLE 60CM 11/2"</t>
  </si>
  <si>
    <t>SIMICODOS INOXIDALBES 11/2</t>
  </si>
  <si>
    <t xml:space="preserve">VALVULA DE SEGURIDAD 100 PSI INCLUYE </t>
  </si>
  <si>
    <t>VÁLVULA ANTI-RETORNO SWING (VÁLVULA CHECK)</t>
  </si>
  <si>
    <t>LLAVE DE PASO GALVANIZADA</t>
  </si>
  <si>
    <t>ALVULAS 200 PSI INOX 1 1/2 BOLA</t>
  </si>
  <si>
    <t>VALVULAS 60 PSI INOX  1/2 AGUA</t>
  </si>
  <si>
    <t>TUBERIA DE SUMINISTRO 3/4 A LA MARMITA</t>
  </si>
  <si>
    <t>REJILLAS 8,1 MTS + 2 MTS EN ACERO A=36</t>
  </si>
  <si>
    <t>DESCRIPCIÓN: ESTUFA INDUSTRIAL DE 6 Y 4 PUESTOS TIPO INDUSTRIAL</t>
  </si>
  <si>
    <t>CAMBIO VÁLVULAS DE PASO ¼”.</t>
  </si>
  <si>
    <t>CAMBIO VÁLVULA REGULABLE DE BAJA</t>
  </si>
  <si>
    <t>CAMBIO  LLAVE DE PASO ½” BRONCE</t>
  </si>
  <si>
    <t>CAMBIO PILOTO</t>
  </si>
  <si>
    <t>CAMBIO JUEGO DE QUEMADOR COMPLETO</t>
  </si>
  <si>
    <t>CAMBIO TAPA DE QUEMADOR</t>
  </si>
  <si>
    <t>CAMBIO ENCENDEDOR ( electrodo y cableado del quemador)</t>
  </si>
  <si>
    <t>CAMBIO QUEMADOR</t>
  </si>
  <si>
    <t>CAMBIO TERMOSTATO</t>
  </si>
  <si>
    <t>CAMBIO PERILLAS DE ENCENDIDO</t>
  </si>
  <si>
    <t>CAMBIO PARRILLA</t>
  </si>
  <si>
    <t>Cambio Boquilla</t>
  </si>
  <si>
    <t>Cambio manguera</t>
  </si>
  <si>
    <t>Cambio adaptador</t>
  </si>
  <si>
    <t>MANTENIMIENTO Y/O  CAMBIO  CONTROL 1098</t>
  </si>
  <si>
    <t>MANTENIMIENTO Y/O CAMBIO VALVULA EVERLASTIG</t>
  </si>
  <si>
    <t>MANTENIMIENTO Y/O  CAMBIO  VALVULA MOTORIZADA</t>
  </si>
  <si>
    <t>MANTENIMIENTO Y/O  CAMBIO   CONTROL NIVEL DE AGUA</t>
  </si>
  <si>
    <t>MANTENIMIENTO Y/O  CAMBIO  QUEMADORES DE CALDERA</t>
  </si>
  <si>
    <t>MANTENIMIENTO Y/O  CAMBIO  BOMBAS</t>
  </si>
  <si>
    <t>MANTENIMIENTO Y/O  CAMBIO  VALVULA DE MODULACION</t>
  </si>
  <si>
    <t>MANTENIMIENTO Y/O  CAMBIO   VALVULA DE SEGURIDAD</t>
  </si>
  <si>
    <t>MANTENIMIENTO Y/O CAMBIO CONTROL DE PRESION</t>
  </si>
  <si>
    <t xml:space="preserve">DESCRIPCIÓN: NEVECON 50" PIES TIPO NEVECON  </t>
  </si>
  <si>
    <t>DESCRIPCIÓN: CAMPANA EXTRACTORA DE HUMOS Y OLORES TIPO INDUSTRIAL</t>
  </si>
  <si>
    <t>FILTROS ANTI GRASA</t>
  </si>
  <si>
    <t>VALVULA DESENGRASE O DRENAJE</t>
  </si>
  <si>
    <t>SEPARADOR DE AGUA Y ACEITE</t>
  </si>
  <si>
    <t>DESCRIPCIÓN:  CALDERA PIROTUBULAR A VAPOR</t>
  </si>
  <si>
    <t>AISLANTE TÉRMICO LANA MINERAL.</t>
  </si>
  <si>
    <t>M²</t>
  </si>
  <si>
    <t>CABLEADO TÉRMICO INDUSTRIAL.</t>
  </si>
  <si>
    <t>CONTACTOR TRIFÁSICO 220 V, 30 A.</t>
  </si>
  <si>
    <t>DETECTOR LLAMA, SISTEMA COMBUSTIÓN.</t>
  </si>
  <si>
    <t>ELECTRODO IGNICIÓN, QUEMADOR CALDERA.</t>
  </si>
  <si>
    <t>EMPAQUE TÉRMICO Ø500 MM, FIBRA CERÁMICA.</t>
  </si>
  <si>
    <t>EMPAQUE TÉRMICO Ø600 MM, FIBRA CERÁMICA.</t>
  </si>
  <si>
    <t>FILTRO GAS Ø1″, AC., CALDERA.</t>
  </si>
  <si>
    <t>JUEGO FILTROS CALDERA.</t>
  </si>
  <si>
    <t>KIT EMPAQUE GENERAL CALDERA.</t>
  </si>
  <si>
    <t>MANÓMETRO 200 PSI Ø½″ NPT.</t>
  </si>
  <si>
    <t>MICRO‑SENSOR APERTURA/CIERRE.</t>
  </si>
  <si>
    <t>MIRILLA NIVEL Ø½″, VIDRIO TEMPLADO.</t>
  </si>
  <si>
    <t>MIRILLA NIVEL Ø¾″, VIDRIO TEMPLADO.</t>
  </si>
  <si>
    <t>MULETILLA OPERACIÓN VÁLVULA.</t>
  </si>
  <si>
    <t>PINTURA TÉRMICA ANTICORROSIVA.</t>
  </si>
  <si>
    <t>PLACA TUBULAR, AC., CALDERA.</t>
  </si>
  <si>
    <t>PRESOSTATO Ø½″, CONTROL PRESIÓN.</t>
  </si>
  <si>
    <t>PUERTO INSPECCIÓN GASES Ø1″, AC.</t>
  </si>
  <si>
    <t>QUEMADOR GAS INDUSTRIAL, CALDERA.</t>
  </si>
  <si>
    <t>REFRACTARIO CÁMARA COMBUSTIÓN.</t>
  </si>
  <si>
    <t>REGISTRO INSPECCIÓN Ø500 MM, AC.</t>
  </si>
  <si>
    <t>REGISTRO INSPECCIÓN Ø600 MM, AC.</t>
  </si>
  <si>
    <t>REGULADOR PASO GAS, CALDERA.</t>
  </si>
  <si>
    <t>REGULADOR PRESIÓN Ø1″, AC., GAS, CALDERA.</t>
  </si>
  <si>
    <t>REGULADOR PRESIÓN Ø1½″, AC., GAS, CALDERA.</t>
  </si>
  <si>
    <t>RELÉ TÉRMICO 3F, 12–15 A.</t>
  </si>
  <si>
    <t>SENSOR NIVEL AGUA Ø¾″.</t>
  </si>
  <si>
    <t>TABLERO CONTROL CALDERA INDUSTRIAL.</t>
  </si>
  <si>
    <t>TERMÓMETRO Ø½″ NPT, CALDERA.</t>
  </si>
  <si>
    <t>TRANSFORMADOR IGNICIÓN, CALDERA.</t>
  </si>
  <si>
    <t>TUBERÍA AC. Ø1″ SCH40, AGUA, CALDERA.</t>
  </si>
  <si>
    <t>TUBERÍA AC. Ø1″ SCH40, GAS, CALDERA.</t>
  </si>
  <si>
    <t>TUBERÍA AC. Ø1½″ SCH40, AGUA, CALDERA.</t>
  </si>
  <si>
    <t>TUBERÍA AC. Ø1½″ SCH40, GAS, CALDERA.</t>
  </si>
  <si>
    <t>TUBERÍA AC. Ø2″ SCH40, GAS, CALDERA.</t>
  </si>
  <si>
    <t>TUBERÍA AC. Ø2″ SCH80, VAPOR, CALDERA.</t>
  </si>
  <si>
    <t>TUBERÍA AC. Ø3″ SCH80, VAPOR, CALDERA.</t>
  </si>
  <si>
    <t>TUBOS PIROTUBULARES, AC., CALDERA.</t>
  </si>
  <si>
    <t>VÁLVULA ACCESO BRONCE Ø½″.</t>
  </si>
  <si>
    <t>VÁLVULA ACCESO BRONCE Ø¾″.</t>
  </si>
  <si>
    <t>VÁLVULA ACCESO BRONCE Ø1″.</t>
  </si>
  <si>
    <t>VÁLVULA ACCESO BRONCE Ø1½″.</t>
  </si>
  <si>
    <t>VÁLVULA ACCESO BRONCE Ø2″.</t>
  </si>
  <si>
    <t>VÁLVULA CONTROL Ø2″, AC., VAPOR.</t>
  </si>
  <si>
    <t>VÁLVULA MANUAL Ø1½″, AC., GAS, CALDERA.</t>
  </si>
  <si>
    <t>VÁLVULA MANUAL Ø2″, AC., GAS, CALDERA.</t>
  </si>
  <si>
    <t>VÁLVULA PURGA Ø1″, AC., CALDERA.</t>
  </si>
  <si>
    <t>VÁLVULA RETENCIÓN Ø1½″, AC., AGUA.</t>
  </si>
  <si>
    <t>VÁLVULA SEGURIDAD Ø1″, AC. CERT.</t>
  </si>
  <si>
    <t>VÁLVULA SEGURIDAD Ø1½″, AC. CERT.</t>
  </si>
  <si>
    <t>VÁLVULA SOLENOIDE Ø1″, AC., GAS, CALDERA.</t>
  </si>
  <si>
    <t>VÁLVULA SOLENOIDE Ø1½″, AC., GAS, CALDERA.</t>
  </si>
  <si>
    <t>VENTANA LLAMA Ø3″, VIDRIO TÉRMICO.</t>
  </si>
  <si>
    <t>DESCRIPCIÓN:  CAMPANA EXTRACTORA DE HUMO</t>
  </si>
  <si>
    <t>ACOPLE FLEXIBLE MOTOR‑VENTILADOR.</t>
  </si>
  <si>
    <t>AMORTIGUADOR VIBRACIÓN EXTRACTOR.</t>
  </si>
  <si>
    <t>BRIDA UNIÓN DUCTO EXTRACTOR.</t>
  </si>
  <si>
    <t>CABLEADO ELÉCTRICO INDUSTRIAL EXTRACTOR.</t>
  </si>
  <si>
    <t>CARCASA METÁLICA EXTRACTOR HUMO.</t>
  </si>
  <si>
    <t>CHUMACERA SOPORTE EJE EXTRACTOR.</t>
  </si>
  <si>
    <t>CODO DUCTO EXTRACCIÓN HUMO.</t>
  </si>
  <si>
    <t>COMPRESOR LIMPIEZA FILTROS (SI APLICA).</t>
  </si>
  <si>
    <t>CORREA TRANSMISIÓN INDUSTRIAL EXTRACTOR.</t>
  </si>
  <si>
    <t>DUCTO METÁLICO EXTRACCIÓN HUMO.</t>
  </si>
  <si>
    <t>EJE TRANSMISIÓN EXTRACTOR, AC.</t>
  </si>
  <si>
    <t>FILTRO CARBÓN ACTIVADO EXTRACTOR.</t>
  </si>
  <si>
    <t>FILTRO METÁLICO EXTRACTOR HUMO.</t>
  </si>
  <si>
    <t>HÉLICE METÁLICA EXTRACTOR, BALANCEADA.</t>
  </si>
  <si>
    <t>INTERRUPTOR TERMOMAGNÉTICO EXTRACTOR.</t>
  </si>
  <si>
    <t>MOTOR ELÉCTRICO TRIFÁSICO EXTRACTOR, INDUSTRIAL.</t>
  </si>
  <si>
    <t>PINTURA ANTICORROSIVA ALTA TEMP.</t>
  </si>
  <si>
    <t>PRESOSTATO DIFERENCIAL DUCTO.</t>
  </si>
  <si>
    <t>REJILLA PROTECCIÓN EXTRACTOR.</t>
  </si>
  <si>
    <t>RODAMIENTO INDUSTRIAL EXTRACTOR.</t>
  </si>
  <si>
    <t>SENSOR TEMPERATURA GASES.</t>
  </si>
  <si>
    <t>SILENCIADOR ACÚSTICO EXTRACTOR.</t>
  </si>
  <si>
    <t>SOPORTE ESTRUCTURAL EXTRACTOR.</t>
  </si>
  <si>
    <t>TABLERO CONTROL EXTRACTOR INDUSTRIAL.</t>
  </si>
  <si>
    <t>TORNILLERÍA ALTA RESISTENCIA EXTRACTOR.</t>
  </si>
  <si>
    <t>VARIADOR FRECUENCIA EXTRACTOR.</t>
  </si>
  <si>
    <t>VENTILADOR AXIAL INDUSTRIAL, EXTRACTOR HUMO.</t>
  </si>
  <si>
    <t>VENTILADOR CENTRÍFUGO INDUSTRIAL, EXTRACTOR HUMO.</t>
  </si>
  <si>
    <t>DESCRIPCIÓN: CUARTO FRIO PARA CONSERVACION</t>
  </si>
  <si>
    <t>ACEITE COMPRESOR REFRIGERACIÓN.</t>
  </si>
  <si>
    <t>BANDEJA CONDENSADOS EVAPORADOR.</t>
  </si>
  <si>
    <t>BISAGRA PUERTA ISOTÉRMICA.</t>
  </si>
  <si>
    <t>BURLETE PUERTA ISOTÉRMICA.</t>
  </si>
  <si>
    <t>CERRADURA PUERTA CUARTO FRÍO.</t>
  </si>
  <si>
    <t>COMPRESOR REFRIGERACIÓN INDUSTRIAL, CUARTO FRÍO.</t>
  </si>
  <si>
    <t>CONDENSADOR AIRE INDUSTRIAL, CUARTO FRÍO.</t>
  </si>
  <si>
    <t>CONTACTOR TRIFÁSICO REFRIGERACIÓN.</t>
  </si>
  <si>
    <t>DRENAJE CONDENSADOS CUARTO FRÍO.</t>
  </si>
  <si>
    <t>EVAPORADOR INDUSTRIAL, CUARTO FRÍO.</t>
  </si>
  <si>
    <t>FILTRO SECADOR REFRIGERACIÓN.</t>
  </si>
  <si>
    <t>GAS REFRIGERANTE (R‑404A/R‑134A).</t>
  </si>
  <si>
    <t>ILUMINACIÓN LED INTERIOR FRÍO.</t>
  </si>
  <si>
    <t>INTERRUPTOR PUERTA ILUMINACIÓN.</t>
  </si>
  <si>
    <t>KIT MANTENIMIENTO GENERAL CUARTO FRÍO.</t>
  </si>
  <si>
    <t>MOTOR VENTILADOR EVAPORADOR.</t>
  </si>
  <si>
    <t>PANEL AISLANTE TÉRMICO PIR/PU.</t>
  </si>
  <si>
    <t>PINTURA ANTICORROSIVA BAJA TEMP.</t>
  </si>
  <si>
    <t>PRESOSTATO ALTA PRESIÓN.</t>
  </si>
  <si>
    <t>PRESOSTATO BAJA PRESIÓN.</t>
  </si>
  <si>
    <t>PUERTA ISOTÉRMICA CUARTO FRÍO.</t>
  </si>
  <si>
    <t>SENSOR TEMPERATURA NTC/PT100.</t>
  </si>
  <si>
    <t>SOPORTE ESTRUCTURAL EQUIPOS FRÍO.</t>
  </si>
  <si>
    <t>TABLERO CONTROL REFRIGERACIÓN.</t>
  </si>
  <si>
    <t>TERMOSTATO DIGITAL CUARTO FRÍO.</t>
  </si>
  <si>
    <t>TORNILLERÍA INOX ALTA RESISTENCIA.</t>
  </si>
  <si>
    <t>VÁLVULA EXPANSIÓN TERMOSTÁTICA.</t>
  </si>
  <si>
    <t>VÁLVULA SOLENOIDE REFRIGERACIÓN.</t>
  </si>
  <si>
    <t>VENTILADOR EVAPORADOR, CUARTO FRÍO.</t>
  </si>
  <si>
    <t>VISOR LÍQUIDO REFRIGERANTE.</t>
  </si>
  <si>
    <t>DESCRIPCIÓN:  CUARTO FRIO DE CONGELACION</t>
  </si>
  <si>
    <t>ACEITE COMPRESOR BAJA TEMP.</t>
  </si>
  <si>
    <t>ALARMA TEMPERATURA FUERA RANGO.</t>
  </si>
  <si>
    <t>BISAGRA PUERTA CONGELACIÓN.</t>
  </si>
  <si>
    <t>CERRADURA PUERTA CONGELACIÓN.</t>
  </si>
  <si>
    <t>COMPRESOR CONGELACIÓN INDUSTRIAL BAJA TEMP.</t>
  </si>
  <si>
    <t>CONDENSADOR AIRE INDUSTRIAL CONGELACIÓN.</t>
  </si>
  <si>
    <t>CONTACTOR TRIFÁSICO CONGELACIÓN.</t>
  </si>
  <si>
    <t>CONTROLADOR DIGITAL CONGELACIÓN.</t>
  </si>
  <si>
    <t>CORTINA PVC BAJA TEMP.</t>
  </si>
  <si>
    <t>DRENAJE CALEFACTADO CONGELACIÓN.</t>
  </si>
  <si>
    <t>EVAPORADOR BAJA TEMP. CONGELACIÓN.</t>
  </si>
  <si>
    <t>GAS REFRIGERANTE BAJA TEMP. (R‑404A/R‑507).</t>
  </si>
  <si>
    <t>ILUMINACIÓN LED BAJA TEMP.</t>
  </si>
  <si>
    <t>KIT MANTENIMIENTO GENERAL CONGELACIÓN.</t>
  </si>
  <si>
    <t>PUERTA ISOTÉRMICA CONGELACIÓN.</t>
  </si>
  <si>
    <t>REGISTRADOR DATOS TEMPERATURA (DATA LOGGER).</t>
  </si>
  <si>
    <t>RESISTENCIA ELÉCTRICA DESHIELO.</t>
  </si>
  <si>
    <t>SENSOR DESHIELO EVAPORADOR.</t>
  </si>
  <si>
    <t>TABLERO CONTROL CONGELACIÓN.</t>
  </si>
  <si>
    <t>VÁLVULA EXPANSIÓN TERMOSTÁTICA BAJA TEMP.</t>
  </si>
  <si>
    <t>VENTILADOR EVAPORADOR CONGELACIÓN.</t>
  </si>
  <si>
    <t>DESCRIPCIÓN:  ESTUFA A GAS</t>
  </si>
  <si>
    <t>ADAPTADOR CONEXIÓN GAS ESTUFA.</t>
  </si>
  <si>
    <t>AISLANTE TÉRMICO ESTUFA.</t>
  </si>
  <si>
    <t>BANDEJA RECOLECTORA GRASA.</t>
  </si>
  <si>
    <t>BOQUILLA GAS ESTUFA.</t>
  </si>
  <si>
    <t>CABLEADO TÉRMICO ESTUFA.</t>
  </si>
  <si>
    <t>CHASIS METÁLICO ESTUFA INDUSTRIAL.</t>
  </si>
  <si>
    <t>CONTACTOR ELÉCTRICO ESTUFA.</t>
  </si>
  <si>
    <t>ELECTRODO IGNICIÓN ESTUFA.</t>
  </si>
  <si>
    <t>ENCENDEDOR (ELECTRODO + CABLEADO).</t>
  </si>
  <si>
    <t>FILTRO GAS ESTUFA.</t>
  </si>
  <si>
    <t>JUEGO QUEMADOR COMPLETO ESTUFA.</t>
  </si>
  <si>
    <t>KIT MANTENIMIENTO GENERAL ESTUFA.</t>
  </si>
  <si>
    <t>LLAVE PASO BRONCE Ø½″, GAS ESTUFA.</t>
  </si>
  <si>
    <t>MANGUERA FLEXIBLE GAS ESTUFA.</t>
  </si>
  <si>
    <t>MANIFOLD DISTRIBUCIÓN GAS ESTUFA.</t>
  </si>
  <si>
    <t>PARRILLA HIERRO FUNDIDO ESTUFA.</t>
  </si>
  <si>
    <t>PATAS NIVELADORAS ESTUFA.</t>
  </si>
  <si>
    <t>PERILLA ENCENDIDO/CONTROL ESTUFA.</t>
  </si>
  <si>
    <t>PILOTO GAS ESTUFA.</t>
  </si>
  <si>
    <t>PINTURA TÉRMICA ALTA TEMP.</t>
  </si>
  <si>
    <t>QUEMADOR GAS INDUSTRIAL ESTUFA.</t>
  </si>
  <si>
    <t>REGULADOR PRESIÓN GAS ESTUFA.</t>
  </si>
  <si>
    <t>SENSOR LLAMA ESTUFA.</t>
  </si>
  <si>
    <t>TABLERO CONTROL ESTUFA INDUSTRIAL.</t>
  </si>
  <si>
    <t>TAPA QUEMADOR ESTUFA.</t>
  </si>
  <si>
    <t>TERMOPAR SEGURIDAD ESTUFA.</t>
  </si>
  <si>
    <t>TERMOSTATO CONTROL TEMPERATURA ESTUFA.</t>
  </si>
  <si>
    <t>TORNILLERÍA INOX ALTA TEMP.</t>
  </si>
  <si>
    <t>TRANSFORMADOR IGNICIÓN ESTUFA.</t>
  </si>
  <si>
    <t>TUBERÍA AC. Ø½″ SCH40, GAS ESTUFA.</t>
  </si>
  <si>
    <t>TUBERÍA AC. Ø¾″ SCH40, GAS ESTUFA.</t>
  </si>
  <si>
    <t>VÁLVULA GAS MANUAL Ø½″, ESTUFA.</t>
  </si>
  <si>
    <t>VÁLVULA GAS MANUAL Ø¾″, ESTUFA.</t>
  </si>
  <si>
    <t>VÁLVULA GAS MANUAL Ø1″, ESTUFA.</t>
  </si>
  <si>
    <t>VÁLVULA PASO Ø¼″, GAS ESTUFA.</t>
  </si>
  <si>
    <t>VÁLVULA REGULABLE BAJA PRESIÓN GAS.</t>
  </si>
  <si>
    <t>VÁLVULA SOLENOIDE GAS ESTUFA.</t>
  </si>
  <si>
    <t>DESCRIPCIÓN:  FREIDORA A GAS</t>
  </si>
  <si>
    <t>ADAPTADOR CONEXIÓN GAS FREIDORA.</t>
  </si>
  <si>
    <t>AISLANTE TÉRMICO FREIDORA.</t>
  </si>
  <si>
    <t>BOQUILLA GAS FREIDORA.</t>
  </si>
  <si>
    <t>CABLEADO TÉRMICO FREIDORA.</t>
  </si>
  <si>
    <t>CANASTILLA FREIDORA ACERO INOX.</t>
  </si>
  <si>
    <t>CHASIS METÁLICO FREIDORA INDUSTRIAL.</t>
  </si>
  <si>
    <t>CONTACTOR ELÉCTRICO FREIDORA.</t>
  </si>
  <si>
    <t>CUBA/TANQUE ACEITE FREIDORA.</t>
  </si>
  <si>
    <t>ELECTRODO IGNICIÓN FREIDORA.</t>
  </si>
  <si>
    <t>FILTRO ACEITE FREIDORA.</t>
  </si>
  <si>
    <t>FILTRO GAS FREIDORA.</t>
  </si>
  <si>
    <t>JUEGO QUEMADOR COMPLETO FREIDORA.</t>
  </si>
  <si>
    <t>KIT MANTENIMIENTO GENERAL FREIDORA.</t>
  </si>
  <si>
    <t>LLAVE PASO BRONCE Ø½″, GAS.</t>
  </si>
  <si>
    <t>MANGUERA FLEXIBLE GAS FREIDORA.</t>
  </si>
  <si>
    <t>MANIFOLD DISTRIBUCIÓN GAS FREIDORA.</t>
  </si>
  <si>
    <t>PATAS NIVELADORAS FREIDORA.</t>
  </si>
  <si>
    <t>PERILLA CONTROL GAS FREIDORA.</t>
  </si>
  <si>
    <t>PILOTO GAS FREIDORA.</t>
  </si>
  <si>
    <t>QUEMADOR GAS INDUSTRIAL FREIDORA.</t>
  </si>
  <si>
    <t>REGULADOR PRESIÓN GAS FREIDORA.</t>
  </si>
  <si>
    <t>SENSOR LLAMA FREIDORA.</t>
  </si>
  <si>
    <t>TABLERO CONTROL FREIDORA INDUSTRIAL.</t>
  </si>
  <si>
    <t>TAPA FREIDORA INDUSTRIAL.</t>
  </si>
  <si>
    <t>TERMOPAR SEGURIDAD FREIDORA.</t>
  </si>
  <si>
    <t>TERMOSTATO CONTROL TEMP. FREIDORA.</t>
  </si>
  <si>
    <t>TRANSFORMADOR IGNICIÓN FREIDORA.</t>
  </si>
  <si>
    <t>TUBERÍA AC. Ø½″ SCH40, GAS.</t>
  </si>
  <si>
    <t>TUBERÍA AC. Ø¾″ SCH40, GAS.</t>
  </si>
  <si>
    <t>VÁLVULA DRENAJE ACEITE FREIDORA.</t>
  </si>
  <si>
    <t>VÁLVULA GAS MANUAL Ø½″, FREIDORA.</t>
  </si>
  <si>
    <t>VÁLVULA PASO Ø¼″, GAS FREIDORA.</t>
  </si>
  <si>
    <t>VÁLVULA SOLENOIDE GAS FREIDORA.</t>
  </si>
  <si>
    <t>DESCRIPCIÓN: MAQUINA FABRICADORA DE HIELO</t>
  </si>
  <si>
    <t>AISLANTE TÉRMICO DEPÓSITO HIELO.</t>
  </si>
  <si>
    <t>ALARMA FALLA SISTEMA HIELO.</t>
  </si>
  <si>
    <t>BANDEJA DISTRIBUCIÓN AGUA.</t>
  </si>
  <si>
    <t>BOMBA AGUA RECIRCULACIÓN.</t>
  </si>
  <si>
    <t>BURLETE PUERTA DEPÓSITO.</t>
  </si>
  <si>
    <t>CHASIS METÁLICO MÁQUINA HIELO.</t>
  </si>
  <si>
    <t>COMPRESOR REFRIGERACIÓN INDUSTRIAL.</t>
  </si>
  <si>
    <t>CONDENSADOR AIRE INDUSTRIAL.</t>
  </si>
  <si>
    <t>CONTACTOR TRIFÁSICO.</t>
  </si>
  <si>
    <t>CONTROLADOR ELECTRÓNICO FABRICACIÓN HIELO.</t>
  </si>
  <si>
    <t>DEPÓSITO ALMACENAMIENTO HIELO.</t>
  </si>
  <si>
    <t>DRENAJE CONDENSADOS.</t>
  </si>
  <si>
    <t>ELECTROVÁLVULA ENTRADA AGUA.</t>
  </si>
  <si>
    <t>EVAPORADOR FABRICACIÓN HIELO.</t>
  </si>
  <si>
    <t>FILTRO AGUA ENTRADA.</t>
  </si>
  <si>
    <t>GAS REFRIGERANTE (R‑134A / R‑404A).</t>
  </si>
  <si>
    <t>KIT LIMPIEZA Y SANITIZACIÓN HIELO.</t>
  </si>
  <si>
    <t>KIT MANTENIMIENTO GENERAL MÁQUINA HIELO.</t>
  </si>
  <si>
    <t>MANGUERA DRENAJE AGUA.</t>
  </si>
  <si>
    <t>MANGUERA ENTRADA AGUA.</t>
  </si>
  <si>
    <t>MANÓMETRO REFRIGERACIÓN.</t>
  </si>
  <si>
    <t>MIRILLA INSPECCIÓN HIELO.</t>
  </si>
  <si>
    <t>MOTOR COMPRESOR REFRIGERACIÓN.</t>
  </si>
  <si>
    <t>MOTOR VENTILADOR CONDENSADOR.</t>
  </si>
  <si>
    <t>PATAS NIVELADORAS.</t>
  </si>
  <si>
    <t>PLACA EVAPORADORA HIELO.</t>
  </si>
  <si>
    <t>PUERTA DEPÓSITO HIELO.</t>
  </si>
  <si>
    <t>SENSOR FLUJO AGUA.</t>
  </si>
  <si>
    <t>SENSOR NIVEL HIELO.</t>
  </si>
  <si>
    <t>SENSOR TEMPERATURA EVAPORADOR.</t>
  </si>
  <si>
    <t>SISTEMA DESHIELO EVAPORADOR.</t>
  </si>
  <si>
    <t>TABLERO CONTROL MÁQUINA HIELO.</t>
  </si>
  <si>
    <t>TEMPORIZADOR CICLO HIELO.</t>
  </si>
  <si>
    <t>VÁLVULA SERVICIO REFRIGERACIÓN.</t>
  </si>
  <si>
    <t>VENTILADOR CONDENSADOR.</t>
  </si>
  <si>
    <t>DESCRIPCIÓN: MARMITAS</t>
  </si>
  <si>
    <t>AISLANTE TÉRMICO TUBERÍA VAPOR.</t>
  </si>
  <si>
    <t>ALARMA SOBREPRESIÓN VAPOR.</t>
  </si>
  <si>
    <t>BISAGRA TAPA MARMITA.</t>
  </si>
  <si>
    <t>CAMISA DE VAPOR MARMITA.</t>
  </si>
  <si>
    <t>CHASIS METÁLICO MARMITA.</t>
  </si>
  <si>
    <t>CODO INOX Ø1½″.</t>
  </si>
  <si>
    <t>CONTACTOR ELÉCTRICO MARMITA.</t>
  </si>
  <si>
    <t>CUERPO MARMITA ACERO INOXIDABLE.</t>
  </si>
  <si>
    <t>EMPAQUE TAPA MARMITA ALTA TEMP.</t>
  </si>
  <si>
    <t>KIT LIMPIEZA Y SANITIZACIÓN MARMITA.</t>
  </si>
  <si>
    <t>KIT MANTENIMIENTO GENERAL MARMITA VAPOR.</t>
  </si>
  <si>
    <t>LÍNEA RETORNO CONDENSADOS.</t>
  </si>
  <si>
    <t>LÍNEA VAPOR PRINCIPAL Ø1½″ INOX.</t>
  </si>
  <si>
    <t>LÍNEA VAPOR SECUNDARIA Ø¾″.</t>
  </si>
  <si>
    <t>MANIFOLD DISTRIBUCIÓN VAPOR.</t>
  </si>
  <si>
    <t>MANÓMETRO PRESIÓN VAPOR.</t>
  </si>
  <si>
    <t>MIRILLA INSPECCIÓN MARMITA.</t>
  </si>
  <si>
    <t>PATAS NIVELADORAS MARMITA.</t>
  </si>
  <si>
    <t>RACOR UNIVERSAL INOX.</t>
  </si>
  <si>
    <t>REJILLA ACERO A‑36 DRENAJE PISO.</t>
  </si>
  <si>
    <t>SEMI‑CODO INOX Ø1½″.</t>
  </si>
  <si>
    <t>SISTEMA BASCULADO MARMITA.</t>
  </si>
  <si>
    <t>SOPORTE TUBERÍA VAPOR.</t>
  </si>
  <si>
    <t>TABLERO CONTROL MARMITA VAPOR.</t>
  </si>
  <si>
    <t>TAPA MARMITA ACERO INOXIDABLE.</t>
  </si>
  <si>
    <t>TERMÓMETRO MARMITA.</t>
  </si>
  <si>
    <t>TRAMPA DE VAPOR MARMITA.</t>
  </si>
  <si>
    <t>TUBERÍA INOX Ø1½″, 60 CM.</t>
  </si>
  <si>
    <t>VÁLVULA AUTO‑REGULABLE Ø¾″, VAPOR.</t>
  </si>
  <si>
    <t>VÁLVULA BOLA INOX Ø¾″, VAPOR.</t>
  </si>
  <si>
    <t>VÁLVULA CHECK SWING Ø¾″, VAPOR.</t>
  </si>
  <si>
    <t>VÁLVULA DRENAJE CAMISA VAPOR.</t>
  </si>
  <si>
    <t>VÁLVULA DRENAJE PRODUCTO MARMITA.</t>
  </si>
  <si>
    <t>VÁLVULA GLOBO Ø¾″ BRONCE, VAPOR.</t>
  </si>
  <si>
    <t>VÁLVULA SEGURIDAD ADICIONAL VAPOR.</t>
  </si>
  <si>
    <t>VÁLVULA SEGURIDAD Ø¾″, 100 PSI.</t>
  </si>
  <si>
    <t>VÁLVULA SEGURIDAD Ø¾″, 40 PSI.</t>
  </si>
  <si>
    <t>VOLANTE BASCULADO MARMITA.</t>
  </si>
  <si>
    <t>DESCRIPCIÓN:  MAQUINA PELA PAPA</t>
  </si>
  <si>
    <t>ACOPLE MOTOR‑REDUCTOR.</t>
  </si>
  <si>
    <t>ALARMA FALLA OPERACIÓN.</t>
  </si>
  <si>
    <t>BANDEJA RECOLECCIÓN RESIDUOS.</t>
  </si>
  <si>
    <t>BOQUILLA ASPERSIÓN AGUA.</t>
  </si>
  <si>
    <t>CHASIS METÁLICO PELADORA.</t>
  </si>
  <si>
    <t>DISCO ABRASIVO PELADOR.</t>
  </si>
  <si>
    <t>DRENAJE RESIDUOS PELADO.</t>
  </si>
  <si>
    <t>EJE TRANSMISIÓN PELADORA.</t>
  </si>
  <si>
    <t>EMPAQUE TAPA PELADORA.</t>
  </si>
  <si>
    <t>ENTRADA AGUA PELADORA.</t>
  </si>
  <si>
    <t>INTERRUPTOR ENCENDIDO/APAGADO.</t>
  </si>
  <si>
    <t>KIT LIMPIEZA Y SANITIZACIÓN.</t>
  </si>
  <si>
    <t>KIT MANTENIMIENTO GENERAL PELADORA.</t>
  </si>
  <si>
    <t>MANGUERA SUMINISTRO AGUA.</t>
  </si>
  <si>
    <t>MICRO‑SENSOR TAPA SEGURIDAD.</t>
  </si>
  <si>
    <t>MOTOR ELÉCTRICO TRIFÁSICO PELADORA.</t>
  </si>
  <si>
    <t>PINTURA ANTICORROSIVA GRADO ALIMENTICIO.</t>
  </si>
  <si>
    <t>POLEA TRANSMISIÓN.</t>
  </si>
  <si>
    <t>REDUCTOR VELOCIDAD INDUSTRIAL.</t>
  </si>
  <si>
    <t>REGISTRADOR HORAS TRABAJO.</t>
  </si>
  <si>
    <t>REVESTIMIENTO ABRASIVO INTERIOR.</t>
  </si>
  <si>
    <t>RODAMIENTO INDUSTRIAL EJE.</t>
  </si>
  <si>
    <t>SENSOR VIBRACIÓN MOTOR.</t>
  </si>
  <si>
    <t>SISTEMA CIERRE TAPA SEGURIDAD.</t>
  </si>
  <si>
    <t>TABLERO CONTROL PELADORA.</t>
  </si>
  <si>
    <t>TAMBOR PELADOR ACERO INOX.</t>
  </si>
  <si>
    <t>TAPA SUPERIOR PELADORA.</t>
  </si>
  <si>
    <t>TEMPORIZADOR CICLO PELADO.</t>
  </si>
  <si>
    <t>VÁLVULA PASO AGUA Ø½″.</t>
  </si>
  <si>
    <t>DESCRIPCIÓN:  MESA PARA LAVADO MIXTA</t>
  </si>
  <si>
    <t>ADAPTADOR CONEXIÓN HIDRÁULICA.</t>
  </si>
  <si>
    <t>AIREADOR GRIFERÍA.</t>
  </si>
  <si>
    <t>AISLANTE TÉRMICO TUBERÍA AGUA CALIENTE.</t>
  </si>
  <si>
    <t>CANASTILLA RESIDUOS CUBETA.</t>
  </si>
  <si>
    <t>CUBETA AUXILIAR ACERO INOX.</t>
  </si>
  <si>
    <t>CUBETA LAVADO ACERO INOX.</t>
  </si>
  <si>
    <t>DOSIFICADOR DESINFECTANTE.</t>
  </si>
  <si>
    <t>DOSIFICADOR JABÓN LÍQUIDO.</t>
  </si>
  <si>
    <t>ESTRUCTURA MESA ACERO INOXIDABLE.</t>
  </si>
  <si>
    <t>FILTRO SÓLIDOS DRENAJE.</t>
  </si>
  <si>
    <t>GRIFERÍA CUELLO CISNE AGUA CALIENTE.</t>
  </si>
  <si>
    <t>GRIFERÍA CUELLO CISNE AGUA FRÍA.</t>
  </si>
  <si>
    <t>KIT LIMPIEZA Y SANITIZACIÓN MESA.</t>
  </si>
  <si>
    <t>KIT MANTENIMIENTO GENERAL MESA LAVADO.</t>
  </si>
  <si>
    <t>LLAVE PASO BRONCE ALTA TEMP.</t>
  </si>
  <si>
    <t>MANGUERA FLEXIBLE AGUA CALIENTE.</t>
  </si>
  <si>
    <t>MANGUERA FLEXIBLE AGUA FRÍA.</t>
  </si>
  <si>
    <t>MANÓMETRO LÍNEA AGUA CALIENTE.</t>
  </si>
  <si>
    <t>MEZCLADOR AGUA FRÍA/CALIENTE.</t>
  </si>
  <si>
    <t>PATAS NIVELADORAS INOX.</t>
  </si>
  <si>
    <t>PROTECTOR SALPICADURAS LATERAL.</t>
  </si>
  <si>
    <t>PROTECTOR SALPICADURAS POSTERIOR.</t>
  </si>
  <si>
    <t>REFUERZO ESTRUCTURAL INFERIOR.</t>
  </si>
  <si>
    <t>REJILLA DRENAJE ACERO INOX.</t>
  </si>
  <si>
    <t>REJILLA PISO ACERO A‑36 (ZONA LAVADO).</t>
  </si>
  <si>
    <t>RESPALDO SANITARIO ACERO INOX.</t>
  </si>
  <si>
    <t>SELLANTE SANITARIO GRADO ALIMENTICIO.</t>
  </si>
  <si>
    <t>SIFÓN DRENAJE ACERO INOX.</t>
  </si>
  <si>
    <t>SOPORTE DOSIFICADORES.</t>
  </si>
  <si>
    <t>SOPORTE TUBERÍA HIDRÁULICA.</t>
  </si>
  <si>
    <t>SUPERFICIE TRABAJO ACERO INOX.</t>
  </si>
  <si>
    <t>TERMÓMETRO LÍNEA AGUA CALIENTE.</t>
  </si>
  <si>
    <t>TORNILLERÍA INOX GRADO ALIMENTICIO.</t>
  </si>
  <si>
    <t>TRAMPA OLORES DRENAJE.</t>
  </si>
  <si>
    <t>TUBERÍA DRENAJE PVC/INOX.</t>
  </si>
  <si>
    <t>VÁLVULA ANTIRRETORNO AGUA.</t>
  </si>
  <si>
    <t>VÁLVULA DRENAJE CUBETA.</t>
  </si>
  <si>
    <t>VÁLVULA PASO AGUA Ø¾″.</t>
  </si>
  <si>
    <t>DESCRIPCIÓN:  MOSTRADOR AUTOSERVICIO</t>
  </si>
  <si>
    <t>AISLANTE TÉRMICO COMPARTIMENTOS.</t>
  </si>
  <si>
    <t>BANDEJA RECOLECTORA RESIDUOS.</t>
  </si>
  <si>
    <t>CABLEADO ELÉCTRICO ILUMINACIÓN.</t>
  </si>
  <si>
    <t>CONTROLADOR TEMPERATURA MOSTRADOR.</t>
  </si>
  <si>
    <t>CUBETA GASTRONORM ACERO INOX.</t>
  </si>
  <si>
    <t>CUBIERTA TÉRMICA (SI APLICA).</t>
  </si>
  <si>
    <t>ESTRUCTURA MOSTRADOR ACERO INOXIDABLE.</t>
  </si>
  <si>
    <t>ILUMINACIÓN LED SUPERIOR MOSTRADOR.</t>
  </si>
  <si>
    <t>INTERRUPTOR ENCENDIDO ILUMINACIÓN.</t>
  </si>
  <si>
    <t>KIT LIMPIEZA Y SANITIZACIÓN MOSTRADOR.</t>
  </si>
  <si>
    <t>KIT MANTENIMIENTO GENERAL MOSTRADOR.</t>
  </si>
  <si>
    <t>LUMINARIA INTERIOR COMPARTIMENTO.</t>
  </si>
  <si>
    <t>MOTOR VENTILADOR CIRCULACIÓN.</t>
  </si>
  <si>
    <t>PANEL FRONTAL DECORATIVO INOX.</t>
  </si>
  <si>
    <t>PANEL LATERAL DECORATIVO INOX.</t>
  </si>
  <si>
    <t>PROTECTOR ESQUINAS MOSTRADOR.</t>
  </si>
  <si>
    <t>PROTECTOR FRONTAL SALPICADURAS.</t>
  </si>
  <si>
    <t>PROTECTOR LATERAL SALPICADURAS.</t>
  </si>
  <si>
    <t>REJILLA PISO ACERO A‑36 ZONA SERVICIO.</t>
  </si>
  <si>
    <t>RUEDAS INDUSTRIALES CON FRENO (SI APLICA).</t>
  </si>
  <si>
    <t>SISTEMA DRENAJE MOSTRADOR.</t>
  </si>
  <si>
    <t>SOPORTE CUBETAS GASTRONORM.</t>
  </si>
  <si>
    <t>SOPORTE RUEDAS MOSTRADOR.</t>
  </si>
  <si>
    <t>SUPERFICIE SUPERIOR ACERO INOX.</t>
  </si>
  <si>
    <t>TAPA CUBETA GASTRONORM.</t>
  </si>
  <si>
    <t>TERMÓMETRO COMPARTIMENTO ALIMENTOS.</t>
  </si>
  <si>
    <t>VÁLVULA DRENAJE ACERO INOX.</t>
  </si>
  <si>
    <t>VENTILADOR CIRCULACIÓN AIRE (SI APLICA).</t>
  </si>
  <si>
    <t>DESCRIPCIÓN:  PROCESADOR DE VEGETALES</t>
  </si>
  <si>
    <t>BANDEJA RECOLECCIÓN PRODUCTO.</t>
  </si>
  <si>
    <t>BOTÓN PARO EMERGENCIA.</t>
  </si>
  <si>
    <t>CHASIS METÁLICO PROCESADOR.</t>
  </si>
  <si>
    <t>CUCHILLA ACERO INOX PROCESADOR.</t>
  </si>
  <si>
    <t>CUERPO PROCESADOR ACERO INOXIDABLE.</t>
  </si>
  <si>
    <t>DISCO CORTE CUBOS.</t>
  </si>
  <si>
    <t>DISCO CORTE JULIANA.</t>
  </si>
  <si>
    <t>DISCO CORTE RALLADO FINO.</t>
  </si>
  <si>
    <t>DISCO CORTE RALLADO GRUESO.</t>
  </si>
  <si>
    <t>DISCO CORTE REBANADO.</t>
  </si>
  <si>
    <t>EJE TRANSMISIÓN PROCESADOR.</t>
  </si>
  <si>
    <t>EMPAQUE TAPA PROCESADOR.</t>
  </si>
  <si>
    <t>EMPUJADOR ALIMENTOS.</t>
  </si>
  <si>
    <t>KIT LIMPIEZA Y SANITIZACIÓN PROCESADOR.</t>
  </si>
  <si>
    <t>KIT MANTENIMIENTO GENERAL PROCESADOR.</t>
  </si>
  <si>
    <t>MOTOR ELÉCTRICO TRIFÁSICO PROCESADOR.</t>
  </si>
  <si>
    <t>PATAS NIVELADORAS PROCESADOR.</t>
  </si>
  <si>
    <t>PORTA‑CUCHILLAS PROCESADOR.</t>
  </si>
  <si>
    <t>PROTECTOR CUCHILLAS SEGURIDAD.</t>
  </si>
  <si>
    <t>TABLERO CONTROL PROCESADOR.</t>
  </si>
  <si>
    <t>TAPA SUPERIOR PROCESADOR.</t>
  </si>
  <si>
    <t>TEMPORIZADOR CICLO PROCESAMIENTO.</t>
  </si>
  <si>
    <t>TOLVA ALIMENTACIÓN ACERO INOX.</t>
  </si>
  <si>
    <t>DESCRIPCIÓN:  REFRIGERADOR 50 KG</t>
  </si>
  <si>
    <t>AISLANTE TÉRMICO POLIURETANO.</t>
  </si>
  <si>
    <t>BANDEJA CONDENSADOS.</t>
  </si>
  <si>
    <t>BISAGRA PUERTA REFRIGERADOR.</t>
  </si>
  <si>
    <t>BURLETE PUERTA REFRIGERADOR.</t>
  </si>
  <si>
    <t>CERRADURA PUERTA REFRIGERADOR.</t>
  </si>
  <si>
    <t>CONDENSADOR AIRE REFRIGERADOR.</t>
  </si>
  <si>
    <t>CONTACTOR ELÉCTRICO REFRIGERADOR.</t>
  </si>
  <si>
    <t>DRENAJE CONDENSADOS REFRIGERADOR.</t>
  </si>
  <si>
    <t>ESTANTERÍA INTERIOR ACERO INOX.</t>
  </si>
  <si>
    <t>EVAPORADOR REFRIGERADOR.</t>
  </si>
  <si>
    <t>GABINETE REFRIGERADOR ACERO INOX.</t>
  </si>
  <si>
    <t>GAS REFRIGERANTE (R‑134A/R‑600A).</t>
  </si>
  <si>
    <t>ILUMINACIÓN LED INTERIOR.</t>
  </si>
  <si>
    <t>KIT LIMPIEZA Y SANITIZACIÓN REFRIGERADOR.</t>
  </si>
  <si>
    <t>KIT MANTENIMIENTO GENERAL REFRIGERADOR.</t>
  </si>
  <si>
    <t>MANGUERA DRENAJE CONDENSADOS.</t>
  </si>
  <si>
    <t>MANIJA PUERTA REFRIGERADOR.</t>
  </si>
  <si>
    <t>PATAS NIVELADORAS REFRIGERADOR.</t>
  </si>
  <si>
    <t>PUERTA REFRIGERADOR ACERO INOX.</t>
  </si>
  <si>
    <t>RUEDAS INDUSTRIALES CON FRENO.</t>
  </si>
  <si>
    <t>SENSOR TEMPERATURA INTERIOR.</t>
  </si>
  <si>
    <t>SOPORTE ESTANTERÍA INTERIOR.</t>
  </si>
  <si>
    <t>TABLERO CONTROL REFRIGERADOR.</t>
  </si>
  <si>
    <t>TEMPORIZADOR CICLO DESHIELO.</t>
  </si>
  <si>
    <t>TERMOSTATO DIGITAL REFRIGERADOR.</t>
  </si>
  <si>
    <t>VENTILADOR EVAPORADOR.</t>
  </si>
  <si>
    <t>MANTENIMIENTO EQUIPO FIJO DE INGENIEROS</t>
  </si>
  <si>
    <t>A-02-02-02-008-007</t>
  </si>
  <si>
    <t>SERVICIOS DE MANTENIMIENTO, REPARACIÓN E INSTALACIÓN (EXCEPTO SERVICIOS DE CONSTRUCCIÓN)</t>
  </si>
  <si>
    <t>DESCRIPCIÓN:  COMPRESOR DE TANQUE 2 HP 2.5 LTS</t>
  </si>
  <si>
    <t>CAMBIO DE ACEITE 1/4 DE BLOQUE</t>
  </si>
  <si>
    <t>SERVICIO</t>
  </si>
  <si>
    <t>CAMBIO DE LLAVE DE PASO PARA AIRE</t>
  </si>
  <si>
    <t>CAMBIO DE REGULADOR DE AIRE PARA MANGUERA</t>
  </si>
  <si>
    <t>CAMBIO DE MANGUERA PRESION DE AIRE 20 METROS</t>
  </si>
  <si>
    <t>CAMBIO DE MEDIDOR DE PRESION</t>
  </si>
  <si>
    <t>CAMBIO DE MOTOR DE 1 CABALLO DE FUERZA</t>
  </si>
  <si>
    <t>CAMBIO DE PILA O REGULADOR DE CORRIENTE DE ENERGIA</t>
  </si>
  <si>
    <t>CAMBIO DE FUSIBLE</t>
  </si>
  <si>
    <t>CAMBIO DE POLEA</t>
  </si>
  <si>
    <t>CAMBIO DE CORREA</t>
  </si>
  <si>
    <t>CAMBIO DE PISTONES</t>
  </si>
  <si>
    <t>CAMBIO DE BLOQUE</t>
  </si>
  <si>
    <t>CAMBIO DE TUBO DE PASO EN COBRE ENTRE EL BLOQUE Y TANQUE</t>
  </si>
  <si>
    <t>CAMBIO DE TANQUE DE 100 2.5 LTS</t>
  </si>
  <si>
    <t>DESCRIPCIÓN:  AIRE ACONDICIONADO INDUSTRIAL DE 60.000 BTU</t>
  </si>
  <si>
    <t>MANTENIMIENTO Y/O CAMBIO  CAPACITOR 1.5 A 7 MFD</t>
  </si>
  <si>
    <t>CAMBIO CAPACITOR 55 A 70 MFD</t>
  </si>
  <si>
    <t>REALIZAR LA RECARGA GAS R410A</t>
  </si>
  <si>
    <t>MANTENIMIENTO Y/O CAMBIO  RODAMIENTO,  PARA AIRES  DE  60.000BTU.</t>
  </si>
  <si>
    <t>MANTENIMIENTO BORNERA</t>
  </si>
  <si>
    <t>MANTENIMIENTO Y/O CAMBIO  BREAKERMATIC DE 220 VOLT</t>
  </si>
  <si>
    <t>MANTENIMIENTO  CORRECTIVO  -  (Mano  de  obra;  Incluye  cambio  del  aceite  del  motor,  aceite  de transmisión, cambio del filtro de aceite y puesta en funcionamiento)</t>
  </si>
  <si>
    <t>MANTENIMIENTO CORRECTIVO - (Mano  de  obra; Incluye cambio del kit de enfriamiento, cambio de bujías  y puesta en funcionamiento)</t>
  </si>
  <si>
    <t>CAMBIOACEITE 2 TIEMPOS PARA MOTOR REF 764354</t>
  </si>
  <si>
    <t>CAMBIO ACEITE DE TRANSMISION  REF 778755</t>
  </si>
  <si>
    <t>MANTENIMIENTO TAPON  REF 332135</t>
  </si>
  <si>
    <t>MANTENIMIENTO TAPA REF 351329</t>
  </si>
  <si>
    <t>MANTENIMIENTO TAPA DEL TERMOSTATO REF 338632</t>
  </si>
  <si>
    <t>CAMBIO EMM - 40-50 HP. LLAMADA SERVICIOS DE APOYO DE DISTRIBUIDOR. EMISIONES RELACIONADAS CON LA PARTE REF 0586968</t>
  </si>
  <si>
    <t>CAMBIO DE TANQUE DE 100 LIBRAS</t>
  </si>
  <si>
    <t xml:space="preserve">MANTENIMIENTO MANGUERA DE ALTA PRESION 2300 SI </t>
  </si>
  <si>
    <t xml:space="preserve">CAMBIO MANGUERA DE ALTA PRESION 2300 SI </t>
  </si>
  <si>
    <t>MANTENIMEINTO PISTOLA CONTROL DE AGUA PARA LA MANGUERA</t>
  </si>
  <si>
    <t>CAMBIO PISTOLA CONTROL DE AGUA PARA LA MANGUERA</t>
  </si>
  <si>
    <t xml:space="preserve">DESCRIPCIÓN: TRANSFORMADOR DE 15 KVA - 75 KVA </t>
  </si>
  <si>
    <t>CAMBIO LED DE LUZ PILOTO</t>
  </si>
  <si>
    <t xml:space="preserve">SERVICIO </t>
  </si>
  <si>
    <t>CAMBIO INTERRUPTORES</t>
  </si>
  <si>
    <t>CAMBIO FUSIBLES</t>
  </si>
  <si>
    <t>MANTENIMIENTO DESCARGADORES DE SOBRETENSIÓN DE M.T Y B.T.</t>
  </si>
  <si>
    <t>CAMBIO VALVULA DE SOBREPRESIÓN</t>
  </si>
  <si>
    <t>REVISIÓN E INSTALACIÓN PARA RAYOS 75 KVA</t>
  </si>
  <si>
    <t xml:space="preserve">DESCRIPCIÓN:   MOTOBOMBA </t>
  </si>
  <si>
    <t>CAMBIO MOFLE</t>
  </si>
  <si>
    <t>CAMBIO TAPON DE LLENADO DE COMBUSTIBLE</t>
  </si>
  <si>
    <t>CAMBIO TUBO DE DESFOGUE</t>
  </si>
  <si>
    <t>CAMBIO CHASIS TUBULAR</t>
  </si>
  <si>
    <t>CAMBIO MANIJA DE LA PIOLA PARA ARRANQUE MANUAL</t>
  </si>
  <si>
    <t>CAMBIO LLAVE DEL COMBUSTIBLE</t>
  </si>
  <si>
    <t>CAMBIO TUBO DE SUCCION</t>
  </si>
  <si>
    <t>CAMBIO FILTRO ENTRADA MANGUERA DE SUCCION</t>
  </si>
  <si>
    <t>CAMBIO EMPAQUE PARA EL SELLADO</t>
  </si>
  <si>
    <t>CAMBIO ABRASADERA</t>
  </si>
  <si>
    <t>CAMBIO RETROCESO DEL ARRANCADOR</t>
  </si>
  <si>
    <t>CAMBIO VALBULA DEL EJE BALANCIN</t>
  </si>
  <si>
    <t>CAMBIO FILTRO DEL COMBUSTIBLE</t>
  </si>
  <si>
    <t>CAMBIO ANILLOS DE PISTON</t>
  </si>
  <si>
    <t>CAMBIO VALVULAS DE ESCAPE</t>
  </si>
  <si>
    <t>CAMBIO BOMBA DE INYECCION DE COMBUSTIBLE</t>
  </si>
  <si>
    <t>CAMBIO TAPON DE DRENAJE</t>
  </si>
  <si>
    <t>CAMBIO FILTRO DE AIRE</t>
  </si>
  <si>
    <t>CAMBIO PERNO DE INYECCION DE COMBUSTIBLE</t>
  </si>
  <si>
    <t>MANTENIMIENTO MOFLE</t>
  </si>
  <si>
    <t>CAMBIO ENCHUFE PLASTICO</t>
  </si>
  <si>
    <t>DESCRIPCIÓN:  GUADAÑADORA HUSQVARNA Y GUADAÑA 420 HIDRAULICA</t>
  </si>
  <si>
    <t>CAMBIO  BUJIA</t>
  </si>
  <si>
    <t>CAMBIO  CARRETEL</t>
  </si>
  <si>
    <t>CAMBIO  HILO DE CORTE</t>
  </si>
  <si>
    <t>CAMBIO  PROTECTOR</t>
  </si>
  <si>
    <t>CAMBIO  ACOPLADOR</t>
  </si>
  <si>
    <t>CAMBIO  CUBIERTA PROTECTORA</t>
  </si>
  <si>
    <t>CAMBIO  GATILLO DE SEGURIDAD</t>
  </si>
  <si>
    <t>CAMBIO  PALANCA CEVADOR</t>
  </si>
  <si>
    <t>CAMBIO  CUERDA DE ARRANQUE</t>
  </si>
  <si>
    <t>CAMBIO  CUCHILLA TIPO CORBATIN</t>
  </si>
  <si>
    <t>CAMBIO  EJE DE TRANSMISION</t>
  </si>
  <si>
    <t>CAMBIO  TANQUE DE COMBUSTIBLES</t>
  </si>
  <si>
    <t>CAMBIO  SILENCIADOR</t>
  </si>
  <si>
    <t>CAMBIO  BOMBA DE CEVADO</t>
  </si>
  <si>
    <t>CAMBIO  MANIJA</t>
  </si>
  <si>
    <t>CAMBIO  GATILLO ACELERADOR</t>
  </si>
  <si>
    <t>CAMBIO  INTERRUPTOR ON/OFF</t>
  </si>
  <si>
    <t>CAMBIO  CUCHILLA DE 3 PUNTAS</t>
  </si>
  <si>
    <t>CAMBIO  BALINERA DE TRANSMISION</t>
  </si>
  <si>
    <t>CAMBIO  BALINERA DEL SIGUEÑAL</t>
  </si>
  <si>
    <t>CAMBIO  YOYO GUADAÑA</t>
  </si>
  <si>
    <t>CAMBIO  CARBURADOR</t>
  </si>
  <si>
    <t>CAMBIO  CILINDRO</t>
  </si>
  <si>
    <t>CAMBIO  PINSTON</t>
  </si>
  <si>
    <t>CAMBIO  EXOSTO</t>
  </si>
  <si>
    <t>DESCRIPCIÓN: MOTOSIERRA PROFESIONAL</t>
  </si>
  <si>
    <t>CAMBIO  ESPADA</t>
  </si>
  <si>
    <t>CAMBIO  SIERRA CIRCULAR</t>
  </si>
  <si>
    <t>CAMBIO  EMPUÑADURA DE ARRANQUE</t>
  </si>
  <si>
    <t>CAMBIO  SILENCIOSO</t>
  </si>
  <si>
    <t>CAMBIO  BIELA</t>
  </si>
  <si>
    <t>CAMBIO  CADENA DESBASTADORA</t>
  </si>
  <si>
    <t>CAMBIO  HOJA GUIA</t>
  </si>
  <si>
    <t>CAMBIO  GARRA TOPE</t>
  </si>
  <si>
    <t>CAMBIO  TURBINA DE REFRIGERACION</t>
  </si>
  <si>
    <t>CAMBIO  ACELERADOR</t>
  </si>
  <si>
    <t>MANTENIMIENTO MECANISMO DE ARRANQUE</t>
  </si>
  <si>
    <t>CAMBIO  TAPA DEL FILTRO</t>
  </si>
  <si>
    <t>CAMBIO  FILTRO DE AIRE</t>
  </si>
  <si>
    <t>CAMBIO  CABEZAL DE LA ASPIRACION PARA COMBUSTIBLE</t>
  </si>
  <si>
    <t>MANTENIMIENTO TANQUE DE COMBUSTIBLE</t>
  </si>
  <si>
    <t>MANTENIMIENTO CIGÜEÑAL</t>
  </si>
  <si>
    <t>CAMBIO  VALVULA PARA DEPESITO DE ACEITE</t>
  </si>
  <si>
    <t>CAMBIO  CABEZAL DE ASPIRACION PARA ACEITE</t>
  </si>
  <si>
    <t>CAMBIO  TUBERIA DE ACEITE</t>
  </si>
  <si>
    <t>CAMBIO  RUEDA DE CADENA</t>
  </si>
  <si>
    <t>CAMBIO  ACOPLAMIENTO</t>
  </si>
  <si>
    <t>CAMBIO  TAPA DE LA RUEDA DE CADENA</t>
  </si>
  <si>
    <t>CAMBIO  PISTON</t>
  </si>
  <si>
    <t>DESCRIPCIÓN:  BOTE INFLABLE TIPO MILITAR CON ACCESORIOS ZODIAK</t>
  </si>
  <si>
    <t>REPARACION, CORRECCION FUGAS DE AIRE, INCLUYE MATERIALES</t>
  </si>
  <si>
    <t>LATONERIA Y PINTURA</t>
  </si>
  <si>
    <t>REPARACION SISTEMA ELECTRICO, INCLUYE MATERIALES, PUESTO AL SERVICO</t>
  </si>
  <si>
    <t>CAMBIO BATERÍA DE 12 - 450  AM</t>
  </si>
  <si>
    <t>CAMBIO LLAVE FILTRO DEL COBUSTIBLE DE GENERADOR GD6500E</t>
  </si>
  <si>
    <t>CAMBIO FILTRO DE ACEITE DE MOTOR</t>
  </si>
  <si>
    <t>CAMBIO FILTRO DE COMBUSTIBLE</t>
  </si>
  <si>
    <t>CAPACIDAD 25 KVA / 65 KW marca TOYAMA  No 40W91-38D</t>
  </si>
  <si>
    <t>CAMBIO  DE  ACEITE, CAMBIO DE FILTROS DE AIRE Y DE COBUSTIBLE</t>
  </si>
  <si>
    <t xml:space="preserve">DESCRIPCIÓN:  PLANTA ELECTRICA 125 KVA PERKINS </t>
  </si>
  <si>
    <t>CAMBIO TARJETA DE REGULACIÓN AVR</t>
  </si>
  <si>
    <t>MANTENIMIENTO DIODOS DE RECTIFICACIÓN</t>
  </si>
  <si>
    <t>MANTENIMIENTO TARJETA DE CONTROL ELÉCTRICO</t>
  </si>
  <si>
    <t>CAMBIO FILTRO DE ACEITE</t>
  </si>
  <si>
    <t>MANTENIMIENTO MOTOR DE ARRANQUE</t>
  </si>
  <si>
    <t>NIVEL DE PELÍCULA DE ACEITE</t>
  </si>
  <si>
    <t>MANTENIMIENTO SENSORES DE PRESIÓN, NIVEL, TEMPERATURA</t>
  </si>
  <si>
    <t>CAMBIO BATERIA</t>
  </si>
  <si>
    <t>CAMBIO FILTRO COMBUSTIBLE</t>
  </si>
  <si>
    <t>CAMBIO SENSORES DE PRESIÓN, NIVEL, TEMPERATURA</t>
  </si>
  <si>
    <t xml:space="preserve">CAMBIO TAQUE DE COMBUSTIBLE </t>
  </si>
  <si>
    <t xml:space="preserve">CAMBIO DEL MULTIPLE DE ESCAPE </t>
  </si>
  <si>
    <t xml:space="preserve">CAMBIO DEL MULTIPLE DE COMBUSTIBLE </t>
  </si>
  <si>
    <t xml:space="preserve">CAMBIO DE LA TUBERIA ACEITE ALTA PRESIÓN </t>
  </si>
  <si>
    <t xml:space="preserve">CAMBIO DE LOS PIVOTES </t>
  </si>
  <si>
    <t>MANTENIMIENTO ROCIADORES</t>
  </si>
  <si>
    <t>MANTENIMIENTO DEL TURBO ALIMENTADOR</t>
  </si>
  <si>
    <t>CAMBIO BUJES</t>
  </si>
  <si>
    <t>CAMBIO DE RACORES TOBERAS COMBUSTIBLE</t>
  </si>
  <si>
    <t xml:space="preserve">CAMBIO DE LAS ARANDELAS DE PRESIÓN </t>
  </si>
  <si>
    <t>CAMBIO CORREA DE ACCESORIOS</t>
  </si>
  <si>
    <t>CAMBIO SWICH DE ENCENDIDO</t>
  </si>
  <si>
    <t>MANTENIMIENTO TABLERO DE INSTRUMENTOS</t>
  </si>
  <si>
    <t>CAMBIO RELOJ  NIVEL DE COMBUSTIBLE</t>
  </si>
  <si>
    <t>CAMBIO RELOJ TEMPERATURA DEL MOTOR</t>
  </si>
  <si>
    <t>CAMBIO RELOJ NIVEL DE CARGA DE LAS BATERÍAS</t>
  </si>
  <si>
    <t>CAMBIO RELOJ NIVEL OBSTRUCCIÓN DEL FILTRO DE AIRE</t>
  </si>
  <si>
    <t>CAMBIO RELAY</t>
  </si>
  <si>
    <t>MANTENIMIENTO ALTERNADOR</t>
  </si>
  <si>
    <t>CAMBIO MANGUERA DE REFRIGERANTE</t>
  </si>
  <si>
    <t>CAMBIO BOMBA DE AGUA</t>
  </si>
  <si>
    <t>CAMBIO MANGUERA SUPERIOR DEL RADIADOR</t>
  </si>
  <si>
    <t>MANTENIMIENTO VENTILADOR</t>
  </si>
  <si>
    <t>MANTENIMIENTO RADIADOR CON TODOS SUS ACCESORIOS</t>
  </si>
  <si>
    <t>CAMBIO SOPORTES DEL RADIADOR</t>
  </si>
  <si>
    <t>LIMPIEZA DE INYECTOR DE COMBUSTIBLE</t>
  </si>
  <si>
    <t xml:space="preserve">CAMBIO TERMOSTATO               </t>
  </si>
  <si>
    <t xml:space="preserve">CAMBIO CADENA </t>
  </si>
  <si>
    <t>CAMBIO COMPENSADORES</t>
  </si>
  <si>
    <t xml:space="preserve">MANTENIMIENTO TUBERIA ACEITE ALTA PRESIÓN </t>
  </si>
  <si>
    <t xml:space="preserve">LAVADO TANQUE DE COMBUSTIBLE </t>
  </si>
  <si>
    <t>MANTENIMIENTO TABLERO CELDA DE TRANSFERENCIA</t>
  </si>
  <si>
    <t>CAMBIO DE EMPAQUES</t>
  </si>
  <si>
    <t>INSTALACION AISLADORES Y MONTAJE DE LOS BARRAJES</t>
  </si>
  <si>
    <t>MANTENIMIENTO TRANSFORMADOR BASE ACEITE 75KVA VOL. PRIM 13.5 KV A VOL SEC 220V</t>
  </si>
  <si>
    <t>MANTENIMIENTO TRANFORMADOR TENSION PRIMARIA 13.2KV</t>
  </si>
  <si>
    <t>MANTENIMIENTO TRANFORMADOR TENSION SECUNDADARIA 220KV</t>
  </si>
  <si>
    <t>MANTENIMIENTO TARJETA DE REGULACIÓN AVR</t>
  </si>
  <si>
    <t>CAMBIO FUSIBLES EN TUBO HH DE 18 KW</t>
  </si>
  <si>
    <t>CAMBIO TERMINALES DE SUJECIÓN PARA LÍNEAS</t>
  </si>
  <si>
    <t>MANTENIMIENTO TARJETA DE REGULACIÓN AVR.</t>
  </si>
  <si>
    <t>MANTENIMIENTO DIODOS DE RECTIFICACIÓN.</t>
  </si>
  <si>
    <t>MANTENIMIENTO TARJETA DE CONTROL ELÉCTRICO (VARÍA DEPENDIENDO EL EQUIPO).</t>
  </si>
  <si>
    <t>MANTENIMIENTO TERMINALES DE SUJECIÓN PARA LÍNEAS.</t>
  </si>
  <si>
    <t>MANTENIMIENTO ARRANQUE DEL MOTOR.</t>
  </si>
  <si>
    <t>MANTENIMINETO  NIVEL DE PELÍCULA DE ACEITE</t>
  </si>
  <si>
    <t>MANTENIMIENTO SENSORES DE PRESIÓN, NIVEL, TEMPERATURA.</t>
  </si>
  <si>
    <t>DESCRIPCIÓN:  PLANTA ELECTRICA VOLTAJE 230/210 V</t>
  </si>
  <si>
    <t>8715698</t>
  </si>
  <si>
    <t>CAMBIO  TERMINALES DE SUJECION PARA LINEAS</t>
  </si>
  <si>
    <t>CAMBIO BATERIA 30 H</t>
  </si>
  <si>
    <t>MANTENIMIENTO TERMINALES DE SUJECIÓN PARA LÍNEAS</t>
  </si>
  <si>
    <t>CAMBIO FILTRO DE AIRE PRIMARIO</t>
  </si>
  <si>
    <t>MANTENIMINETO SENSORES DE PRESIÓN, NIVEL, TEMPERATURA</t>
  </si>
  <si>
    <t>MANTENIMIENTO REGULADOR DE VOLTAJE AVR</t>
  </si>
  <si>
    <t>CAMBIO MODULOS DE CONTROL AUTO STAR</t>
  </si>
  <si>
    <t>MANTENIMIENTO GOBERNADORES DE VELOCIDAD</t>
  </si>
  <si>
    <t>MANTENIMIENTO PRE-CALENTADORES</t>
  </si>
  <si>
    <t>MANTENIMIENTO SOLENOIDES</t>
  </si>
  <si>
    <t>MANTENIMIENTO CARGADORES DE BATERIA</t>
  </si>
  <si>
    <t>MANTENIMIENTO RADIADOR</t>
  </si>
  <si>
    <t>CAMBIO MANGUERAS DE ALTA TEMPERATURA</t>
  </si>
  <si>
    <t>CAMBIO TUBERIA DE COMBUSTIBLE</t>
  </si>
  <si>
    <t>MANTENIMIENTO SENSOR PRESIÓN ACEITE</t>
  </si>
  <si>
    <t>MANTENIMIENTO BOMBA DE INYECCION COMBUSTIBLE</t>
  </si>
  <si>
    <t>MANTENIMIENTO RIEL DE INYECCION COMBUSTIBLE</t>
  </si>
  <si>
    <t>MANTENIMIENTO INYECTORES DE COMBUSTIBLE</t>
  </si>
  <si>
    <t>MANTENIMIENTO TUBERIAS DE COMBUSTIBLE</t>
  </si>
  <si>
    <t>CAMBIO FILTRO DE AIRE  PRIMARIO</t>
  </si>
  <si>
    <t>MANTENIMIENTO PANEL DE CONTROL</t>
  </si>
  <si>
    <t>CAMBIO SOPORTE DE BATERIA Y BASES BATERIAS</t>
  </si>
  <si>
    <t>CAMBIO ALTERNADOR DE CARGA DE LA BATERIA</t>
  </si>
  <si>
    <t>CAMBIO FUSIBLES DE PROTECCION PARADA ELECTRONICA</t>
  </si>
  <si>
    <t>CAMBIO TERMINALES DE SUJECIÓN PARA LÍNEAS 7.5KW</t>
  </si>
  <si>
    <t xml:space="preserve">DESCRIPCIÓN: PLANTA ELECTRICA PORTATIL EU22001ESP.TECNICAS MOTOR DUPLE </t>
  </si>
  <si>
    <t>CAMBIO  TERMINALES DE SUJECIÓN PARA LÍNEAS</t>
  </si>
  <si>
    <t>CAMBIO  FILTRO DE AIRE  PRIMARIO</t>
  </si>
  <si>
    <t>DESCRIPCIÓN:  PLANTA ELECTRICA  DE (81 KVA / 65 KW)</t>
  </si>
  <si>
    <t>CAMBIO  DE  ACEITE  -  (Mano  de  obra;  Consiste  en  el  retiro  de  los  02  filtros  de  aceite,  01  filtro  de combustible y el cambio del aceite)</t>
  </si>
  <si>
    <t>CAMBIO  DE  ACEITE  -  (Mano  de  obra;  Consiste  en  el  retiro  de  los  02  filtros  de  aceite,  01  filtro  de combustible, 01 filtro de aire y el cambio del aceite)</t>
  </si>
  <si>
    <t>CAMBIO DE LA MANGUERA DE 1/2 PULGADA - (Mano de obra: Incluye el retiro e instalación del nuevo repuesto)</t>
  </si>
  <si>
    <t>CAMBIO DE LA MANGUERA DE 2 PULGADAS - (Mano de obra: Incluye el retiro e instalación del nuevo repuesto)</t>
  </si>
  <si>
    <t>CAMBIO DE LA TAPA DEL RADIADOR - (Mano de obra; incluye bajarlo, montarlo e instalar el nuevo repuesto)</t>
  </si>
  <si>
    <t>CAMBIO DE LAS CORREAS DEL MOTOR - (Mano de obra: Incluye el retiro e instalación del nuevo repuesto)</t>
  </si>
  <si>
    <t>CAMBIO  DE  LOS  EMPAQUES  DE  ASBESTO  DEL  TURBO  -  (Mano  de  obra:  Incluye  el  retiro  e instalación del nuevo repuesto)</t>
  </si>
  <si>
    <t>CAMBIO DE LOS PISTONES DEL MOTOR - (Mano de obra: Incluye el retiro e instalación de los nuevos repuestos)</t>
  </si>
  <si>
    <t>CAMBIO DEL ALTERNADOR - (Mano de obra: Incluye el retiro e instalación del nuevo)</t>
  </si>
  <si>
    <t>CAMBIO DEL ARRANQUE - (Mano de obra: Incluye el retiro e instalación del nuevo)</t>
  </si>
  <si>
    <t>CAMBIO DEL TURBO - (Mano de obra: Incluye el retiro e instalación del nuevo)</t>
  </si>
  <si>
    <t>MANTENIMIENTO  A    (El  mantenimiento  cosiste  en  el  sumisitro  y  aplicación  de  pintura  de  alta temperatura)</t>
  </si>
  <si>
    <t>MANTENIMIENTO DE LA BATERÍA - (El mantenimiento consiste en la reparación de los bornes)</t>
  </si>
  <si>
    <t>MANTENIMIENTO  DEL  ALTERNADOR  -  (El  mantenimiento  incluye  bajar  el  alternador,  cambiar  la tornillería y reinstalar en alternador)</t>
  </si>
  <si>
    <t>MANTENIMIENTO  DEL  ARRANQUE  -  (El  mantenimiento  incluye  bajar  el  arranque,  cambiar  la tornillería y esparragos y reinstalar el arranque)</t>
  </si>
  <si>
    <t>MANTENIMIENTO DEL RADIADOR - (El mantenimiento consiste en la sondeada del radiador)</t>
  </si>
  <si>
    <t>MANTENIMIENTO  DEL  TURBO  -  (El  mantenimiento  incluye  bajar  el  turbo,  cambiar  la  tornillería  y esparragos y reinstalar el turbo)</t>
  </si>
  <si>
    <t>MANTENIMIENTO  PISTONES  DEL  MOTOR  -  (El  mantenimiento  incluye;  despegado,  limpieza  y anillado de los pistones del motor)</t>
  </si>
  <si>
    <t>MANTENIMIENTO Y DRENAJE DEL TANQUE DE COMBUSTIBLE - (Consiste en la limpieza interna del tanque de combustible)</t>
  </si>
  <si>
    <t>REPARACIÓN DEL ALTERNADOR - (Incluye el mantenimiento y reparación del enbobinado)</t>
  </si>
  <si>
    <t>REPARACIÓN DEL ARRANQUE - (Incluye el mantenimiento y reparación de las masas polares y bobinas inductoras)</t>
  </si>
  <si>
    <t>REPARACIÓN DEL ARRANQUE - (Incluye el mantenimiento y reparación del piñon de arranque)</t>
  </si>
  <si>
    <t>REPARACIÓN DEL ARRANQUE - (Incluye el mantenimiento y reparación del selenoide)</t>
  </si>
  <si>
    <t>REPARACIÓN DEL  ARRANQUE  - (Incluye  el  mantenimiento y  reparación del  selenoide, el piñon  de arranque y las masas polares con las bobinas inductoras)</t>
  </si>
  <si>
    <t>REPARACIÓN DEL TURBO - (El mantenimiento incluye; limpieza del eje coaxial y limpieza interna del turbo)</t>
  </si>
  <si>
    <t>CAMBIO TARJETA DE CONTROL ELÉCTRICO</t>
  </si>
  <si>
    <t>CAMBIO O MANTENIMIENTO MOTOR DE ARRANQUE</t>
  </si>
  <si>
    <t>CAMBIO O MANTENIMIENTOSENSORES DE PRESIÓN, NIVEL, TEMPERATURA</t>
  </si>
  <si>
    <t>CAMBIO  EMPUÑADURA DE ARRANQUE DE RETROCESO</t>
  </si>
  <si>
    <t>MANTENIMIENTO INDICADOR DE SALIDA Y SOBRECARGA</t>
  </si>
  <si>
    <t>CAMBIO  CABLE DE CARGA</t>
  </si>
  <si>
    <t>CAMBIO  CIERRE DE LLAVE DE COMBUSTIBLE</t>
  </si>
  <si>
    <t>CAMBIO  TUBO DE COMBUSTIBLE</t>
  </si>
  <si>
    <t>MANTENIMIENTO SILENICIADOR ANTI INCENDIOS</t>
  </si>
  <si>
    <t>MANTENIMIENTO CAMPANA DE SEDIMENTACION DEL COMBUSTIBLE</t>
  </si>
  <si>
    <t>MANTENIMIENTO HOLGURA</t>
  </si>
  <si>
    <t>DESCRIPCIÓN:  SISTEMA CONTRAINCENDIOS EQUIPO DE BOMBEO SI AURORA 150G 100P DSL 45 HP</t>
  </si>
  <si>
    <t>CAMBIO REVISIÓN Y CALIBRACIÓN DE INYECTORES (SISTEMA DE INYECCIÓN)</t>
  </si>
  <si>
    <t>MANTENIMIENTO SISTEMA DE REFRIGERACIÓN (INCLUYE CAMBIO DE REFRIGERANTE)</t>
  </si>
  <si>
    <t>MANTENIMIENTO   ELECTRICO   (INCLUYE   REVISIÓN   Y   MANTENIMIENTO   MOTOR   DE ARRANQUE, ALTERNADOR Y TABLERO DE TRANSFERENCIA)</t>
  </si>
  <si>
    <t>MANTENIMIENTO  DEL  SISTEMA  DE  ADMISIÓN  DE  AIRE  (TURBOCARGADOR)  Y  ESCAPE. (INCLUYE CAMBIO DEL AISLANTE BEXTERNO DE ALTA TEMPERATURA DEL EXOSTO)</t>
  </si>
  <si>
    <t>MANTENIMIENTO  REPARACIÓN  TABLERO  PRINCIPAL  PLANTA  ELECTRICA  DONDE  SE VERIFICAN LOS PARAMÉTROS DE TRABAJO (REFRENCIA DSE DEEP SEA ELECTRONICS)</t>
  </si>
  <si>
    <t>MANTENIMIENTO BOMBA ELECTRICA Y TABLERO</t>
  </si>
  <si>
    <t>MANTENIMIENTO VERIFICACIÓN Y CORRECCIÓN PRESIÓN AGUA POTABLE</t>
  </si>
  <si>
    <t>MANTENIMIENTO   DE   ELECTROBOMBAS,   INCLUYE   REVISIÓN   DE   IMPELER   Y   SELLOS MECÁNICOS.</t>
  </si>
  <si>
    <t>MANTENIMIENTO TANQUE HIDROFLOW</t>
  </si>
  <si>
    <t>CAMBIO  DEL  NIPLE  (ESTE  DEBE  SER  REEMPLAZADO  POR  UNO  QUE  SEA  EN  MATERIAL ACERO)</t>
  </si>
  <si>
    <t>CALIBRACIÓN DE MANOMETROS.</t>
  </si>
  <si>
    <t>CAMBIO DE FILTRO DE ACEITE Y LIMPIEZA DE BASE</t>
  </si>
  <si>
    <t>CAMBIO DE FILTRO Y PURGA DEL SISTEMA DE INYECCIÓN</t>
  </si>
  <si>
    <t>CAMBIO DE FILTRO DE AIRE Y LIMPIEZA DE CARCASA</t>
  </si>
  <si>
    <t>CAMBIO DE TARJETA AVR Y CALIBRACIÓN DE VOLTAJE</t>
  </si>
  <si>
    <t>CAMBIO DE MÓDULO DE CONTROL Y PROGRAMACIÓN</t>
  </si>
  <si>
    <t>CAMBIO DE BATERÍA Y MANTENIMIENTO DE BORNES</t>
  </si>
  <si>
    <t>CAMBIO DE MOTOR DE ARRANQUE Y PRUEBA DE BENDIX</t>
  </si>
  <si>
    <t>CAMBIO DE SENSORES Y VERIFICACIÓN DE ALARMAS</t>
  </si>
  <si>
    <t>CAMBIO DE CORREAS Y AJUSTE DE TENSIÓN</t>
  </si>
  <si>
    <t>CAMBIO DE FUSIBLES Y LIMPIEZA DE PORTAFUSIBLES</t>
  </si>
  <si>
    <t>MANTENIMIENTO TARJETA DE CONTROL ELECTRICO</t>
  </si>
  <si>
    <t>CAMBIO  BATERIA 30H</t>
  </si>
  <si>
    <t>CAMBIO  FILTRO PRIMARIO AIRE</t>
  </si>
  <si>
    <t>CAMBIO  SENSORES DE PRESIÓN, NIVEL, TEMPERATURA</t>
  </si>
  <si>
    <t>CAMBIO  MODULOS DE CONTROL AUTO STAR</t>
  </si>
  <si>
    <t>CAMBIO  MANGUERAS DE ALTA TEMPERATURA</t>
  </si>
  <si>
    <t>CAMBIO  TUBERIA DE COMBUSTIBLE</t>
  </si>
  <si>
    <t>MANTENIMIENTO SENSOR PRECION ACEITE</t>
  </si>
  <si>
    <t>MANTENIMIENTO TUBERAS DE COMBUSTIBLE</t>
  </si>
  <si>
    <t>DESCRIPCIÓN:  PLANTA ELECTRICA WACKER NEUSSON</t>
  </si>
  <si>
    <t>MANTENIMIENTO CONSISTE EN MANTENIMIENTO GENERAL CAPACIDAD 50 ( INCLUYE CAMBIO DE ACEITE,  REVISION SISTEMA ELECTRICO)</t>
  </si>
  <si>
    <t>MANTENIMIENTO  CONSISTE EN CAMBIO DE FILTROS DE AIRE, AGUA Y ACEITE</t>
  </si>
  <si>
    <t>MANTENIMIENTO PREVENTIVO  CONSISTE EN REVISION DE TABLEROS DE CONTROL DE SALIDA DE VOLTAJE, INTENSIDAD.</t>
  </si>
  <si>
    <t>MANTENIMIENTO PREVENTIVO  CONSISTE EN CAMBIO DE VALVULINA</t>
  </si>
  <si>
    <t>REVISION Y CAMBIO DE EMPAQUES PARA EVITAR POSIBLES FUGAS DE COMBUSTIBLE Y ACEITE</t>
  </si>
  <si>
    <t>MANTENIMIENTO PREVENTIVO  CONSISTE EN APLICAR ANTICORROSIVO A LAS PARTES EXTERIORES.</t>
  </si>
  <si>
    <t>MANTENIMIENTO PREVENTIVO  CONSISTE EN CAMBIO DE MANGUERA DEL RADIADOR</t>
  </si>
  <si>
    <t>MANTENIMIENTO PREVENTIVO  CONSISTE EN CAMBIO ELEVADORES DE CORRIENTE EXTERIORES DETERIORADAS</t>
  </si>
  <si>
    <t>MANTENIMIENTO PREVENTIVO  CONSISTE EN CAMBIO DE ACEITE DE MOTOR SAE 15W 40 DIESEL</t>
  </si>
  <si>
    <t>MANTENIMIENTO PREVENTIVO TRANSFERENCIA AUTOMATICA</t>
  </si>
  <si>
    <t>MANTENIMIENTO PREVENTIVO  ALTERNADOR</t>
  </si>
  <si>
    <t>MANTENIMIENTO PREVENTIVO  CONSISTE EN CAMBIO DE BATERIA</t>
  </si>
  <si>
    <t>MANTENIMIENTO PREVENTIVO  CONSISTE EN CALIBRACION TUBERIAS - INYECTORES</t>
  </si>
  <si>
    <t>MANTENIMIENTO  BOMBA DE INYECCION</t>
  </si>
  <si>
    <t>MANTENIMIENTO CORRECTIVO  CONSISTE EN CAMBIO BLOQUE DE CILINDRO</t>
  </si>
  <si>
    <t>MANTENIMIENTO CORRECTIVO  CONSISTE EN CAMBIO DE CIGÜEÑAL</t>
  </si>
  <si>
    <t>MANTENIMIENTO CORRECTIVO  CONSISTE EN CAMBIO DE CASQUETERIA, BILEA Y BANCADA</t>
  </si>
  <si>
    <t>MANTENIMIENTO CORRECTIVO  CONSISTE EN CAMBIO DE EJE DE LEVAS</t>
  </si>
  <si>
    <t>MANTENIMIENTO CORRECTIVO  CONSISTE EN CAMBIO DE PISTONES</t>
  </si>
  <si>
    <t>MANTENIMIENTO CORRECTIVO  CONSISTE EN CAMBIO DE ANILLOS</t>
  </si>
  <si>
    <t>MANTENIMIENTO CORRECTIVO  CONSISTE EN CAMBIO DE CAMISAS</t>
  </si>
  <si>
    <t>MANTENIMIENTO CORRECTIVO  CONSISTE EN CAMBIO DE BUJES</t>
  </si>
  <si>
    <t>MANTENIMIENTO CORRECTIVO  CONSISTE EN CAMBIO DE CULATA Y SUS PARTES</t>
  </si>
  <si>
    <t>MANTENIMIENTO CORRECTIVO  CONSISTE EN CAMBIO DE BOMBA DE ACEITE</t>
  </si>
  <si>
    <t>MANTENIMIENTO CORRECTIVO  CONSISTE EN CAMBIO DE BOMBA DE AGUA</t>
  </si>
  <si>
    <t>MANTENIMIENTO CORRECTIVO  CONSISTE EN CAMBIO DE BOMBA DE COMBUSTIBLE ( INYECCION)</t>
  </si>
  <si>
    <t>MANTENIMIENTO CORRECTIVO  CONSISTE EN CAMBIO DE BOMBA DE TRANSFERENCIA DE  COMBUSTIBLE</t>
  </si>
  <si>
    <t>MANTENIMIENTO CORRECTIVO  CONSISTE EN CAMBIO DE COMPRESOR</t>
  </si>
  <si>
    <t>MANTENIMIENTO CORRECTIVO  CONSISTE EN CAMBIO DE ENFRIADOR DE ACEITE</t>
  </si>
  <si>
    <t>MANTENIMIENTO CORRECTIVO  CONSISTE EN CAMBIO DE MOTOR DE ARRANQUE</t>
  </si>
  <si>
    <t>MANTENIMIENTO CORRECTIVO  CONSISTE EN CAMBIO DE RETENEDORES DE LUBRICACION</t>
  </si>
  <si>
    <t>MANTENIMIENTO CORRECTIVO  CONSISTE EN CAMBIO DE MALLAS DE VENTILACION DEL GENERADOR</t>
  </si>
  <si>
    <t>MANTENIMIENTO CORRECTIVO  CONSISTE EN CAMBIO DE RADIADOR</t>
  </si>
  <si>
    <t>MANTENIMIENTO CORRECTIVO  CONSISTE EN CAMBIO DE CORREAS DEL VENTILADOR</t>
  </si>
  <si>
    <t>DESCRIPCIÓN:  PLANTA ELECTRICA POWER MASTER MPP250</t>
  </si>
  <si>
    <t>MANTENIMIENTO SWICH DE ENCENDIDO</t>
  </si>
  <si>
    <t>MANTENIMIENTO RELOJ  NIVEL DE COMBUSTIBLE</t>
  </si>
  <si>
    <t>MANTENIMIENTO RELOJ TEMPERATURA DEL MOTOR</t>
  </si>
  <si>
    <t>MANTENIMIENTO RELOJ NIVEL DE CARGA DE LAS BATERÍAS</t>
  </si>
  <si>
    <t>MANTENIMIENTO  RELOJ NIVEL OBSTRUCCIÓN DEL FILTRO DE AIRE</t>
  </si>
  <si>
    <t>MANTENIMIENTO FUSILES DE 10,15,20,25,30,AMPERIOS</t>
  </si>
  <si>
    <t>MANTENIMIENTO RELAY</t>
  </si>
  <si>
    <t>MANTENIMIENTO SENSOR TEMPERATURA MOTOR</t>
  </si>
  <si>
    <t>MANTENIMIENTO SENSOR PRESIÓN DE ACEITE MOTOR</t>
  </si>
  <si>
    <t>MANTENIMIENTO SENSOR TEMPERATURA TRASMISIÓN</t>
  </si>
  <si>
    <t>MANTENIMIENTO ALTERNANDOR</t>
  </si>
  <si>
    <t>MANTENIMIENTO MANGUERA DE REFRIGERANTE</t>
  </si>
  <si>
    <t>MANTENIMIENTO MANGUERA SUPERIOR DEL RADIADOR</t>
  </si>
  <si>
    <t>MANTENIMIENTO  RADIADOR CON TODOS SUS ACCESORIOS</t>
  </si>
  <si>
    <t>MANTENIMIENTO TORNILLOS SOPORTE DEL RADIADOR</t>
  </si>
  <si>
    <t>MANTENIMIENTO INYECTOR DE COMBUSTIBLE</t>
  </si>
  <si>
    <t>CAMBIO RACORES TOBERAS DE COMBUSTIBLE</t>
  </si>
  <si>
    <t>CAMBIO VARILLA MEDIDORA DEL ACEITE DEL MOTOR</t>
  </si>
  <si>
    <t>CAMBIOTERMOSTATO</t>
  </si>
  <si>
    <t>CAMBIO TURBO ALIMENTADOR</t>
  </si>
  <si>
    <t>CAMBIO TARJETA DE REGULACIÓN AVR.</t>
  </si>
  <si>
    <t>MANTENIMIENTO  O MANTENIMIENTO  TARJETA DE CONTROL ELÉCTRICO.</t>
  </si>
  <si>
    <t>CAMBIO COMBUSTIBLE</t>
  </si>
  <si>
    <t>CAMBIO AIRE PRIMARIO</t>
  </si>
  <si>
    <t>MANTENIMINETO TARJETA DE REGULACIÓN AVR</t>
  </si>
  <si>
    <t>MANTENIMINETO TARJETA DE CONTROL ELÉCTRICO</t>
  </si>
  <si>
    <t>MANTENIMINETO TERMINALES DE SUJECIÓN PARA LÍNEAS</t>
  </si>
  <si>
    <t>AJUSTE DE PARÁMETROS DE OPERACIÓN DEL SISTEMA DE EXTRACCIÓN, INCLUYENDO VERIFICACIÓN DE VELOCIDAD DE GIRO, BALANCEO Y ESTABILIDAD DEL EQUIPO</t>
  </si>
  <si>
    <t>CAMBIO E INSTALACIÓN DE MOTOR ELÉCTRICO DEL SISTEMA DE EXTRACCIÓN, INCLUYENDO PRUEBAS ELÉCTRICAS, MECÁNICAS Y DE CONSUMO</t>
  </si>
  <si>
    <t>CAMBIO E INSTALACIÓN DE RODAMIENTOS DEL EJE PRINCIPAL DEL TAMBOR, CON LUBRICACIÓN, AJUSTE Y VERIFICACIÓN DE GIRO</t>
  </si>
  <si>
    <t>CAMBIO E INSTALACIÓN DE CORREAS, POLEAS O SISTEMA DE TRANSMISIÓN, INCLUYENDO ALINEACIÓN Y TENSIÓN ADECUADA</t>
  </si>
  <si>
    <t>CAMBIO E INSTALACIÓN DE AMORTIGUADORES, RESORTES O SISTEMAS DE SUSPENSIÓN DEL TAMBOR, CON AJUSTE Y PRUEBA DE ESTABILIDAD</t>
  </si>
  <si>
    <t>CAMBIO E INSTALACIÓN DE TAMBOR EXTRACTOR O COMPONENTES DEL SISTEMA DE CENTRIFUGADO, CON ALINEACIÓN Y BALANCEO DINÁMICO</t>
  </si>
  <si>
    <t>CAMBIO E INSTALACIÓN DE COMPONENTES DEL SISTEMA ELÉCTRICO DE CONTROL, INCLUYENDO CABLEADO, PROTECCIONES Y PRUEBAS FUNCIONALES</t>
  </si>
  <si>
    <t>CAMBIO E INSTALACIÓN DE INTERRUPTORES, SENSORES DE TAPA Y SISTEMAS DE SEGURIDAD, CON VERIFICACIÓN DE ENCLAVAMIENTO</t>
  </si>
  <si>
    <t>CAMBIO E INSTALACIÓN DE TAPA, BISAGRAS Y SISTEMAS DE CIERRE DE LA MÁQUINA DE CARGA FRONTAL, CON AJUSTE Y ALINEACIÓN</t>
  </si>
  <si>
    <t>LIMPIEZA TÉCNICA PROFUNDA DEL TAMBOR EXTRACTOR, CARCASA INTERNA Y SUPERFICIES EN CONTACTO CON TEXTILES</t>
  </si>
  <si>
    <t>LIMPIEZA TÉCNICA DEL SISTEMA DE DRENAJE Y EVACUACIÓN DE LÍQUIDOS RESIDUALES</t>
  </si>
  <si>
    <t>REVISIÓN DE ANCLAJES, NIVELACIÓN Y ESTABILIDAD ESTRUCTURAL DEL EQUIPO</t>
  </si>
  <si>
    <t>REVISIÓN DEL SISTEMA DE PROTECCIÓN ELÉCTRICA Y PUESTA A TIERRA DEL EXTRACTOR</t>
  </si>
  <si>
    <t>REVISIÓN DEL SISTEMA DE PROTECCIÓN ANTICORROSIVA DEL GABINETE Y ESTRUCTURA METÁLICA</t>
  </si>
  <si>
    <t>PRUEBAS DE FUNCIONAMIENTO DEL EXTRACTOR BAJO CONDICIONES REALES DE CARGA</t>
  </si>
  <si>
    <t>PUESTA EN SERVICIO DEL EXTRACTOR DE MÁQUINA DE LAVADO DE CARGA FRONTAL Y VERIFICACIÓN FINAL DE OPERACIÓN SEGURA</t>
  </si>
  <si>
    <t>AJUSTE DE PARÁMETROS DE OPERACIÓN DEL SISTEMA DE SECADO, INCLUYENDO VERIFICACIÓN DE TEMPERATURA, TIEMPOS DE CICLO Y EFICIENCIA TÉRMICA</t>
  </si>
  <si>
    <t>CAMBIO E INSTALACIÓN DE RESISTENCIAS ELÉCTRICAS, QUEMADORES O ELEMENTOS CALEFACTORES DEL SISTEMA DE SECADO, CON PRUEBAS DE FUNCIONAMIENTO</t>
  </si>
  <si>
    <t>CAMBIO E INSTALACIÓN DE MOTOR ELÉCTRICO DEL TAMBOR O SISTEMA DE VENTILACIÓN, INCLUYENDO PRUEBAS ELÉCTRICAS Y MECÁNICAS</t>
  </si>
  <si>
    <t>CAMBIO E INSTALACIÓN DE RODAMIENTOS DEL TAMBOR DE SECADO, CON LUBRICACIÓN, AJUSTE Y VERIFICACIÓN DE GIRO</t>
  </si>
  <si>
    <t>CAMBIO E INSTALACIÓN DE CORREAS, POLEAS O SISTEMA DE TRANSMISIÓN DEL TAMBOR, INCLUYENDO ALINEACIÓN Y TENSIÓN ADECUADA</t>
  </si>
  <si>
    <t>CAMBIO E INSTALACIÓN DE VENTILADORES O TURBINAS DEL SISTEMA DE CIRCULACIÓN DE AIRE CALIENTE, CON VERIFICACIÓN DE FLUJO</t>
  </si>
  <si>
    <t>CAMBIO E INSTALACIÓN DE SENSORES DE TEMPERATURA, TERMOSTATOS O CONTROLADORES TÉRMICOS, CON CALIBRACIÓN Y PRUEBAS</t>
  </si>
  <si>
    <t>CAMBIO E INSTALACIÓN DE COMPONENTES DEL SISTEMA ELÉCTRICO DE POTENCIA Y CONTROL, INCLUYENDO CABLEADO, PROTECCIONES Y PRUEBAS FUNCIONALES</t>
  </si>
  <si>
    <t>CAMBIO E INSTALACIÓN DE INTERRUPTORES, CONTACTORES Y SISTEMAS DE SEGURIDAD ELÉCTRICA</t>
  </si>
  <si>
    <t>CAMBIO E INSTALACIÓN DE TAMBOR DE SECADO O COMPONENTES INTERNOS DEL SISTEMA DE ROTACIÓN, CON ALINEACIÓN Y BALANCEO</t>
  </si>
  <si>
    <t>LIMPIEZA TÉCNICA PROFUNDA DEL TAMBOR, DUCTOS DE AIRE Y SUPERFICIES INTERNAS DEL EQUIPO</t>
  </si>
  <si>
    <t>LIMPIEZA TÉCNICA DEL SISTEMA DE VENTILACIÓN, FILTROS Y SALIDAS DE AIRE</t>
  </si>
  <si>
    <t>REVISIÓN DE ANCLAJES, NIVELACIÓN Y ESTABILIDAD ESTRUCTURAL DE LA MÁQUINA DE SECADO INDUSTRIAL</t>
  </si>
  <si>
    <t>REVISIÓN DEL SISTEMA DE PROTECCIÓN TÉRMICA, AISLAMIENTO Y PROTECCIÓN ANTICORROSIVA DEL GABINETE</t>
  </si>
  <si>
    <t>REVISIÓN DEL SISTEMA DE PROTECCIÓN ELÉCTRICA Y PUESTA A TIERRA DEL EQUIPO</t>
  </si>
  <si>
    <t>PRUEBAS DE FUNCIONAMIENTO DE LA MÁQUINA DE SECADO BAJO CONDICIONES REALES DE CARGA</t>
  </si>
  <si>
    <t>PUESTA EN SERVICIO DE LA MÁQUINA DE SECADO INDUSTRIAL Y VERIFICACIÓN FINAL DE OPERACIÓN SEGURA Y EFICIENTE</t>
  </si>
  <si>
    <t>AJUSTE DE PARÁMETROS DE OPERACIÓN DE LA ELECTROBOMBA, INCLUYENDO VERIFICACIÓN DE CAUDAL, PRESIÓN Y CONSUMO ELÉCTRICO</t>
  </si>
  <si>
    <t>CAMBIO E INSTALACIÓN DE ACOPLAMIENTOS, BASES O ELEMENTOS DE TRANSMISIÓN, INCLUYENDO ALINEACIÓN DEL CONJUNTO</t>
  </si>
  <si>
    <t>CAMBIO E INSTALACIÓN DE CARCASA HIDRÁULICA O COMPONENTES INTERNOS DE LA BOMBA, CON PRUEBAS DE PRESIÓN</t>
  </si>
  <si>
    <t>CAMBIO E INSTALACIÓN DE IMPULSOR HIDRÁULICO, CON ALINEACIÓN Y VERIFICACIÓN DE RENDIMIENTO</t>
  </si>
  <si>
    <t>CAMBIO E INSTALACIÓN DE MOTOR ELÉCTRICO DE LA ELECTROBOMBA, INCLUYENDO PRUEBAS ELÉCTRICAS, MECÁNICAS Y DE AISLAMIENTO</t>
  </si>
  <si>
    <t>CAMBIO E INSTALACIÓN DE RODAMIENTOS DEL EJE DEL MOTOR Y BOMBA, CON LUBRICACIÓN Y VERIFICACIÓN DE GIRO</t>
  </si>
  <si>
    <t>CAMBIO E INSTALACIÓN DE SELLO MECÁNICO O EMPAQUETADURA DEL EJE, CON PRUEBAS DE HERMETICIDAD</t>
  </si>
  <si>
    <t>CAMBIO E INSTALACIÓN DE VÁLVULAS, TUBERÍAS Y ACCESORIOS ASOCIADOS A LA ELECTROBOMBA, CON PRUEBAS DE ESTANQUEIDAD</t>
  </si>
  <si>
    <t>CAMBIO E INSTALACIÓN DE COMPONENTES DEL SISTEMA ELÉCTRICO DE POTENCIA Y CONTROL, INCLUYENDO CABLEADO Y PROTECCIONES</t>
  </si>
  <si>
    <t>CAMBIO E INSTALACIÓN DE INTERRUPTORES, CONTACTORES Y SISTEMAS DE PROTECCIÓN ELÉCTRICA</t>
  </si>
  <si>
    <t>EMBOBINADO DEL MOTOR ELÉCTRICO DE LA ELECTROBOMBA, INCLUYENDO DESMONTAJE, LIMPIEZA, REEMPLAZO DE BOBINAS, AISLAMIENTO, IMPREGNACIÓN, SECADO, PRUEBAS DE RESISTENCIA, CONTINUIDAD, AISLAMIENTO Y VERIFICACIÓN DE OPERACIÓN</t>
  </si>
  <si>
    <t>LIMPIEZA TÉCNICA DEL CUERPO DE LA BOMBA, MOTOR Y SUPERFICIES EXTERNAS</t>
  </si>
  <si>
    <t>LIMPIEZA TÉCNICA DE FILTROS, REJILLAS Y SISTEMAS DE SUCCIÓN</t>
  </si>
  <si>
    <t>PRUEBAS DE FUNCIONAMIENTO DE LA ELECTROBOMBA BAJO CONDICIONES REALES DE OPERACIÓN</t>
  </si>
  <si>
    <t>PUESTA EN SERVICIO DE LA ELECTROBOMBA SIEMENS Y VERIFICACIÓN FINAL DE OPERACIÓN SEGURA Y EFICIENTE</t>
  </si>
  <si>
    <t>REVISIÓN DE ANCLAJES, ALINEACIÓN Y ESTABILIDAD ESTRUCTURAL DEL CONJUNTO ELECTROBOMBA</t>
  </si>
  <si>
    <t>REVISIÓN DEL SISTEMA DE PROTECCIÓN ANTICORROSIVA DEL MOTOR Y CARCASA DE LA BOMBA</t>
  </si>
  <si>
    <t>REVISIÓN DEL SISTEMA DE PUESTA A TIERRA Y PROTECCIÓN ELÉCTRICA DEL EQUIPO</t>
  </si>
  <si>
    <t>AJUSTE DE PARÁMETROS DE OPERACIÓN DEL TRANSFORMADOR, INCLUYENDO VERIFICACIÓN DE TENSIONES, CORRIENTES, BALANCE DE FASES Y CONDICIONES DE CARGA</t>
  </si>
  <si>
    <t>CAMBIO E INSTALACIÓN DE AISLADORES, BOQUILLAS O PASATAPAS DE ALTA Y BAJA TENSIÓN, CON PRUEBAS DE AISLAMIENTO Y HERMETICIDAD</t>
  </si>
  <si>
    <t>CAMBIO E INSTALACIÓN DE ACEITE DIELÉCTRICO DEL TRANSFORMADOR, INCLUYENDO FILTRADO, DESGASIFICACIÓN Y PRUEBAS FISICOQUÍMICAS</t>
  </si>
  <si>
    <t>CAMBIO E INSTALACIÓN DE COMPONENTES DEL SISTEMA DE REFRIGERACIÓN, INCLUYENDO RADIADORES, VENTILADORES O DUCTOS DE DISIPACIÓN TÉRMICA</t>
  </si>
  <si>
    <t>CAMBIO E INSTALACIÓN DE FUSIBLES, SECCIONADORES O DISPOSITIVOS DE PROTECCIÓN ASOCIADOS AL TRANSFORMADOR</t>
  </si>
  <si>
    <t>CAMBIO E INSTALACIÓN DE TERMINALES, CONECTORES Y BARRAS DE CONEXIÓN DE ALTA Y BAJA TENSIÓN</t>
  </si>
  <si>
    <t>EMBOBINADO DEL TRANSFORMADOR TRIFÁSICO, INCLUYENDO DESMONTAJE, REEMPLAZO DE BOBINAS, AISLAMIENTO, IMPREGNACIÓN, SECADO, PRUEBAS DE RESISTENCIA, RELACIÓN DE TRANSFORMACIÓN Y VERIFICACIÓN DE OPERACIÓN</t>
  </si>
  <si>
    <t>LIMPIEZA TÉCNICA DE AISLADORES, BOQUILLAS, CARCASA Y SUPERFICIES EXTERNAS DEL TRANSFORMADOR</t>
  </si>
  <si>
    <t>LIMPIEZA TÉCNICA DEL SISTEMA DE REFRIGERACIÓN Y DISIPACIÓN TÉRMICA</t>
  </si>
  <si>
    <t>PRUEBAS ELÉCTRICAS DEL TRANSFORMADOR, INCLUYENDO RESISTENCIA DE AISLAMIENTO, RELACIÓN DE TRANSFORMACIÓN, RIGIDEZ DIELÉCTRICA Y CONTINUIDAD</t>
  </si>
  <si>
    <t>PUESTA EN SERVICIO DEL TRANSFORMADOR DE DISTRIBUCIÓN TRIFÁSICO 225 KVA Y VERIFICACIÓN FINAL DE OPERACIÓN SEGURA</t>
  </si>
  <si>
    <t>REVISIÓN DE ANCLAJES, BASE ESTRUCTURAL Y ESTABILIDAD MECÁNICA DEL TRANSFORMADOR</t>
  </si>
  <si>
    <t>REVISIÓN DEL SISTEMA DE PUESTA A TIERRA Y PROTECCIÓN CONTRA SOBRETENSIONES</t>
  </si>
  <si>
    <t>REVISIÓN DEL SISTEMA DE PROTECCIÓN ANTICORROSIVA DEL TANQUE Y ESTRUCTURA METÁLICA</t>
  </si>
  <si>
    <t>AJUSTE DE PARÁMETROS DE OPERACIÓN DE LA PLANTA ELÉCTRICA, INCLUYENDO VERIFICACIÓN DE VOLTAJE, FRECUENCIA, FACTOR DE POTENCIA, CARGA Y ESTABILIDAD DEL SISTEMA</t>
  </si>
  <si>
    <t>CAMBIO E INSTALACIÓN DE ALTERNADOR O GENERADOR ELÉCTRICO, INCLUYENDO PRUEBAS ELÉCTRICAS, MECÁNICAS Y DE AISLAMIENTO</t>
  </si>
  <si>
    <t>CAMBIO E INSTALACIÓN DE BATERÍAS DE ARRANQUE, INCLUYENDO PRUEBAS DE CARGA, CONEXIONES Y SISTEMA DE SUJECIÓN</t>
  </si>
  <si>
    <t>CAMBIO E INSTALACIÓN DE CORREAS, POLEAS O ACOPLAMIENTOS DEL SISTEMA DE TRANSMISIÓN</t>
  </si>
  <si>
    <t>CAMBIO E INSTALACIÓN DE FILTROS DE AIRE DEL MOTOR DE COMBUSTIÓN INTERNA</t>
  </si>
  <si>
    <t>CAMBIO E INSTALACIÓN DE FILTROS DE COMBUSTIBLE DEL SISTEMA DE ALIMENTACIÓN</t>
  </si>
  <si>
    <t>CAMBIO E INSTALACIÓN DE FILTROS DE ACEITE DEL MOTOR</t>
  </si>
  <si>
    <t>CAMBIO E INSTALACIÓN DE INYECTORES, BOMBAS O COMPONENTES DEL SISTEMA DE INYECCIÓN DE COMBUSTIBLE</t>
  </si>
  <si>
    <t>CAMBIO E INSTALACIÓN DE MOTOR DE COMBUSTIÓN INTERNA, INCLUYENDO PRUEBAS DE FUNCIONAMIENTO Y CONSUMO</t>
  </si>
  <si>
    <t>CAMBIO E INSTALACIÓN DE SISTEMA DE ESCAPE, SILENCIADOR O COMPONENTES ASOCIADOS</t>
  </si>
  <si>
    <t>CAMBIO E INSTALACIÓN DE SISTEMA DE REFRIGERACIÓN DEL MOTOR, INCLUYENDO RADIADOR, MANGUERAS, VENTILADOR Y TERMOSTATO</t>
  </si>
  <si>
    <t>CAMBIO E INSTALACIÓN DE TABLERO DE CONTROL, PROTECCIONES ELÉCTRICAS, RELÉS Y SISTEMAS DE MONITOREO</t>
  </si>
  <si>
    <t>EMBOBINADO DEL ALTERNADOR DE LA PLANTA ELÉCTRICA, INCLUYENDO DESMONTAJE, REEMPLAZO DE BOBINAS, AISLAMIENTO, IMPREGNACIÓN, SECADO Y PRUEBAS ELÉCTRICAS</t>
  </si>
  <si>
    <t>LIMPIEZA TÉCNICA DEL ALTERNADOR, MOTOR, TABLERO Y SUPERFICIES EXTERNAS DE LA PLANTA ELÉCTRICA</t>
  </si>
  <si>
    <t>LIMPIEZA TÉCNICA DEL SISTEMA DE REFRIGERACIÓN, VENTILACIÓN Y DISIPACIÓN TÉRMICA</t>
  </si>
  <si>
    <t>PRUEBAS DE FUNCIONAMIENTO DE LA PLANTA ELÉCTRICA BAJO CONDICIONES REALES DE CARGA Y TRANSFERENCIA</t>
  </si>
  <si>
    <t>PUESTA EN SERVICIO DE LA PLANTA ELÉCTRICA WACKER NEUSON 25 KVA Y VERIFICACIÓN FINAL DE OPERACIÓN SEGURA</t>
  </si>
  <si>
    <t>REVISIÓN DE ANCLAJES, BASE ESTRUCTURAL, NIVELACIÓN Y ESTABILIDAD MECÁNICA DE LA PLANTA ELÉCTRICA</t>
  </si>
  <si>
    <t>REVISIÓN DEL SISTEMA DE COMBUSTIBLE, INCLUYENDO TANQUE, LÍNEAS, VÁLVULAS, RESPIRADEROS Y DRENAJES</t>
  </si>
  <si>
    <t>REVISIÓN DEL SISTEMA DE LUBRICACIÓN DEL MOTOR, INCLUYENDO NIVELES, PRESIÓN Y FUGAS</t>
  </si>
  <si>
    <t>REVISIÓN DEL SISTEMA DE PROTECCIÓN ANTICORROSIVA DEL CHASIS, CABINA Y ESTRUCTURA METÁLICA</t>
  </si>
  <si>
    <t>REVISIÓN Y AJUSTE DEL SISTEMA DE ARRANQUE ELÉCTRICO Y CARGADOR DE BATERÍAS</t>
  </si>
  <si>
    <t>REVISIÓN Y AJUSTE DEL SISTEMA DE TRANSFERENCIA AUTOMÁTICA O MANUAL DE CARGA, SI APLICA</t>
  </si>
  <si>
    <t>AJUSTE DE PARÁMETROS DE OPERACIÓN DE LA PLANTA ELÉCTRICA, INCLUYENDO VERIFICACIÓN DE VOLTAJE, FRECUENCIA, FACTOR DE POTENCIA, BALANCE DE FASES Y ESTABILIDAD BAJO CARGA</t>
  </si>
  <si>
    <t>CAMBIO E INSTALACIÓN DE MOTOR DE COMBUSTIÓN INTERNA, INCLUYENDO PRUEBAS DE FUNCIONAMIENTO, CONSUMO Y EMISIONES</t>
  </si>
  <si>
    <t>CAMBIO E INSTALACIÓN DE SISTEMA DE REFRIGERACIÓN DEL MOTOR, INCLUYENDO RADIADOR, MANGUERAS, VENTILADOR, TERMOSTATO Y SENSORES</t>
  </si>
  <si>
    <t>CAMBIO E INSTALACIÓN DE TABLERO DE CONTROL, PROTECCIONES ELÉCTRICAS, RELÉS, SENSORES Y SISTEMAS DE MONITOREO</t>
  </si>
  <si>
    <t>LIMPIEZA TÉCNICA DEL SISTEMA DE REFRIGERACIÓN, VENTILACIÓN, RADIADORES Y DISIPACIÓN TÉRMICA</t>
  </si>
  <si>
    <t>PRUEBAS DE FUNCIONAMIENTO DE LA PLANTA ELÉCTRICA BAJO CONDICIONES REALES DE CARGA, TRANSFERENCIA Y OPERACIÓN CONTINUA</t>
  </si>
  <si>
    <t>PUESTA EN SERVICIO DE LA PLANTA ELÉCTRICA OLYMPIAN 249 KVA Y VERIFICACIÓN FINAL DE OPERACIÓN SEGURA Y ESTABLE</t>
  </si>
  <si>
    <t>REVISIÓN DEL SISTEMA DE COMBUSTIBLE, INCLUYENDO TANQUE, LÍNEAS, VÁLVULAS, RESPIRADEROS, DRENAJES Y CONTENCIÓN</t>
  </si>
  <si>
    <t>REVISIÓN DEL SISTEMA DE LUBRICACIÓN DEL MOTOR, INCLUYENDO NIVELES, PRESIÓN, FUGAS Y ESTADO DEL ACEITE</t>
  </si>
  <si>
    <t>REVISIÓN DEL SISTEMA DE PROTECCIÓN ANTICORROSIVA DEL CHASIS, CABINA, TANQUE Y ESTRUCTURA METÁLICA</t>
  </si>
  <si>
    <t>REVISIÓN Y AJUSTE DEL SISTEMA DE TRANSFERENCIA AUTOMÁTICA O MANUAL DE CARGA, INCLUYENDO SINCRONIZACIÓN Y PROTECCIONES</t>
  </si>
  <si>
    <t>PUESTA EN SERVICIO DE LA PLANTA ELÉCTRICA CATERPILLAR 456 KVA Y VERIFICACIÓN FINAL DE OPERACIÓN SEGURA Y ESTABLE</t>
  </si>
  <si>
    <t>AJUSTE DE PARÁMETROS DE OPERACIÓN DE LA GUADAÑA, INCLUYENDO VERIFICACIÓN DE REVOLUCIONES, RALENTÍ Y RESPUESTA DEL ACELERADOR</t>
  </si>
  <si>
    <t>CAMBIO E INSTALACIÓN DE BUJÍA DEL MOTOR, INCLUYENDO CALIBRACIÓN Y PRUEBAS DE ENCENDIDO</t>
  </si>
  <si>
    <t>CAMBIO E INSTALACIÓN DE CARBURADOR O COMPONENTES DEL SISTEMA DE CARBURACIÓN, CON AJUSTE DE MEZCLA Y RALENTÍ</t>
  </si>
  <si>
    <t>CAMBIO E INSTALACIÓN DE CABEZAL DE CORTE, CUCHILLA, HILO O DISCO, CON AJUSTE Y VERIFICACIÓN DE SEGURIDAD</t>
  </si>
  <si>
    <t>CAMBIO E INSTALACIÓN DE EMBRAGUE, EJE FLEXIBLE O SISTEMA DE TRANSMISIÓN</t>
  </si>
  <si>
    <t>CAMBIO E INSTALACIÓN DE FILTRO DE AIRE DEL MOTOR</t>
  </si>
  <si>
    <t>CAMBIO E INSTALACIÓN DE FILTRO DE COMBUSTIBLE Y LÍNEAS ASOCIADAS</t>
  </si>
  <si>
    <t>CAMBIO E INSTALACIÓN DE SISTEMA DE ESCAPE, SILENCIADOR O PROTECTOR TÉRMICO</t>
  </si>
  <si>
    <t>CAMBIO E INSTALACIÓN DE SISTEMA DE ENCENDIDO, BOBINA O INTERRUPTOR DE PARO</t>
  </si>
  <si>
    <t>LIMPIEZA TÉCNICA DEL CARBURADOR, SISTEMA DE ADMISIÓN Y COMPONENTES DEL MOTOR</t>
  </si>
  <si>
    <t>LIMPIEZA TÉCNICA DEL SISTEMA DE CORTE, PROTECTOR Y CARCASA</t>
  </si>
  <si>
    <t>PRUEBAS DE FUNCIONAMIENTO DE LA GUADAÑA BAJO CONDICIONES REALES DE OPERACIÓN</t>
  </si>
  <si>
    <t>PUESTA EN SERVICIO DE LA GUADAÑA Y VERIFICACIÓN FINAL DE OPERACIÓN SEGURA Y EFICIENTE</t>
  </si>
  <si>
    <t>REVISIÓN DE ANCLAJES, EMPUÑADURAS, ARNÉS Y ELEMENTOS DE SUJECIÓN DEL OPERADOR</t>
  </si>
  <si>
    <t>REVISIÓN DEL SISTEMA DE COMBUSTIBLE, INCLUYENDO TANQUE, VÁLVULAS, MANGUERAS Y RESPIRADEROS</t>
  </si>
  <si>
    <t>REVISIÓN DEL SISTEMA DE LUBRICACIÓN DEL MOTOR, INCLUYENDO MEZCLA, NIVELES Y CONSUMO</t>
  </si>
  <si>
    <t>REVISIÓN DEL SISTEMA DE PROTECCIÓN ANTICORROSIVA Y ESTADO GENERAL DE LA ESTRUCTURA</t>
  </si>
  <si>
    <t>AJUSTE DE PARÁMETROS DE OPERACIÓN DEL EQUIPO, INCLUYENDO VERIFICACIÓN DE REVOLUCIONES, RALENTÍ, ACELERACIÓN Y RESPUESTA DEL MOTOR</t>
  </si>
  <si>
    <t>CAMBIO E INSTALACIÓN DE BARRA GUÍA, ESPADA O CUCHILLAS DE CORTE DEL CORTASETOS, CON ALINEACIÓN Y VERIFICACIÓN DE SEGURIDAD</t>
  </si>
  <si>
    <t>CAMBIO E INSTALACIÓN DE CADENA DE CORTE, PIÑÓN O SISTEMA DE TRANSMISIÓN</t>
  </si>
  <si>
    <t>CAMBIO E INSTALACIÓN DE EMBRAGUE, EJE O SISTEMA DE TRANSMISIÓN DEL MOVIMIENTO</t>
  </si>
  <si>
    <t>CAMBIO E INSTALACIÓN DE SISTEMA DE ENCENDIDO, BOBINA, INTERRUPTOR DE PARO O CABLEADO</t>
  </si>
  <si>
    <t>LIMPIEZA TÉCNICA DEL CARBURADOR, SISTEMA DE ADMISIÓN Y COMPONENTES INTERNOS DEL MOTOR</t>
  </si>
  <si>
    <t>LIMPIEZA TÉCNICA DEL SISTEMA DE CORTE, BARRA, CADENA, CUCHILLAS Y CARCASA</t>
  </si>
  <si>
    <t>PRUEBAS DE FUNCIONAMIENTO DEL EQUIPO BAJO CONDICIONES REALES DE OPERACIÓN</t>
  </si>
  <si>
    <t>PUESTA EN SERVICIO DE LA MOTOSIERRA PROFESIONAL O CORTASETOS Y VERIFICACIÓN FINAL DE OPERACIÓN SEGURA</t>
  </si>
  <si>
    <t>REVISIÓN DE ANCLAJES, EMPUÑADURAS, FRENO DE CADENA, PROTECTORES Y ELEMENTOS DE SEGURIDAD DEL OPERADOR</t>
  </si>
  <si>
    <t>REVISIÓN DEL SISTEMA DE LUBRICACIÓN DE CADENA, ESPADA O CUCHILLAS, INCLUYENDO BOMBA Y CONDUCTOS</t>
  </si>
  <si>
    <t>REVISIÓN DEL SISTEMA DE PROTECCIÓN ANTICORROSIVA Y ESTADO GENERAL DE LA ESTRUCTURA DEL EQUIPO</t>
  </si>
  <si>
    <t>AJUSTE DE PARÁMETROS DE OPERACIÓN DEL COMPRESOR, INCLUYENDO VERIFICACIÓN DE PRESIÓN DE TRABAJO, CAUDAL, CICLOS DE CARGA Y DESCARGA, Y ESTABILIDAD DEL SISTEMA</t>
  </si>
  <si>
    <t>CAMBIO E INSTALACIÓN DE CABEZAL COMPRESOR, PISTONES, ANILLOS, CILINDROS O ELEMENTOS DE COMPRESIÓN</t>
  </si>
  <si>
    <t>CAMBIO E INSTALACIÓN DE FILTROS DE AIRE DE ADMISIÓN DEL COMPRESOR</t>
  </si>
  <si>
    <t>CAMBIO E INSTALACIÓN DE FILTROS DE ACEITE DEL SISTEMA DE LUBRICACIÓN</t>
  </si>
  <si>
    <t>CAMBIO E INSTALACIÓN DE MOTOR ELÉCTRICO DEL COMPRESOR, INCLUYENDO PRUEBAS ELÉCTRICAS, MECÁNICAS Y DE AISLAMIENTO</t>
  </si>
  <si>
    <t>CAMBIO E INSTALACIÓN DE PRESOSTATO, MANÓMETROS, VÁLVULAS DE CONTROL O SENSORES DE PRESIÓN</t>
  </si>
  <si>
    <t>CAMBIO E INSTALACIÓN DE VÁLVULA DE SEGURIDAD, VÁLVULA DE ALIVIO, VÁLVULA ANTIRRETORNO O VÁLVULA DE DRENAJE</t>
  </si>
  <si>
    <t>CAMBIO E INSTALACIÓN DE TANQUE DE ALMACENAMIENTO DE AIRE, INCLUYENDO INSPECCIÓN INTERNA Y PRUEBAS DE ESTANQUEIDAD</t>
  </si>
  <si>
    <t>EMBOBINADO DEL MOTOR ELÉCTRICO DEL COMPRESOR, INCLUYENDO DESMONTAJE, REEMPLAZO DE BOBINAS, AISLAMIENTO, IMPREGNACIÓN, SECADO Y PRUEBAS ELÉCTRICAS</t>
  </si>
  <si>
    <t>LIMPIEZA TÉCNICA DEL SISTEMA DE ADMISIÓN, CABEZAL, PISTONES Y COMPONENTES INTERNOS DEL COMPRESOR</t>
  </si>
  <si>
    <t>LIMPIEZA TÉCNICA DEL SISTEMA DE ENFRIAMIENTO, VENTILACIÓN, RADIADORES Y DISIPACIÓN TÉRMICA</t>
  </si>
  <si>
    <t>LIMPIEZA TÉCNICA DEL TANQUE, DRENAJE DE CONDENSADOS Y ELIMINACIÓN DE HUMEDAD ACUMULADA</t>
  </si>
  <si>
    <t>PRUEBAS DE FUNCIONAMIENTO DEL COMPRESOR BAJO CONDICIONES REALES DE OPERACIÓN, INCLUYENDO PRESIÓN, CAUDAL Y CICLOS DE CARGA</t>
  </si>
  <si>
    <t>PUESTA EN SERVICIO DEL COMPRESOR Y VERIFICACIÓN FINAL DE OPERACIÓN SEGURA Y EFICIENTE</t>
  </si>
  <si>
    <t>REVISIÓN DE ANCLAJES, BASE ESTRUCTURAL, NIVELACIÓN Y ESTABILIDAD MECÁNICA DEL COMPRESOR</t>
  </si>
  <si>
    <t>REVISIÓN DEL SISTEMA DE LUBRICACIÓN, INCLUYENDO NIVELES, PRESIÓN, FUGAS Y ESTADO DEL ACEITE</t>
  </si>
  <si>
    <t>REVISIÓN DEL SISTEMA DE PROTECCIÓN ELÉCTRICA, CABLEADO, PROTECCIONES TÉRMICAS Y PUESTA A TIERRA</t>
  </si>
  <si>
    <t>REVISIÓN DEL SISTEMA DE PROTECCIÓN ANTICORROSIVA DEL TANQUE, CHASIS, TUBERÍAS Y ESTRUCTURA METÁLICA</t>
  </si>
  <si>
    <t>REVISIÓN DEL SISTEMA NEUMÁTICO, INCLUYENDO MANGUERAS, CONEXIONES, ACOPLES RÁPIDOS, VÁLVULAS Y PURGA DE CONDENSADOS</t>
  </si>
  <si>
    <t>CAMBIO E INSTALACIÓN DE FILTROS DE AIRE DEL MOTOR DIÉSEL</t>
  </si>
  <si>
    <t>CAMBIO E INSTALACIÓN DE INYECTORES, BOMBA DE INYECCIÓN O COMPONENTES DEL SISTEMA DE ALIMENTACIÓN DIÉSEL</t>
  </si>
  <si>
    <t>PUESTA EN SERVICIO DE LA PLANTA ELÉCTRICA DIÉSEL 25 KVA Y VERIFICACIÓN FINAL DE OPERACIÓN SEGURA Y ESTABLE</t>
  </si>
  <si>
    <t>PLANTA ELÉCTRICA HONDA EU22I 2200W MONOFÁSIC INVERTER 220V(ACTIVO FIJO: 165500080634; 165500080635)</t>
  </si>
  <si>
    <t>MANTENIMIENTO TARJETA DE CONTROL ELECTRÓNICO</t>
  </si>
  <si>
    <t>CAMBIO  BATERÍA 30 H</t>
  </si>
  <si>
    <t>MANTENIMIENTO SENSORES DE PRESIÓN, NIVEL Y TEMPERATURA</t>
  </si>
  <si>
    <t>CAMBIO PISTÓN DEL MOTOR</t>
  </si>
  <si>
    <t>MANTENIMIENTO PISTÓN DEL MOTOR</t>
  </si>
  <si>
    <t>TOTAL COTIZACION MANTENIMIENTO  EQUIPO FIJO</t>
  </si>
  <si>
    <t>MANTENIMEINTO EQUIPO FIJO DE INGENIEROS RANCHO DE TROPA</t>
  </si>
  <si>
    <t>DESCRIPCIÓN:  HORNO DE PANADERIA A GAS, SISTEMA FLAUTAS INDUSTRIALES, 61CM X 75 CM</t>
  </si>
  <si>
    <t>MANTENIMINETO TERMOSTATO</t>
  </si>
  <si>
    <t>CAMBIO  PERILLA</t>
  </si>
  <si>
    <t>CAMBIO  JUEGO DE RODILLOS</t>
  </si>
  <si>
    <t>CAMBIO  RESISTENCIA</t>
  </si>
  <si>
    <t>CAMBIO VALVULA DE ESPACION</t>
  </si>
  <si>
    <t xml:space="preserve">MANTENIMIENTO UNIDAD COMPRESORA </t>
  </si>
  <si>
    <t xml:space="preserve">CAMBIO VENTILADOR CONDENSADOR </t>
  </si>
  <si>
    <t xml:space="preserve">DESCRIPCIÓN:  EQUIPO DE PANADERIA  </t>
  </si>
  <si>
    <t>CAMBIO RODILLOS DE AMASAR</t>
  </si>
  <si>
    <t>MANTENIMIENTO CONDENSADOR</t>
  </si>
  <si>
    <t>AJUSTE O CAMBIO TORNILLOS Y RACORES</t>
  </si>
  <si>
    <t>MANTENIMIENTO CONTROL TEMPERATURA</t>
  </si>
  <si>
    <t>MANTENIMIENTO RESISTENCIA</t>
  </si>
  <si>
    <t xml:space="preserve">CAMBIO VALVULAS </t>
  </si>
  <si>
    <t>CAMBIO MANOMETROS DE TEMPERATURA</t>
  </si>
  <si>
    <t>DESCRIPCIÓN:  MOSTRADOR AUTOSERVICIO A VAPOR</t>
  </si>
  <si>
    <t>MANTENIMIENTO TUBERIA INOX 60 CM 1 1/2</t>
  </si>
  <si>
    <t>CAMBIO VALVULAS 200 PSI INOX 3/4 PASO DIRECTO VAPOR</t>
  </si>
  <si>
    <t>CAMBIO SIMICODOS INOX 1 1/2</t>
  </si>
  <si>
    <t>CAMBIO RACORES UNIVERSALES</t>
  </si>
  <si>
    <t>CAMBIO TUBERIA DE SUMINISTRO DE AGUA</t>
  </si>
  <si>
    <t>CAMBO DE QUEMADORES TIPO FLAUTAS EN ACERO INOXIDABLE</t>
  </si>
  <si>
    <t>CAMBIO Y MANTENIMIENTO BOQUILLAS O FISTOS</t>
  </si>
  <si>
    <t>MANTENIMIENTO ENBOBINADO EN COBRE HILO GRUESO MOTOR DE 2 HP  INSTALACION DEL MOTOR</t>
  </si>
  <si>
    <t>MANTENIMIENTOS Y/O CAMBIO POLEAS MOTOR</t>
  </si>
  <si>
    <t xml:space="preserve">MANTENIMIENTOS Y/O CAMBIO RODAMIENTOS </t>
  </si>
  <si>
    <t>MANTENIMIENTOS Y/O CAMBIO BUJES</t>
  </si>
  <si>
    <t>CAMBIO DE LA POLEA  DE TIEMPO (POLEA) REF. 520</t>
  </si>
  <si>
    <t>INSTALALACION O ENBOBINADO MOTOR DE 3 HP</t>
  </si>
  <si>
    <t xml:space="preserve">CAMBIO E INSTALACION ARANCADOR LENTO </t>
  </si>
  <si>
    <t>DESCRIPCIÓN:  FREIDOR A GAS</t>
  </si>
  <si>
    <t>CAMBIO DE VALVULA CONTRO DE GAS LP750 DE 1/3  X  3/4</t>
  </si>
  <si>
    <t xml:space="preserve">INSTALACION DE TERMOSTATO </t>
  </si>
  <si>
    <t>MANTENIMIENTO A TODO COSTO DEL SISTEMA ELECTRICO</t>
  </si>
  <si>
    <t xml:space="preserve">DESCRIPCIÓN:  NEVECON CON DOS PUERTAS </t>
  </si>
  <si>
    <t>CAMBIO REPARACIÓN UNIDAD COMPRESORA</t>
  </si>
  <si>
    <t>MANTENIMIENTO VENTILADOR CONDENSADOR</t>
  </si>
  <si>
    <t>MANTENIMIENTO PARAGON</t>
  </si>
  <si>
    <t>MANTENIMIENTO CONTACTOR</t>
  </si>
  <si>
    <t>MANTENIMIENTO RECISTENCIA</t>
  </si>
  <si>
    <t>MANTENIMIENTO VALVULA DE ESPACION</t>
  </si>
  <si>
    <t>MANTENIMIENTO CHAPAS PUERTA</t>
  </si>
  <si>
    <t>MANTENIMIENTO PUERTA</t>
  </si>
  <si>
    <t>MANTENIMIENTO EMPAQUES DE PUERTA</t>
  </si>
  <si>
    <t>MANTENIMIENTO SISTEMA ELECTRICO</t>
  </si>
  <si>
    <t>DESCRIPCIÓN:  CONGELADOR VERTICAL ACERO INOXIDABLE. CAP 1400</t>
  </si>
  <si>
    <t>MANTENIMINETO CONDENSADOR COMPLETO</t>
  </si>
  <si>
    <t>MANTENIMINETO CONTROL TEMPERATURA DIGITAL</t>
  </si>
  <si>
    <t xml:space="preserve">DESCRIPCIÓN:  PLANTA DE FABRICACION Y TRATAMIENTO DE HIELO EN CUBOS TIPO INDUSTRIAL </t>
  </si>
  <si>
    <t>MANTENIMIENTO VALVULA DE EXPANSION</t>
  </si>
  <si>
    <t>MANTENIMIENTO SECCION DE LAMINA ACERO INOXIDABLE</t>
  </si>
  <si>
    <t>MANTENIMIENTO UNIDAD COMPRESORA</t>
  </si>
  <si>
    <t>CAMBIO VENTILADOR CONDENSADOR</t>
  </si>
  <si>
    <t>CAMBIO RESISTENCIA</t>
  </si>
  <si>
    <t>CAMBIO VALVULA DE EXPANSION</t>
  </si>
  <si>
    <t>CAMBIO EMPAQUES DE PUERTA</t>
  </si>
  <si>
    <t>DESCRIPCIÓN:  CUARTO DE CRECIMIENTO ELECTRICO EN ACERO</t>
  </si>
  <si>
    <t>CAMBIO E INSTALACION DE RESISTENCIA  RESISTENCIA DE AGUA</t>
  </si>
  <si>
    <t>MANTENIMIENTO A TODO COSTO CAMBIO E INSTALACION SISTEMA ELECTRICO (CABLEADO )</t>
  </si>
  <si>
    <t>MANTENIMIENTO Y CONFIGURACION PROGRAMADOR</t>
  </si>
  <si>
    <t>MANTENIMIENTO ELECTRODOS DE IGNICIÓN.</t>
  </si>
  <si>
    <t>MANTENIMIENTO TRANSFORMADOR DE IGNICIÓN</t>
  </si>
  <si>
    <t>MANTENIMIENTO EMBOBINADO MOTOR TRIFÁSICO.</t>
  </si>
  <si>
    <t>CAMBIO FILTRO R45 PARA ACPM.</t>
  </si>
  <si>
    <t>MANTENIMIENTO CONTACTORES TRIFÁSICOS 220 V 30 AMP.</t>
  </si>
  <si>
    <t>MANTENIMIENTO RELÉ TÉRMICO 3F 12 A 15 AMP</t>
  </si>
  <si>
    <t>MANTENIMIENTO MIRILLA DE NIVEL</t>
  </si>
  <si>
    <t>MANTENIMIENTO MICRO-SENSORES DE APERTURA Y CIERRE</t>
  </si>
  <si>
    <t>MANÓMETROS DE PRESIÓN 200 PSI.</t>
  </si>
  <si>
    <t>MANTENIMIENTO MULETILLAS DE OPERACIÓN</t>
  </si>
  <si>
    <t>MANTENIMIENTO PROGRAMADOR FIREYE UVM / HONEYWELL.</t>
  </si>
  <si>
    <t>MANTENIMIENTO VÁLVULA DE SEGURIDAD 100 PSI</t>
  </si>
  <si>
    <t>CAMBIO JUEGO DE FILTROS</t>
  </si>
  <si>
    <t>MANTENIMIENTO MANÓMETROS DE PRESIÓN 200 PSI</t>
  </si>
  <si>
    <t>MANTENIMIENTO VÁLVULAS DE ACCESO EN BRONCE  ½</t>
  </si>
  <si>
    <t>MANTENIMIENTO VÁLVULAS DE ACCESO EN BRONCE ¾</t>
  </si>
  <si>
    <t>MANTENIMIENTO VÁLVULAS DE ACCESO EN BRONCE  1”</t>
  </si>
  <si>
    <t>MANTENIMIENTO VÁLVULAS DE ACCESO EN BRONCE 11/2”</t>
  </si>
  <si>
    <t>MANTENIMIENTO VÁLVULAS DE ACCESO EN BRONCE  2”.</t>
  </si>
  <si>
    <t>CAMBIO  JUEGO DE FILTROS PARA CALDERA</t>
  </si>
  <si>
    <t>MANTENIMIENTO BOMBA DE COMBUSTIBLE SUNTEC</t>
  </si>
  <si>
    <t>MANTENIMIENTO BOQUILLA DE PULVERIZACION</t>
  </si>
  <si>
    <t>MANTENIMIENTO Y /O CAMBIO  FILTRO PASO DE GAS</t>
  </si>
  <si>
    <t>MANTENIMIENTO CONDENSADOR COMPLETO</t>
  </si>
  <si>
    <t>MANTENIMIENTO MOTOR VENTILADOR DE LA CONDENSADORA</t>
  </si>
  <si>
    <t>MANTENIMIENTO MOTOR VENTILADOR DE LA EVAPORADORA</t>
  </si>
  <si>
    <t>CAMBIO PROTECTOR TÉRMICO DE 15 AMPS</t>
  </si>
  <si>
    <t>CAMBIO VENTILADOR DE MOTOR</t>
  </si>
  <si>
    <t>MANTENIMIENTO CONTROL TEMPERATURA DIGITAL</t>
  </si>
  <si>
    <t>CAMBIO RESISTENCIA DE MOTOR</t>
  </si>
  <si>
    <t>CAMBIO CHAPAS DE PUERTA</t>
  </si>
  <si>
    <t>MANTENIMIENTO CONTACTOR DIGITAL</t>
  </si>
  <si>
    <t>CAMBIO EMPAQUE PUERTA</t>
  </si>
  <si>
    <t>DESCRIPCIÓN:  MARMITAS INDUSTRIALES TIPO  A VAPOR  60,80,100, 120 GALONES</t>
  </si>
  <si>
    <t>MANTENIMINETO VÁLVULA DE SEGURIDAD ¾” 40 PSI</t>
  </si>
  <si>
    <t>MANTENIMINETO VÁLVULA TIPO GLOBO ¾” BRONCE</t>
  </si>
  <si>
    <t>MANTENIMINETO VÁLVULA AUTO-REGULABLE ¾”.</t>
  </si>
  <si>
    <t>CAMBIO  LLAVE DE PASO ¾” BRONCE PARA ALTA TEMPERATURA</t>
  </si>
  <si>
    <t>CAMBIO  TUBERIA INOXIDABLE 60CM 11/2"</t>
  </si>
  <si>
    <t>CAMBIO  SIMICODOS INOXIDALBES 11/2</t>
  </si>
  <si>
    <t>CAMBIO  VALVULAS DE SEGURIDAD</t>
  </si>
  <si>
    <t>CAMBIO  RECORES UNIVERSALES</t>
  </si>
  <si>
    <t>CAMBIO  TUBERIA DE SUMINISTRO 3/4 A LA MARMITA</t>
  </si>
  <si>
    <t>CAMBIO  REJILLAS 8,1 MTS + 2 MTS EN ACERO  A=36</t>
  </si>
  <si>
    <t>CAMBIO  VALVULA DE SEGURIDAD 100 PSI</t>
  </si>
  <si>
    <t>CAMBIO DE VÁLVULA ANTI-RETORNO SWING (VÁLVULA CHECK)</t>
  </si>
  <si>
    <t>CAMBIO DE LLAVE DE PASO GALVANIZADA</t>
  </si>
  <si>
    <t>MANTENIMIENTO CALIBRACIÓN VÁLVULAS DE SEGURIDAD</t>
  </si>
  <si>
    <t>MANTENIMIENTO DE VALVULAS 200 PSI INOX 1 1/2 BOLA</t>
  </si>
  <si>
    <t>MANTENIMIENTO DE VALVULAS 60 PSI INOX  1/2 AGUA</t>
  </si>
  <si>
    <t>MANTENIMIENTO DE FILTROS</t>
  </si>
  <si>
    <t>MANTENIMIENTO DE VALVULAS 200 PSI INOX 3/4 PASO DIRECTO VAPOR</t>
  </si>
  <si>
    <t>MANTENIMIENTO CONSISTE EN SOLDADURA A VISAGRAS</t>
  </si>
  <si>
    <t>MANTENIMIENTO DE RECORES UNIVERSALES</t>
  </si>
  <si>
    <t>MNATENIMIENTO REJILLAS 8,1 MTS + 2 MTS EN ACERO A=36</t>
  </si>
  <si>
    <t>DESCRIPCIÓN:  ESTUFA INDUSTRIAL DE 6 Y 4 PUESTOS TIPO INDUSTRIAL</t>
  </si>
  <si>
    <t>CAMBIO LLAVE DE PASO ½” BRONCE</t>
  </si>
  <si>
    <t xml:space="preserve">CAMBIO DE BOQUILLA </t>
  </si>
  <si>
    <t xml:space="preserve">CAMBIO DE MANGUERA </t>
  </si>
  <si>
    <t xml:space="preserve">CAMBIO ADAPTADOR </t>
  </si>
  <si>
    <t>EJECUCIÓN DE PRUEBA HIDROSTÁTICA POSTERIOR A LA INTERVENCIÓN DE COMPONENTES</t>
  </si>
  <si>
    <t>LIMPIEZA MECÁNICA INTERNA DE TUBOS PIROTUBULARES, CON INSPECCIÓN VISUAL POSTERIOR</t>
  </si>
  <si>
    <t>PUESTA EN SERVICIO DE LA CALDERA, INCLUYENDO PRUEBAS OPERATIVAS Y VERIFICACIÓN DE PARÁMETROS DE FUNCIONAMIENTO</t>
  </si>
  <si>
    <t>REVISIÓN DE JUNTAS Y EMPAQUES DEL CUERPO DE LA CALDERA, INSTALACIÓN DE NUEVOS ELEMENTOS DE SELLADO</t>
  </si>
  <si>
    <t>REVISIÓN DE LA CHIMENEA, INSTALACIÓN DE TRAMOS O ACCESORIOS REQUERIDOS</t>
  </si>
  <si>
    <t>REVISIÓN DE TUBERÍAS DE VAPOR, INSTALACIÓN DE SECCIONES COMPROMETIDAS Y PRUEBA DE PRESIÓN</t>
  </si>
  <si>
    <t>REVISIÓN DE TUBERÍAS INTERNAS DE AGUA, INSTALACIÓN DE TRAMOS DETERIORADOS Y VERIFICACIÓN DE ESTANQUEIDAD</t>
  </si>
  <si>
    <t>REVISIÓN DEL AISLAMIENTO TÉRMICO, INSTALACIÓN DE MATERIAL AISLANTE EN ZONAS CRÍTICAS</t>
  </si>
  <si>
    <t>REVISIÓN DEL SISTEMA AUTOMÁTICO DE CONTROL DE NIVEL, INSTALACIÓN DE COMPONENTES ASOCIADOS Y PRUEBAS FUNCIONALES</t>
  </si>
  <si>
    <t>REVISIÓN DEL SISTEMA DE ALIMENTACIÓN DE AGUA, INSTALACIÓN DE VÁLVULA DE CONTROL Y AJUSTE DE CAUDAL</t>
  </si>
  <si>
    <t>REVISIÓN DEL SISTEMA DE ALIVIO DE PRESIÓN, INSTALACIÓN DE VÁLVULA DE ALIVIO Y PRUEBA DE DESCARGA CONTROLADA</t>
  </si>
  <si>
    <t>REVISIÓN DEL SISTEMA DE COMBUSTIÓN, AJUSTE DE PARÁMETROS Y PUESTA EN OPERACIÓN SEGURA</t>
  </si>
  <si>
    <t>REVISIÓN DEL SISTEMA DE CONTROL DE PRESIÓN, INSTALACIÓN DEL PRESOSTATO Y AJUSTE DE PUNTOS DE OPERACIÓN</t>
  </si>
  <si>
    <t>REVISIÓN DEL SISTEMA DE ENCENDIDO DEL QUEMADOR, INSTALACIÓN DE COMPONENTES DE IGNICIÓN Y VERIFICACIÓN DE ARRANQUE</t>
  </si>
  <si>
    <t>REVISIÓN DEL SISTEMA DE EVACUACIÓN DE GASES, INSTALACIÓN DE COMPONENTES DETERIORADOS</t>
  </si>
  <si>
    <t>REVISIÓN DEL SISTEMA DE INDICACIÓN DE NIVEL, INSTALACIÓN DE MIRILLA DE NIVEL DE AGUA Y PRUEBA DE ESTANQUEIDAD</t>
  </si>
  <si>
    <t>REVISIÓN DEL SISTEMA DE MEDICIÓN DE PRESIÓN, INSTALACIÓN DE MANÓMETRO Y VERIFICACIÓN DE LECTURA</t>
  </si>
  <si>
    <t>REVISIÓN DEL SISTEMA DE MEDICIÓN DE TEMPERATURA, INSTALACIÓN DE TERMÓMETRO DE OPERACIÓN</t>
  </si>
  <si>
    <t>REVISIÓN DEL SISTEMA DE PURGA, INSTALACIÓN DE VÁLVULA DE PURGA DE FONDO Y VERIFICACIÓN DE OPERACIÓN</t>
  </si>
  <si>
    <t>REVISIÓN DEL SISTEMA DE SEGURIDAD, INSTALACIÓN DE SENSORES DE PROTECCIÓN Y VERIFICACIÓN FUNCIONAL</t>
  </si>
  <si>
    <t>REVISIÓN DEL SISTEMA ELÉCTRICO DE CONTROL, INSTALACIÓN DE CABLEADO Y DISPOSITIVOS ASOCIADOS</t>
  </si>
  <si>
    <t>REVISIÓN DEL TABLERO DE CONTROL, INSTALACIÓN DE COMPONENTES ELÉCTRICOS Y ELECTRÓNICOS</t>
  </si>
  <si>
    <t>REVISIÓN ESTRUCTURAL DE PLACAS TUBULARES, INSTALACIÓN DE COMPONENTES SEGÚN CONDICIÓN TÉCNICA</t>
  </si>
  <si>
    <t>REVISIÓN ESTRUCTURAL DEL CUERPO DE LA CALDERA, CORRECCIÓN DE DEFORMACIONES O DETERIOROS</t>
  </si>
  <si>
    <t>REVISIÓN FUNCIONAL DEL SISTEMA DE MEDICIÓN DE TEMPERATURA, INSTALACIÓN DEL SENSOR DE TEMPERATURA Y CALIBRACIÓN OPERATIVA</t>
  </si>
  <si>
    <t>REVISIÓN INTEGRAL DEL QUEMADOR, INSTALACIÓN DEL CONJUNTO DEL QUEMADOR Y AJUSTE DEL PROCESO DE COMBUSTIÓN</t>
  </si>
  <si>
    <t>REVISIÓN MECÁNICA Y FUNCIONAL DE VÁLVULA DE SEGURIDAD, INSTALACIÓN Y PRUEBA DE APERTURA Y CIERRE</t>
  </si>
  <si>
    <t>LIMPIEZA TÉCNICA INTERNA DE LA CAMPANA EXTRACTORA</t>
  </si>
  <si>
    <t>PRUEBAS DE FUNCIONAMIENTO DEL SISTEMA DE EXTRACCIÓN BAJO CARGA</t>
  </si>
  <si>
    <t>PUESTA EN SERVICIO DE LA CAMPANA EXTRACTORA Y VERIFICACIÓN FINAL DE OPERACIÓN</t>
  </si>
  <si>
    <t>REVISIÓN DE DUCTOS DE EXTRACCIÓN, INSTALACIÓN DE SECCIONES COMPROMETIDAS</t>
  </si>
  <si>
    <t>REVISIÓN DE SOPORTES Y ANCLAJES, INSTALACIÓN Y AJUSTE DE ELEMENTOS DE FIJACIÓN</t>
  </si>
  <si>
    <t>REVISIÓN DEL INTERRUPTOR DE ENCENDIDO Y APAGADO, INSTALACIÓN Y PRUEBA FUNCIONAL</t>
  </si>
  <si>
    <t>REVISIÓN DEL MOTOR ELÉCTRICO DEL EXTRACTOR, INSTALACIÓN Y VERIFICACIÓN DE FUNCIONAMIENTO</t>
  </si>
  <si>
    <t>REVISIÓN DEL SISTEMA DE CONTROL AUTOMÁTICO, INSTALACIÓN DE SENSORES Y ACTUADORES</t>
  </si>
  <si>
    <t>REVISIÓN DEL SISTEMA DE CONTROL DE VELOCIDAD, INSTALACIÓN DE REGULADOR Y AJUSTE</t>
  </si>
  <si>
    <t>REVISIÓN DEL SISTEMA DE DRENAJE DE GRASAS, INSTALACIÓN DE COMPONENTES ASOCIADOS</t>
  </si>
  <si>
    <t>REVISIÓN DEL SISTEMA DE EVACUACIÓN DE AIRE, INSTALACIÓN DE TRAMOS DE DUCTERÍA DETERIORADOS</t>
  </si>
  <si>
    <t>REVISIÓN DEL SISTEMA DE FILTRACIÓN DE GRASAS, INSTALACIÓN DE FILTROS SEGÚN CONDICIÓN</t>
  </si>
  <si>
    <t>REVISIÓN DEL SISTEMA DE ILUMINACIÓN DE LA CAMPANA, INSTALACIÓN DE LUMINARIAS</t>
  </si>
  <si>
    <t>REVISIÓN DEL SISTEMA DE INSONORIZACIÓN, INSTALACIÓN DE MATERIAL AISLANTE</t>
  </si>
  <si>
    <t>REVISIÓN DEL SISTEMA DE PROTECCIÓN ELÉCTRICA, INSTALACIÓN DE DISPOSITIVOS DE SEGURIDAD</t>
  </si>
  <si>
    <t>REVISIÓN DEL SISTEMA DE SALIDA DE AIRE, INSTALACIÓN DE REJILLAS O ACCESORIOS</t>
  </si>
  <si>
    <t>REVISIÓN DEL SISTEMA DE SEGURIDAD CONTRA INCENDIOS, INSTALACIÓN DE DISPOSITIVOS ASOCIADOS</t>
  </si>
  <si>
    <t>REVISIÓN DEL SISTEMA DE TRANSMISIÓN DEL EXTRACTOR, INSTALACIÓN DE COMPONENTES ASOCIADOS</t>
  </si>
  <si>
    <t>REVISIÓN DEL SISTEMA ELÉCTRICO DE ALIMENTACIÓN, INSTALACIÓN DE CABLEADO Y CONEXIONES</t>
  </si>
  <si>
    <t>REVISIÓN DEL TABLERO DE CONTROL DEL EXTRACTOR, INSTALACIÓN DE COMPONENTES ELÉCTRICOS</t>
  </si>
  <si>
    <t>REVISIÓN DEL VENTILADOR EXTRACTOR, INSTALACIÓN Y AJUSTE DEL CONJUNTO</t>
  </si>
  <si>
    <t>REVISIÓN ESTRUCTURAL DE LA CAMPANA, CORRECCIÓN DE DEFORMACIONES O DETERIOROS</t>
  </si>
  <si>
    <t>REVISIÓN GENERAL DEL SISTEMA DE EXTRACCIÓN Y VERIFICACIÓN DE CONDICIONES OPERATIVAS</t>
  </si>
  <si>
    <t>REVISIÓN INTEGRAL DEL SISTEMA DE EXTRACCIÓN, AJUSTE DE PARÁMETROS OPERATIVOS</t>
  </si>
  <si>
    <t>REVISIÓN Y DESMONTAJE DE FILTROS METÁLICOS, INSTALACIÓN Y AJUSTE POSTERIOR</t>
  </si>
  <si>
    <t>AJUSTE DE PARÁMETROS DE OPERACIÓN DEL SISTEMA DE REFRIGERACIÓN</t>
  </si>
  <si>
    <t>CALIBRACIÓN DE SENSORES DE TEMPERATURA DEL CUARTO FRÍO</t>
  </si>
  <si>
    <t>CORRECCIÓN DE FUGAS EN EL SISTEMA DE REFRIGERACIÓN</t>
  </si>
  <si>
    <t>INSTALACIÓN DE AISLAMIENTOS TÉRMICOS EN PANELES Y UNIONES</t>
  </si>
  <si>
    <t>INSTALACIÓN DE COMPONENTES DEL SISTEMA DE CONTROL ELECTRÓNICO</t>
  </si>
  <si>
    <t>INSTALACIÓN DE COMPONENTES DEL SISTEMA ELÉCTRICO DE ALIMENTACIÓN</t>
  </si>
  <si>
    <t>INSTALACIÓN DE COMPRESOR DEL SISTEMA DE REFRIGERACIÓN</t>
  </si>
  <si>
    <t>INSTALACIÓN DE CONDENSADOR DEL SISTEMA DE REFRIGERACIÓN</t>
  </si>
  <si>
    <t>INSTALACIÓN DE EVAPORADOR DEL SISTEMA DE REFRIGERACIÓN</t>
  </si>
  <si>
    <t>INSTALACIÓN DE LUMINARIAS INTERNAS DEL CUARTO FRÍO</t>
  </si>
  <si>
    <t>INSTALACIÓN DE PANELES AISLANTES DEL CUARTO FRÍO</t>
  </si>
  <si>
    <t>INSTALACIÓN DE PUERTAS ISOTÉRMICAS Y AJUSTE DE CIERRE HERMÉTICO</t>
  </si>
  <si>
    <t>INSTALACIÓN DE RESISTENCIAS DE DESHIELO DEL EVAPORADOR</t>
  </si>
  <si>
    <t>INSTALACIÓN DE SENSORES DE SEGURIDAD Y ALARMAS DE TEMPERATURA</t>
  </si>
  <si>
    <t>INSTALACIÓN DE VÁLVULA DE EXPANSIÓN DEL SISTEMA DE REFRIGERACIÓN</t>
  </si>
  <si>
    <t>LIMPIEZA TÉCNICA DEL EVAPORADOR DEL CUARTO FRÍO</t>
  </si>
  <si>
    <t>LIMPIEZA TÉCNICA DEL CONDENSADOR DEL SISTEMA DE REFRIGERACIÓN</t>
  </si>
  <si>
    <t>PRUEBAS DE FUNCIONAMIENTO DEL SISTEMA DE REFRIGERACIÓN BAJO CARGA</t>
  </si>
  <si>
    <t>REVISIÓN DE ANCLAJES Y ESTRUCTURA DEL CUARTO FRÍO</t>
  </si>
  <si>
    <t>REVISIÓN DE EMPAQUES Y SELLOS DE PUERTAS ISOTÉRMICAS</t>
  </si>
  <si>
    <t>REVISIÓN DE VENTILADORES DEL EVAPORADOR Y AJUSTE DE OPERACIÓN</t>
  </si>
  <si>
    <t>REVISIÓN DEL SISTEMA DE DRENAJE DE CONDENSADOS</t>
  </si>
  <si>
    <t>REVISIÓN DEL SISTEMA DE DESHIELO AUTOMÁTICO</t>
  </si>
  <si>
    <t>REVISIÓN DEL SISTEMA DE MONITOREO Y CONTROL DE TEMPERATURA</t>
  </si>
  <si>
    <t>REVISIÓN DEL SISTEMA ELÉCTRICO DE PROTECCIÓN Y SEGURIDAD</t>
  </si>
  <si>
    <t>REVISIÓN ESTRUCTURAL DE PANELES Y UNIONES DEL CUARTO FRÍO</t>
  </si>
  <si>
    <t>PUESTA EN SERVICIO DEL CUARTO FRÍO Y VERIFICACIÓN DE PARÁMETROS OPERATIVOS</t>
  </si>
  <si>
    <t>AJUSTE DE PARÁMETROS DE OPERACIÓN DEL SISTEMA DE CONGELACIÓN</t>
  </si>
  <si>
    <t>CALIBRACIÓN DE SENSORES DE TEMPERATURA PARA OPERACIÓN EN RANGO DE CONGELACIÓN</t>
  </si>
  <si>
    <t>INSTALACIÓN DE AISLAMIENTOS TÉRMICOS REFORZADOS EN PANELES Y UNIONES</t>
  </si>
  <si>
    <t>INSTALACIÓN DE COMPRESOR DEL SISTEMA DE CONGELACIÓN</t>
  </si>
  <si>
    <t>INSTALACIÓN DE CONDENSADOR DEL SISTEMA DE CONGELACIÓN</t>
  </si>
  <si>
    <t>INSTALACIÓN DE EVAPORADOR DE BAJA TEMPERATURA</t>
  </si>
  <si>
    <t>INSTALACIÓN DE LUMINARIAS INTERNAS PARA AMBIENTES DE CONGELACIÓN</t>
  </si>
  <si>
    <t>INSTALACIÓN DE PANELES AISLANTES PARA CÁMARAS DE CONGELACIÓN</t>
  </si>
  <si>
    <t>INSTALACIÓN DE PUERTAS ISOTÉRMICAS PARA CONGELACIÓN Y AJUSTE DE CIERRE HERMÉTICO</t>
  </si>
  <si>
    <t>INSTALACIÓN DE RESISTENCIAS ELÉCTRICAS DE DESHIELO DEL EVAPORADOR</t>
  </si>
  <si>
    <t>INSTALACIÓN DE SENSORES DE SEGURIDAD Y ALARMAS DE TEMPERATURA EXTREMA</t>
  </si>
  <si>
    <t>INSTALACIÓN DE VÁLVULA DE EXPANSIÓN PARA BAJA TEMPERATURA</t>
  </si>
  <si>
    <t>LIMPIEZA TÉCNICA DEL EVAPORADOR DEL CUARTO FRÍO DE CONGELACIÓN</t>
  </si>
  <si>
    <t>LIMPIEZA TÉCNICA DEL CONDENSADOR DEL SISTEMA DE CONGELACIÓN</t>
  </si>
  <si>
    <t>PRUEBAS DE FUNCIONAMIENTO DEL SISTEMA DE CONGELACIÓN BAJO CARGA</t>
  </si>
  <si>
    <t>REVISIÓN DE ANCLAJES Y ESTRUCTURA DEL CUARTO FRÍO DE CONGELACIÓN</t>
  </si>
  <si>
    <t>REVISIÓN DEL SISTEMA DE DRENAJE DE CONDENSADOS Y ESCARCHA</t>
  </si>
  <si>
    <t>PUESTA EN SERVICIO DEL CUARTO FRÍO DE CONGELACIÓN Y VERIFICACIÓN DE PARÁMETROS OPERATIVOS</t>
  </si>
  <si>
    <t>AJUSTE DE LA MEZCLA AIRE‑GAS PARA OPTIMIZACIÓN DEL PROCESO DE COMBUSTIÓN</t>
  </si>
  <si>
    <t>AJUSTE DE VÁLVULAS DE CONTROL DE GAS Y VERIFICACIÓN DE ESTANQUEIDAD</t>
  </si>
  <si>
    <t>CALIBRACIÓN DE PERILLAS DE CONTROL DE ENCENDIDO Y REGULACIÓN DE LLAMA</t>
  </si>
  <si>
    <t>CORRECCIÓN DE FUGAS EN CONEXIONES DEL SISTEMA DE GAS</t>
  </si>
  <si>
    <t>INSTALACIÓN DE BOQUILLAS DE GAS SEGÚN CONDICIÓN OPERATIVA</t>
  </si>
  <si>
    <t>INSTALACIÓN DE PARRILLAS DE COCCIÓN Y VERIFICACIÓN DE ESTABILIDAD</t>
  </si>
  <si>
    <t>INSTALACIÓN DE QUEMADORES DE GAS Y AJUSTE DE POSICIÓN</t>
  </si>
  <si>
    <t>INSTALACIÓN DE SISTEMA DE ENCENDIDO (MANUAL O AUTOMÁTICO)</t>
  </si>
  <si>
    <t>LIMPIEZA TÉCNICA DE QUEMADORES Y DIFUSORES DE LLAMA</t>
  </si>
  <si>
    <t>LIMPIEZA TÉCNICA DE SUPERFICIES DE COCCIÓN Y BANDEJAS RECOLECTORAS</t>
  </si>
  <si>
    <t>PRUEBAS DE FUNCIONAMIENTO DEL SISTEMA DE COMBUSTIÓN BAJO CARGA</t>
  </si>
  <si>
    <t>REVISIÓN DE ANCLAJES Y ESTRUCTURA DE LA ESTUFA</t>
  </si>
  <si>
    <t>REVISIÓN DE CONEXIONES FLEXIBLES Y RÍGIDAS DEL SISTEMA DE GAS</t>
  </si>
  <si>
    <t>REVISIÓN DE DISPOSITIVOS DE SEGURIDAD DEL SISTEMA DE GAS</t>
  </si>
  <si>
    <t>REVISIÓN DE ENCENDIDO Y ESTABILIDAD DE LA LLAMA</t>
  </si>
  <si>
    <t>REVISIÓN DE PERILLAS Y MANDOS DE CONTROL</t>
  </si>
  <si>
    <t>REVISIÓN DEL SISTEMA DE EVACUACIÓN DE GASES DE COMBUSTIÓN</t>
  </si>
  <si>
    <t>REVISIÓN ESTRUCTURAL DEL CUERPO DE LA ESTUFA</t>
  </si>
  <si>
    <t>REVISIÓN Y AJUSTE DEL SISTEMA DE REGULACIÓN DE GAS</t>
  </si>
  <si>
    <t>PUESTA EN SERVICIO DE LA ESTUFA A GAS Y VERIFICACIÓN FINAL DE OPERACIÓN</t>
  </si>
  <si>
    <t>CALIBRACIÓN DEL TERMOSTATO DE CONTROL DE TEMPERATURA</t>
  </si>
  <si>
    <t>INSTALACIÓN DE CANASTILLAS DE FRITURA Y VERIFICACIÓN DE AJUSTE</t>
  </si>
  <si>
    <t>INSTALACIÓN DEL SISTEMA DE ENCENDIDO (MANUAL O AUTOMÁTICO)</t>
  </si>
  <si>
    <t>LIMPIEZA TÉCNICA DEL TANQUE DE FRITURA Y SUPERFICIES INTERNAS</t>
  </si>
  <si>
    <t>REVISIÓN DE ANCLAJES Y ESTRUCTURA DE LA FREIDORA</t>
  </si>
  <si>
    <t>REVISIÓN DEL SISTEMA DE DRENAJE Y VÁLVULA DE VACIADO DE ACEITE</t>
  </si>
  <si>
    <t>REVISIÓN ESTRUCTURAL DEL CUERPO DE LA FREIDORA</t>
  </si>
  <si>
    <t>PUESTA EN SERVICIO DE LA FREIDORA A GAS Y VERIFICACIÓN FINAL DE OPERACIÓN</t>
  </si>
  <si>
    <t>AJUSTE DE PARÁMETROS DE OPERACIÓN DEL SISTEMA DE FABRICACIÓN DE HIELO</t>
  </si>
  <si>
    <t>CALIBRACIÓN DE SENSORES DE TEMPERATURA DEL SISTEMA DE CONGELACIÓN</t>
  </si>
  <si>
    <t>CALIBRACIÓN DEL SISTEMA DE CONTROL DE NIVEL DE AGUA</t>
  </si>
  <si>
    <t>INSTALACIÓN DE EVAPORADOR DEL SISTEMA DE FABRICACIÓN DE HIELO</t>
  </si>
  <si>
    <t>INSTALACIÓN DE ELECTROVÁLVULAS DEL SISTEMA HIDRÁULICO</t>
  </si>
  <si>
    <t>INSTALACIÓN DE FILTROS DE AGUA DEL SISTEMA DE ALIMENTACIÓN</t>
  </si>
  <si>
    <t>INSTALACIÓN DE SENSORES DE SEGURIDAD Y ALARMAS OPERATIVAS</t>
  </si>
  <si>
    <t>LIMPIEZA TÉCNICA DEL EVAPORADOR Y MOLDES DE HIELO</t>
  </si>
  <si>
    <t>LIMPIEZA TÉCNICA DEL SISTEMA HIDRÁULICO Y LÍNEAS DE AGUA</t>
  </si>
  <si>
    <t>PRUEBAS DE FUNCIONAMIENTO DEL SISTEMA DE FABRICACIÓN DE HIELO BAJO CARGA</t>
  </si>
  <si>
    <t>REVISIÓN DE ANCLAJES Y ESTRUCTURA DE LA MÁQUINA FABRICADORA DE HIELO</t>
  </si>
  <si>
    <t>REVISIÓN DE BOMBAS DE AGUA Y AJUSTE DE OPERACIÓN</t>
  </si>
  <si>
    <t>REVISIÓN DEL SISTEMA DE DRENAJE Y EVACUACIÓN DE AGUA</t>
  </si>
  <si>
    <t>REVISIÓN DEL SISTEMA DE MONITOREO Y CONTROL DE PRODUCCIÓN</t>
  </si>
  <si>
    <t>REVISIÓN ESTRUCTURAL DEL GABINETE Y PANELES DE LA MÁQUINA</t>
  </si>
  <si>
    <t>PUESTA EN SERVICIO DE LA MÁQUINA FABRICADORA DE HIELO Y VERIFICACIÓN DE PARÁMETROS OPERATIVOS</t>
  </si>
  <si>
    <t>DESCRIPCIÓN: MARMITAS A VAPOR</t>
  </si>
  <si>
    <t>AJUSTE DE PARÁMETROS DE OPERACIÓN DEL SISTEMA DE CALENTAMIENTO POR VAPOR</t>
  </si>
  <si>
    <t>CALIBRACIÓN DE SENSORES DE TEMPERATURA DEL SISTEMA DE COCCIÓN</t>
  </si>
  <si>
    <t>CORRECCIÓN DE FUGAS EN EL SISTEMA DE VAPOR</t>
  </si>
  <si>
    <t>CAMBIO E INSTALACIÓN DE AISLAMIENTO TÉRMICO EN EL CUERPO DE LA MARMITA, INCLUYENDO FIJACIÓN Y VERIFICACIÓN DE EFICIENCIA TÉRMICA</t>
  </si>
  <si>
    <t>CAMBIO E INSTALACIÓN DE COMPONENTES DEL SISTEMA DE CONTROL DE TEMPERATURA, CON AJUSTE Y VERIFICACIÓN FUNCIONAL</t>
  </si>
  <si>
    <t>CAMBIO E INSTALACIÓN DE COMPONENTES DEL SISTEMA ELÉCTRICO DE CONTROL, INCLUYENDO CONEXIONES Y PRUEBAS OPERATIVAS</t>
  </si>
  <si>
    <t>CAMBIO E INSTALACIÓN DE REDES DE AGUA ASOCIADAS A LA MARMITA, INCLUYENDO TUBERÍAS, ACCESORIOS, SOPORTES, PRUEBAS DE ESTANQUEIDAD Y VERIFICACIÓN DE OPERACIÓN</t>
  </si>
  <si>
    <t>CAMBIO E INSTALACIÓN DE REDES DE VAPOR ASOCIADAS A LA MARMITA, INCLUYENDO TUBERÍAS, ACCESORIOS, SOPORTES, AISLAMIENTO TÉRMICO Y PRUEBAS DE PRESIÓN</t>
  </si>
  <si>
    <t>CAMBIO E INSTALACIÓN DE VÁLVULA DE CONTROL DE VAPOR, CON AJUSTE DE CAUDAL Y PRUEBA DE ESTANQUEIDAD</t>
  </si>
  <si>
    <t>CAMBIO E INSTALACIÓN DE VÁLVULA DE DRENAJE Y VACIADO DEL PRODUCTO, CON VERIFICACIÓN DE OPERACIÓN</t>
  </si>
  <si>
    <t>CAMBIO E INSTALACIÓN DE VÁLVULA DE SEGURIDAD DEL SISTEMA DE VAPOR, CON PRUEBA DE APERTURA Y CIERRE</t>
  </si>
  <si>
    <t>LIMPIEZA TÉCNICA INTERNA DEL RECIPIENTE DE COCCIÓN</t>
  </si>
  <si>
    <t>LIMPIEZA TÉCNICA DEL SISTEMA DE VAPOR Y LÍNEAS ASOCIADAS</t>
  </si>
  <si>
    <t>PRUEBAS DE FUNCIONAMIENTO DEL SISTEMA DE CALENTAMIENTO BAJO CARGA</t>
  </si>
  <si>
    <t>REVISIÓN DE ANCLAJES Y ESTRUCTURA DE LA MARMITA</t>
  </si>
  <si>
    <t>CAMBIO E INSTALACIÓN DE EMPAQUES Y SELLOS DEL SISTEMA DE CIERRE, CON VERIFICACIÓN DE HERMETICIDAD</t>
  </si>
  <si>
    <t>CAMBIO E INSTALACIÓN DE COMPONENTES DEL SISTEMA DE AGITACIÓN (SI APLICA), CON AJUSTE DE OPERACIÓN</t>
  </si>
  <si>
    <t>REVISIÓN DEL SISTEMA DE EVACUACIÓN DE CONDENSADOS</t>
  </si>
  <si>
    <t>REVISIÓN ESTRUCTURAL DEL CUERPO Y TAPA DE LA MARMITA</t>
  </si>
  <si>
    <t>CAMBIO E INSTALACIÓN DE BISAGRAS, INCLUYENDO TRABAJOS DE SOLDADURA ESTRUCTURAL EN TAPA O CUERPO DE LA MARMITA, ALINEACIÓN MECÁNICA, REFUERZO DE PUNTOS CRÍTICOS Y VERIFICACIÓN DE FUNCIONAMIENTO</t>
  </si>
  <si>
    <t>PUESTA EN SERVICIO DE LA MARMITA A VAPOR Y VERIFICACIÓN FINAL DE PARÁMETROS OPERATIVOS</t>
  </si>
  <si>
    <t>AJUSTE DE PARÁMETROS DE OPERACIÓN DEL SISTEMA DE PELADO</t>
  </si>
  <si>
    <t>CALIBRACIÓN DEL SISTEMA DE CONTROL DE TIEMPO DE OPERACIÓN</t>
  </si>
  <si>
    <t>CAMBIO E INSTALACIÓN DE ABRASIVO INTERNO DEL TAMBOR DE PELADO, INCLUYENDO DESMONTAJE, FIJACIÓN Y VERIFICACIÓN DE EFICIENCIA</t>
  </si>
  <si>
    <t>CAMBIO E INSTALACIÓN DE CUCHILLAS O DISCOS DE PELADO, CON ALINEACIÓN Y PRUEBA DE OPERACIÓN</t>
  </si>
  <si>
    <t>CAMBIO E INSTALACIÓN DE MOTOR ELÉCTRICO DEL SISTEMA DE ACCIONAMIENTO, CON PRUEBAS ELÉCTRICAS Y MECÁNICAS</t>
  </si>
  <si>
    <t>CAMBIO E INSTALACIÓN DE RODAMIENTOS DEL EJE PRINCIPAL, CON LUBRICACIÓN Y AJUSTE</t>
  </si>
  <si>
    <t>CAMBIO E INSTALACIÓN DE CORREAS, POLEAS O SISTEMA DE TRANSMISIÓN, CON ALINEACIÓN Y TENSIÓN ADECUADA</t>
  </si>
  <si>
    <t>CAMBIO E INSTALACIÓN DE VÁLVULA DE INGRESO DE AGUA, CON PRUEBA DE ESTANQUEIDAD</t>
  </si>
  <si>
    <t>CAMBIO E INSTALACIÓN DE REDES DE AGUA ASOCIADAS A LA MÁQUINA, INCLUYENDO TUBERÍAS, ACCESORIOS, SOPORTES Y PRUEBAS DE PRESIÓN</t>
  </si>
  <si>
    <t>CAMBIO E INSTALACIÓN DE SISTEMA DE DRENAJE Y EVACUACIÓN DE RESIDUOS, CON VERIFICACIÓN DE FLUJO</t>
  </si>
  <si>
    <t>CAMBIO E INSTALACIÓN DE INTERRUPTORES DE ENCENDIDO Y PARADA, CON VERIFICACIÓN DE SEGURIDAD</t>
  </si>
  <si>
    <t>LIMPIEZA TÉCNICA INTERNA DEL TAMBOR DE PELADO Y SUPERFICIES DE CONTACTO</t>
  </si>
  <si>
    <t>PRUEBAS DE FUNCIONAMIENTO DEL SISTEMA DE PELADO BAJO CARGA</t>
  </si>
  <si>
    <t>REVISIÓN DE ANCLAJES Y ESTRUCTURA DE LA MÁQUINA PELA PAPA</t>
  </si>
  <si>
    <t>REVISIÓN DEL SISTEMA DE PROTECCIÓN ELÉCTRICA Y PUESTA A TIERRA</t>
  </si>
  <si>
    <t>REVISIÓN ESTRUCTURAL DEL CUERPO, TAPA Y BASTIDOR DE LA MÁQUINA</t>
  </si>
  <si>
    <t>CAMBIO E INSTALACIÓN DE BISAGRAS, CIERRES Y ELEMENTOS DE SUJECIÓN, INCLUYENDO TRABAJOS DE SOLDADURA ESTRUCTURAL Y ALINEACIÓN MECÁNICA</t>
  </si>
  <si>
    <t>PUESTA EN SERVICIO DE LA MÁQUINA PELA PAPA Y VERIFICACIÓN FINAL DE PARÁMETROS OPERATIVOS</t>
  </si>
  <si>
    <t>AJUSTE DE PARÁMETROS DE OPERACIÓN DEL SISTEMA HIDRÁULICO DE LA MESA DE LAVADO, INCLUYENDO VERIFICACIÓN DE CAUDALES, PRESIONES Y CORRECTO FUNCIONAMIENTO</t>
  </si>
  <si>
    <t>CAMBIO E INSTALACIÓN DE GRIFERÍA DE AGUA FRÍA Y CALIENTE, INCLUYENDO DESMONTAJE, CONEXIONES, SELLOS, AJUSTE Y PRUEBAS DE ESTANQUEIDAD</t>
  </si>
  <si>
    <t>CAMBIO E INSTALACIÓN DE REDES DE AGUA ASOCIADAS A LA MESA DE LAVADO, INCLUYENDO TUBERÍAS, ACCESORIOS, SOPORTES, FIJACIONES Y PRUEBAS DE PRESIÓN</t>
  </si>
  <si>
    <t>CAMBIO E INSTALACIÓN DE SISTEMA DE DRENAJE, SIFONES Y TRAMPAS HIDRÁULICAS, CON VERIFICACIÓN DE FLUJO, SELLADO Y ESTANQUEIDAD</t>
  </si>
  <si>
    <t>CAMBIO E INSTALACIÓN DE VÁLVULAS DE CONTROL Y CIERRE DE AGUA, CON PRUEBAS DE OPERACIÓN Y HERMETICIDAD</t>
  </si>
  <si>
    <t>CAMBIO E INSTALACIÓN DE REJILLAS, CANASTILLAS Y FILTROS DE RETENCIÓN DE SÓLIDOS PARA PROTECCIÓN DEL SISTEMA DE DRENAJE</t>
  </si>
  <si>
    <t>CAMBIO E INSTALACIÓN DE POZUELOS, LAVAPLATOS O SUPERFICIES DE LAVADO DE LA MESA MIXTA, CON SELLADO PERIMETRAL Y ALINEACIÓN ESTRUCTURAL</t>
  </si>
  <si>
    <t>CAMBIO E INSTALACIÓN DE SOPORTES, PATAS NIVELADORAS Y ANCLAJES DE LA MESA, INCLUYENDO NIVELACIÓN Y FIJACIÓN DEFINITIVA</t>
  </si>
  <si>
    <t>CAMBIO E INSTALACIÓN DE PANELES, REFUERZOS O SUPERFICIES METÁLICAS DETERIORADAS POR CORROSIÓN, IMPACTO O DESGASTE OPERATIVO</t>
  </si>
  <si>
    <t>CAMBIO E INSTALACIÓN DE BISAGRAS, TAPAS O ELEMENTOS MÓVILES, INCLUYENDO TRABAJOS DE SOLDADURA ESTRUCTURAL, ALINEACIÓN MECÁNICA Y REFUERZO DE PUNTOS CRÍTICOS</t>
  </si>
  <si>
    <t>LIMPIEZA TÉCNICA PROFUNDA DE SUPERFICIES DE LAVADO, POZUELOS Y ZONAS DE CONTACTO CON ALIMENTOS</t>
  </si>
  <si>
    <t>LIMPIEZA TÉCNICA DEL SISTEMA DE DRENAJE Y EVACUACIÓN DE RESIDUOS SÓLIDOS Y LÍQUIDOS</t>
  </si>
  <si>
    <t>REVISIÓN DE NIVELACIÓN, ESTABILIDAD ESTRUCTURAL Y ANCLAJES DE LA MESA PARA LAVADO MIXTA</t>
  </si>
  <si>
    <t>REVISIÓN DEL SISTEMA DE PROTECCIÓN ANTICORROSIVA DE LA ESTRUCTURA METÁLICA Y APLICACIÓN DE CORRECTIVOS SI APLICA</t>
  </si>
  <si>
    <t>PRUEBAS DE FUNCIONAMIENTO DEL SISTEMA HIDRÁULICO BAJO CONDICIONES REALES DE OPERACIÓN</t>
  </si>
  <si>
    <t>PUESTA EN SERVICIO DE LA MESA PARA LAVADO MIXTA Y VERIFICACIÓN FINAL DE OPERACIÓN SEGURA Y FUNCIONAL</t>
  </si>
  <si>
    <t>AJUSTE DE PARÁMETROS DE OPERACIÓN DEL PROCESADOR DE VEGETALES, INCLUYENDO VERIFICACIÓN DE VELOCIDAD, TORQUE Y CORRECTO FUNCIONAMIENTO</t>
  </si>
  <si>
    <t>CAMBIO E INSTALACIÓN DE DISCOS DE CORTE, RALLADO O REBANADO, INCLUYENDO DESMONTAJE, ALINEACIÓN Y PRUEBAS DE OPERACIÓN</t>
  </si>
  <si>
    <t>CAMBIO E INSTALACIÓN DE CUCHILLAS DE CORTE, CON AJUSTE MECÁNICO Y VERIFICACIÓN DE SEGURIDAD</t>
  </si>
  <si>
    <t>CAMBIO E INSTALACIÓN DE MOTOR ELÉCTRICO DEL SISTEMA DE ACCIONAMIENTO, INCLUYENDO PRUEBAS ELÉCTRICAS Y MECÁNICAS</t>
  </si>
  <si>
    <t>CAMBIO E INSTALACIÓN DE RODAMIENTOS DEL EJE PRINCIPAL, CON LUBRICACIÓN, AJUSTE Y VERIFICACIÓN DE GIRO</t>
  </si>
  <si>
    <t>CAMBIO E INSTALACIÓN DE INTERRUPTORES DE ENCENDIDO, PARADA Y SEGURIDAD, CON VERIFICACIÓN DE FUNCIONAMIENTO</t>
  </si>
  <si>
    <t>CAMBIO E INSTALACIÓN DE TAPAS, SEGUROS O SISTEMAS DE ENCLAVAMIENTO DE SEGURIDAD, CON AJUSTE Y PRUEBA OPERATIVA</t>
  </si>
  <si>
    <t>CAMBIO E INSTALACIÓN DE TOLVAS DE ALIMENTACIÓN O COMPONENTES DE INGRESO DE PRODUCTO, CON ALINEACIÓN ESTRUCTURAL</t>
  </si>
  <si>
    <t>LIMPIEZA TÉCNICA PROFUNDA DE CÁMARAS DE CORTE, DISCOS, CUCHILLAS Y SUPERFICIES EN CONTACTO CON ALIMENTOS</t>
  </si>
  <si>
    <t>LIMPIEZA TÉCNICA DEL SISTEMA DE TRANSMISIÓN Y COMPARTIMIENTOS INTERNOS DEL EQUIPO</t>
  </si>
  <si>
    <t>REVISIÓN DE ANCLAJES, SOPORTES Y ESTABILIDAD ESTRUCTURAL DEL PROCESADOR DE VEGETALES</t>
  </si>
  <si>
    <t>REVISIÓN DEL SISTEMA DE PROTECCIÓN ANTICORROSIVA DE LA ESTRUCTURA METÁLICA</t>
  </si>
  <si>
    <t>PRUEBAS DE FUNCIONAMIENTO DEL PROCESADOR DE VEGETALES BAJO CONDICIONES REALES DE OPERACIÓN</t>
  </si>
  <si>
    <t>PUESTA EN SERVICIO DEL PROCESADOR DE VEGETALES Y VERIFICACIÓN FINAL DE OPERACIÓN SEGURA Y EFICIENTE</t>
  </si>
  <si>
    <t>AJUSTE DE PARÁMETROS DE OPERACIÓN DEL SISTEMA DE REFRIGERACIÓN, INCLUYENDO VERIFICACIÓN DE TEMPERATURA, CICLOS DE TRABAJO Y ESTABILIDAD TÉRMICA</t>
  </si>
  <si>
    <t>CAMBIO E INSTALACIÓN DE TERMOSTATO O CONTROLADOR DE TEMPERATURA, INCLUYENDO CALIBRACIÓN Y PRUEBAS DE FUNCIONAMIENTO</t>
  </si>
  <si>
    <t>CAMBIO E INSTALACIÓN DE COMPRESOR DEL SISTEMA DE REFRIGERACIÓN, INCLUYENDO PRUEBAS ELÉCTRICAS, MECÁNICAS Y DE PRESIÓN</t>
  </si>
  <si>
    <t>CAMBIO E INSTALACIÓN DE CONDENSADOR, INCLUYENDO LIMPIEZA, FIJACIÓN Y VERIFICACIÓN DE DISIPACIÓN TÉRMICA</t>
  </si>
  <si>
    <t>CAMBIO E INSTALACIÓN DE EVAPORADOR, CON PRUEBAS DE INTERCAMBIO TÉRMICO Y CORRECTA CIRCULACIÓN DE AIRE</t>
  </si>
  <si>
    <t>CAMBIO E INSTALACIÓN DE VENTILADORES INTERNOS O EXTERNOS DEL SISTEMA DE REFRIGERACIÓN, CON VERIFICACIÓN DE FLUJO DE AIRE</t>
  </si>
  <si>
    <t>CAMBIO E INSTALACIÓN DE TUBERÍAS, VÁLVULAS Y ACCESORIOS DEL CIRCUITO DE REFRIGERANTE, INCLUYENDO PRUEBAS DE HERMETICIDAD</t>
  </si>
  <si>
    <t>CARGA, RECUPERACIÓN O AJUSTE DE REFRIGERANTE DEL SISTEMA, CON CONTROL DE PRESIÓN Y TEMPERATURA</t>
  </si>
  <si>
    <t>CAMBIO E INSTALACIÓN DE COMPONENTES ELÉCTRICOS DE POTENCIA Y CONTROL, INCLUYENDO CABLEADO, PROTECCIONES Y PRUEBAS FUNCIONALES</t>
  </si>
  <si>
    <t>CAMBIO E INSTALACIÓN DE INTERRUPTORES, PROTECCIONES ELÉCTRICAS Y SISTEMAS DE SEGURIDAD</t>
  </si>
  <si>
    <t>CAMBIO E INSTALACIÓN DE EMPAQUES, SELLOS Y BURLETES DE PUERTAS, CON VERIFICACIÓN DE CIERRE HERMÉTICO</t>
  </si>
  <si>
    <t>CAMBIO E INSTALACIÓN DE BISAGRAS, CIERRES Y ELEMENTOS MECÁNICOS DE PUERTAS, INCLUYENDO AJUSTE Y ALINEACIÓN</t>
  </si>
  <si>
    <t>LIMPIEZA TÉCNICA PROFUNDA DE SUPERFICIES INTERNAS, BANDEJAS Y ZONAS DE CONTACTO CON ALIMENTOS</t>
  </si>
  <si>
    <t>LIMPIEZA TÉCNICA DEL CONDENSADOR, EVAPORADOR Y SISTEMA DE VENTILACIÓN</t>
  </si>
  <si>
    <t>REVISIÓN DEL SISTEMA DE DRENAJE DE CONDENSADOS Y EVACUACIÓN DE LÍQUIDOS</t>
  </si>
  <si>
    <t>REVISIÓN ESTRUCTURAL DEL GABINETE, AISLAMIENTO TÉRMICO Y PROTECCIÓN ANTICORROSIVA</t>
  </si>
  <si>
    <t>PRUEBAS DE FUNCIONAMIENTO DEL REFRIGERADOR BAJO CONDICIONES REALES DE CARGA</t>
  </si>
  <si>
    <t>PUESTA EN SERVICIO DEL REFRIGERADOR 50 KG Y VERIFICACIÓN FINAL DE OPERACIÓN SEGURA Y EFICIENTE</t>
  </si>
  <si>
    <t xml:space="preserve"> INGENIERIA DIGITAL SERVICE SAS 
UNITARIO INCLUIDO IVA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</si>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</sst>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.00"/>
    <numFmt numFmtId="166" formatCode="&quot;$&quot;\ #,##0"/>
    <numFmt numFmtId="167" formatCode="_-* #,##0_-;\-* #,##0_-;_-* &quot;-&quot;??_-;_-@_-"/>
    <numFmt numFmtId="168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9"/>
      <color theme="1"/>
      <name val="Arial Narrow"/>
      <family val="2"/>
    </font>
    <font>
      <sz val="10"/>
      <color rgb="FF000000"/>
      <name val="Times New Roman"/>
      <family val="1"/>
    </font>
    <font>
      <sz val="9"/>
      <color rgb="FF000000"/>
      <name val="Arial Narrow"/>
      <family val="2"/>
    </font>
    <font>
      <sz val="9"/>
      <color rgb="FFFF0000"/>
      <name val="Arial Narrow"/>
      <family val="2"/>
    </font>
    <font>
      <sz val="10"/>
      <name val="Arial"/>
      <family val="2"/>
    </font>
    <font>
      <sz val="9"/>
      <color rgb="FF333333"/>
      <name val="Arial Narrow"/>
      <family val="2"/>
    </font>
    <font>
      <b/>
      <sz val="9"/>
      <color rgb="FF000000"/>
      <name val="Arial Narrow"/>
      <family val="2"/>
    </font>
    <font>
      <sz val="9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10" fillId="0" borderId="0"/>
  </cellStyleXfs>
  <cellXfs count="325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left" vertical="top" wrapText="1"/>
      <protection locked="0"/>
    </xf>
    <xf numFmtId="0" fontId="3" fillId="2" borderId="0" xfId="0" applyFont="1" applyFill="1" applyAlignment="1" applyProtection="1">
      <alignment horizontal="left" vertical="top" wrapText="1"/>
      <protection locked="0"/>
    </xf>
    <xf numFmtId="164" fontId="4" fillId="0" borderId="0" xfId="3" applyFont="1" applyBorder="1"/>
    <xf numFmtId="0" fontId="4" fillId="2" borderId="0" xfId="0" applyFont="1" applyFill="1" applyAlignment="1">
      <alignment vertical="center"/>
    </xf>
    <xf numFmtId="9" fontId="4" fillId="2" borderId="0" xfId="2" applyFont="1" applyFill="1" applyAlignment="1">
      <alignment vertical="center"/>
    </xf>
    <xf numFmtId="0" fontId="2" fillId="2" borderId="3" xfId="0" applyFont="1" applyFill="1" applyBorder="1" applyAlignment="1" applyProtection="1">
      <alignment horizontal="left" vertical="top" wrapText="1"/>
      <protection locked="0"/>
    </xf>
    <xf numFmtId="0" fontId="3" fillId="2" borderId="4" xfId="0" applyFont="1" applyFill="1" applyBorder="1" applyAlignment="1" applyProtection="1">
      <alignment horizontal="left" vertical="top" wrapText="1"/>
      <protection locked="0"/>
    </xf>
    <xf numFmtId="0" fontId="3" fillId="2" borderId="5" xfId="0" applyFont="1" applyFill="1" applyBorder="1" applyAlignment="1" applyProtection="1">
      <alignment horizontal="left" vertical="top" wrapText="1"/>
      <protection locked="0"/>
    </xf>
    <xf numFmtId="165" fontId="4" fillId="2" borderId="0" xfId="0" applyNumberFormat="1" applyFont="1" applyFill="1" applyAlignment="1">
      <alignment vertical="center"/>
    </xf>
    <xf numFmtId="9" fontId="2" fillId="3" borderId="8" xfId="2" applyFont="1" applyFill="1" applyBorder="1" applyAlignment="1">
      <alignment horizontal="center" vertical="center"/>
    </xf>
    <xf numFmtId="0" fontId="2" fillId="5" borderId="20" xfId="4" applyFont="1" applyFill="1" applyBorder="1" applyAlignment="1">
      <alignment horizontal="center" vertical="center" wrapText="1"/>
    </xf>
    <xf numFmtId="9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9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2" fillId="5" borderId="0" xfId="4" applyFont="1" applyFill="1" applyAlignment="1">
      <alignment vertical="center" wrapText="1"/>
    </xf>
    <xf numFmtId="166" fontId="2" fillId="5" borderId="16" xfId="1" applyNumberFormat="1" applyFont="1" applyFill="1" applyBorder="1" applyAlignment="1" applyProtection="1">
      <alignment horizontal="center" vertical="center" wrapText="1"/>
    </xf>
    <xf numFmtId="1" fontId="8" fillId="2" borderId="22" xfId="4" applyNumberFormat="1" applyFont="1" applyFill="1" applyBorder="1" applyAlignment="1">
      <alignment horizontal="center" vertical="center" shrinkToFit="1"/>
    </xf>
    <xf numFmtId="0" fontId="3" fillId="0" borderId="23" xfId="4" applyFont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left" vertical="center" wrapText="1"/>
    </xf>
    <xf numFmtId="0" fontId="3" fillId="2" borderId="16" xfId="4" applyFont="1" applyFill="1" applyBorder="1" applyAlignment="1">
      <alignment horizontal="center" vertical="center" wrapText="1"/>
    </xf>
    <xf numFmtId="164" fontId="8" fillId="0" borderId="20" xfId="3" applyFont="1" applyFill="1" applyBorder="1"/>
    <xf numFmtId="166" fontId="3" fillId="2" borderId="20" xfId="0" applyNumberFormat="1" applyFont="1" applyFill="1" applyBorder="1"/>
    <xf numFmtId="166" fontId="3" fillId="2" borderId="20" xfId="5" applyNumberFormat="1" applyFont="1" applyFill="1" applyBorder="1"/>
    <xf numFmtId="167" fontId="3" fillId="2" borderId="20" xfId="5" applyNumberFormat="1" applyFont="1" applyFill="1" applyBorder="1" applyAlignment="1">
      <alignment horizontal="right"/>
    </xf>
    <xf numFmtId="9" fontId="3" fillId="2" borderId="20" xfId="2" applyFont="1" applyFill="1" applyBorder="1" applyAlignment="1">
      <alignment horizontal="right" vertical="center"/>
    </xf>
    <xf numFmtId="165" fontId="3" fillId="2" borderId="20" xfId="1" applyNumberFormat="1" applyFont="1" applyFill="1" applyBorder="1" applyAlignment="1">
      <alignment vertical="center"/>
    </xf>
    <xf numFmtId="0" fontId="3" fillId="2" borderId="20" xfId="0" applyFont="1" applyFill="1" applyBorder="1" applyAlignment="1">
      <alignment horizontal="center" vertical="center"/>
    </xf>
    <xf numFmtId="165" fontId="3" fillId="2" borderId="20" xfId="1" applyNumberFormat="1" applyFont="1" applyFill="1" applyBorder="1" applyAlignment="1">
      <alignment horizontal="right"/>
    </xf>
    <xf numFmtId="1" fontId="8" fillId="2" borderId="24" xfId="4" applyNumberFormat="1" applyFont="1" applyFill="1" applyBorder="1" applyAlignment="1">
      <alignment horizontal="center" vertical="center" shrinkToFit="1"/>
    </xf>
    <xf numFmtId="0" fontId="3" fillId="0" borderId="25" xfId="4" applyFont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left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vertical="center"/>
    </xf>
    <xf numFmtId="164" fontId="8" fillId="5" borderId="20" xfId="3" applyFont="1" applyFill="1" applyBorder="1"/>
    <xf numFmtId="166" fontId="3" fillId="5" borderId="19" xfId="0" applyNumberFormat="1" applyFont="1" applyFill="1" applyBorder="1"/>
    <xf numFmtId="166" fontId="3" fillId="5" borderId="20" xfId="0" applyNumberFormat="1" applyFont="1" applyFill="1" applyBorder="1"/>
    <xf numFmtId="166" fontId="3" fillId="5" borderId="20" xfId="5" applyNumberFormat="1" applyFont="1" applyFill="1" applyBorder="1"/>
    <xf numFmtId="167" fontId="3" fillId="5" borderId="20" xfId="5" applyNumberFormat="1" applyFont="1" applyFill="1" applyBorder="1" applyAlignment="1">
      <alignment horizontal="right"/>
    </xf>
    <xf numFmtId="9" fontId="3" fillId="5" borderId="20" xfId="2" applyFont="1" applyFill="1" applyBorder="1" applyAlignment="1">
      <alignment horizontal="right" vertical="center"/>
    </xf>
    <xf numFmtId="165" fontId="3" fillId="5" borderId="20" xfId="1" applyNumberFormat="1" applyFont="1" applyFill="1" applyBorder="1" applyAlignment="1">
      <alignment vertical="center"/>
    </xf>
    <xf numFmtId="0" fontId="3" fillId="5" borderId="20" xfId="0" applyFont="1" applyFill="1" applyBorder="1" applyAlignment="1">
      <alignment horizontal="center" vertical="center"/>
    </xf>
    <xf numFmtId="165" fontId="3" fillId="5" borderId="20" xfId="1" applyNumberFormat="1" applyFont="1" applyFill="1" applyBorder="1" applyAlignment="1">
      <alignment horizontal="right"/>
    </xf>
    <xf numFmtId="1" fontId="8" fillId="0" borderId="26" xfId="4" applyNumberFormat="1" applyFont="1" applyBorder="1" applyAlignment="1">
      <alignment horizontal="center" vertical="center" shrinkToFit="1"/>
    </xf>
    <xf numFmtId="0" fontId="3" fillId="0" borderId="23" xfId="4" applyFont="1" applyBorder="1" applyAlignment="1">
      <alignment horizontal="left" vertical="center" wrapText="1"/>
    </xf>
    <xf numFmtId="164" fontId="8" fillId="0" borderId="27" xfId="3" applyFont="1" applyFill="1" applyBorder="1"/>
    <xf numFmtId="164" fontId="8" fillId="0" borderId="23" xfId="3" applyFont="1" applyFill="1" applyBorder="1"/>
    <xf numFmtId="1" fontId="8" fillId="0" borderId="28" xfId="4" applyNumberFormat="1" applyFont="1" applyBorder="1" applyAlignment="1">
      <alignment horizontal="center" vertical="center" shrinkToFit="1"/>
    </xf>
    <xf numFmtId="0" fontId="3" fillId="0" borderId="2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left" vertical="center" wrapText="1"/>
    </xf>
    <xf numFmtId="164" fontId="8" fillId="0" borderId="30" xfId="3" applyFont="1" applyFill="1" applyBorder="1"/>
    <xf numFmtId="164" fontId="8" fillId="0" borderId="29" xfId="3" applyFont="1" applyFill="1" applyBorder="1"/>
    <xf numFmtId="1" fontId="8" fillId="0" borderId="31" xfId="4" applyNumberFormat="1" applyFont="1" applyBorder="1" applyAlignment="1">
      <alignment horizontal="center" vertical="center" shrinkToFit="1"/>
    </xf>
    <xf numFmtId="0" fontId="3" fillId="0" borderId="25" xfId="4" applyFont="1" applyBorder="1" applyAlignment="1">
      <alignment horizontal="left" vertical="center" wrapText="1"/>
    </xf>
    <xf numFmtId="164" fontId="8" fillId="0" borderId="32" xfId="3" applyFont="1" applyFill="1" applyBorder="1"/>
    <xf numFmtId="1" fontId="3" fillId="2" borderId="22" xfId="4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1" fontId="8" fillId="2" borderId="33" xfId="4" applyNumberFormat="1" applyFont="1" applyFill="1" applyBorder="1" applyAlignment="1">
      <alignment horizontal="center" vertical="center" shrinkToFit="1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0" xfId="4" applyFont="1" applyFill="1" applyBorder="1" applyAlignment="1">
      <alignment horizontal="left" vertical="center" wrapText="1"/>
    </xf>
    <xf numFmtId="0" fontId="3" fillId="2" borderId="20" xfId="4" applyFont="1" applyFill="1" applyBorder="1" applyAlignment="1">
      <alignment horizontal="center" vertical="center" wrapText="1"/>
    </xf>
    <xf numFmtId="1" fontId="8" fillId="2" borderId="20" xfId="4" applyNumberFormat="1" applyFont="1" applyFill="1" applyBorder="1" applyAlignment="1">
      <alignment horizontal="center" vertical="center" shrinkToFit="1"/>
    </xf>
    <xf numFmtId="1" fontId="8" fillId="2" borderId="26" xfId="4" applyNumberFormat="1" applyFont="1" applyFill="1" applyBorder="1" applyAlignment="1">
      <alignment horizontal="center" vertical="center" shrinkToFit="1"/>
    </xf>
    <xf numFmtId="49" fontId="3" fillId="2" borderId="34" xfId="0" applyNumberFormat="1" applyFont="1" applyFill="1" applyBorder="1" applyAlignment="1">
      <alignment horizontal="center" vertical="center" wrapText="1"/>
    </xf>
    <xf numFmtId="0" fontId="3" fillId="2" borderId="23" xfId="4" applyFont="1" applyFill="1" applyBorder="1" applyAlignment="1">
      <alignment horizontal="left" vertical="center" wrapText="1"/>
    </xf>
    <xf numFmtId="0" fontId="3" fillId="2" borderId="23" xfId="4" applyFont="1" applyFill="1" applyBorder="1" applyAlignment="1">
      <alignment horizontal="center" vertical="center" wrapText="1"/>
    </xf>
    <xf numFmtId="1" fontId="8" fillId="2" borderId="28" xfId="4" applyNumberFormat="1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/>
    </xf>
    <xf numFmtId="0" fontId="3" fillId="2" borderId="29" xfId="4" applyFont="1" applyFill="1" applyBorder="1" applyAlignment="1">
      <alignment horizontal="left" vertical="center" wrapText="1"/>
    </xf>
    <xf numFmtId="0" fontId="3" fillId="2" borderId="29" xfId="4" applyFont="1" applyFill="1" applyBorder="1" applyAlignment="1">
      <alignment horizontal="center" vertical="center" wrapText="1"/>
    </xf>
    <xf numFmtId="1" fontId="8" fillId="2" borderId="31" xfId="4" applyNumberFormat="1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/>
    </xf>
    <xf numFmtId="0" fontId="3" fillId="2" borderId="25" xfId="4" applyFont="1" applyFill="1" applyBorder="1" applyAlignment="1">
      <alignment horizontal="left" vertical="center" wrapText="1"/>
    </xf>
    <xf numFmtId="0" fontId="3" fillId="2" borderId="25" xfId="4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9" fontId="9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17" xfId="0" applyFont="1" applyBorder="1" applyAlignment="1">
      <alignment horizontal="center" vertical="center"/>
    </xf>
    <xf numFmtId="164" fontId="8" fillId="0" borderId="25" xfId="3" applyFont="1" applyFill="1" applyBorder="1"/>
    <xf numFmtId="1" fontId="8" fillId="0" borderId="20" xfId="4" applyNumberFormat="1" applyFont="1" applyBorder="1" applyAlignment="1">
      <alignment horizontal="center" vertical="center" shrinkToFit="1"/>
    </xf>
    <xf numFmtId="0" fontId="3" fillId="0" borderId="20" xfId="4" applyFont="1" applyBorder="1" applyAlignment="1">
      <alignment horizontal="left" vertical="center" wrapText="1"/>
    </xf>
    <xf numFmtId="0" fontId="3" fillId="0" borderId="20" xfId="4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6" xfId="6" applyNumberFormat="1" applyFont="1" applyBorder="1" applyAlignment="1">
      <alignment horizontal="center" vertical="center"/>
    </xf>
    <xf numFmtId="49" fontId="3" fillId="0" borderId="20" xfId="6" applyNumberFormat="1" applyFont="1" applyBorder="1" applyAlignment="1">
      <alignment horizontal="center" vertical="center"/>
    </xf>
    <xf numFmtId="49" fontId="3" fillId="0" borderId="17" xfId="6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4" xfId="0" quotePrefix="1" applyFont="1" applyBorder="1" applyAlignment="1">
      <alignment horizontal="center" vertical="center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0" xfId="0" quotePrefix="1" applyFont="1" applyBorder="1" applyAlignment="1">
      <alignment horizontal="center" vertical="center" wrapText="1"/>
    </xf>
    <xf numFmtId="0" fontId="3" fillId="0" borderId="17" xfId="0" quotePrefix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29" xfId="4" applyFont="1" applyFill="1" applyBorder="1" applyAlignment="1">
      <alignment horizontal="left" wrapText="1"/>
    </xf>
    <xf numFmtId="0" fontId="3" fillId="0" borderId="3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32" xfId="4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49" fontId="3" fillId="2" borderId="16" xfId="6" applyNumberFormat="1" applyFont="1" applyFill="1" applyBorder="1" applyAlignment="1">
      <alignment horizontal="center" vertical="top"/>
    </xf>
    <xf numFmtId="49" fontId="3" fillId="2" borderId="20" xfId="6" applyNumberFormat="1" applyFont="1" applyFill="1" applyBorder="1" applyAlignment="1">
      <alignment horizontal="center" vertical="top"/>
    </xf>
    <xf numFmtId="0" fontId="11" fillId="2" borderId="0" xfId="0" applyFont="1" applyFill="1" applyAlignment="1">
      <alignment horizontal="center" vertical="center"/>
    </xf>
    <xf numFmtId="49" fontId="3" fillId="2" borderId="20" xfId="6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9" fontId="9" fillId="2" borderId="0" xfId="2" applyFont="1" applyFill="1" applyAlignment="1">
      <alignment vertical="center"/>
    </xf>
    <xf numFmtId="0" fontId="9" fillId="2" borderId="0" xfId="0" applyFont="1" applyFill="1" applyAlignment="1">
      <alignment vertical="center"/>
    </xf>
    <xf numFmtId="49" fontId="3" fillId="2" borderId="17" xfId="6" applyNumberFormat="1" applyFont="1" applyFill="1" applyBorder="1" applyAlignment="1">
      <alignment horizontal="center" vertical="top"/>
    </xf>
    <xf numFmtId="0" fontId="4" fillId="5" borderId="20" xfId="0" applyFont="1" applyFill="1" applyBorder="1"/>
    <xf numFmtId="9" fontId="4" fillId="0" borderId="0" xfId="2" applyFont="1"/>
    <xf numFmtId="0" fontId="4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justify" vertical="center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justify"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justify" vertical="center"/>
    </xf>
    <xf numFmtId="0" fontId="8" fillId="0" borderId="20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164" fontId="2" fillId="5" borderId="17" xfId="3" applyFont="1" applyFill="1" applyBorder="1" applyAlignment="1"/>
    <xf numFmtId="0" fontId="4" fillId="5" borderId="37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38" xfId="0" applyFont="1" applyFill="1" applyBorder="1" applyAlignment="1">
      <alignment vertical="center"/>
    </xf>
    <xf numFmtId="0" fontId="2" fillId="5" borderId="42" xfId="4" applyFont="1" applyFill="1" applyBorder="1" applyAlignment="1">
      <alignment vertical="center" wrapText="1"/>
    </xf>
    <xf numFmtId="0" fontId="2" fillId="5" borderId="44" xfId="4" applyFont="1" applyFill="1" applyBorder="1" applyAlignment="1">
      <alignment horizontal="center" vertical="center" wrapText="1"/>
    </xf>
    <xf numFmtId="0" fontId="2" fillId="5" borderId="45" xfId="4" applyFont="1" applyFill="1" applyBorder="1" applyAlignment="1">
      <alignment horizontal="center" vertical="center" wrapText="1"/>
    </xf>
    <xf numFmtId="0" fontId="2" fillId="5" borderId="46" xfId="4" applyFont="1" applyFill="1" applyBorder="1" applyAlignment="1">
      <alignment horizontal="center" vertical="center" wrapText="1"/>
    </xf>
    <xf numFmtId="0" fontId="2" fillId="5" borderId="47" xfId="4" applyFont="1" applyFill="1" applyBorder="1" applyAlignment="1">
      <alignment vertical="center" wrapText="1"/>
    </xf>
    <xf numFmtId="166" fontId="3" fillId="8" borderId="47" xfId="0" applyNumberFormat="1" applyFont="1" applyFill="1" applyBorder="1"/>
    <xf numFmtId="166" fontId="3" fillId="8" borderId="47" xfId="5" applyNumberFormat="1" applyFont="1" applyFill="1" applyBorder="1"/>
    <xf numFmtId="167" fontId="3" fillId="8" borderId="47" xfId="5" applyNumberFormat="1" applyFont="1" applyFill="1" applyBorder="1" applyAlignment="1">
      <alignment horizontal="right"/>
    </xf>
    <xf numFmtId="9" fontId="3" fillId="8" borderId="47" xfId="2" applyFont="1" applyFill="1" applyBorder="1" applyAlignment="1">
      <alignment horizontal="right" vertical="center"/>
    </xf>
    <xf numFmtId="165" fontId="3" fillId="8" borderId="47" xfId="1" applyNumberFormat="1" applyFont="1" applyFill="1" applyBorder="1" applyAlignment="1">
      <alignment vertical="center"/>
    </xf>
    <xf numFmtId="0" fontId="3" fillId="8" borderId="47" xfId="0" applyFont="1" applyFill="1" applyBorder="1" applyAlignment="1">
      <alignment horizontal="center" vertical="center"/>
    </xf>
    <xf numFmtId="165" fontId="3" fillId="8" borderId="47" xfId="1" applyNumberFormat="1" applyFont="1" applyFill="1" applyBorder="1" applyAlignment="1">
      <alignment horizontal="right"/>
    </xf>
    <xf numFmtId="0" fontId="4" fillId="5" borderId="16" xfId="0" applyFont="1" applyFill="1" applyBorder="1" applyAlignment="1">
      <alignment vertical="center"/>
    </xf>
    <xf numFmtId="164" fontId="8" fillId="5" borderId="16" xfId="3" applyFont="1" applyFill="1" applyBorder="1"/>
    <xf numFmtId="166" fontId="3" fillId="5" borderId="48" xfId="0" applyNumberFormat="1" applyFont="1" applyFill="1" applyBorder="1"/>
    <xf numFmtId="166" fontId="3" fillId="5" borderId="16" xfId="0" applyNumberFormat="1" applyFont="1" applyFill="1" applyBorder="1"/>
    <xf numFmtId="166" fontId="3" fillId="5" borderId="16" xfId="5" applyNumberFormat="1" applyFont="1" applyFill="1" applyBorder="1"/>
    <xf numFmtId="167" fontId="3" fillId="5" borderId="16" xfId="5" applyNumberFormat="1" applyFont="1" applyFill="1" applyBorder="1" applyAlignment="1">
      <alignment horizontal="right"/>
    </xf>
    <xf numFmtId="9" fontId="3" fillId="5" borderId="16" xfId="2" applyFont="1" applyFill="1" applyBorder="1" applyAlignment="1">
      <alignment horizontal="right" vertical="center"/>
    </xf>
    <xf numFmtId="165" fontId="3" fillId="5" borderId="16" xfId="1" applyNumberFormat="1" applyFont="1" applyFill="1" applyBorder="1" applyAlignment="1">
      <alignment vertical="center"/>
    </xf>
    <xf numFmtId="0" fontId="3" fillId="5" borderId="16" xfId="0" applyFont="1" applyFill="1" applyBorder="1" applyAlignment="1">
      <alignment horizontal="center" vertical="center"/>
    </xf>
    <xf numFmtId="165" fontId="3" fillId="5" borderId="16" xfId="1" applyNumberFormat="1" applyFont="1" applyFill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1" fontId="3" fillId="0" borderId="26" xfId="4" applyNumberFormat="1" applyFont="1" applyBorder="1" applyAlignment="1">
      <alignment horizontal="center" vertical="center" shrinkToFit="1"/>
    </xf>
    <xf numFmtId="168" fontId="3" fillId="0" borderId="27" xfId="1" applyNumberFormat="1" applyFont="1" applyBorder="1" applyAlignment="1">
      <alignment horizontal="center" vertical="center" wrapText="1"/>
    </xf>
    <xf numFmtId="168" fontId="3" fillId="0" borderId="23" xfId="1" applyNumberFormat="1" applyFont="1" applyBorder="1" applyAlignment="1">
      <alignment horizontal="center" vertical="center" wrapText="1"/>
    </xf>
    <xf numFmtId="1" fontId="3" fillId="0" borderId="28" xfId="4" applyNumberFormat="1" applyFont="1" applyBorder="1" applyAlignment="1">
      <alignment horizontal="center" vertical="center" shrinkToFit="1"/>
    </xf>
    <xf numFmtId="168" fontId="8" fillId="0" borderId="30" xfId="1" applyNumberFormat="1" applyFont="1" applyFill="1" applyBorder="1"/>
    <xf numFmtId="1" fontId="3" fillId="0" borderId="31" xfId="4" applyNumberFormat="1" applyFont="1" applyBorder="1" applyAlignment="1">
      <alignment horizontal="center" vertical="center" shrinkToFit="1"/>
    </xf>
    <xf numFmtId="168" fontId="8" fillId="0" borderId="32" xfId="1" applyNumberFormat="1" applyFont="1" applyFill="1" applyBorder="1"/>
    <xf numFmtId="1" fontId="3" fillId="0" borderId="20" xfId="4" applyNumberFormat="1" applyFont="1" applyBorder="1" applyAlignment="1">
      <alignment horizontal="center" vertical="center" shrinkToFit="1"/>
    </xf>
    <xf numFmtId="168" fontId="8" fillId="0" borderId="20" xfId="1" applyNumberFormat="1" applyFont="1" applyFill="1" applyBorder="1"/>
    <xf numFmtId="1" fontId="3" fillId="2" borderId="22" xfId="4" applyNumberFormat="1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/>
    </xf>
    <xf numFmtId="1" fontId="3" fillId="2" borderId="33" xfId="4" applyNumberFormat="1" applyFont="1" applyFill="1" applyBorder="1" applyAlignment="1">
      <alignment horizontal="center" vertical="center" shrinkToFit="1"/>
    </xf>
    <xf numFmtId="1" fontId="3" fillId="2" borderId="24" xfId="4" applyNumberFormat="1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164" fontId="4" fillId="5" borderId="20" xfId="3" applyFont="1" applyFill="1" applyBorder="1" applyAlignment="1"/>
    <xf numFmtId="0" fontId="4" fillId="5" borderId="20" xfId="0" applyFont="1" applyFill="1" applyBorder="1" applyAlignment="1">
      <alignment horizontal="center" vertical="center"/>
    </xf>
    <xf numFmtId="1" fontId="3" fillId="2" borderId="26" xfId="4" applyNumberFormat="1" applyFont="1" applyFill="1" applyBorder="1" applyAlignment="1">
      <alignment horizontal="center" vertical="center" shrinkToFit="1"/>
    </xf>
    <xf numFmtId="1" fontId="3" fillId="2" borderId="28" xfId="4" applyNumberFormat="1" applyFont="1" applyFill="1" applyBorder="1" applyAlignment="1">
      <alignment horizontal="center" vertical="center" shrinkToFit="1"/>
    </xf>
    <xf numFmtId="1" fontId="3" fillId="2" borderId="31" xfId="4" applyNumberFormat="1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4" xfId="4" applyNumberFormat="1" applyFont="1" applyBorder="1" applyAlignment="1">
      <alignment horizontal="center" vertical="center" shrinkToFit="1"/>
    </xf>
    <xf numFmtId="0" fontId="3" fillId="0" borderId="17" xfId="4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1" fontId="3" fillId="0" borderId="50" xfId="4" applyNumberFormat="1" applyFont="1" applyBorder="1" applyAlignment="1">
      <alignment horizontal="center" vertical="center" shrinkToFit="1"/>
    </xf>
    <xf numFmtId="1" fontId="3" fillId="0" borderId="51" xfId="4" applyNumberFormat="1" applyFont="1" applyBorder="1" applyAlignment="1">
      <alignment horizontal="center" vertical="center" shrinkToFit="1"/>
    </xf>
    <xf numFmtId="0" fontId="3" fillId="5" borderId="18" xfId="0" applyFont="1" applyFill="1" applyBorder="1"/>
    <xf numFmtId="0" fontId="3" fillId="5" borderId="49" xfId="0" applyFont="1" applyFill="1" applyBorder="1"/>
    <xf numFmtId="164" fontId="2" fillId="5" borderId="16" xfId="3" applyFont="1" applyFill="1" applyBorder="1" applyAlignment="1"/>
    <xf numFmtId="0" fontId="2" fillId="5" borderId="37" xfId="4" applyFont="1" applyFill="1" applyBorder="1" applyAlignment="1">
      <alignment vertical="center" wrapText="1"/>
    </xf>
    <xf numFmtId="0" fontId="2" fillId="7" borderId="49" xfId="0" applyFont="1" applyFill="1" applyBorder="1" applyAlignment="1">
      <alignment vertical="center"/>
    </xf>
    <xf numFmtId="0" fontId="2" fillId="7" borderId="48" xfId="0" applyFont="1" applyFill="1" applyBorder="1" applyAlignment="1">
      <alignment vertical="center"/>
    </xf>
    <xf numFmtId="0" fontId="2" fillId="5" borderId="31" xfId="4" applyFont="1" applyFill="1" applyBorder="1" applyAlignment="1">
      <alignment horizontal="center" vertical="center" wrapText="1"/>
    </xf>
    <xf numFmtId="0" fontId="2" fillId="5" borderId="25" xfId="4" applyFont="1" applyFill="1" applyBorder="1" applyAlignment="1">
      <alignment horizontal="center" vertical="center" wrapText="1"/>
    </xf>
    <xf numFmtId="0" fontId="2" fillId="5" borderId="52" xfId="4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/>
    </xf>
    <xf numFmtId="1" fontId="8" fillId="2" borderId="53" xfId="4" applyNumberFormat="1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vertical="center"/>
    </xf>
    <xf numFmtId="1" fontId="3" fillId="2" borderId="54" xfId="4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4" applyFont="1" applyFill="1" applyBorder="1" applyAlignment="1">
      <alignment horizontal="left" vertical="center" wrapText="1"/>
    </xf>
    <xf numFmtId="0" fontId="3" fillId="2" borderId="21" xfId="4" applyFont="1" applyFill="1" applyBorder="1" applyAlignment="1">
      <alignment horizontal="center" vertical="center" wrapText="1"/>
    </xf>
    <xf numFmtId="164" fontId="8" fillId="0" borderId="55" xfId="3" applyFont="1" applyFill="1" applyBorder="1"/>
    <xf numFmtId="0" fontId="4" fillId="2" borderId="2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49" fontId="3" fillId="2" borderId="17" xfId="6" applyNumberFormat="1" applyFont="1" applyFill="1" applyBorder="1" applyAlignment="1">
      <alignment horizontal="center" vertical="center"/>
    </xf>
    <xf numFmtId="166" fontId="3" fillId="2" borderId="19" xfId="0" applyNumberFormat="1" applyFont="1" applyFill="1" applyBorder="1"/>
    <xf numFmtId="0" fontId="8" fillId="0" borderId="16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17" xfId="0" applyFont="1" applyBorder="1" applyAlignment="1">
      <alignment horizontal="justify" vertical="center" wrapText="1"/>
    </xf>
    <xf numFmtId="0" fontId="3" fillId="5" borderId="10" xfId="0" applyFont="1" applyFill="1" applyBorder="1"/>
    <xf numFmtId="164" fontId="3" fillId="5" borderId="20" xfId="3" applyFont="1" applyFill="1" applyBorder="1" applyAlignment="1"/>
    <xf numFmtId="164" fontId="3" fillId="5" borderId="19" xfId="3" applyFont="1" applyFill="1" applyBorder="1" applyAlignment="1"/>
    <xf numFmtId="0" fontId="4" fillId="2" borderId="5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57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vertical="center"/>
    </xf>
    <xf numFmtId="0" fontId="4" fillId="5" borderId="58" xfId="0" applyFont="1" applyFill="1" applyBorder="1"/>
    <xf numFmtId="0" fontId="4" fillId="5" borderId="42" xfId="0" applyFont="1" applyFill="1" applyBorder="1" applyAlignment="1">
      <alignment vertical="center"/>
    </xf>
    <xf numFmtId="0" fontId="4" fillId="5" borderId="57" xfId="0" applyFont="1" applyFill="1" applyBorder="1"/>
    <xf numFmtId="0" fontId="6" fillId="5" borderId="42" xfId="0" applyFont="1" applyFill="1" applyBorder="1" applyAlignment="1">
      <alignment vertical="center"/>
    </xf>
    <xf numFmtId="0" fontId="6" fillId="5" borderId="57" xfId="0" applyFont="1" applyFill="1" applyBorder="1"/>
    <xf numFmtId="0" fontId="2" fillId="5" borderId="28" xfId="4" applyFont="1" applyFill="1" applyBorder="1" applyAlignment="1">
      <alignment horizontal="center" vertical="center" wrapText="1"/>
    </xf>
    <xf numFmtId="0" fontId="2" fillId="5" borderId="29" xfId="4" applyFont="1" applyFill="1" applyBorder="1" applyAlignment="1">
      <alignment horizontal="center" vertical="center" wrapText="1"/>
    </xf>
    <xf numFmtId="0" fontId="2" fillId="5" borderId="59" xfId="4" applyFont="1" applyFill="1" applyBorder="1" applyAlignment="1">
      <alignment horizontal="center" vertical="center" wrapText="1"/>
    </xf>
    <xf numFmtId="0" fontId="2" fillId="5" borderId="47" xfId="4" applyFont="1" applyFill="1" applyBorder="1" applyAlignment="1">
      <alignment horizontal="center" vertical="center" wrapText="1"/>
    </xf>
    <xf numFmtId="0" fontId="2" fillId="5" borderId="60" xfId="4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0" fontId="4" fillId="5" borderId="0" xfId="0" applyFont="1" applyFill="1"/>
    <xf numFmtId="0" fontId="3" fillId="2" borderId="2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center" vertical="center" wrapText="1"/>
    </xf>
    <xf numFmtId="166" fontId="3" fillId="2" borderId="17" xfId="0" applyNumberFormat="1" applyFont="1" applyFill="1" applyBorder="1"/>
    <xf numFmtId="166" fontId="3" fillId="2" borderId="17" xfId="5" applyNumberFormat="1" applyFont="1" applyFill="1" applyBorder="1"/>
    <xf numFmtId="167" fontId="3" fillId="2" borderId="17" xfId="5" applyNumberFormat="1" applyFont="1" applyFill="1" applyBorder="1" applyAlignment="1">
      <alignment horizontal="right"/>
    </xf>
    <xf numFmtId="9" fontId="3" fillId="2" borderId="17" xfId="2" applyFont="1" applyFill="1" applyBorder="1" applyAlignment="1">
      <alignment horizontal="right" vertical="center"/>
    </xf>
    <xf numFmtId="165" fontId="3" fillId="2" borderId="17" xfId="1" applyNumberFormat="1" applyFont="1" applyFill="1" applyBorder="1" applyAlignment="1">
      <alignment vertical="center"/>
    </xf>
    <xf numFmtId="165" fontId="3" fillId="2" borderId="17" xfId="1" applyNumberFormat="1" applyFont="1" applyFill="1" applyBorder="1" applyAlignment="1">
      <alignment horizontal="right"/>
    </xf>
    <xf numFmtId="166" fontId="3" fillId="2" borderId="16" xfId="0" applyNumberFormat="1" applyFont="1" applyFill="1" applyBorder="1"/>
    <xf numFmtId="166" fontId="3" fillId="2" borderId="16" xfId="5" applyNumberFormat="1" applyFont="1" applyFill="1" applyBorder="1"/>
    <xf numFmtId="167" fontId="3" fillId="2" borderId="16" xfId="5" applyNumberFormat="1" applyFont="1" applyFill="1" applyBorder="1" applyAlignment="1">
      <alignment horizontal="right"/>
    </xf>
    <xf numFmtId="9" fontId="3" fillId="2" borderId="16" xfId="2" applyFont="1" applyFill="1" applyBorder="1" applyAlignment="1">
      <alignment horizontal="right" vertical="center"/>
    </xf>
    <xf numFmtId="165" fontId="3" fillId="2" borderId="16" xfId="1" applyNumberFormat="1" applyFont="1" applyFill="1" applyBorder="1" applyAlignment="1">
      <alignment vertical="center"/>
    </xf>
    <xf numFmtId="165" fontId="3" fillId="2" borderId="16" xfId="1" applyNumberFormat="1" applyFont="1" applyFill="1" applyBorder="1" applyAlignment="1">
      <alignment horizontal="right"/>
    </xf>
    <xf numFmtId="49" fontId="3" fillId="2" borderId="16" xfId="6" applyNumberFormat="1" applyFont="1" applyFill="1" applyBorder="1" applyAlignment="1">
      <alignment horizontal="center" vertical="center"/>
    </xf>
    <xf numFmtId="0" fontId="3" fillId="2" borderId="29" xfId="4" applyFont="1" applyFill="1" applyBorder="1" applyAlignment="1">
      <alignment vertical="center" wrapText="1"/>
    </xf>
    <xf numFmtId="0" fontId="3" fillId="2" borderId="23" xfId="4" applyFont="1" applyFill="1" applyBorder="1" applyAlignment="1">
      <alignment vertical="center" wrapText="1"/>
    </xf>
    <xf numFmtId="0" fontId="3" fillId="2" borderId="25" xfId="4" applyFont="1" applyFill="1" applyBorder="1" applyAlignment="1">
      <alignment vertical="center" wrapText="1"/>
    </xf>
    <xf numFmtId="164" fontId="2" fillId="5" borderId="19" xfId="3" applyFont="1" applyFill="1" applyBorder="1" applyAlignment="1"/>
    <xf numFmtId="165" fontId="3" fillId="2" borderId="0" xfId="1" applyNumberFormat="1" applyFont="1" applyFill="1" applyBorder="1" applyAlignment="1">
      <alignment vertical="center"/>
    </xf>
    <xf numFmtId="164" fontId="2" fillId="5" borderId="20" xfId="3" applyFont="1" applyFill="1" applyBorder="1" applyAlignment="1"/>
    <xf numFmtId="166" fontId="4" fillId="2" borderId="0" xfId="0" applyNumberFormat="1" applyFont="1" applyFill="1" applyAlignment="1">
      <alignment vertical="center"/>
    </xf>
    <xf numFmtId="166" fontId="3" fillId="2" borderId="0" xfId="0" applyNumberFormat="1" applyFont="1" applyFill="1"/>
    <xf numFmtId="166" fontId="3" fillId="2" borderId="0" xfId="5" applyNumberFormat="1" applyFont="1" applyFill="1" applyBorder="1"/>
    <xf numFmtId="167" fontId="3" fillId="2" borderId="0" xfId="5" applyNumberFormat="1" applyFont="1" applyFill="1" applyBorder="1" applyAlignment="1">
      <alignment horizontal="right"/>
    </xf>
    <xf numFmtId="9" fontId="3" fillId="2" borderId="0" xfId="2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5" borderId="20" xfId="4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right" vertical="center"/>
    </xf>
    <xf numFmtId="1" fontId="2" fillId="2" borderId="49" xfId="4" applyNumberFormat="1" applyFont="1" applyFill="1" applyBorder="1" applyAlignment="1">
      <alignment horizontal="right" vertical="center" shrinkToFit="1"/>
    </xf>
    <xf numFmtId="1" fontId="3" fillId="2" borderId="49" xfId="4" applyNumberFormat="1" applyFont="1" applyFill="1" applyBorder="1" applyAlignment="1">
      <alignment horizontal="right" vertical="center" shrinkToFit="1"/>
    </xf>
    <xf numFmtId="1" fontId="3" fillId="2" borderId="48" xfId="4" applyNumberFormat="1" applyFont="1" applyFill="1" applyBorder="1" applyAlignment="1">
      <alignment horizontal="right" vertical="center" shrinkToFit="1"/>
    </xf>
    <xf numFmtId="166" fontId="2" fillId="8" borderId="17" xfId="1" applyNumberFormat="1" applyFont="1" applyFill="1" applyBorder="1" applyAlignment="1" applyProtection="1">
      <alignment horizontal="center" vertical="center" wrapText="1"/>
    </xf>
    <xf numFmtId="166" fontId="2" fillId="8" borderId="16" xfId="1" applyNumberFormat="1" applyFont="1" applyFill="1" applyBorder="1" applyAlignment="1" applyProtection="1">
      <alignment horizontal="center" vertical="center" wrapText="1"/>
    </xf>
    <xf numFmtId="0" fontId="2" fillId="5" borderId="56" xfId="4" applyFont="1" applyFill="1" applyBorder="1" applyAlignment="1">
      <alignment horizontal="left" vertical="center" wrapText="1"/>
    </xf>
    <xf numFmtId="0" fontId="2" fillId="5" borderId="0" xfId="4" applyFont="1" applyFill="1" applyAlignment="1">
      <alignment horizontal="left" vertical="center" wrapText="1"/>
    </xf>
    <xf numFmtId="0" fontId="6" fillId="5" borderId="9" xfId="0" applyFont="1" applyFill="1" applyBorder="1" applyAlignment="1" applyProtection="1">
      <alignment horizontal="center" vertical="center" wrapText="1"/>
      <protection locked="0"/>
    </xf>
    <xf numFmtId="0" fontId="6" fillId="5" borderId="10" xfId="0" applyFont="1" applyFill="1" applyBorder="1" applyAlignment="1" applyProtection="1">
      <alignment horizontal="center" vertical="center" wrapText="1"/>
      <protection locked="0"/>
    </xf>
    <xf numFmtId="0" fontId="6" fillId="5" borderId="19" xfId="0" applyFont="1" applyFill="1" applyBorder="1" applyAlignment="1" applyProtection="1">
      <alignment horizontal="center" vertical="center" wrapText="1"/>
      <protection locked="0"/>
    </xf>
    <xf numFmtId="0" fontId="6" fillId="5" borderId="18" xfId="0" applyFont="1" applyFill="1" applyBorder="1" applyAlignment="1" applyProtection="1">
      <alignment horizontal="center" vertical="center" wrapText="1"/>
      <protection locked="0"/>
    </xf>
    <xf numFmtId="166" fontId="2" fillId="8" borderId="38" xfId="1" applyNumberFormat="1" applyFont="1" applyFill="1" applyBorder="1" applyAlignment="1" applyProtection="1">
      <alignment horizontal="center" vertical="center" wrapText="1"/>
    </xf>
    <xf numFmtId="166" fontId="2" fillId="8" borderId="48" xfId="1" applyNumberFormat="1" applyFont="1" applyFill="1" applyBorder="1" applyAlignment="1" applyProtection="1">
      <alignment horizontal="center" vertical="center" wrapText="1"/>
    </xf>
    <xf numFmtId="0" fontId="2" fillId="5" borderId="10" xfId="0" applyFont="1" applyFill="1" applyBorder="1" applyAlignment="1">
      <alignment horizontal="right"/>
    </xf>
    <xf numFmtId="0" fontId="5" fillId="4" borderId="33" xfId="0" applyFont="1" applyFill="1" applyBorder="1" applyAlignment="1" applyProtection="1">
      <alignment horizontal="center" vertical="top" wrapText="1"/>
      <protection locked="0"/>
    </xf>
    <xf numFmtId="0" fontId="13" fillId="4" borderId="20" xfId="0" applyFont="1" applyFill="1" applyBorder="1" applyAlignment="1" applyProtection="1">
      <alignment horizontal="center" vertical="top" wrapText="1"/>
      <protection locked="0"/>
    </xf>
    <xf numFmtId="0" fontId="13" fillId="4" borderId="18" xfId="0" applyFont="1" applyFill="1" applyBorder="1" applyAlignment="1" applyProtection="1">
      <alignment horizontal="center" vertical="top" wrapText="1"/>
      <protection locked="0"/>
    </xf>
    <xf numFmtId="0" fontId="2" fillId="5" borderId="20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right"/>
    </xf>
    <xf numFmtId="0" fontId="2" fillId="5" borderId="48" xfId="0" applyFont="1" applyFill="1" applyBorder="1" applyAlignment="1">
      <alignment horizontal="right"/>
    </xf>
    <xf numFmtId="166" fontId="2" fillId="8" borderId="37" xfId="1" applyNumberFormat="1" applyFont="1" applyFill="1" applyBorder="1" applyAlignment="1" applyProtection="1">
      <alignment horizontal="center" vertical="center" wrapText="1"/>
    </xf>
    <xf numFmtId="166" fontId="2" fillId="8" borderId="42" xfId="1" applyNumberFormat="1" applyFont="1" applyFill="1" applyBorder="1" applyAlignment="1" applyProtection="1">
      <alignment horizontal="center" vertical="center" wrapText="1"/>
    </xf>
    <xf numFmtId="0" fontId="6" fillId="5" borderId="33" xfId="0" applyFont="1" applyFill="1" applyBorder="1" applyAlignment="1" applyProtection="1">
      <alignment horizontal="center" vertical="center" wrapText="1"/>
      <protection locked="0"/>
    </xf>
    <xf numFmtId="0" fontId="6" fillId="5" borderId="20" xfId="0" applyFont="1" applyFill="1" applyBorder="1" applyAlignment="1" applyProtection="1">
      <alignment horizontal="center" vertical="center" wrapText="1"/>
      <protection locked="0"/>
    </xf>
    <xf numFmtId="0" fontId="6" fillId="5" borderId="43" xfId="0" applyFont="1" applyFill="1" applyBorder="1" applyAlignment="1" applyProtection="1">
      <alignment horizontal="center" vertical="center" wrapText="1"/>
      <protection locked="0"/>
    </xf>
    <xf numFmtId="0" fontId="2" fillId="5" borderId="16" xfId="4" applyFont="1" applyFill="1" applyBorder="1" applyAlignment="1">
      <alignment horizontal="left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right"/>
    </xf>
    <xf numFmtId="0" fontId="5" fillId="4" borderId="21" xfId="0" applyFont="1" applyFill="1" applyBorder="1" applyAlignment="1" applyProtection="1">
      <alignment horizontal="center" vertical="top" wrapText="1"/>
      <protection locked="0"/>
    </xf>
    <xf numFmtId="0" fontId="13" fillId="4" borderId="21" xfId="0" applyFont="1" applyFill="1" applyBorder="1" applyAlignment="1" applyProtection="1">
      <alignment horizontal="center" vertical="top" wrapText="1"/>
      <protection locked="0"/>
    </xf>
    <xf numFmtId="0" fontId="13" fillId="4" borderId="36" xfId="0" applyFont="1" applyFill="1" applyBorder="1" applyAlignment="1" applyProtection="1">
      <alignment horizontal="center" vertical="top" wrapText="1"/>
      <protection locked="0"/>
    </xf>
    <xf numFmtId="0" fontId="6" fillId="5" borderId="39" xfId="0" applyFont="1" applyFill="1" applyBorder="1" applyAlignment="1" applyProtection="1">
      <alignment horizontal="center" vertical="center" wrapText="1"/>
      <protection locked="0"/>
    </xf>
    <xf numFmtId="0" fontId="6" fillId="5" borderId="40" xfId="0" applyFont="1" applyFill="1" applyBorder="1" applyAlignment="1" applyProtection="1">
      <alignment horizontal="center" vertical="center" wrapText="1"/>
      <protection locked="0"/>
    </xf>
    <xf numFmtId="0" fontId="6" fillId="5" borderId="41" xfId="0" applyFont="1" applyFill="1" applyBorder="1" applyAlignment="1" applyProtection="1">
      <alignment horizontal="center" vertical="center" wrapText="1"/>
      <protection locked="0"/>
    </xf>
    <xf numFmtId="0" fontId="2" fillId="5" borderId="18" xfId="4" applyFont="1" applyFill="1" applyBorder="1" applyAlignment="1">
      <alignment horizontal="left" vertical="center" wrapText="1"/>
    </xf>
    <xf numFmtId="0" fontId="2" fillId="5" borderId="10" xfId="4" applyFont="1" applyFill="1" applyBorder="1" applyAlignment="1">
      <alignment horizontal="left" vertical="center" wrapText="1"/>
    </xf>
    <xf numFmtId="0" fontId="2" fillId="5" borderId="19" xfId="4" applyFont="1" applyFill="1" applyBorder="1" applyAlignment="1">
      <alignment horizontal="left" vertical="center" wrapText="1"/>
    </xf>
    <xf numFmtId="0" fontId="2" fillId="5" borderId="20" xfId="4" applyFont="1" applyFill="1" applyBorder="1" applyAlignment="1">
      <alignment horizontal="center" vertical="center" wrapText="1"/>
    </xf>
    <xf numFmtId="0" fontId="2" fillId="5" borderId="17" xfId="4" applyFont="1" applyFill="1" applyBorder="1" applyAlignment="1">
      <alignment horizontal="center" vertical="center" wrapText="1"/>
    </xf>
    <xf numFmtId="165" fontId="2" fillId="3" borderId="6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10" xfId="0" applyFont="1" applyFill="1" applyBorder="1" applyAlignment="1" applyProtection="1">
      <alignment horizontal="center" vertical="top" wrapText="1"/>
      <protection locked="0"/>
    </xf>
    <xf numFmtId="0" fontId="5" fillId="4" borderId="11" xfId="0" applyFont="1" applyFill="1" applyBorder="1" applyAlignment="1" applyProtection="1">
      <alignment horizontal="center" vertical="top" wrapText="1"/>
      <protection locked="0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6" fillId="5" borderId="13" xfId="0" applyFont="1" applyFill="1" applyBorder="1" applyAlignment="1" applyProtection="1">
      <alignment horizontal="center" vertical="center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  <protection locked="0"/>
    </xf>
    <xf numFmtId="0" fontId="6" fillId="5" borderId="15" xfId="0" applyFont="1" applyFill="1" applyBorder="1" applyAlignment="1" applyProtection="1">
      <alignment horizontal="center" vertical="center" wrapText="1"/>
      <protection locked="0"/>
    </xf>
    <xf numFmtId="0" fontId="6" fillId="5" borderId="16" xfId="0" applyFont="1" applyFill="1" applyBorder="1" applyAlignment="1" applyProtection="1">
      <alignment horizontal="center" vertical="center" wrapText="1"/>
      <protection locked="0"/>
    </xf>
    <xf numFmtId="0" fontId="2" fillId="6" borderId="17" xfId="4" applyFont="1" applyFill="1" applyBorder="1" applyAlignment="1">
      <alignment horizontal="center" vertical="center" wrapText="1"/>
    </xf>
    <xf numFmtId="0" fontId="2" fillId="6" borderId="21" xfId="4" applyFont="1" applyFill="1" applyBorder="1" applyAlignment="1">
      <alignment horizontal="center" vertical="center" wrapText="1"/>
    </xf>
    <xf numFmtId="0" fontId="2" fillId="6" borderId="16" xfId="4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</cellXfs>
  <cellStyles count="7">
    <cellStyle name="Millares 2 2" xfId="5" xr:uid="{A75E4BD7-F5A1-49D4-9D9B-5B5DD288844D}"/>
    <cellStyle name="Moneda" xfId="1" builtinId="4"/>
    <cellStyle name="Moneda [0] 2" xfId="3" xr:uid="{7F8FCF01-3A1C-4F1B-8D1A-7007FE5CA525}"/>
    <cellStyle name="Normal" xfId="0" builtinId="0"/>
    <cellStyle name="Normal 2 10" xfId="6" xr:uid="{6F8BB25D-3FAC-482D-AE32-7AFAD6E4F6B5}"/>
    <cellStyle name="Normal 8" xfId="4" xr:uid="{A208AC29-B583-4A85-A747-9B75808854E4}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943F0150-65F4-4763-AA31-8AEE487F06A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DBAF3E12-90C7-48D6-A97F-33829AFB0D7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359A4A17-52BA-42D4-BE7F-9E47583405B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2428D254-8A38-4BD3-A802-B516E40E662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72471D42-92BA-4DB5-9BA5-078F5DC8231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EC0ED723-8A58-4CBC-B0D6-C237992C648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1025E8BF-F6CB-4465-9AFF-9DC5EADAA39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6143159A-F7BE-42D8-BDE7-9A412E1774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51BCC8A8-9CCB-4518-BEA4-341EBF866F9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D5AB3633-6F83-4C6F-9495-90E40564AA8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24AEAD5F-1DA1-4B2C-8A4C-BBCCCB5EFB9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22A7A843-F1C3-4092-965E-69D503A8BE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3ED3AADB-47F4-4B26-A1CF-DDCB6A4CA3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E11EB645-1347-443B-9914-8ED6AE8D486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36E5825F-D951-45F3-86EF-BEC402CF93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8AB7E3E-41B3-4F3C-B385-5672A6D5346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38F81879-B1C2-4A3D-9C9C-03637F02C6F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78C5853E-35CD-4382-8011-7951776ABE4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CA34DA04-1A0B-4B0A-AA71-C6CBD92011A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BE388A29-7130-4921-98D5-BFFF26A7E1E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53DE7BCE-9CC5-4633-AB33-A3E3FDB019B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7257FFF6-422F-405B-9512-2D6D79154A0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192E2416-AB89-49C4-9B7E-703C8CED96F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7C0BA3F8-47D1-4346-8BDC-2334967F431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5EA0AAFF-120B-4653-833E-4385191FFE4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F6AB86-CD08-4F01-A224-81964CB7450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780CE840-3C18-4929-B716-40D3A5BD76A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289A2D3E-644B-4901-8204-C5B6B42ECB3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7333456C-21FC-4E32-B5F0-8E487E07B33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F1C8F58C-EDDB-4838-922F-93BD2C31F4C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7A9BB6DC-D5C4-4CCF-A94E-805CFABEAF9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D6CD4158-2B63-4A70-8705-F57B2495373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7086DCF2-88B2-4DD5-A835-83B93464193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FC1EEC76-23FB-4518-8FB8-042E020B2AF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57E2AAD7-6640-4ED2-911D-DBA33DA42B4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9FEF3310-E750-4783-8747-D1070C322A4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FD4FA76-3909-4D7C-8633-4231AE26846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F05A959A-09DB-464E-9381-555875450E0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E320E28-49D8-4611-8469-8688C011D66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DCCA4534-9AB0-4B0B-9BB5-C70D1CB858B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EC2B5FC4-DEC5-4F83-85A8-70AC83DE6E9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977E954C-5D67-474F-8E71-5D6413D0B46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A7FCBA47-4DE5-4765-B29E-C229651F9D6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9BAB62B0-8F28-4695-8D11-4CC84BC533C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470243D6-6D2D-453B-B2CE-17913393326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79EE53C4-4695-41B3-8CCD-F93B3495622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5A00923-295F-48D1-BFC6-6A26C3CDF6E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815CEADA-CB46-4C8E-A66C-06044D27A80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215791A7-D6BF-430C-9945-5BD89C9FB38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E430959-8222-49E0-954B-E48B1924591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FD56754B-4200-498C-893D-B059A5FF63E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1A15FB6A-4744-4344-A235-6834BC2975A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8A65655B-41AE-4A27-870E-C1C35C8102A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BF0B6FAA-E698-4D79-8D07-A82D94670F9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42A24B1C-31B9-45BF-B55F-C5DE37D8305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C066E23-8D2A-473B-A2E7-D8F929A9D87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41A83D3C-D51A-4B5C-8BE8-0BEAC4B4D36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F929E8A1-D9DD-427C-8794-39E3376CB90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B4FFA4BE-CECC-4BFA-9D71-04F5E7EF5BF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A503E42B-54C7-4A20-9BE9-6F85A07FC47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D2D75907-E31D-4065-96B9-6B332058DC8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59DB605B-31B7-42B7-8F20-3789C7D343D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6D0A882-AA54-4839-8B5A-7E8F36E0452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84EE2579-F1E1-487B-B310-86069A76E5E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403932C2-F8FC-4E47-B729-951762890E2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9CFEC655-6CBE-45A3-BEE3-66772E3841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7BEA09D3-9275-431E-A3E3-49413C33618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2680F640-4809-4539-A569-EF5B3C010CC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1EEC1308-E801-4B4D-811F-ED338AA87CE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8602656B-EFAC-453A-AFEF-BF57CB9A399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3F736504-C4F5-447E-BF75-FD7903AE1A0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E46FCF98-3D23-461E-904E-4823E5B943A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E5C817F6-7447-4B58-988A-400CC501669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F11021C2-46E8-4347-AED6-1384C913EC7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14A2CC7E-4FB5-4076-BC95-E127BB65971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F7A45C59-3D47-4846-A320-DB734A1CB46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468FB031-B984-4B72-B075-E7556E5CEEF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8D28CD00-ED1F-4D62-9410-C5A8E13250B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776BC9C0-C2E7-48FD-A812-765A5F491A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7BAF1424-C4ED-4697-980F-EA3F9807640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31551316-A4EA-471A-8CD6-F6A04571914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EC4C0654-4E7E-4638-B9B8-AA9AE0CE1FE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909C32B3-165B-4089-8BDD-9B238D4ABCA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CDC21677-AEB1-4C16-8C4A-304676911A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C10186FC-FF95-44BB-BC6B-D9AFFD865CF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E53D8717-9D5D-4AD0-B35F-D37B38CEAF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E82F4BE-18E6-4D5E-BDBC-0D400EA9EE7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B859CF19-E3F2-4335-81EA-9D5B998BD1A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3F8F64A7-2DE6-4C59-B460-2E7B593317E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CB2267CA-DCC7-40BB-B771-05CAEF77EC1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60DD85DF-A044-43A9-9CA6-83E27FB2DB0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7559C0CC-8E86-4D2D-846C-0C9044AFC74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FE142B94-FCF5-431E-A345-8A94D26ABEC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62888280-CB8D-42A0-99B1-97784725B2A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324B347-68C8-45B8-9987-25214D213FB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26F41A59-2BD0-463A-842F-C170913688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66492F8-A3FE-44E9-93A5-23F092F544E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448F32FF-406B-4F0B-B2D4-E54E304FE3A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731D67ED-DD4A-4E4F-A580-835A1BE58B4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43C5773E-C8AF-48F4-ACFF-FE95B61C2DE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6E61C3EC-B037-4E4F-88DF-281E3C96462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38B8A22F-E6A9-4CE3-ADD8-B75D8CFED2A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341809F4-4DD2-48A3-B259-C27BC78D456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85523112-B91F-4911-9A4E-508BC7CA21D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F6054C29-C3D6-4008-A2AB-310E4192586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65A4B07F-F367-49AA-9090-9609E490735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7D79D1AE-36C0-409B-894A-004A5AFA2B9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55BAD212-8226-4B0A-8EBB-E110702D6E2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C34ED6B1-1031-429C-81A0-6C04C462E52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2CDD1D2A-DC31-4A67-868E-F5E2C4DDE5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4DCC02E8-6438-4BE0-85D2-80469A2840A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7A07B23D-A133-4DD3-9337-EA731914430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68BCFA88-A5E9-4DF4-ACE7-BF4CC387091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51224A30-699F-473C-AA29-103C2AD6A0C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715CA791-6F3C-430E-BDAB-D571BE82BD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3D06F11A-62C2-473E-A0A8-36E64A6E8FC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ECA4601F-8EF3-4BC3-8A9A-04188E63F64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222CC14D-8AF1-4DB7-A3F6-076D5E0677C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460819C5-91CE-4BB4-A7E7-214311AFB51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C6C3444-FDBB-4102-A236-311D69904CA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9BADEDC2-8DB3-42BE-8D4F-A14FC3C0FEF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7D18F9C3-4E38-45A4-8B43-4F6697FD58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711EF9A1-00DF-42F0-A957-C6AA01C013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7F64CAAF-BBFF-4F6F-BE98-BA29D31E3AC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41302503-4AA0-4ED5-A5A3-7FED113BC1D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B47397F9-D799-4F5C-86EA-CB9FB5D336D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EF330FD-DD4F-4420-82B5-02F2B443816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632A4E5-E594-4FE0-B10C-EF01E638FAE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145F6284-485C-4555-B4C2-132996009C6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2D6FD561-F645-44B6-8624-D8C2DD64266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540D67DF-723D-4F55-8B25-1092FE1966D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9785962D-1EF6-4473-85B8-18220FBBCC8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6380C9E-C1F6-4453-8B12-B8AF2488ED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5BC6F467-B8A7-4DD5-A4DB-A7104D86099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EC0A087B-14EB-4647-9348-A267CB9F07E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3C4F2375-459C-41A8-90F5-6DC489E040E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EE7C650C-AF32-436D-A68B-AF0135B268F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AA517A7B-C7A8-4037-B4C5-C4CEFE4B801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7EEEA0F2-E045-42B3-B429-BC59CFBAF6D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A7A15CC0-110B-4FEA-B731-1153DFF36BF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9717E3EF-0B99-4911-925D-0B66006345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FC331A11-D68C-4D00-9DA9-8D4EAE2C9C1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DBDBBF23-6485-414E-9E38-9088113A902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C8965FED-BE26-4A55-94BE-65F3480B73E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587B157F-82E7-4EEC-9F9F-6A7B965039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343A7C4D-9B0D-482C-9DCE-B184834778B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D7D89224-2293-45B9-A23C-E631C5AA9A2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2AB1528E-D4B9-4A3A-A0D9-461BE3D92AC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1B10B26B-F6CC-4161-96F4-3EF2C9D81E7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E839B0D-BB53-4390-B7D2-7D18B1D09D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50EB1CCB-AEEA-4D92-8418-0DFD16B5209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556A24F1-91B7-43C8-8AEA-E9A0718BD16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6F09C6DA-1B4A-4E98-B2D6-68DD6DFFB92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D30E0BE5-6FA2-4A7A-BFFE-67FFA4A2C0D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3E1D9572-513D-4479-BC21-715BEDCEA3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BA23CA05-48E5-4348-97CF-6B23E6B6E8C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9C031862-42F4-4D2C-BA3F-1DB8EACB322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77D9AF07-6948-41E1-BA04-E8984885DFF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94401332-2BE7-4E7D-AD26-42132EF49E0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FD0DADEB-3768-4186-9DE3-8AC9FD2C9D7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2C36E628-6998-4DBD-992A-24F5FA72A34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C71E71BE-929B-44E4-8E73-CF19F39C85F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B1AA1EB6-8CDA-4282-91F9-AEFB44FD4E7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45CBD956-7328-45E4-9508-9E2023E1449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4A53707D-3551-41D5-8EB9-252FCFFED75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0F8C685B-3411-4123-9D25-33850EC4C02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D0995A19-3611-40AC-8896-F294F1B64F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EFEE0F50-B6D3-4D74-9292-2BFE296475A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B14A7A03-8446-4374-9EAF-506FCC76003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65ED9F73-9CC1-45C9-89F2-A253B079E05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DD481C58-4543-4B16-B8B3-2CE2ECFB812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273A3048-3D23-4268-A6E1-1A68A7AB821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FB3988F0-1658-4F19-8C10-BA1A87AE751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7757C7E3-A0CE-4D35-8B59-73CE7A6768F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9133ECC3-F9EE-49B6-9D90-0A8E8C3A2C4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9D40504E-390D-4FA1-B090-6146921EAC3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97FD0369-8458-4708-8DFB-FC4FCAF964C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AA7F02FA-65B5-4F81-AA79-4999BC5CFE0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0C6B226A-D81F-46E8-9CD1-07ECE06B3C8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1F3B0F5E-C935-464B-988C-51D9DF0E0A8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7004A614-A008-4C26-821A-B4593A8FDA5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88B49AA0-9519-4901-AD10-636D575F76F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36E00B61-8CA5-4432-8E4B-1D1E7E12BC8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4CABB981-22AF-4831-BAAA-E49846EBF93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79A072C5-ADAA-489F-B30B-BC09DB99FA6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C0716F60-336A-4456-8DBF-052277DBDFE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84C9DA70-CD06-4D15-916D-A70EB71F19A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EFF8496E-3390-45BE-B6E1-B0BCB60A0B5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B298793E-28A2-45F2-8CD3-0ADB966175F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A8B25089-B453-44BC-85F5-BE484755AE6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290E6353-091E-436B-A441-DEBFF11B782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E535AA6B-9923-4524-8F6A-83CE53419B7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925424DA-03BD-44AB-8B7C-AECE64D2D04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3DC6FA32-5DB1-4132-B05F-6FE85169BD4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3C20D0BC-BD73-483C-B202-58705C8EBA0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277F7AF0-F15A-4E96-82FB-EA03FB10123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051F2E90-07F2-47E5-90B0-09EC23C4065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60EC77A0-E820-4742-B859-84524091AF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882DBEE5-4067-4D0D-816F-A94F6849200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29AF4AFC-8973-4065-911E-7A1A68FB64A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6709DE00-11D4-4FC1-9E53-D088472A544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FC2EC764-3024-4770-8CB9-06A1FDADDC1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AA56AFDF-BC45-41DF-A053-BD87036D453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5F8594FA-79E5-4F14-9DA8-56153760246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3BD21243-718C-47D1-98A3-C5E15FEA9B8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8C13E98D-E4A7-45F6-91AC-CCA747D6A96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9F94C5FB-1356-4D52-8482-C64BCF88C51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8E860E9D-2369-46B6-BBFC-96FA9D79155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77AF40F5-9113-4066-8B00-CAA52A2BE6F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4E09067B-20E4-47FA-B504-3C762BA6EAD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B306495F-28A9-4AB1-9073-4997B614DAC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C2E5924E-6570-4F03-8E93-265519C0A98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58B48252-80E3-48B8-AA3B-BBAA250F6A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53B6E873-C7E7-4FA7-850B-C35C4684EF2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C676905E-E735-49B2-9C65-19C636CFAD7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9C61079A-9D1A-4907-AD59-4D9992D2115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1FF85CA3-76B9-4010-8EC5-EDAEBC0E37D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032407D4-145A-435C-92F7-54990B0FB39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5177CBFE-3FAE-40F4-965A-B2A89DC3AE6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28075940-6BC0-4522-A0B0-055951813A9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C833B506-AE75-4119-9204-107F8A7AC93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965EE605-B257-4768-8007-5982A9C51CE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53AE5854-5CA8-4B87-A36E-EC939C592C9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1B42697F-B734-4554-AD64-1FA79F31D86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7A9767A1-B520-4A5D-9C56-5B870E51C29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C55524F2-7D6C-4AE5-8A23-DC1CC12055A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4D10E107-5196-43CB-86E2-0AA17AE1526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B4E2F4D7-F91A-4435-AD91-BF7EDEB75D9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49D6FE6A-748D-47F0-BF44-9B0DCDFCE1E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59CA3234-A48E-445F-8ACE-3D346062CBD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ECCC07C5-F4BE-4BD9-AA95-5AB76A2A70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E86FBEDC-61D7-4BF6-9825-CA602C49A70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4E813AB0-990E-4AFD-8D03-3E35E309496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E7C51EBF-4F75-431F-A4A2-5DA9D6AD0C0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6F18B0A3-3426-46C2-9DF3-A37C9CD9460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741160E9-9848-48D3-AAE0-164D15DCCEA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BD37131E-18DD-403B-A385-6B679D506E3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C99205D8-5100-494F-85D9-A266CB4F1D8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2B124BCC-FE39-4115-8392-FBF2DEAD9E9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548CBED4-09EA-49DF-A5CF-5A750546FA2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C8C6DDEF-274A-4A66-BEB0-DB6AE238B1A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2CD4BFC3-5CAB-435D-88FA-A409E5834E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4C588D8B-5595-48B9-B030-54774A527EB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670F8F71-BBAB-4EAB-ACFC-39B0CA114B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1886F440-1E1B-44C1-A99D-EE944F149AA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F8BEC3C0-E8B6-46AC-830F-F006B9C14A6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C40DAF59-7105-4B28-AEB9-A124ADFC6C4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64A73966-C17F-4C06-B637-BE942ADB7C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97816998-9BF2-4C5A-B448-3278210520A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2CAD2082-69A8-4371-8B41-5F35836FA00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66D9309C-C829-47AC-9DB5-88231CE3535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50F2D7D5-6F63-4FC2-A23D-0AED407B99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9F2B2B0B-18DA-4B53-9404-5216C13F3FF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254A8DF6-B414-453C-A2B9-22A822D4573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B5497737-8628-412C-8C57-4C023530FF0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FDCA67F5-4304-45CA-8A7A-D3AFF6CDD11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557D6883-1324-4334-B6D1-6728A38A802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6C374B80-0DF4-4070-8080-CD516ABA8B9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19989565-E6E0-4C04-8738-71D74A4E208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8AB0C4C2-0FB2-474D-80FB-272577F95A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1F4A10FF-55CC-47BC-9ED6-EDB7490E44D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10E62360-3831-48C0-A42D-089E696844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47F9018E-B273-4352-BD93-2B71751024A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94ADB542-4513-454F-8F97-2A1B6A855CD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5F85BE8F-8A6C-4E22-BE0B-4C10DA4431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B8E07C4C-B3C2-495A-B55F-56FF859BA5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D27FE575-9D4D-4C6D-9C48-4EAFFD8BA8B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392E47C9-625C-47D7-9C2C-001DADFF639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13429DC4-363E-45F2-97F3-D6EBD7A489C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E314E8AC-621F-4A4A-B4BD-296979C1F7D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5D11DCAB-C0E8-4160-968C-4670CAABBBB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668E623E-5A0B-4224-96EC-22E742CE792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B21305E3-DE50-4059-B62C-572D60F11BE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BDD03268-FB56-41A7-A242-AE7ED93EBB9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F368178B-BBA9-4325-879E-B1396AD89BE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32F97799-640A-423B-BA4D-560568B111C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830848C4-CAB2-4FB8-BC92-ECC508B7A95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A1ED838A-A2A1-481D-8EFC-F35E868425E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AF654EEF-BE74-45B0-B3E6-BF35E07A6E7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FA99D03F-2FA9-4892-B251-A18E960D927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04EAB3AE-0E76-4A43-B98A-893623A79CA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9BD4F6F7-9A9A-4E4F-BD60-B59399EA0C8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05CD06C8-C9A5-494C-BA8D-400050F52B7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F5365B02-8B00-4712-ACB3-EADF26EB9DB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86D94548-39B8-4DA8-AE33-8C4284B2E4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9822D006-3094-49F2-93CC-376E59F4483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3765D7FB-96BB-4051-AC22-183BDD65BFF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82A74C1B-E351-4A83-A9BE-46C3FA88C49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A141D34F-E5A5-4810-836F-19F5359DD58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DCE4DE07-BAC6-4B50-B426-81F5A5B71F8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8058FC54-6CAD-4D59-A4E7-7727C3E6F22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96F40632-81B2-42C8-AD6F-B1ED95BD2EB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AABC6BCB-3575-4BBE-B687-99BBB89DA66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5265C27F-C2C2-4F01-87D2-D643876F3E9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7C5D8FF5-6B6E-4460-B301-385FF53DA6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79BF09EF-C438-41C3-AAC9-D7BF3BF2F42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C24E106A-05D6-496F-AB4A-F79E559EF43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FDAF33F9-7122-4CB1-9184-FD25ACF78EC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4E3B440C-C67D-4C89-85A0-007212A68F1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FCB9CA95-05CB-4238-9D8D-38B64D1425B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EF57F0C1-19C9-46BC-A291-3A7CF8DF7E4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E9345989-81C3-49F3-B475-96FAF5A7B66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A6152F09-5185-4FCE-90F2-7C84E5F5C6E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C8910EB8-272E-4C4C-95C6-D26C65A4969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1170C435-50ED-447C-B84C-339EE4D0246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58B0B0F5-8806-4D2F-B275-4E02F89C6E5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251B6FEC-3CAE-4E9E-8C13-3C51D89E81C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9A34DE01-2A4E-421D-B6CB-5B5550E8962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FA7C3179-E0D4-44DC-8116-7B35E54038F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CC658277-F3C4-451E-A099-F760D16F48C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127A5864-1791-4657-9F0C-AA591A38599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F4935BE0-D351-4720-9E27-0CAA50F573D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B4EE6538-2C5A-4A9D-A5FF-FFD6A0DA380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F3FA0F73-78C6-4C37-8F29-6CBEBD87FD4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E750BEFC-3165-41F2-BA57-5A885EEC497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10597E28-239F-4C16-B215-6853377C15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4187576A-418D-4459-A036-59DE095CE63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D253DCD6-FF4B-4993-A38C-1FB16D8D7CF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513654C2-368D-46F2-A163-7F89FB6A88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181C2328-4901-43D4-8AB1-D050745DEBB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009CA03B-7771-4870-A77B-42C64F66545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B5FCD517-9B3B-42CD-83F4-CB3C856B62B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C2C87472-D08F-4938-94AC-703BD74B14B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E1C219E8-DD8C-43A4-9624-1D04D9C8BE2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750C65CB-6053-4C92-AEBE-F5B77248CCB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B206CB93-644F-4F4C-A950-1C6426F94F6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B6841931-DE55-4719-A559-79DDEDFAB58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2A06084D-A4C1-4E41-AEE3-5A67723BED3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05602493-9527-474B-9EB9-14C4F75073D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2BF473B3-83F5-4A6A-BF73-7BDCA189FAF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1C3FFD8C-D763-45BB-B915-6EE3F082F06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3F44D8B2-CB55-46F4-AD61-88953C646B5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EC3E1B58-02E1-4F87-A433-CB1000BB52C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DBB501D7-555A-4887-86D3-EF2F53F7EF8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BCA13845-54A5-4064-AD47-C2EBE6F96FF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24B791EF-6D8F-4183-8FC2-8E444614D3C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F5BBBB19-E162-4445-8EB5-EE959B73B67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CDF8E4A3-C6DF-404F-B978-5AF1EE65CAC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355B5EB0-FFC1-4B20-A4B2-0B26F29C92D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1E670A06-9D7B-48BD-BD5E-85A5D3D297F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AFD88AC4-F19F-4BC4-A966-6C8EED12CA9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4DC2B7ED-DB29-485C-87DD-A339B182E7F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E2CEC8EE-C02D-4965-BD60-151560AE1C8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251AA977-5D88-453A-8B79-D9990F6EA75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D08CD2BD-0755-4D44-88D4-98161874490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BA71D348-5844-4F5B-A867-6B089A65A6B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786448C9-2076-4963-BF02-582137435B6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399B7EE7-B193-47C9-B173-76EE90E5582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004D06FA-9D53-4146-AB88-E8497FF363F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8A0DD9E3-5C3C-4451-82A4-DCD62453671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985F72F3-288B-4D4D-86DA-A46E3E5E52F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738FD35D-D5D3-4186-9169-6953FB98F32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9481AA91-A9B2-4EC5-9BCD-21B68049C2C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4CDFFD8F-548F-44B7-B5A4-EBE02B23C4B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3ABB3012-3C20-44AA-AC7D-9D345A38DDC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4BF95A5A-C098-4B8E-8C3B-F1D578AE010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FD01028E-2384-430B-93DD-76620C8F3A4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05EA543D-7A97-473D-9872-AC34463B847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E7B8AB94-EF9E-4062-97B3-81414EB6CFA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82272DF0-4D11-4001-AB5E-EDA9874B90B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3926CCB3-2125-43B1-8734-449667DF246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5E5A7DAE-0D6A-4F8F-A320-A630C0A7DCB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8B3BF039-58A9-47BE-84D3-96B57C1D65A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6FCC3F9A-07B8-44E1-9A9C-06BFDAC2436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CED5847D-9C10-4270-A487-301FEF276AF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B60172A6-C2D3-4F6A-BB25-F80E01D23F3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B2E1215D-65A4-4A34-84CA-20FF251199A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E3DC1B0A-601F-4A7A-98C6-7D711C0EC9C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0387267F-7CC9-42C3-B9E8-C773C9E5479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C71392AC-8EC7-4414-93D6-C43EABF5BF7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FBD2EBAD-7828-4E99-86A3-254756FB2DB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63AF9E1A-6393-404A-AACB-B7F8AC02060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194ED74A-AFB3-4940-84C7-EB10F43135A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ADC4EDA7-06B0-411F-BE63-AD9B61D5903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CD818E64-D70A-4982-8C47-F3AED4D3BC8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B92A3A58-50C9-4909-A818-C5E4B52A736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DDA3297E-88E9-45EC-94F8-6DCD7E5F50D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AD4FE3A5-6717-4C1B-B26C-4706882DB1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142B76D1-F771-4B17-BFBD-66A8AF8951E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364AFBE8-3DCB-4D25-B52F-F1FDBBDC846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4EFD32FF-1AD4-45D8-A39C-3E20A37214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542F5CEC-B774-46D0-8665-37AD3B2B6B2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51991E43-3754-40E6-949C-0B599CD26D6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33990CCD-0317-4656-8F12-DFBDE5119F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E8E4249F-4079-4B7E-A346-9F3D0649D5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E296C1F3-BFDA-4245-B935-4E335C8C7BC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883FE8EB-12DA-4D04-898D-04C5C978328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AF1B8E4E-3EC7-4918-B111-B7FE8B4C8BF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B73D87C7-3BB4-478C-8FCA-16033656B5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40993764-D180-42E9-8F42-C8172F903DE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CDD54538-A925-4DB3-8325-7070C43AA5B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96D6749A-FB74-487A-BBBF-EEB47CA384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730A4AE5-F6C3-4351-836A-727241A3C8E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CC100630-2B9F-4E08-A854-BF19A4EA6FD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9968EF5A-3F43-40A5-A2B3-E2751B4C149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870CC5FF-2B61-4C26-B008-07D553720E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645A4CF1-FC04-47CD-9FF7-56360C97DF4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9EC0BC66-1DF6-4485-A414-DE7869CB9ED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983A205A-69B1-49CF-8976-71AAFA0D7B8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8C83CEF8-3D9F-4753-A172-769C128E2E3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2DF4C72F-EB43-401A-99B5-753161E70CE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7D82E3FC-8ABD-40B6-BF28-C75347294C4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8E69DB3E-39A7-4C45-BB7F-59F38AF9B33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39526001-AA44-417C-B5CB-A462D8E2197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C09BC6D7-B54D-45C7-9815-AC8F0F7F988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654F9BAF-7F04-4147-8550-36E7BC9A7BE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B31B8BF8-3735-485D-A742-02F969DEBFB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CF47A57E-EFAA-40AC-A6A5-604007453A0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0" name="Text Box 64">
          <a:extLst>
            <a:ext uri="{FF2B5EF4-FFF2-40B4-BE49-F238E27FC236}">
              <a16:creationId xmlns:a16="http://schemas.microsoft.com/office/drawing/2014/main" id="{74B19940-F214-41C4-8C42-CF5903ADCA2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1" name="Text Box 64">
          <a:extLst>
            <a:ext uri="{FF2B5EF4-FFF2-40B4-BE49-F238E27FC236}">
              <a16:creationId xmlns:a16="http://schemas.microsoft.com/office/drawing/2014/main" id="{4EF88A62-FFDE-47AF-9FE9-310C07DEFD6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2" name="Text Box 64">
          <a:extLst>
            <a:ext uri="{FF2B5EF4-FFF2-40B4-BE49-F238E27FC236}">
              <a16:creationId xmlns:a16="http://schemas.microsoft.com/office/drawing/2014/main" id="{7DA4645C-59B9-41D0-963A-F46DE54BC9F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3" name="Text Box 64">
          <a:extLst>
            <a:ext uri="{FF2B5EF4-FFF2-40B4-BE49-F238E27FC236}">
              <a16:creationId xmlns:a16="http://schemas.microsoft.com/office/drawing/2014/main" id="{8CDE803A-CB2F-4A2A-818E-C92910A60F5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A2D2887E-686E-491B-8695-E3057183175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49A14604-B7E1-4567-84FC-3FD1B8D6979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966F4614-18B5-4367-A642-6C1607967F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6DAFE618-47BC-4544-B775-0CDBB6F8E58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387C01D8-DC4B-470C-969D-D6C9156A63A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904842B7-341F-48B7-92F1-6D786704BC1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5974C73B-8B62-435A-9354-171D03FF239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92893724-0218-418F-9194-4F479EF666C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85CE25C0-359A-4A9B-9165-74B1CDDAC41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155B88CB-E22E-4078-8F52-A32906F89BF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4373EC12-4AFD-4C22-94F3-71AE30AF024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95F10F28-936B-4D1F-AAED-B0614BE73FD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C7092012-0817-4E48-A6F9-36C83E17985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0CF5E3A3-083F-4DBA-B215-AC7F90C6E1D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1A6566CC-B590-48B2-9496-3E98BF0BC04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9A3A6C96-6BC9-4C99-9E22-752A7DA71B9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17B7BB0B-D1D9-403B-8F7E-B701653D65B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55F0D395-F8B4-4269-8B7D-5AA45CC774C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E3D6B226-132C-4B97-83C1-F481A06841A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0DA480C2-D477-4640-A108-E29A5B99817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4" name="Text Box 64">
          <a:extLst>
            <a:ext uri="{FF2B5EF4-FFF2-40B4-BE49-F238E27FC236}">
              <a16:creationId xmlns:a16="http://schemas.microsoft.com/office/drawing/2014/main" id="{48FAF747-95C4-4D58-AA5C-8CA5156DEFD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5" name="Text Box 64">
          <a:extLst>
            <a:ext uri="{FF2B5EF4-FFF2-40B4-BE49-F238E27FC236}">
              <a16:creationId xmlns:a16="http://schemas.microsoft.com/office/drawing/2014/main" id="{461F1B65-8648-441C-8971-2EC92AD40CF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6" name="Text Box 64">
          <a:extLst>
            <a:ext uri="{FF2B5EF4-FFF2-40B4-BE49-F238E27FC236}">
              <a16:creationId xmlns:a16="http://schemas.microsoft.com/office/drawing/2014/main" id="{22331225-6147-4B1E-B185-F9DE16D398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7" name="Text Box 64">
          <a:extLst>
            <a:ext uri="{FF2B5EF4-FFF2-40B4-BE49-F238E27FC236}">
              <a16:creationId xmlns:a16="http://schemas.microsoft.com/office/drawing/2014/main" id="{CC677926-3029-43B3-988D-94BAD78EBDB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8" name="Text Box 64">
          <a:extLst>
            <a:ext uri="{FF2B5EF4-FFF2-40B4-BE49-F238E27FC236}">
              <a16:creationId xmlns:a16="http://schemas.microsoft.com/office/drawing/2014/main" id="{F9A89CDC-1578-4636-B724-21AA5DC6BB9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39" name="Text Box 64">
          <a:extLst>
            <a:ext uri="{FF2B5EF4-FFF2-40B4-BE49-F238E27FC236}">
              <a16:creationId xmlns:a16="http://schemas.microsoft.com/office/drawing/2014/main" id="{48E183F8-F17E-42F4-BA77-EAE1EB6A93C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0" name="Text Box 64">
          <a:extLst>
            <a:ext uri="{FF2B5EF4-FFF2-40B4-BE49-F238E27FC236}">
              <a16:creationId xmlns:a16="http://schemas.microsoft.com/office/drawing/2014/main" id="{083369F8-9FB2-4B72-B8D4-075EA0CD463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1" name="Text Box 64">
          <a:extLst>
            <a:ext uri="{FF2B5EF4-FFF2-40B4-BE49-F238E27FC236}">
              <a16:creationId xmlns:a16="http://schemas.microsoft.com/office/drawing/2014/main" id="{0E30BE51-81FE-4CFA-85CB-E7C50983C14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2" name="Text Box 64">
          <a:extLst>
            <a:ext uri="{FF2B5EF4-FFF2-40B4-BE49-F238E27FC236}">
              <a16:creationId xmlns:a16="http://schemas.microsoft.com/office/drawing/2014/main" id="{ECF864BA-134E-460D-A848-EFE40D82A4B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3" name="Text Box 64">
          <a:extLst>
            <a:ext uri="{FF2B5EF4-FFF2-40B4-BE49-F238E27FC236}">
              <a16:creationId xmlns:a16="http://schemas.microsoft.com/office/drawing/2014/main" id="{AF79492A-9DEB-4902-B154-F6D575CF82A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4" name="Text Box 64">
          <a:extLst>
            <a:ext uri="{FF2B5EF4-FFF2-40B4-BE49-F238E27FC236}">
              <a16:creationId xmlns:a16="http://schemas.microsoft.com/office/drawing/2014/main" id="{46C6E7C3-3CCC-4978-BD94-757E9DD33D6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5" name="Text Box 64">
          <a:extLst>
            <a:ext uri="{FF2B5EF4-FFF2-40B4-BE49-F238E27FC236}">
              <a16:creationId xmlns:a16="http://schemas.microsoft.com/office/drawing/2014/main" id="{40A3335F-5336-4085-ABD9-3D95004F3E0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6" name="Text Box 64">
          <a:extLst>
            <a:ext uri="{FF2B5EF4-FFF2-40B4-BE49-F238E27FC236}">
              <a16:creationId xmlns:a16="http://schemas.microsoft.com/office/drawing/2014/main" id="{577CCE84-5E83-4B91-BDFC-541D931FA79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7" name="Text Box 64">
          <a:extLst>
            <a:ext uri="{FF2B5EF4-FFF2-40B4-BE49-F238E27FC236}">
              <a16:creationId xmlns:a16="http://schemas.microsoft.com/office/drawing/2014/main" id="{CCD66515-EED6-4A3E-8E93-166F65D8F9F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8" name="Text Box 64">
          <a:extLst>
            <a:ext uri="{FF2B5EF4-FFF2-40B4-BE49-F238E27FC236}">
              <a16:creationId xmlns:a16="http://schemas.microsoft.com/office/drawing/2014/main" id="{4718A102-C215-4CC9-B438-75406A567CE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49" name="Text Box 64">
          <a:extLst>
            <a:ext uri="{FF2B5EF4-FFF2-40B4-BE49-F238E27FC236}">
              <a16:creationId xmlns:a16="http://schemas.microsoft.com/office/drawing/2014/main" id="{BEC806E8-7A6D-48F3-BC3E-A4A4EAEBFC1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0" name="Text Box 64">
          <a:extLst>
            <a:ext uri="{FF2B5EF4-FFF2-40B4-BE49-F238E27FC236}">
              <a16:creationId xmlns:a16="http://schemas.microsoft.com/office/drawing/2014/main" id="{DD2C623A-26FB-47CD-B08D-8E557008840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1" name="Text Box 64">
          <a:extLst>
            <a:ext uri="{FF2B5EF4-FFF2-40B4-BE49-F238E27FC236}">
              <a16:creationId xmlns:a16="http://schemas.microsoft.com/office/drawing/2014/main" id="{93F58785-0221-4684-AC6F-295091D1959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2" name="Text Box 64">
          <a:extLst>
            <a:ext uri="{FF2B5EF4-FFF2-40B4-BE49-F238E27FC236}">
              <a16:creationId xmlns:a16="http://schemas.microsoft.com/office/drawing/2014/main" id="{E9B8655C-B882-42E3-9EB8-4C5B5653B0E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3" name="Text Box 64">
          <a:extLst>
            <a:ext uri="{FF2B5EF4-FFF2-40B4-BE49-F238E27FC236}">
              <a16:creationId xmlns:a16="http://schemas.microsoft.com/office/drawing/2014/main" id="{5F89FA41-D7F7-4477-A056-D904D4ABBE0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4" name="Text Box 64">
          <a:extLst>
            <a:ext uri="{FF2B5EF4-FFF2-40B4-BE49-F238E27FC236}">
              <a16:creationId xmlns:a16="http://schemas.microsoft.com/office/drawing/2014/main" id="{1CB7DABC-FEA9-469C-B05A-FDBE19471BB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5" name="Text Box 64">
          <a:extLst>
            <a:ext uri="{FF2B5EF4-FFF2-40B4-BE49-F238E27FC236}">
              <a16:creationId xmlns:a16="http://schemas.microsoft.com/office/drawing/2014/main" id="{80C452A8-AD48-40FA-8D93-D8C9E5761DF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6" name="Text Box 64">
          <a:extLst>
            <a:ext uri="{FF2B5EF4-FFF2-40B4-BE49-F238E27FC236}">
              <a16:creationId xmlns:a16="http://schemas.microsoft.com/office/drawing/2014/main" id="{D9AABC46-6A28-43D1-811D-99D363EEDB2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7" name="Text Box 64">
          <a:extLst>
            <a:ext uri="{FF2B5EF4-FFF2-40B4-BE49-F238E27FC236}">
              <a16:creationId xmlns:a16="http://schemas.microsoft.com/office/drawing/2014/main" id="{11DC68CC-63C8-495B-98B1-A67AF82BDA7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8" name="Text Box 64">
          <a:extLst>
            <a:ext uri="{FF2B5EF4-FFF2-40B4-BE49-F238E27FC236}">
              <a16:creationId xmlns:a16="http://schemas.microsoft.com/office/drawing/2014/main" id="{C864699A-AE71-4782-A302-85B5C973383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59" name="Text Box 64">
          <a:extLst>
            <a:ext uri="{FF2B5EF4-FFF2-40B4-BE49-F238E27FC236}">
              <a16:creationId xmlns:a16="http://schemas.microsoft.com/office/drawing/2014/main" id="{0076F6B6-F506-49DD-9A54-BADFBFE2B3E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0" name="Text Box 64">
          <a:extLst>
            <a:ext uri="{FF2B5EF4-FFF2-40B4-BE49-F238E27FC236}">
              <a16:creationId xmlns:a16="http://schemas.microsoft.com/office/drawing/2014/main" id="{E0C3F98B-5760-4E00-9963-B8FA7103C4A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1" name="Text Box 64">
          <a:extLst>
            <a:ext uri="{FF2B5EF4-FFF2-40B4-BE49-F238E27FC236}">
              <a16:creationId xmlns:a16="http://schemas.microsoft.com/office/drawing/2014/main" id="{EDC819FB-ED85-4BAC-89A2-2C976352D3A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2" name="Text Box 64">
          <a:extLst>
            <a:ext uri="{FF2B5EF4-FFF2-40B4-BE49-F238E27FC236}">
              <a16:creationId xmlns:a16="http://schemas.microsoft.com/office/drawing/2014/main" id="{56DDFE37-9AFC-4CC3-BBCA-FB945E6D422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3" name="Text Box 64">
          <a:extLst>
            <a:ext uri="{FF2B5EF4-FFF2-40B4-BE49-F238E27FC236}">
              <a16:creationId xmlns:a16="http://schemas.microsoft.com/office/drawing/2014/main" id="{9FE643DD-6A2A-4863-A175-DAED833C5C3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4" name="Text Box 64">
          <a:extLst>
            <a:ext uri="{FF2B5EF4-FFF2-40B4-BE49-F238E27FC236}">
              <a16:creationId xmlns:a16="http://schemas.microsoft.com/office/drawing/2014/main" id="{947EBD0D-D12A-43F1-9119-E34535C9DC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5" name="Text Box 64">
          <a:extLst>
            <a:ext uri="{FF2B5EF4-FFF2-40B4-BE49-F238E27FC236}">
              <a16:creationId xmlns:a16="http://schemas.microsoft.com/office/drawing/2014/main" id="{040ECA64-3FB1-4279-A69F-9C95780FA2F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6" name="Text Box 64">
          <a:extLst>
            <a:ext uri="{FF2B5EF4-FFF2-40B4-BE49-F238E27FC236}">
              <a16:creationId xmlns:a16="http://schemas.microsoft.com/office/drawing/2014/main" id="{914A3258-F302-48FC-B533-17984957EB7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7" name="Text Box 64">
          <a:extLst>
            <a:ext uri="{FF2B5EF4-FFF2-40B4-BE49-F238E27FC236}">
              <a16:creationId xmlns:a16="http://schemas.microsoft.com/office/drawing/2014/main" id="{AFB2F1BD-B5A8-4D2B-BD84-5E73F896F2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8" name="Text Box 64">
          <a:extLst>
            <a:ext uri="{FF2B5EF4-FFF2-40B4-BE49-F238E27FC236}">
              <a16:creationId xmlns:a16="http://schemas.microsoft.com/office/drawing/2014/main" id="{F4EE90C5-B488-41E4-AD68-68C839B874D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69" name="Text Box 64">
          <a:extLst>
            <a:ext uri="{FF2B5EF4-FFF2-40B4-BE49-F238E27FC236}">
              <a16:creationId xmlns:a16="http://schemas.microsoft.com/office/drawing/2014/main" id="{7F3066D1-CC76-41C8-A5B6-EF970F8239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2E8CBE5F-BFF8-4DD3-9805-6ADF8ADD44E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6BB2B285-76BB-4665-9663-ABDD62B646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18037915-9462-4537-B56F-686A02314B7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782A58BE-E9D8-455D-B59F-8C447185DC3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C2A2B04D-AEDF-4820-977E-A7F6F0D5B44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E9809794-43A9-4066-BDC4-7286B49D6E1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D4A5EB07-ECD2-4AC7-8B22-9A4F4E40F2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E4124003-5B10-4881-9E5D-0462212E151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5B9A5747-507F-4213-B716-611BFF5E310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5741D522-11AC-454A-8C87-89BC0CFEA48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E8D22A85-CA03-4F92-B711-60BC943DF2A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6A7BB0BE-AF83-4449-B18C-23936D6C9D3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CF0854E1-97B4-401A-9ADD-2A28CE5784E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12DCB8EB-2CE3-42C8-8035-4E6E6AF0A22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53032F6B-06AF-4A2D-AEAC-C4F27A350DD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C28441F7-DC17-41EB-AD8B-C22114D5DDC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1AC6E803-C4E2-4826-823B-77B2D8DE75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1CA17B7B-3960-4A5E-83BC-8E38F63BEBD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1DEBDAFF-A63B-4A10-892C-1DAFA1B403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FB9F4D0A-0EA3-4230-A412-4224BEDFB3F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53D31937-BB2C-4848-9498-7BF4FA3674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4AE0E7EE-B20B-4B46-8F00-77B719ED86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055BB29A-F11C-46F0-AA54-58A80444317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C33D28C7-A167-4A0B-B96A-82CE0E336C0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6ECC51F4-E798-492C-8FF9-A4FFCD5E04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F30AF6C6-DDE8-47EA-87F3-B02F3A1CF25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9ED2CF48-4AED-4E23-82A7-A6B06F111A7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E4603223-3F8B-486C-8F06-9DCCB7A4E22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A95FB82A-17D8-4D7B-9E95-7FB49302728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93DC85F1-EC6B-4B04-AEA7-BE557FF1D4B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C9E33127-4AEA-48A9-993A-CA6E415ADA4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6E08ED24-E656-45DD-9B04-D2AB70C11B1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80D27916-5C26-4721-9D3D-C69A8D0F61A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12A1D2BC-9268-4858-9818-A88E9F1D545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84A60696-C00C-44F4-B2BB-F9451083463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6AC43B44-B746-4000-AC38-4950AF3630E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D1B91725-B3B7-4671-80DA-7AB7DC6C100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C3531DDF-78AB-4BD1-8493-E152EE43A10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9A52CEC7-F78D-4EEA-AC2E-926E467DE79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1180AFC4-116E-4266-ACD8-DF455740050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8ED4E6F5-C2B6-4946-AA14-0F86080F978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E125671E-5536-4EBB-A8F8-AA50A2575B3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EA85DFF3-8096-4A2A-970A-245D6641E22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11CB24C4-F65F-48E6-92AE-D8784147E41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4F3DB448-FC31-4C34-B544-790895D052E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FB9094B2-71F3-477F-A73E-7E5E4E487C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6621FB78-BE3B-485F-B818-1A984ACAF8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9524F6CB-6887-461A-8FB9-ED951EADED4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78953DBA-04FA-474B-B10E-4B842DE90AC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7C1E4734-54B6-4CE2-96E0-49F97B8A46D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39C8529D-A213-4A40-A8B8-FEB97219541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C9A4518B-81B3-4F88-B77B-EEDB998EF81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89F3D555-D730-47C5-8081-9169C051402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0040FA50-5B10-4BAF-AA52-D884A2A0180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35799E3E-F883-4ECF-B41F-BC04E1B2384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AA000FE7-09BB-41E8-A87E-E2BD217BACA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CE880C03-04B0-4FDB-99F8-0A683047F79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7EEFFF5A-924D-455B-9AB5-111ABB8A75D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5A89885F-8B8E-4C34-8708-75B70CDEB8E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525A3EB2-FAE8-4D56-B6B1-26478333D79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A03BB86F-5B7B-49B0-B786-22B162070A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274F8420-0E06-4F8B-B3C0-375C50677C9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698069FF-8A9A-4743-8855-9BB0D1145B1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526E6083-8949-4241-A402-7EF0136DF04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3C1B9A75-E78B-48D9-BBD8-D9F4CB7DB80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066040E4-9231-40D6-8CAC-6EEF5A6AC9A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90A0193F-5A9B-4F0E-8DC7-8C5A323DEAC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8B0177C2-63D5-4CF7-9569-1FFFA03BD9A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E7368147-AAEF-43C3-BE52-7939416E65C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5152E613-DDAD-424E-8F43-3726EAAC604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3B75954E-FBBB-4E58-B676-A26D1F43549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88ECFE72-1C70-4F6D-A312-3BB714DCE2A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A6074FCC-5752-4326-9221-286B4421B42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3171EDB3-1B13-4042-B238-785391F022C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0F1DA84F-1906-41D6-ABFB-922C53C339B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69BC9A4D-B4B9-4951-893F-F7F4ABD85E5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EB1C642F-2EE4-40E6-B853-AA037580772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D986308C-B0D1-47DF-A7C3-2D3A549B3D0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2C635292-0D78-4348-8B2D-DBBE5C2658C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F05DF860-7A9A-4668-A715-0F05380A60F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F1EE7278-7D5B-4F0D-A36B-3AD98A80D7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1DD2D16E-94AE-45EA-8424-5F8A1676913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B40AFCCD-71BE-4023-890B-61BE4DD76D7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32806887-9F67-48D6-819F-3F3BC7547D8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BED0F201-19A4-413D-92CB-7BDF718FBC6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276C51AD-B15D-4A5B-927E-075E6717101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D57E6786-1A4A-43AD-80C8-007F23E4F35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645388DC-101C-4CD6-A5DF-321F1584E21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F2ED607E-DA62-443C-81F4-8FB76F12630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37945526-766C-4ED8-A48C-38D1A0E0AEB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3DFC754A-4338-4784-8115-FBBB57322B7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D77A4B29-9636-433E-A1E4-3EABB1330BF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2A9D1D64-9D16-4844-81D8-68B2ECB60D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31FAD8E1-9055-4983-A2A8-8F749B20F48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5A013139-B3A3-4C2B-961C-C1603F534E4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9DC28A79-0F2D-478C-88A1-10A6FDE1B7F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05A4AC91-F128-4C94-9A98-A1E82D35C24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26B0AAC3-0502-43E8-BEDC-C7EE6FD78FC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58A00777-B241-4933-BD90-625B111542C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D02000AB-2944-47C0-B7A4-41FA100C2B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59065C10-4EF0-48CD-A76E-AA6BE2436E1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E92C229A-5F50-4EB6-89CC-0BB6B0FE9FF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6487C083-324B-4756-9648-F1E789E31B0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A0774134-96F0-4262-BF39-E4B3D492AFD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5AE40D37-E31D-4A60-80ED-5EE47FC9023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055F0F99-9C90-4934-B1E7-5442B758094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B54929FD-16BC-4492-AB7E-CB7FB41CA61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306B267E-7ED7-4D69-8409-43FC5BCAB8D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DE6794F0-499A-4CC0-B9C3-1CE2770CDC0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A1591621-A2F6-4B13-A6E2-FB59B6E40D9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B9FBEB34-CC52-4EBB-A063-7CB6965D03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05231838-0BE1-4D07-AE58-D157F469D42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18C003D4-DD81-47C2-8375-306FE48802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AEBF73B9-2A4A-492B-B7D6-71412499D23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BAD3CDD9-0F75-404D-B450-119EB2CFD30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5B8428F2-5E0A-4366-96ED-95DDEDDA3CC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3A42E210-DB51-4DC6-8DAA-3E458515253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9F359DB1-8238-45F0-AE58-AB951F93043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85E7117F-9262-4330-89AB-67C1DA574E7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5C429B04-4768-4BAC-9452-D8D7B991787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D4978DAB-BD68-4110-AB3B-4186A449E33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563B694B-1014-46CD-8136-42650068796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A530767C-B8F0-4670-B1CC-DA46C31F859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DB28E6EE-64A8-4176-A712-DF9BA43B4B5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37862A77-2665-45EA-ABEF-4526DC2BC65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EE1AADE3-F0F2-406A-A333-1EC017A69ED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A217B77C-0844-4F99-BA55-3FF4C46AAEDE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40244AAB-D39E-4E74-BB6C-37C0B41F487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568C3EFA-35EF-488F-8D25-A8F1A6A6E35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7C5EC1A9-65EA-44A2-8170-37B45AD374F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3D19EC54-7008-4F96-A0C1-8E4318E1946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DFCB30CB-B05E-40F3-8890-C816283829A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07A1CC50-F414-4F2D-BE94-2FE255226EE8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63D34C28-B56D-4171-A021-8355B9EA359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C3D21024-ECB1-4ECD-BFC6-AA7875AFD35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EBF14B0E-399C-4469-8A27-7BE5EE92FA6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D9AC037D-7F0F-4ABC-921E-05A1255369B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2C80DE03-CDF0-492D-A83D-5153845EAE2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C48337FE-0C47-498A-B69E-2D3C98A4C4C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232FDCC9-32CA-4F68-941F-94EE99F5D26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BEAF13C8-DA15-4057-9485-14BF915C81F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E2D90CFF-C1BA-422C-9C20-881F564D68B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70F160AD-BCF4-4907-B1DF-111F1ED7532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C51BB49E-57DB-410E-AB09-3EEF5BC52DF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94358EA5-686E-4394-83BF-F7C32001CCB2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BDCB9DCC-4D0A-4E31-A94F-DA7B53400A1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10A8D1EA-B8E4-49E6-A9AB-2C8DAA72353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4D68382F-2EE7-4882-A6B8-EC1F7F4D1E1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7560709E-9C03-4365-A7AD-356B454A2C5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876480A6-75C4-49CC-8373-76439E9CB2F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B2862BA2-95C3-484B-93F5-0A95BE36AF8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FA2838E2-6462-47C6-AA39-10DF71E1D56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6B2D90E6-EDF5-411B-B85C-FC8D2B1F308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60BB1E3E-ABB6-4E7C-9BD4-6A1D26D9492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176CFAA1-BBBE-4170-87AC-01017D420460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7EFE7CDC-D1D4-4003-AF0E-D84227BB6495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202078F0-4186-4C31-9891-CA299C1DA119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0F04855F-00DB-4643-A234-822F0BFD476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7556EAC2-D3B5-4C88-98EC-E36DB99DF1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11141096-973B-49C0-85C2-62A39EBC871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A2E967FB-5DE4-415F-8ACE-393B9F2D5974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701EA466-8B26-497A-AEFB-14B71FAE25FC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84407689-1A23-4320-B8E3-2FDFD356507F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8911447C-0151-4043-947A-D4CAEA9D750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1B03AFA5-484F-44A1-A6F0-DF1314AB10AB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9C1180E4-09CA-401D-8E8D-7C25986158B6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EA4B9AE8-8BD9-41F0-A248-0B0136E4AD9A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78B45C35-4A15-486B-ADE8-CA75B2573703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E9691953-32C6-4884-992D-F8B1A727E42D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072BAB31-B6D5-473B-872E-0641DFB832E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40" name="Text Box 64">
          <a:extLst>
            <a:ext uri="{FF2B5EF4-FFF2-40B4-BE49-F238E27FC236}">
              <a16:creationId xmlns:a16="http://schemas.microsoft.com/office/drawing/2014/main" id="{9133DC54-B17C-46C6-A4E7-9C0D1CCC9B21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505</xdr:row>
      <xdr:rowOff>0</xdr:rowOff>
    </xdr:from>
    <xdr:to>
      <xdr:col>5</xdr:col>
      <xdr:colOff>0</xdr:colOff>
      <xdr:row>506</xdr:row>
      <xdr:rowOff>70083</xdr:rowOff>
    </xdr:to>
    <xdr:sp macro="" textlink="">
      <xdr:nvSpPr>
        <xdr:cNvPr id="641" name="Text Box 64">
          <a:extLst>
            <a:ext uri="{FF2B5EF4-FFF2-40B4-BE49-F238E27FC236}">
              <a16:creationId xmlns:a16="http://schemas.microsoft.com/office/drawing/2014/main" id="{7FF9DAE0-7390-4F1D-84E8-174112638DE7}"/>
            </a:ext>
          </a:extLst>
        </xdr:cNvPr>
        <xdr:cNvSpPr txBox="1">
          <a:spLocks noChangeArrowheads="1"/>
        </xdr:cNvSpPr>
      </xdr:nvSpPr>
      <xdr:spPr bwMode="auto">
        <a:xfrm>
          <a:off x="6774180" y="103898700"/>
          <a:ext cx="0" cy="27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762000</xdr:colOff>
      <xdr:row>503</xdr:row>
      <xdr:rowOff>0</xdr:rowOff>
    </xdr:from>
    <xdr:to>
      <xdr:col>0</xdr:col>
      <xdr:colOff>762000</xdr:colOff>
      <xdr:row>504</xdr:row>
      <xdr:rowOff>60327</xdr:rowOff>
    </xdr:to>
    <xdr:sp macro="" textlink="">
      <xdr:nvSpPr>
        <xdr:cNvPr id="642" name="Text Box 64">
          <a:extLst>
            <a:ext uri="{FF2B5EF4-FFF2-40B4-BE49-F238E27FC236}">
              <a16:creationId xmlns:a16="http://schemas.microsoft.com/office/drawing/2014/main" id="{DFA49A5B-B2BF-4BFE-A402-56FFF6A5ECB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6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3" name="Text Box 64">
          <a:extLst>
            <a:ext uri="{FF2B5EF4-FFF2-40B4-BE49-F238E27FC236}">
              <a16:creationId xmlns:a16="http://schemas.microsoft.com/office/drawing/2014/main" id="{109E6C51-0F8A-4E8E-85E3-8AEFBE49AD0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4" name="Text Box 64">
          <a:extLst>
            <a:ext uri="{FF2B5EF4-FFF2-40B4-BE49-F238E27FC236}">
              <a16:creationId xmlns:a16="http://schemas.microsoft.com/office/drawing/2014/main" id="{35743483-49B7-46A4-A600-7C2F16BCD4C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5" name="Text Box 64">
          <a:extLst>
            <a:ext uri="{FF2B5EF4-FFF2-40B4-BE49-F238E27FC236}">
              <a16:creationId xmlns:a16="http://schemas.microsoft.com/office/drawing/2014/main" id="{EA25B141-DB8F-447A-B6C5-4FE4E3D161C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6" name="Text Box 64">
          <a:extLst>
            <a:ext uri="{FF2B5EF4-FFF2-40B4-BE49-F238E27FC236}">
              <a16:creationId xmlns:a16="http://schemas.microsoft.com/office/drawing/2014/main" id="{54A8A64C-9000-4F38-AD74-7CA274E0444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7" name="Text Box 64">
          <a:extLst>
            <a:ext uri="{FF2B5EF4-FFF2-40B4-BE49-F238E27FC236}">
              <a16:creationId xmlns:a16="http://schemas.microsoft.com/office/drawing/2014/main" id="{EAE091F3-DC3C-43BE-B55C-D1BEA47ABA4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8" name="Text Box 64">
          <a:extLst>
            <a:ext uri="{FF2B5EF4-FFF2-40B4-BE49-F238E27FC236}">
              <a16:creationId xmlns:a16="http://schemas.microsoft.com/office/drawing/2014/main" id="{0759B6D9-607E-4555-B713-872EFDFF7A2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49" name="Text Box 64">
          <a:extLst>
            <a:ext uri="{FF2B5EF4-FFF2-40B4-BE49-F238E27FC236}">
              <a16:creationId xmlns:a16="http://schemas.microsoft.com/office/drawing/2014/main" id="{32C801A1-05F6-45D1-A0BD-40061BF3299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0" name="Text Box 64">
          <a:extLst>
            <a:ext uri="{FF2B5EF4-FFF2-40B4-BE49-F238E27FC236}">
              <a16:creationId xmlns:a16="http://schemas.microsoft.com/office/drawing/2014/main" id="{784FC64B-A1B8-4E6F-A84E-676610C8B40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1" name="Text Box 64">
          <a:extLst>
            <a:ext uri="{FF2B5EF4-FFF2-40B4-BE49-F238E27FC236}">
              <a16:creationId xmlns:a16="http://schemas.microsoft.com/office/drawing/2014/main" id="{BF9CCB7A-099F-4842-955C-6A9DF9EC2D5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2" name="Text Box 64">
          <a:extLst>
            <a:ext uri="{FF2B5EF4-FFF2-40B4-BE49-F238E27FC236}">
              <a16:creationId xmlns:a16="http://schemas.microsoft.com/office/drawing/2014/main" id="{2D7D71CE-4511-4C81-B2F1-68B7E611D5A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3" name="Text Box 64">
          <a:extLst>
            <a:ext uri="{FF2B5EF4-FFF2-40B4-BE49-F238E27FC236}">
              <a16:creationId xmlns:a16="http://schemas.microsoft.com/office/drawing/2014/main" id="{B795DC8C-153E-4683-B74B-E37DD0E7D93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4" name="Text Box 64">
          <a:extLst>
            <a:ext uri="{FF2B5EF4-FFF2-40B4-BE49-F238E27FC236}">
              <a16:creationId xmlns:a16="http://schemas.microsoft.com/office/drawing/2014/main" id="{B2C81984-0683-4B9F-9E56-7AFE5F025D9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5" name="Text Box 64">
          <a:extLst>
            <a:ext uri="{FF2B5EF4-FFF2-40B4-BE49-F238E27FC236}">
              <a16:creationId xmlns:a16="http://schemas.microsoft.com/office/drawing/2014/main" id="{9E3F4B0E-E5FA-4611-9C32-23295441E4F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6" name="Text Box 64">
          <a:extLst>
            <a:ext uri="{FF2B5EF4-FFF2-40B4-BE49-F238E27FC236}">
              <a16:creationId xmlns:a16="http://schemas.microsoft.com/office/drawing/2014/main" id="{31E7EBC6-7519-493E-AC42-3C2704AEFC4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7" name="Text Box 64">
          <a:extLst>
            <a:ext uri="{FF2B5EF4-FFF2-40B4-BE49-F238E27FC236}">
              <a16:creationId xmlns:a16="http://schemas.microsoft.com/office/drawing/2014/main" id="{674566A5-582A-4D60-B216-4297461CDA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8" name="Text Box 64">
          <a:extLst>
            <a:ext uri="{FF2B5EF4-FFF2-40B4-BE49-F238E27FC236}">
              <a16:creationId xmlns:a16="http://schemas.microsoft.com/office/drawing/2014/main" id="{297B9DB6-3A0B-4673-BB95-3BA2CDC5599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59" name="Text Box 64">
          <a:extLst>
            <a:ext uri="{FF2B5EF4-FFF2-40B4-BE49-F238E27FC236}">
              <a16:creationId xmlns:a16="http://schemas.microsoft.com/office/drawing/2014/main" id="{463B3512-8DA6-4755-ABCF-EEAA27B260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0" name="Text Box 64">
          <a:extLst>
            <a:ext uri="{FF2B5EF4-FFF2-40B4-BE49-F238E27FC236}">
              <a16:creationId xmlns:a16="http://schemas.microsoft.com/office/drawing/2014/main" id="{7E46BCC9-88FD-4B7D-B837-442651DF896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1" name="Text Box 64">
          <a:extLst>
            <a:ext uri="{FF2B5EF4-FFF2-40B4-BE49-F238E27FC236}">
              <a16:creationId xmlns:a16="http://schemas.microsoft.com/office/drawing/2014/main" id="{B2DB1C4C-33D6-49AE-AEF7-D88A9FE7DE7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2" name="Text Box 64">
          <a:extLst>
            <a:ext uri="{FF2B5EF4-FFF2-40B4-BE49-F238E27FC236}">
              <a16:creationId xmlns:a16="http://schemas.microsoft.com/office/drawing/2014/main" id="{551D7ED0-4C7B-4ACB-94EA-4B29237B3C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3" name="Text Box 64">
          <a:extLst>
            <a:ext uri="{FF2B5EF4-FFF2-40B4-BE49-F238E27FC236}">
              <a16:creationId xmlns:a16="http://schemas.microsoft.com/office/drawing/2014/main" id="{F7C9D014-C254-4597-8125-F41059C8B72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4" name="Text Box 64">
          <a:extLst>
            <a:ext uri="{FF2B5EF4-FFF2-40B4-BE49-F238E27FC236}">
              <a16:creationId xmlns:a16="http://schemas.microsoft.com/office/drawing/2014/main" id="{E74E06E6-2FBF-4607-A460-5EA39B17FA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5" name="Text Box 64">
          <a:extLst>
            <a:ext uri="{FF2B5EF4-FFF2-40B4-BE49-F238E27FC236}">
              <a16:creationId xmlns:a16="http://schemas.microsoft.com/office/drawing/2014/main" id="{DFCAE93D-B74A-4F23-BA03-DCFFADD2456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6" name="Text Box 64">
          <a:extLst>
            <a:ext uri="{FF2B5EF4-FFF2-40B4-BE49-F238E27FC236}">
              <a16:creationId xmlns:a16="http://schemas.microsoft.com/office/drawing/2014/main" id="{BF811DE0-3E5A-4D0C-82D5-BB1EDE5174C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7" name="Text Box 64">
          <a:extLst>
            <a:ext uri="{FF2B5EF4-FFF2-40B4-BE49-F238E27FC236}">
              <a16:creationId xmlns:a16="http://schemas.microsoft.com/office/drawing/2014/main" id="{E8BB41D4-8C7A-44BA-97F1-FB00A15DBFB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8" name="Text Box 64">
          <a:extLst>
            <a:ext uri="{FF2B5EF4-FFF2-40B4-BE49-F238E27FC236}">
              <a16:creationId xmlns:a16="http://schemas.microsoft.com/office/drawing/2014/main" id="{4185DABF-F23B-4D3B-8D03-CEA0E86126F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69" name="Text Box 64">
          <a:extLst>
            <a:ext uri="{FF2B5EF4-FFF2-40B4-BE49-F238E27FC236}">
              <a16:creationId xmlns:a16="http://schemas.microsoft.com/office/drawing/2014/main" id="{F62E1D6B-1349-4331-8E7B-273A9733B74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0" name="Text Box 64">
          <a:extLst>
            <a:ext uri="{FF2B5EF4-FFF2-40B4-BE49-F238E27FC236}">
              <a16:creationId xmlns:a16="http://schemas.microsoft.com/office/drawing/2014/main" id="{A7CC0BDF-A9A1-4624-A669-78A2576E760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1" name="Text Box 64">
          <a:extLst>
            <a:ext uri="{FF2B5EF4-FFF2-40B4-BE49-F238E27FC236}">
              <a16:creationId xmlns:a16="http://schemas.microsoft.com/office/drawing/2014/main" id="{A4FEA0D6-868C-4F9D-A634-0AD00A4FAF1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2" name="Text Box 64">
          <a:extLst>
            <a:ext uri="{FF2B5EF4-FFF2-40B4-BE49-F238E27FC236}">
              <a16:creationId xmlns:a16="http://schemas.microsoft.com/office/drawing/2014/main" id="{0C28D45B-A47F-4224-B966-56E53B25B16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3" name="Text Box 64">
          <a:extLst>
            <a:ext uri="{FF2B5EF4-FFF2-40B4-BE49-F238E27FC236}">
              <a16:creationId xmlns:a16="http://schemas.microsoft.com/office/drawing/2014/main" id="{F119520C-AC02-4149-A963-921D1675E58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4" name="Text Box 64">
          <a:extLst>
            <a:ext uri="{FF2B5EF4-FFF2-40B4-BE49-F238E27FC236}">
              <a16:creationId xmlns:a16="http://schemas.microsoft.com/office/drawing/2014/main" id="{18C9AA09-3CE5-430A-BAB2-AA652D1AEBA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5" name="Text Box 64">
          <a:extLst>
            <a:ext uri="{FF2B5EF4-FFF2-40B4-BE49-F238E27FC236}">
              <a16:creationId xmlns:a16="http://schemas.microsoft.com/office/drawing/2014/main" id="{6C6A9CC2-0872-40EC-B0F0-BD240912D99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6" name="Text Box 64">
          <a:extLst>
            <a:ext uri="{FF2B5EF4-FFF2-40B4-BE49-F238E27FC236}">
              <a16:creationId xmlns:a16="http://schemas.microsoft.com/office/drawing/2014/main" id="{D4348186-A015-4127-8FAE-3D95C9AD04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7" name="Text Box 64">
          <a:extLst>
            <a:ext uri="{FF2B5EF4-FFF2-40B4-BE49-F238E27FC236}">
              <a16:creationId xmlns:a16="http://schemas.microsoft.com/office/drawing/2014/main" id="{04A874BD-7E2A-44D9-8431-CED5B28D8FC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8" name="Text Box 64">
          <a:extLst>
            <a:ext uri="{FF2B5EF4-FFF2-40B4-BE49-F238E27FC236}">
              <a16:creationId xmlns:a16="http://schemas.microsoft.com/office/drawing/2014/main" id="{4BBDEB25-D781-4B25-9370-9688093E845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79" name="Text Box 64">
          <a:extLst>
            <a:ext uri="{FF2B5EF4-FFF2-40B4-BE49-F238E27FC236}">
              <a16:creationId xmlns:a16="http://schemas.microsoft.com/office/drawing/2014/main" id="{7D607BA1-8745-47F5-856D-F6F425D1D6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0" name="Text Box 64">
          <a:extLst>
            <a:ext uri="{FF2B5EF4-FFF2-40B4-BE49-F238E27FC236}">
              <a16:creationId xmlns:a16="http://schemas.microsoft.com/office/drawing/2014/main" id="{27E44B1E-6048-4023-9135-B1D5FB0046D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1" name="Text Box 64">
          <a:extLst>
            <a:ext uri="{FF2B5EF4-FFF2-40B4-BE49-F238E27FC236}">
              <a16:creationId xmlns:a16="http://schemas.microsoft.com/office/drawing/2014/main" id="{062CE843-3F6D-4831-889E-521BDBC116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2" name="Text Box 64">
          <a:extLst>
            <a:ext uri="{FF2B5EF4-FFF2-40B4-BE49-F238E27FC236}">
              <a16:creationId xmlns:a16="http://schemas.microsoft.com/office/drawing/2014/main" id="{63A241B4-B017-4516-A416-9ED95A3CB7B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3" name="Text Box 64">
          <a:extLst>
            <a:ext uri="{FF2B5EF4-FFF2-40B4-BE49-F238E27FC236}">
              <a16:creationId xmlns:a16="http://schemas.microsoft.com/office/drawing/2014/main" id="{BCB66FE3-4893-41CE-BA23-24B19C9A54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4" name="Text Box 64">
          <a:extLst>
            <a:ext uri="{FF2B5EF4-FFF2-40B4-BE49-F238E27FC236}">
              <a16:creationId xmlns:a16="http://schemas.microsoft.com/office/drawing/2014/main" id="{409C5854-6F26-4807-907C-4D93DA5CCF4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5" name="Text Box 64">
          <a:extLst>
            <a:ext uri="{FF2B5EF4-FFF2-40B4-BE49-F238E27FC236}">
              <a16:creationId xmlns:a16="http://schemas.microsoft.com/office/drawing/2014/main" id="{97917DB8-024F-4627-BC4E-2B13A60B3E5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6" name="Text Box 64">
          <a:extLst>
            <a:ext uri="{FF2B5EF4-FFF2-40B4-BE49-F238E27FC236}">
              <a16:creationId xmlns:a16="http://schemas.microsoft.com/office/drawing/2014/main" id="{09DFEEAF-4439-426C-A2EB-86384813574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7" name="Text Box 64">
          <a:extLst>
            <a:ext uri="{FF2B5EF4-FFF2-40B4-BE49-F238E27FC236}">
              <a16:creationId xmlns:a16="http://schemas.microsoft.com/office/drawing/2014/main" id="{2F152F4B-B6DF-4F5E-883D-3117C298843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8" name="Text Box 64">
          <a:extLst>
            <a:ext uri="{FF2B5EF4-FFF2-40B4-BE49-F238E27FC236}">
              <a16:creationId xmlns:a16="http://schemas.microsoft.com/office/drawing/2014/main" id="{A159FB00-3B27-4A74-B91E-33601754F55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89" name="Text Box 64">
          <a:extLst>
            <a:ext uri="{FF2B5EF4-FFF2-40B4-BE49-F238E27FC236}">
              <a16:creationId xmlns:a16="http://schemas.microsoft.com/office/drawing/2014/main" id="{0BE68619-E9AA-4563-8010-3204A07F07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0" name="Text Box 64">
          <a:extLst>
            <a:ext uri="{FF2B5EF4-FFF2-40B4-BE49-F238E27FC236}">
              <a16:creationId xmlns:a16="http://schemas.microsoft.com/office/drawing/2014/main" id="{51EE19CD-0E86-41D0-84F4-62B55E6E8EC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1" name="Text Box 64">
          <a:extLst>
            <a:ext uri="{FF2B5EF4-FFF2-40B4-BE49-F238E27FC236}">
              <a16:creationId xmlns:a16="http://schemas.microsoft.com/office/drawing/2014/main" id="{A35ABA94-29B3-4C48-9943-027E153E19A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2" name="Text Box 64">
          <a:extLst>
            <a:ext uri="{FF2B5EF4-FFF2-40B4-BE49-F238E27FC236}">
              <a16:creationId xmlns:a16="http://schemas.microsoft.com/office/drawing/2014/main" id="{EC9E93E4-3D10-43D1-AFA8-76359D02758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3" name="Text Box 64">
          <a:extLst>
            <a:ext uri="{FF2B5EF4-FFF2-40B4-BE49-F238E27FC236}">
              <a16:creationId xmlns:a16="http://schemas.microsoft.com/office/drawing/2014/main" id="{0A118BE4-9DEF-4402-8733-E07A76F3D42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4" name="Text Box 64">
          <a:extLst>
            <a:ext uri="{FF2B5EF4-FFF2-40B4-BE49-F238E27FC236}">
              <a16:creationId xmlns:a16="http://schemas.microsoft.com/office/drawing/2014/main" id="{CB01F3E0-DBE2-4B1B-A743-407E426A32B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5" name="Text Box 64">
          <a:extLst>
            <a:ext uri="{FF2B5EF4-FFF2-40B4-BE49-F238E27FC236}">
              <a16:creationId xmlns:a16="http://schemas.microsoft.com/office/drawing/2014/main" id="{88F25C7D-3887-4AB4-B970-89D10533188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6" name="Text Box 64">
          <a:extLst>
            <a:ext uri="{FF2B5EF4-FFF2-40B4-BE49-F238E27FC236}">
              <a16:creationId xmlns:a16="http://schemas.microsoft.com/office/drawing/2014/main" id="{1DAB54F1-F156-493A-90F8-F025ABDC57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7" name="Text Box 64">
          <a:extLst>
            <a:ext uri="{FF2B5EF4-FFF2-40B4-BE49-F238E27FC236}">
              <a16:creationId xmlns:a16="http://schemas.microsoft.com/office/drawing/2014/main" id="{F17D58D9-7BD4-4924-AD8F-D901E4877AB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8" name="Text Box 64">
          <a:extLst>
            <a:ext uri="{FF2B5EF4-FFF2-40B4-BE49-F238E27FC236}">
              <a16:creationId xmlns:a16="http://schemas.microsoft.com/office/drawing/2014/main" id="{8E647A57-5867-4CB3-86DB-94CED0C92F9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699" name="Text Box 64">
          <a:extLst>
            <a:ext uri="{FF2B5EF4-FFF2-40B4-BE49-F238E27FC236}">
              <a16:creationId xmlns:a16="http://schemas.microsoft.com/office/drawing/2014/main" id="{0D2882D2-1E4C-4EB1-92A8-05352802448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700" name="Text Box 64">
          <a:extLst>
            <a:ext uri="{FF2B5EF4-FFF2-40B4-BE49-F238E27FC236}">
              <a16:creationId xmlns:a16="http://schemas.microsoft.com/office/drawing/2014/main" id="{4FF7D187-895F-4E7B-BAB2-69EDD438869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1" name="Text Box 64">
          <a:extLst>
            <a:ext uri="{FF2B5EF4-FFF2-40B4-BE49-F238E27FC236}">
              <a16:creationId xmlns:a16="http://schemas.microsoft.com/office/drawing/2014/main" id="{3A29154B-D2DC-4905-A41E-BE7F8DDB406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2" name="Text Box 64">
          <a:extLst>
            <a:ext uri="{FF2B5EF4-FFF2-40B4-BE49-F238E27FC236}">
              <a16:creationId xmlns:a16="http://schemas.microsoft.com/office/drawing/2014/main" id="{D4D67B77-5CC7-468B-8779-C01C9A02E5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3" name="Text Box 64">
          <a:extLst>
            <a:ext uri="{FF2B5EF4-FFF2-40B4-BE49-F238E27FC236}">
              <a16:creationId xmlns:a16="http://schemas.microsoft.com/office/drawing/2014/main" id="{BE59EAF8-0528-48E8-96C1-7BD07476C6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4" name="Text Box 64">
          <a:extLst>
            <a:ext uri="{FF2B5EF4-FFF2-40B4-BE49-F238E27FC236}">
              <a16:creationId xmlns:a16="http://schemas.microsoft.com/office/drawing/2014/main" id="{7AED30BD-E264-490E-BE9E-ABE5775A547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5" name="Text Box 64">
          <a:extLst>
            <a:ext uri="{FF2B5EF4-FFF2-40B4-BE49-F238E27FC236}">
              <a16:creationId xmlns:a16="http://schemas.microsoft.com/office/drawing/2014/main" id="{8E459A45-5392-4F0F-AEAF-CE0EF92C6C4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6" name="Text Box 64">
          <a:extLst>
            <a:ext uri="{FF2B5EF4-FFF2-40B4-BE49-F238E27FC236}">
              <a16:creationId xmlns:a16="http://schemas.microsoft.com/office/drawing/2014/main" id="{AC0B56EE-D83B-4EF1-872B-AE86AAE1CAB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7" name="Text Box 64">
          <a:extLst>
            <a:ext uri="{FF2B5EF4-FFF2-40B4-BE49-F238E27FC236}">
              <a16:creationId xmlns:a16="http://schemas.microsoft.com/office/drawing/2014/main" id="{4DC827E5-58D2-422C-9E7B-35CAC4C5902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8" name="Text Box 64">
          <a:extLst>
            <a:ext uri="{FF2B5EF4-FFF2-40B4-BE49-F238E27FC236}">
              <a16:creationId xmlns:a16="http://schemas.microsoft.com/office/drawing/2014/main" id="{CD69629D-B657-49D2-9D9D-9822F1A1BA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09" name="Text Box 64">
          <a:extLst>
            <a:ext uri="{FF2B5EF4-FFF2-40B4-BE49-F238E27FC236}">
              <a16:creationId xmlns:a16="http://schemas.microsoft.com/office/drawing/2014/main" id="{196DCFBD-F19F-415C-BA08-DE8073AF02F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0" name="Text Box 64">
          <a:extLst>
            <a:ext uri="{FF2B5EF4-FFF2-40B4-BE49-F238E27FC236}">
              <a16:creationId xmlns:a16="http://schemas.microsoft.com/office/drawing/2014/main" id="{34891675-00CB-41FF-B524-0E068B0028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1" name="Text Box 64">
          <a:extLst>
            <a:ext uri="{FF2B5EF4-FFF2-40B4-BE49-F238E27FC236}">
              <a16:creationId xmlns:a16="http://schemas.microsoft.com/office/drawing/2014/main" id="{4A645023-9705-42A9-A56A-C6BD3A66BC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2" name="Text Box 64">
          <a:extLst>
            <a:ext uri="{FF2B5EF4-FFF2-40B4-BE49-F238E27FC236}">
              <a16:creationId xmlns:a16="http://schemas.microsoft.com/office/drawing/2014/main" id="{8872B41B-4C34-420F-ACC5-BB7CA7E55B8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3" name="Text Box 64">
          <a:extLst>
            <a:ext uri="{FF2B5EF4-FFF2-40B4-BE49-F238E27FC236}">
              <a16:creationId xmlns:a16="http://schemas.microsoft.com/office/drawing/2014/main" id="{B2DA0905-7B2A-4ADE-971E-25A369BACC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4" name="Text Box 64">
          <a:extLst>
            <a:ext uri="{FF2B5EF4-FFF2-40B4-BE49-F238E27FC236}">
              <a16:creationId xmlns:a16="http://schemas.microsoft.com/office/drawing/2014/main" id="{38089A11-FFBA-480D-9E09-914BF4B5FA6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5" name="Text Box 64">
          <a:extLst>
            <a:ext uri="{FF2B5EF4-FFF2-40B4-BE49-F238E27FC236}">
              <a16:creationId xmlns:a16="http://schemas.microsoft.com/office/drawing/2014/main" id="{E1EE4C3F-3233-47EE-909A-78B3849F79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6" name="Text Box 64">
          <a:extLst>
            <a:ext uri="{FF2B5EF4-FFF2-40B4-BE49-F238E27FC236}">
              <a16:creationId xmlns:a16="http://schemas.microsoft.com/office/drawing/2014/main" id="{1E7C49CC-1F40-4050-9025-B0ADAEF89E2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712036A0-749C-4F1A-8081-6DC834499BF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8" name="Text Box 64">
          <a:extLst>
            <a:ext uri="{FF2B5EF4-FFF2-40B4-BE49-F238E27FC236}">
              <a16:creationId xmlns:a16="http://schemas.microsoft.com/office/drawing/2014/main" id="{DC482BDB-A023-41B0-B1B5-DBE60CF90C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19" name="Text Box 64">
          <a:extLst>
            <a:ext uri="{FF2B5EF4-FFF2-40B4-BE49-F238E27FC236}">
              <a16:creationId xmlns:a16="http://schemas.microsoft.com/office/drawing/2014/main" id="{625DB5C5-1FA8-40E2-946F-2C39CB3451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0" name="Text Box 64">
          <a:extLst>
            <a:ext uri="{FF2B5EF4-FFF2-40B4-BE49-F238E27FC236}">
              <a16:creationId xmlns:a16="http://schemas.microsoft.com/office/drawing/2014/main" id="{983B542E-A94B-4732-A98A-64C120F08D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1" name="Text Box 64">
          <a:extLst>
            <a:ext uri="{FF2B5EF4-FFF2-40B4-BE49-F238E27FC236}">
              <a16:creationId xmlns:a16="http://schemas.microsoft.com/office/drawing/2014/main" id="{EDCD5866-5992-4681-BFD7-856027F584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2" name="Text Box 64">
          <a:extLst>
            <a:ext uri="{FF2B5EF4-FFF2-40B4-BE49-F238E27FC236}">
              <a16:creationId xmlns:a16="http://schemas.microsoft.com/office/drawing/2014/main" id="{78F94B1E-0917-41AF-BAE3-AC5B470997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3" name="Text Box 64">
          <a:extLst>
            <a:ext uri="{FF2B5EF4-FFF2-40B4-BE49-F238E27FC236}">
              <a16:creationId xmlns:a16="http://schemas.microsoft.com/office/drawing/2014/main" id="{AC57CC8D-3417-4C6B-A1D9-5D20EF1095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4" name="Text Box 64">
          <a:extLst>
            <a:ext uri="{FF2B5EF4-FFF2-40B4-BE49-F238E27FC236}">
              <a16:creationId xmlns:a16="http://schemas.microsoft.com/office/drawing/2014/main" id="{09BE08E0-085A-46A5-B2F6-06E6247D33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5" name="Text Box 64">
          <a:extLst>
            <a:ext uri="{FF2B5EF4-FFF2-40B4-BE49-F238E27FC236}">
              <a16:creationId xmlns:a16="http://schemas.microsoft.com/office/drawing/2014/main" id="{39F78310-63F3-407A-90E3-DDA64F312F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6" name="Text Box 64">
          <a:extLst>
            <a:ext uri="{FF2B5EF4-FFF2-40B4-BE49-F238E27FC236}">
              <a16:creationId xmlns:a16="http://schemas.microsoft.com/office/drawing/2014/main" id="{5CCF8671-0872-4F8A-AB58-00E9F81215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7" name="Text Box 64">
          <a:extLst>
            <a:ext uri="{FF2B5EF4-FFF2-40B4-BE49-F238E27FC236}">
              <a16:creationId xmlns:a16="http://schemas.microsoft.com/office/drawing/2014/main" id="{9CE7841A-95AD-4ED9-BA0E-A0BC4FAC2D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8" name="Text Box 64">
          <a:extLst>
            <a:ext uri="{FF2B5EF4-FFF2-40B4-BE49-F238E27FC236}">
              <a16:creationId xmlns:a16="http://schemas.microsoft.com/office/drawing/2014/main" id="{3F4D31BE-5D6F-479B-BAE0-80465223FD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29" name="Text Box 64">
          <a:extLst>
            <a:ext uri="{FF2B5EF4-FFF2-40B4-BE49-F238E27FC236}">
              <a16:creationId xmlns:a16="http://schemas.microsoft.com/office/drawing/2014/main" id="{C0E36BAA-0CD5-439C-864F-FE1FAC3255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0" name="Text Box 64">
          <a:extLst>
            <a:ext uri="{FF2B5EF4-FFF2-40B4-BE49-F238E27FC236}">
              <a16:creationId xmlns:a16="http://schemas.microsoft.com/office/drawing/2014/main" id="{2E7F983E-C6F1-479A-8CB7-7D0A475BD1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1" name="Text Box 64">
          <a:extLst>
            <a:ext uri="{FF2B5EF4-FFF2-40B4-BE49-F238E27FC236}">
              <a16:creationId xmlns:a16="http://schemas.microsoft.com/office/drawing/2014/main" id="{35CE6824-3F52-409F-A09E-D168346D178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2" name="Text Box 64">
          <a:extLst>
            <a:ext uri="{FF2B5EF4-FFF2-40B4-BE49-F238E27FC236}">
              <a16:creationId xmlns:a16="http://schemas.microsoft.com/office/drawing/2014/main" id="{E72F1392-5EA0-4746-9EA6-7228DF9398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3" name="Text Box 64">
          <a:extLst>
            <a:ext uri="{FF2B5EF4-FFF2-40B4-BE49-F238E27FC236}">
              <a16:creationId xmlns:a16="http://schemas.microsoft.com/office/drawing/2014/main" id="{FE325502-56AF-43B6-A626-5389FFE938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4" name="Text Box 64">
          <a:extLst>
            <a:ext uri="{FF2B5EF4-FFF2-40B4-BE49-F238E27FC236}">
              <a16:creationId xmlns:a16="http://schemas.microsoft.com/office/drawing/2014/main" id="{CBC2E2A7-F279-4150-8A1E-8743194A46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5" name="Text Box 64">
          <a:extLst>
            <a:ext uri="{FF2B5EF4-FFF2-40B4-BE49-F238E27FC236}">
              <a16:creationId xmlns:a16="http://schemas.microsoft.com/office/drawing/2014/main" id="{A4CDFE27-F8A8-45EF-A2CE-2E84D0DE66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6" name="Text Box 64">
          <a:extLst>
            <a:ext uri="{FF2B5EF4-FFF2-40B4-BE49-F238E27FC236}">
              <a16:creationId xmlns:a16="http://schemas.microsoft.com/office/drawing/2014/main" id="{D9461763-B581-4CA3-A127-C1D81A40931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7" name="Text Box 64">
          <a:extLst>
            <a:ext uri="{FF2B5EF4-FFF2-40B4-BE49-F238E27FC236}">
              <a16:creationId xmlns:a16="http://schemas.microsoft.com/office/drawing/2014/main" id="{A2C741AD-E354-4230-8FDA-DF9F95B4BE6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8" name="Text Box 64">
          <a:extLst>
            <a:ext uri="{FF2B5EF4-FFF2-40B4-BE49-F238E27FC236}">
              <a16:creationId xmlns:a16="http://schemas.microsoft.com/office/drawing/2014/main" id="{21B9542B-5566-4C4C-B216-BAA9476F9C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39" name="Text Box 64">
          <a:extLst>
            <a:ext uri="{FF2B5EF4-FFF2-40B4-BE49-F238E27FC236}">
              <a16:creationId xmlns:a16="http://schemas.microsoft.com/office/drawing/2014/main" id="{0C829E29-E928-4B40-8DCB-D61D3F4F85A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0" name="Text Box 64">
          <a:extLst>
            <a:ext uri="{FF2B5EF4-FFF2-40B4-BE49-F238E27FC236}">
              <a16:creationId xmlns:a16="http://schemas.microsoft.com/office/drawing/2014/main" id="{E6BD5A08-B8A7-434B-B439-56D0E490EE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1" name="Text Box 64">
          <a:extLst>
            <a:ext uri="{FF2B5EF4-FFF2-40B4-BE49-F238E27FC236}">
              <a16:creationId xmlns:a16="http://schemas.microsoft.com/office/drawing/2014/main" id="{1049EB06-610A-40B9-9488-29E65D6F20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2" name="Text Box 64">
          <a:extLst>
            <a:ext uri="{FF2B5EF4-FFF2-40B4-BE49-F238E27FC236}">
              <a16:creationId xmlns:a16="http://schemas.microsoft.com/office/drawing/2014/main" id="{389B57A1-E4E9-46FB-BE40-5D1B582938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3" name="Text Box 64">
          <a:extLst>
            <a:ext uri="{FF2B5EF4-FFF2-40B4-BE49-F238E27FC236}">
              <a16:creationId xmlns:a16="http://schemas.microsoft.com/office/drawing/2014/main" id="{A771B61F-0AFE-4564-9296-2E25231E90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4" name="Text Box 64">
          <a:extLst>
            <a:ext uri="{FF2B5EF4-FFF2-40B4-BE49-F238E27FC236}">
              <a16:creationId xmlns:a16="http://schemas.microsoft.com/office/drawing/2014/main" id="{6A2F6633-4908-4480-8B28-F8B29B3164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5" name="Text Box 64">
          <a:extLst>
            <a:ext uri="{FF2B5EF4-FFF2-40B4-BE49-F238E27FC236}">
              <a16:creationId xmlns:a16="http://schemas.microsoft.com/office/drawing/2014/main" id="{F7B43384-8F63-4692-BF7E-E8633BDD19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6" name="Text Box 64">
          <a:extLst>
            <a:ext uri="{FF2B5EF4-FFF2-40B4-BE49-F238E27FC236}">
              <a16:creationId xmlns:a16="http://schemas.microsoft.com/office/drawing/2014/main" id="{8D76032D-65AD-401B-816D-D41B904EF4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7" name="Text Box 64">
          <a:extLst>
            <a:ext uri="{FF2B5EF4-FFF2-40B4-BE49-F238E27FC236}">
              <a16:creationId xmlns:a16="http://schemas.microsoft.com/office/drawing/2014/main" id="{523EFA4C-5C96-487B-875F-9F6C7719AF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8" name="Text Box 64">
          <a:extLst>
            <a:ext uri="{FF2B5EF4-FFF2-40B4-BE49-F238E27FC236}">
              <a16:creationId xmlns:a16="http://schemas.microsoft.com/office/drawing/2014/main" id="{0435226F-7C11-4DD8-9FDF-BEB7D1122D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49" name="Text Box 64">
          <a:extLst>
            <a:ext uri="{FF2B5EF4-FFF2-40B4-BE49-F238E27FC236}">
              <a16:creationId xmlns:a16="http://schemas.microsoft.com/office/drawing/2014/main" id="{2B0E7D62-732D-49DE-B822-F0FCB912D5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0" name="Text Box 64">
          <a:extLst>
            <a:ext uri="{FF2B5EF4-FFF2-40B4-BE49-F238E27FC236}">
              <a16:creationId xmlns:a16="http://schemas.microsoft.com/office/drawing/2014/main" id="{4B979B47-4487-4C4B-A3B9-D377931EBE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1" name="Text Box 64">
          <a:extLst>
            <a:ext uri="{FF2B5EF4-FFF2-40B4-BE49-F238E27FC236}">
              <a16:creationId xmlns:a16="http://schemas.microsoft.com/office/drawing/2014/main" id="{C88FFA10-B318-4A3A-AE5B-AF4371C199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2" name="Text Box 64">
          <a:extLst>
            <a:ext uri="{FF2B5EF4-FFF2-40B4-BE49-F238E27FC236}">
              <a16:creationId xmlns:a16="http://schemas.microsoft.com/office/drawing/2014/main" id="{1D503A64-87AE-47A1-A77A-73C100179E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3" name="Text Box 64">
          <a:extLst>
            <a:ext uri="{FF2B5EF4-FFF2-40B4-BE49-F238E27FC236}">
              <a16:creationId xmlns:a16="http://schemas.microsoft.com/office/drawing/2014/main" id="{05802F20-B600-4D70-A70F-0EE4B0037B6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4" name="Text Box 64">
          <a:extLst>
            <a:ext uri="{FF2B5EF4-FFF2-40B4-BE49-F238E27FC236}">
              <a16:creationId xmlns:a16="http://schemas.microsoft.com/office/drawing/2014/main" id="{D0463D9C-F75A-4431-9905-FAC062E246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5" name="Text Box 64">
          <a:extLst>
            <a:ext uri="{FF2B5EF4-FFF2-40B4-BE49-F238E27FC236}">
              <a16:creationId xmlns:a16="http://schemas.microsoft.com/office/drawing/2014/main" id="{C06B683D-DDB8-4C87-A81A-480AC82092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6" name="Text Box 64">
          <a:extLst>
            <a:ext uri="{FF2B5EF4-FFF2-40B4-BE49-F238E27FC236}">
              <a16:creationId xmlns:a16="http://schemas.microsoft.com/office/drawing/2014/main" id="{3E2C02C9-A592-4D62-8DCD-D2300F0E66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7" name="Text Box 64">
          <a:extLst>
            <a:ext uri="{FF2B5EF4-FFF2-40B4-BE49-F238E27FC236}">
              <a16:creationId xmlns:a16="http://schemas.microsoft.com/office/drawing/2014/main" id="{1205ED73-FF27-44F9-B744-A3481B5227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8" name="Text Box 64">
          <a:extLst>
            <a:ext uri="{FF2B5EF4-FFF2-40B4-BE49-F238E27FC236}">
              <a16:creationId xmlns:a16="http://schemas.microsoft.com/office/drawing/2014/main" id="{93BE8903-8678-47F7-89A4-EFC0FA1EC0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59" name="Text Box 64">
          <a:extLst>
            <a:ext uri="{FF2B5EF4-FFF2-40B4-BE49-F238E27FC236}">
              <a16:creationId xmlns:a16="http://schemas.microsoft.com/office/drawing/2014/main" id="{2229F281-6E0E-4F98-ABFC-5B09FDEAEA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0" name="Text Box 64">
          <a:extLst>
            <a:ext uri="{FF2B5EF4-FFF2-40B4-BE49-F238E27FC236}">
              <a16:creationId xmlns:a16="http://schemas.microsoft.com/office/drawing/2014/main" id="{E74E656F-DEEB-4C06-8870-7F19A3C64F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1" name="Text Box 64">
          <a:extLst>
            <a:ext uri="{FF2B5EF4-FFF2-40B4-BE49-F238E27FC236}">
              <a16:creationId xmlns:a16="http://schemas.microsoft.com/office/drawing/2014/main" id="{87BCA441-6B29-4424-8A9A-3F5CBA7BC2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2" name="Text Box 64">
          <a:extLst>
            <a:ext uri="{FF2B5EF4-FFF2-40B4-BE49-F238E27FC236}">
              <a16:creationId xmlns:a16="http://schemas.microsoft.com/office/drawing/2014/main" id="{52AB8D52-199A-4A31-AFFD-BA1B96A4D3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3" name="Text Box 64">
          <a:extLst>
            <a:ext uri="{FF2B5EF4-FFF2-40B4-BE49-F238E27FC236}">
              <a16:creationId xmlns:a16="http://schemas.microsoft.com/office/drawing/2014/main" id="{AA35372E-46F1-489B-95DF-B2F21AD042B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4" name="Text Box 64">
          <a:extLst>
            <a:ext uri="{FF2B5EF4-FFF2-40B4-BE49-F238E27FC236}">
              <a16:creationId xmlns:a16="http://schemas.microsoft.com/office/drawing/2014/main" id="{DAEB8AE9-8B26-41EB-8A2B-87959F9F652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5" name="Text Box 64">
          <a:extLst>
            <a:ext uri="{FF2B5EF4-FFF2-40B4-BE49-F238E27FC236}">
              <a16:creationId xmlns:a16="http://schemas.microsoft.com/office/drawing/2014/main" id="{A5304C6E-4746-4EEA-92DA-46C4E8739C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6" name="Text Box 64">
          <a:extLst>
            <a:ext uri="{FF2B5EF4-FFF2-40B4-BE49-F238E27FC236}">
              <a16:creationId xmlns:a16="http://schemas.microsoft.com/office/drawing/2014/main" id="{A6DEA2FF-009D-4DAE-A441-04E90E7A75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7" name="Text Box 64">
          <a:extLst>
            <a:ext uri="{FF2B5EF4-FFF2-40B4-BE49-F238E27FC236}">
              <a16:creationId xmlns:a16="http://schemas.microsoft.com/office/drawing/2014/main" id="{0C3C9670-4528-49CA-8C57-9572742D0A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8" name="Text Box 64">
          <a:extLst>
            <a:ext uri="{FF2B5EF4-FFF2-40B4-BE49-F238E27FC236}">
              <a16:creationId xmlns:a16="http://schemas.microsoft.com/office/drawing/2014/main" id="{EDA80A52-FE0D-4838-8EC4-66D83CB5078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69" name="Text Box 64">
          <a:extLst>
            <a:ext uri="{FF2B5EF4-FFF2-40B4-BE49-F238E27FC236}">
              <a16:creationId xmlns:a16="http://schemas.microsoft.com/office/drawing/2014/main" id="{3D3A5C74-30FD-40B0-877F-FD4861B3E86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0" name="Text Box 64">
          <a:extLst>
            <a:ext uri="{FF2B5EF4-FFF2-40B4-BE49-F238E27FC236}">
              <a16:creationId xmlns:a16="http://schemas.microsoft.com/office/drawing/2014/main" id="{FEDDA4C2-5009-4249-ABC2-9640BCE6928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1" name="Text Box 64">
          <a:extLst>
            <a:ext uri="{FF2B5EF4-FFF2-40B4-BE49-F238E27FC236}">
              <a16:creationId xmlns:a16="http://schemas.microsoft.com/office/drawing/2014/main" id="{4F7C88F8-80B4-4378-8CAD-DF076F0FAD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2" name="Text Box 64">
          <a:extLst>
            <a:ext uri="{FF2B5EF4-FFF2-40B4-BE49-F238E27FC236}">
              <a16:creationId xmlns:a16="http://schemas.microsoft.com/office/drawing/2014/main" id="{30B2AB26-1875-4A77-BF5B-40CD79643B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3" name="Text Box 64">
          <a:extLst>
            <a:ext uri="{FF2B5EF4-FFF2-40B4-BE49-F238E27FC236}">
              <a16:creationId xmlns:a16="http://schemas.microsoft.com/office/drawing/2014/main" id="{556D0A19-7175-473E-AECB-5A70AA0562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4" name="Text Box 64">
          <a:extLst>
            <a:ext uri="{FF2B5EF4-FFF2-40B4-BE49-F238E27FC236}">
              <a16:creationId xmlns:a16="http://schemas.microsoft.com/office/drawing/2014/main" id="{5F2B34C3-80A6-456B-B86B-0E65930841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5" name="Text Box 64">
          <a:extLst>
            <a:ext uri="{FF2B5EF4-FFF2-40B4-BE49-F238E27FC236}">
              <a16:creationId xmlns:a16="http://schemas.microsoft.com/office/drawing/2014/main" id="{813876A3-B9DB-4B94-9523-8ABD60FEA7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6" name="Text Box 64">
          <a:extLst>
            <a:ext uri="{FF2B5EF4-FFF2-40B4-BE49-F238E27FC236}">
              <a16:creationId xmlns:a16="http://schemas.microsoft.com/office/drawing/2014/main" id="{09AAE00C-420F-4232-A372-84A04278A9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7" name="Text Box 64">
          <a:extLst>
            <a:ext uri="{FF2B5EF4-FFF2-40B4-BE49-F238E27FC236}">
              <a16:creationId xmlns:a16="http://schemas.microsoft.com/office/drawing/2014/main" id="{EFC38E70-8751-42D0-9F9F-84C0A0AF9BA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8" name="Text Box 64">
          <a:extLst>
            <a:ext uri="{FF2B5EF4-FFF2-40B4-BE49-F238E27FC236}">
              <a16:creationId xmlns:a16="http://schemas.microsoft.com/office/drawing/2014/main" id="{9604ED88-2DC2-493C-BADD-452AD5BAD16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79" name="Text Box 64">
          <a:extLst>
            <a:ext uri="{FF2B5EF4-FFF2-40B4-BE49-F238E27FC236}">
              <a16:creationId xmlns:a16="http://schemas.microsoft.com/office/drawing/2014/main" id="{A4A5C882-828C-4DDF-A31B-7930D0DA06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0" name="Text Box 64">
          <a:extLst>
            <a:ext uri="{FF2B5EF4-FFF2-40B4-BE49-F238E27FC236}">
              <a16:creationId xmlns:a16="http://schemas.microsoft.com/office/drawing/2014/main" id="{00AA39D3-3F61-48E5-9EB4-49EA959F0D8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1" name="Text Box 64">
          <a:extLst>
            <a:ext uri="{FF2B5EF4-FFF2-40B4-BE49-F238E27FC236}">
              <a16:creationId xmlns:a16="http://schemas.microsoft.com/office/drawing/2014/main" id="{E8036111-0F42-4826-9294-1EC915A515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2" name="Text Box 64">
          <a:extLst>
            <a:ext uri="{FF2B5EF4-FFF2-40B4-BE49-F238E27FC236}">
              <a16:creationId xmlns:a16="http://schemas.microsoft.com/office/drawing/2014/main" id="{C7248249-E517-4C50-B4E1-E6B6C34851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3" name="Text Box 64">
          <a:extLst>
            <a:ext uri="{FF2B5EF4-FFF2-40B4-BE49-F238E27FC236}">
              <a16:creationId xmlns:a16="http://schemas.microsoft.com/office/drawing/2014/main" id="{0B5A2C69-EA13-4C46-9F6D-6746E45E584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4" name="Text Box 64">
          <a:extLst>
            <a:ext uri="{FF2B5EF4-FFF2-40B4-BE49-F238E27FC236}">
              <a16:creationId xmlns:a16="http://schemas.microsoft.com/office/drawing/2014/main" id="{A8449C0D-8DEF-4C7B-9EDB-F9B9BD1070E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5" name="Text Box 64">
          <a:extLst>
            <a:ext uri="{FF2B5EF4-FFF2-40B4-BE49-F238E27FC236}">
              <a16:creationId xmlns:a16="http://schemas.microsoft.com/office/drawing/2014/main" id="{3AD09287-F7BD-46EF-B9CF-89F3647CFA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6" name="Text Box 64">
          <a:extLst>
            <a:ext uri="{FF2B5EF4-FFF2-40B4-BE49-F238E27FC236}">
              <a16:creationId xmlns:a16="http://schemas.microsoft.com/office/drawing/2014/main" id="{F5276F75-8EEF-40CF-A13E-932FEEA3DB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7" name="Text Box 64">
          <a:extLst>
            <a:ext uri="{FF2B5EF4-FFF2-40B4-BE49-F238E27FC236}">
              <a16:creationId xmlns:a16="http://schemas.microsoft.com/office/drawing/2014/main" id="{0F1F6AA4-BDE9-43CB-9D11-ED5E3F89DE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8" name="Text Box 64">
          <a:extLst>
            <a:ext uri="{FF2B5EF4-FFF2-40B4-BE49-F238E27FC236}">
              <a16:creationId xmlns:a16="http://schemas.microsoft.com/office/drawing/2014/main" id="{3EF4392E-F9AB-4761-B1B5-3C158A90F9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89" name="Text Box 64">
          <a:extLst>
            <a:ext uri="{FF2B5EF4-FFF2-40B4-BE49-F238E27FC236}">
              <a16:creationId xmlns:a16="http://schemas.microsoft.com/office/drawing/2014/main" id="{8ECFB929-3364-4525-A590-1DA7305F2C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0" name="Text Box 64">
          <a:extLst>
            <a:ext uri="{FF2B5EF4-FFF2-40B4-BE49-F238E27FC236}">
              <a16:creationId xmlns:a16="http://schemas.microsoft.com/office/drawing/2014/main" id="{4772A7F9-4857-402A-B0F9-A182A412FA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1" name="Text Box 64">
          <a:extLst>
            <a:ext uri="{FF2B5EF4-FFF2-40B4-BE49-F238E27FC236}">
              <a16:creationId xmlns:a16="http://schemas.microsoft.com/office/drawing/2014/main" id="{77EA17F5-46CA-4F60-918F-70017CA0EF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2" name="Text Box 64">
          <a:extLst>
            <a:ext uri="{FF2B5EF4-FFF2-40B4-BE49-F238E27FC236}">
              <a16:creationId xmlns:a16="http://schemas.microsoft.com/office/drawing/2014/main" id="{B7E1289B-CAC0-410B-B264-C8CCF8C89F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3" name="Text Box 64">
          <a:extLst>
            <a:ext uri="{FF2B5EF4-FFF2-40B4-BE49-F238E27FC236}">
              <a16:creationId xmlns:a16="http://schemas.microsoft.com/office/drawing/2014/main" id="{E089A0C1-6999-4D58-BAEC-888348AC2D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4" name="Text Box 64">
          <a:extLst>
            <a:ext uri="{FF2B5EF4-FFF2-40B4-BE49-F238E27FC236}">
              <a16:creationId xmlns:a16="http://schemas.microsoft.com/office/drawing/2014/main" id="{1B0F981A-E86A-4D9E-A0DD-503594064F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5" name="Text Box 64">
          <a:extLst>
            <a:ext uri="{FF2B5EF4-FFF2-40B4-BE49-F238E27FC236}">
              <a16:creationId xmlns:a16="http://schemas.microsoft.com/office/drawing/2014/main" id="{6A45F5CA-6CF8-4A0F-998B-6F30DC0FF5C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6" name="Text Box 64">
          <a:extLst>
            <a:ext uri="{FF2B5EF4-FFF2-40B4-BE49-F238E27FC236}">
              <a16:creationId xmlns:a16="http://schemas.microsoft.com/office/drawing/2014/main" id="{BB42CC41-3B79-48B6-97FE-A4CAD9F7BF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7" name="Text Box 64">
          <a:extLst>
            <a:ext uri="{FF2B5EF4-FFF2-40B4-BE49-F238E27FC236}">
              <a16:creationId xmlns:a16="http://schemas.microsoft.com/office/drawing/2014/main" id="{0A525960-8432-45CE-96B1-B83F4DCCC3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8" name="Text Box 64">
          <a:extLst>
            <a:ext uri="{FF2B5EF4-FFF2-40B4-BE49-F238E27FC236}">
              <a16:creationId xmlns:a16="http://schemas.microsoft.com/office/drawing/2014/main" id="{269241EC-4018-468A-B646-1CE0B69EED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799" name="Text Box 64">
          <a:extLst>
            <a:ext uri="{FF2B5EF4-FFF2-40B4-BE49-F238E27FC236}">
              <a16:creationId xmlns:a16="http://schemas.microsoft.com/office/drawing/2014/main" id="{CA415FFD-9A88-44E2-98A4-6274D5DABB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0" name="Text Box 64">
          <a:extLst>
            <a:ext uri="{FF2B5EF4-FFF2-40B4-BE49-F238E27FC236}">
              <a16:creationId xmlns:a16="http://schemas.microsoft.com/office/drawing/2014/main" id="{54CAB99A-B746-490D-816C-4BA7E63531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1" name="Text Box 64">
          <a:extLst>
            <a:ext uri="{FF2B5EF4-FFF2-40B4-BE49-F238E27FC236}">
              <a16:creationId xmlns:a16="http://schemas.microsoft.com/office/drawing/2014/main" id="{9F1CF69B-9C7F-4209-BCEE-46AF9BF707D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2" name="Text Box 64">
          <a:extLst>
            <a:ext uri="{FF2B5EF4-FFF2-40B4-BE49-F238E27FC236}">
              <a16:creationId xmlns:a16="http://schemas.microsoft.com/office/drawing/2014/main" id="{DDF26AF9-1322-4F9C-A29B-4EA9DCE0A0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3" name="Text Box 64">
          <a:extLst>
            <a:ext uri="{FF2B5EF4-FFF2-40B4-BE49-F238E27FC236}">
              <a16:creationId xmlns:a16="http://schemas.microsoft.com/office/drawing/2014/main" id="{C01FDA43-308E-4890-A757-3919214180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4" name="Text Box 64">
          <a:extLst>
            <a:ext uri="{FF2B5EF4-FFF2-40B4-BE49-F238E27FC236}">
              <a16:creationId xmlns:a16="http://schemas.microsoft.com/office/drawing/2014/main" id="{5E0A591F-9B90-4317-8C73-3E05F220EA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5" name="Text Box 64">
          <a:extLst>
            <a:ext uri="{FF2B5EF4-FFF2-40B4-BE49-F238E27FC236}">
              <a16:creationId xmlns:a16="http://schemas.microsoft.com/office/drawing/2014/main" id="{24E2A1B5-70C6-4E5C-AB03-4FE6E27A402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6" name="Text Box 64">
          <a:extLst>
            <a:ext uri="{FF2B5EF4-FFF2-40B4-BE49-F238E27FC236}">
              <a16:creationId xmlns:a16="http://schemas.microsoft.com/office/drawing/2014/main" id="{4CD9AC34-1DBD-4067-9C65-4FE02E2518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7" name="Text Box 64">
          <a:extLst>
            <a:ext uri="{FF2B5EF4-FFF2-40B4-BE49-F238E27FC236}">
              <a16:creationId xmlns:a16="http://schemas.microsoft.com/office/drawing/2014/main" id="{22A9CB5D-03EE-49D8-9974-B5D872DE956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8" name="Text Box 64">
          <a:extLst>
            <a:ext uri="{FF2B5EF4-FFF2-40B4-BE49-F238E27FC236}">
              <a16:creationId xmlns:a16="http://schemas.microsoft.com/office/drawing/2014/main" id="{5284B56C-85BE-4D79-BAB5-B6B6FB525D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09" name="Text Box 64">
          <a:extLst>
            <a:ext uri="{FF2B5EF4-FFF2-40B4-BE49-F238E27FC236}">
              <a16:creationId xmlns:a16="http://schemas.microsoft.com/office/drawing/2014/main" id="{2FF2DB8F-6ACF-49EB-AC14-3A5CE2A7CF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810" name="Text Box 64">
          <a:extLst>
            <a:ext uri="{FF2B5EF4-FFF2-40B4-BE49-F238E27FC236}">
              <a16:creationId xmlns:a16="http://schemas.microsoft.com/office/drawing/2014/main" id="{FBA79B2B-5756-4E50-90CE-B5EBB8315CF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1" name="Text Box 64">
          <a:extLst>
            <a:ext uri="{FF2B5EF4-FFF2-40B4-BE49-F238E27FC236}">
              <a16:creationId xmlns:a16="http://schemas.microsoft.com/office/drawing/2014/main" id="{29F7A693-4DB2-42AA-A093-553E041DF86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2" name="Text Box 64">
          <a:extLst>
            <a:ext uri="{FF2B5EF4-FFF2-40B4-BE49-F238E27FC236}">
              <a16:creationId xmlns:a16="http://schemas.microsoft.com/office/drawing/2014/main" id="{8FC1E4DF-7544-4248-A029-2304FD830D9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3" name="Text Box 64">
          <a:extLst>
            <a:ext uri="{FF2B5EF4-FFF2-40B4-BE49-F238E27FC236}">
              <a16:creationId xmlns:a16="http://schemas.microsoft.com/office/drawing/2014/main" id="{B00BAF87-95AC-417B-92FA-D03E8554C57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4" name="Text Box 64">
          <a:extLst>
            <a:ext uri="{FF2B5EF4-FFF2-40B4-BE49-F238E27FC236}">
              <a16:creationId xmlns:a16="http://schemas.microsoft.com/office/drawing/2014/main" id="{88717906-6413-4A4C-88FA-B8959642AAE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5" name="Text Box 64">
          <a:extLst>
            <a:ext uri="{FF2B5EF4-FFF2-40B4-BE49-F238E27FC236}">
              <a16:creationId xmlns:a16="http://schemas.microsoft.com/office/drawing/2014/main" id="{2F4AFB83-C6F6-415B-A212-9E01A63D047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6" name="Text Box 64">
          <a:extLst>
            <a:ext uri="{FF2B5EF4-FFF2-40B4-BE49-F238E27FC236}">
              <a16:creationId xmlns:a16="http://schemas.microsoft.com/office/drawing/2014/main" id="{72A9F9AB-A203-403D-A3A5-3A5F30BA434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7" name="Text Box 64">
          <a:extLst>
            <a:ext uri="{FF2B5EF4-FFF2-40B4-BE49-F238E27FC236}">
              <a16:creationId xmlns:a16="http://schemas.microsoft.com/office/drawing/2014/main" id="{6736F4F8-7CE5-4304-8933-D54CF0CA830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8" name="Text Box 64">
          <a:extLst>
            <a:ext uri="{FF2B5EF4-FFF2-40B4-BE49-F238E27FC236}">
              <a16:creationId xmlns:a16="http://schemas.microsoft.com/office/drawing/2014/main" id="{97666E27-96BD-4FFB-B988-60BEB5D1663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19" name="Text Box 64">
          <a:extLst>
            <a:ext uri="{FF2B5EF4-FFF2-40B4-BE49-F238E27FC236}">
              <a16:creationId xmlns:a16="http://schemas.microsoft.com/office/drawing/2014/main" id="{D4ABFEE0-D32D-4556-8FD3-EB51AB70DEF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0" name="Text Box 64">
          <a:extLst>
            <a:ext uri="{FF2B5EF4-FFF2-40B4-BE49-F238E27FC236}">
              <a16:creationId xmlns:a16="http://schemas.microsoft.com/office/drawing/2014/main" id="{5B8AAEF2-BA6B-4808-81F0-DCB74B1463E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1" name="Text Box 64">
          <a:extLst>
            <a:ext uri="{FF2B5EF4-FFF2-40B4-BE49-F238E27FC236}">
              <a16:creationId xmlns:a16="http://schemas.microsoft.com/office/drawing/2014/main" id="{4BBFA92F-3BC7-4671-8F75-0C8A5A17D83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2" name="Text Box 64">
          <a:extLst>
            <a:ext uri="{FF2B5EF4-FFF2-40B4-BE49-F238E27FC236}">
              <a16:creationId xmlns:a16="http://schemas.microsoft.com/office/drawing/2014/main" id="{452771DE-6140-4DD2-BD2D-865AA3E7941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3" name="Text Box 64">
          <a:extLst>
            <a:ext uri="{FF2B5EF4-FFF2-40B4-BE49-F238E27FC236}">
              <a16:creationId xmlns:a16="http://schemas.microsoft.com/office/drawing/2014/main" id="{20782A17-9573-4F7B-953E-7C3A163C16B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4" name="Text Box 64">
          <a:extLst>
            <a:ext uri="{FF2B5EF4-FFF2-40B4-BE49-F238E27FC236}">
              <a16:creationId xmlns:a16="http://schemas.microsoft.com/office/drawing/2014/main" id="{137FFBBA-1511-4122-8DF7-7F610631CC5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5" name="Text Box 64">
          <a:extLst>
            <a:ext uri="{FF2B5EF4-FFF2-40B4-BE49-F238E27FC236}">
              <a16:creationId xmlns:a16="http://schemas.microsoft.com/office/drawing/2014/main" id="{9DDA3E47-79B4-452E-B8D1-706D3C435A6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6" name="Text Box 64">
          <a:extLst>
            <a:ext uri="{FF2B5EF4-FFF2-40B4-BE49-F238E27FC236}">
              <a16:creationId xmlns:a16="http://schemas.microsoft.com/office/drawing/2014/main" id="{DB29F395-21A9-451C-9C5B-C2A10FB9CAB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7" name="Text Box 64">
          <a:extLst>
            <a:ext uri="{FF2B5EF4-FFF2-40B4-BE49-F238E27FC236}">
              <a16:creationId xmlns:a16="http://schemas.microsoft.com/office/drawing/2014/main" id="{BDD5A462-0B3D-4480-8D38-B83BDD5E94B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8" name="Text Box 64">
          <a:extLst>
            <a:ext uri="{FF2B5EF4-FFF2-40B4-BE49-F238E27FC236}">
              <a16:creationId xmlns:a16="http://schemas.microsoft.com/office/drawing/2014/main" id="{E4B24AE2-CA79-49C9-8EF5-D09FAE897B6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29" name="Text Box 64">
          <a:extLst>
            <a:ext uri="{FF2B5EF4-FFF2-40B4-BE49-F238E27FC236}">
              <a16:creationId xmlns:a16="http://schemas.microsoft.com/office/drawing/2014/main" id="{02D69EB5-F5D3-49EA-A85C-9580C9C29B9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0" name="Text Box 64">
          <a:extLst>
            <a:ext uri="{FF2B5EF4-FFF2-40B4-BE49-F238E27FC236}">
              <a16:creationId xmlns:a16="http://schemas.microsoft.com/office/drawing/2014/main" id="{4E0D32A6-26C7-4992-99B9-D147935FBD6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637672F6-AC0F-4F6F-A676-B6C516EDD8A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2" name="Text Box 64">
          <a:extLst>
            <a:ext uri="{FF2B5EF4-FFF2-40B4-BE49-F238E27FC236}">
              <a16:creationId xmlns:a16="http://schemas.microsoft.com/office/drawing/2014/main" id="{EE339639-9F33-4C2E-B094-8988661CDDA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3" name="Text Box 64">
          <a:extLst>
            <a:ext uri="{FF2B5EF4-FFF2-40B4-BE49-F238E27FC236}">
              <a16:creationId xmlns:a16="http://schemas.microsoft.com/office/drawing/2014/main" id="{D4695464-77EB-41D3-8788-936C725BAC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4" name="Text Box 64">
          <a:extLst>
            <a:ext uri="{FF2B5EF4-FFF2-40B4-BE49-F238E27FC236}">
              <a16:creationId xmlns:a16="http://schemas.microsoft.com/office/drawing/2014/main" id="{550FE6DB-2A21-4186-8DFE-D263B3DF7F7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5" name="Text Box 64">
          <a:extLst>
            <a:ext uri="{FF2B5EF4-FFF2-40B4-BE49-F238E27FC236}">
              <a16:creationId xmlns:a16="http://schemas.microsoft.com/office/drawing/2014/main" id="{FB42A01C-95E9-4560-872B-277BC5A6454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6" name="Text Box 64">
          <a:extLst>
            <a:ext uri="{FF2B5EF4-FFF2-40B4-BE49-F238E27FC236}">
              <a16:creationId xmlns:a16="http://schemas.microsoft.com/office/drawing/2014/main" id="{24731E70-5376-42EB-ABAD-B62A713B69D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7" name="Text Box 64">
          <a:extLst>
            <a:ext uri="{FF2B5EF4-FFF2-40B4-BE49-F238E27FC236}">
              <a16:creationId xmlns:a16="http://schemas.microsoft.com/office/drawing/2014/main" id="{EF5ED245-A3A1-4579-AC5A-9D4AFAB6652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8" name="Text Box 64">
          <a:extLst>
            <a:ext uri="{FF2B5EF4-FFF2-40B4-BE49-F238E27FC236}">
              <a16:creationId xmlns:a16="http://schemas.microsoft.com/office/drawing/2014/main" id="{812E4DAD-C46B-4145-9007-D3EBAC4A4CC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39" name="Text Box 64">
          <a:extLst>
            <a:ext uri="{FF2B5EF4-FFF2-40B4-BE49-F238E27FC236}">
              <a16:creationId xmlns:a16="http://schemas.microsoft.com/office/drawing/2014/main" id="{06848186-1CFF-406A-B41E-FD1FCF2B26F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0" name="Text Box 64">
          <a:extLst>
            <a:ext uri="{FF2B5EF4-FFF2-40B4-BE49-F238E27FC236}">
              <a16:creationId xmlns:a16="http://schemas.microsoft.com/office/drawing/2014/main" id="{914444C9-6CD6-42D8-8674-44B460E9976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1" name="Text Box 64">
          <a:extLst>
            <a:ext uri="{FF2B5EF4-FFF2-40B4-BE49-F238E27FC236}">
              <a16:creationId xmlns:a16="http://schemas.microsoft.com/office/drawing/2014/main" id="{E965D4FB-0853-48AB-A2B1-A822F60F094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2" name="Text Box 64">
          <a:extLst>
            <a:ext uri="{FF2B5EF4-FFF2-40B4-BE49-F238E27FC236}">
              <a16:creationId xmlns:a16="http://schemas.microsoft.com/office/drawing/2014/main" id="{79F682AF-4E78-4F9F-ABF2-5F586631056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3" name="Text Box 64">
          <a:extLst>
            <a:ext uri="{FF2B5EF4-FFF2-40B4-BE49-F238E27FC236}">
              <a16:creationId xmlns:a16="http://schemas.microsoft.com/office/drawing/2014/main" id="{D01714CB-3C36-4505-A7A6-4F86FC29A62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4" name="Text Box 64">
          <a:extLst>
            <a:ext uri="{FF2B5EF4-FFF2-40B4-BE49-F238E27FC236}">
              <a16:creationId xmlns:a16="http://schemas.microsoft.com/office/drawing/2014/main" id="{17CF7B69-435F-4A40-B9F0-1671CC15E5E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5" name="Text Box 64">
          <a:extLst>
            <a:ext uri="{FF2B5EF4-FFF2-40B4-BE49-F238E27FC236}">
              <a16:creationId xmlns:a16="http://schemas.microsoft.com/office/drawing/2014/main" id="{9E781C16-4D84-4278-A29C-2DCBCA154D2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6" name="Text Box 64">
          <a:extLst>
            <a:ext uri="{FF2B5EF4-FFF2-40B4-BE49-F238E27FC236}">
              <a16:creationId xmlns:a16="http://schemas.microsoft.com/office/drawing/2014/main" id="{0C55287A-349B-46FB-93DE-8788E8280C1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7" name="Text Box 64">
          <a:extLst>
            <a:ext uri="{FF2B5EF4-FFF2-40B4-BE49-F238E27FC236}">
              <a16:creationId xmlns:a16="http://schemas.microsoft.com/office/drawing/2014/main" id="{B4FC1E07-FC38-495F-AB04-6C9BB3853FF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8" name="Text Box 64">
          <a:extLst>
            <a:ext uri="{FF2B5EF4-FFF2-40B4-BE49-F238E27FC236}">
              <a16:creationId xmlns:a16="http://schemas.microsoft.com/office/drawing/2014/main" id="{9773E49C-0DD2-4788-AE1D-CDD02B67B65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49" name="Text Box 64">
          <a:extLst>
            <a:ext uri="{FF2B5EF4-FFF2-40B4-BE49-F238E27FC236}">
              <a16:creationId xmlns:a16="http://schemas.microsoft.com/office/drawing/2014/main" id="{3B9A911B-A4C7-4B95-9E00-708A12F4BA7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0" name="Text Box 64">
          <a:extLst>
            <a:ext uri="{FF2B5EF4-FFF2-40B4-BE49-F238E27FC236}">
              <a16:creationId xmlns:a16="http://schemas.microsoft.com/office/drawing/2014/main" id="{B35585CF-7F30-40E4-A0C8-3D9CA9D5326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1" name="Text Box 64">
          <a:extLst>
            <a:ext uri="{FF2B5EF4-FFF2-40B4-BE49-F238E27FC236}">
              <a16:creationId xmlns:a16="http://schemas.microsoft.com/office/drawing/2014/main" id="{F2D9D13B-12E1-4435-9BAA-955E3BC896C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2" name="Text Box 64">
          <a:extLst>
            <a:ext uri="{FF2B5EF4-FFF2-40B4-BE49-F238E27FC236}">
              <a16:creationId xmlns:a16="http://schemas.microsoft.com/office/drawing/2014/main" id="{9C2198D6-6D4D-41D9-97A2-83EA1B7EBA5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3" name="Text Box 64">
          <a:extLst>
            <a:ext uri="{FF2B5EF4-FFF2-40B4-BE49-F238E27FC236}">
              <a16:creationId xmlns:a16="http://schemas.microsoft.com/office/drawing/2014/main" id="{8B5A569F-46BF-4F0C-8D88-C80FF2A5BDE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4" name="Text Box 64">
          <a:extLst>
            <a:ext uri="{FF2B5EF4-FFF2-40B4-BE49-F238E27FC236}">
              <a16:creationId xmlns:a16="http://schemas.microsoft.com/office/drawing/2014/main" id="{C3FA05C2-5AD4-4E2A-AEB1-764D091B338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5" name="Text Box 64">
          <a:extLst>
            <a:ext uri="{FF2B5EF4-FFF2-40B4-BE49-F238E27FC236}">
              <a16:creationId xmlns:a16="http://schemas.microsoft.com/office/drawing/2014/main" id="{96642EBE-36F1-4930-970B-30387212E79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6" name="Text Box 64">
          <a:extLst>
            <a:ext uri="{FF2B5EF4-FFF2-40B4-BE49-F238E27FC236}">
              <a16:creationId xmlns:a16="http://schemas.microsoft.com/office/drawing/2014/main" id="{EFD99BD7-3E7D-4A45-B461-BAA21C16772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857" name="Text Box 64">
          <a:extLst>
            <a:ext uri="{FF2B5EF4-FFF2-40B4-BE49-F238E27FC236}">
              <a16:creationId xmlns:a16="http://schemas.microsoft.com/office/drawing/2014/main" id="{0F069AE7-EDC0-4360-9207-AD5A87627E4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83029"/>
    <xdr:sp macro="" textlink="">
      <xdr:nvSpPr>
        <xdr:cNvPr id="858" name="Text Box 64">
          <a:extLst>
            <a:ext uri="{FF2B5EF4-FFF2-40B4-BE49-F238E27FC236}">
              <a16:creationId xmlns:a16="http://schemas.microsoft.com/office/drawing/2014/main" id="{586AC95B-A958-428F-AB15-163FAF06F0B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59" name="Text Box 64">
          <a:extLst>
            <a:ext uri="{FF2B5EF4-FFF2-40B4-BE49-F238E27FC236}">
              <a16:creationId xmlns:a16="http://schemas.microsoft.com/office/drawing/2014/main" id="{21496E78-5097-4F91-ADE7-E8723540F26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0" name="Text Box 64">
          <a:extLst>
            <a:ext uri="{FF2B5EF4-FFF2-40B4-BE49-F238E27FC236}">
              <a16:creationId xmlns:a16="http://schemas.microsoft.com/office/drawing/2014/main" id="{3B1B2304-4CF6-4A37-82F9-3F79CB6C33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1" name="Text Box 64">
          <a:extLst>
            <a:ext uri="{FF2B5EF4-FFF2-40B4-BE49-F238E27FC236}">
              <a16:creationId xmlns:a16="http://schemas.microsoft.com/office/drawing/2014/main" id="{0A30BE83-93D8-45F1-BA08-A73293A6E8C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2" name="Text Box 64">
          <a:extLst>
            <a:ext uri="{FF2B5EF4-FFF2-40B4-BE49-F238E27FC236}">
              <a16:creationId xmlns:a16="http://schemas.microsoft.com/office/drawing/2014/main" id="{5A57E0CF-6729-4752-9E4F-B8AB70982D8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3" name="Text Box 64">
          <a:extLst>
            <a:ext uri="{FF2B5EF4-FFF2-40B4-BE49-F238E27FC236}">
              <a16:creationId xmlns:a16="http://schemas.microsoft.com/office/drawing/2014/main" id="{3B736DD6-2D90-493E-A4E1-656CDF835A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4" name="Text Box 64">
          <a:extLst>
            <a:ext uri="{FF2B5EF4-FFF2-40B4-BE49-F238E27FC236}">
              <a16:creationId xmlns:a16="http://schemas.microsoft.com/office/drawing/2014/main" id="{1B9C7233-1485-4EEF-A96E-47C6DA24C3D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5" name="Text Box 64">
          <a:extLst>
            <a:ext uri="{FF2B5EF4-FFF2-40B4-BE49-F238E27FC236}">
              <a16:creationId xmlns:a16="http://schemas.microsoft.com/office/drawing/2014/main" id="{3983A07E-A12E-413A-A9F3-B29C57B5392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6" name="Text Box 64">
          <a:extLst>
            <a:ext uri="{FF2B5EF4-FFF2-40B4-BE49-F238E27FC236}">
              <a16:creationId xmlns:a16="http://schemas.microsoft.com/office/drawing/2014/main" id="{A799B745-184B-4CD2-BD7E-04CC69DD539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7" name="Text Box 64">
          <a:extLst>
            <a:ext uri="{FF2B5EF4-FFF2-40B4-BE49-F238E27FC236}">
              <a16:creationId xmlns:a16="http://schemas.microsoft.com/office/drawing/2014/main" id="{ED04E896-54E8-4050-9B16-FF85E6564E8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8" name="Text Box 64">
          <a:extLst>
            <a:ext uri="{FF2B5EF4-FFF2-40B4-BE49-F238E27FC236}">
              <a16:creationId xmlns:a16="http://schemas.microsoft.com/office/drawing/2014/main" id="{CFDD61E1-FD9E-4339-AC6C-D14FB77E9E5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69" name="Text Box 64">
          <a:extLst>
            <a:ext uri="{FF2B5EF4-FFF2-40B4-BE49-F238E27FC236}">
              <a16:creationId xmlns:a16="http://schemas.microsoft.com/office/drawing/2014/main" id="{61595DEA-4418-4356-A418-15B44310EE1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0" name="Text Box 64">
          <a:extLst>
            <a:ext uri="{FF2B5EF4-FFF2-40B4-BE49-F238E27FC236}">
              <a16:creationId xmlns:a16="http://schemas.microsoft.com/office/drawing/2014/main" id="{BEAFFD69-FDF9-416A-AD4F-66689152AD2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1" name="Text Box 64">
          <a:extLst>
            <a:ext uri="{FF2B5EF4-FFF2-40B4-BE49-F238E27FC236}">
              <a16:creationId xmlns:a16="http://schemas.microsoft.com/office/drawing/2014/main" id="{3676572A-C92A-48BC-96CE-F38D3554B6F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2" name="Text Box 64">
          <a:extLst>
            <a:ext uri="{FF2B5EF4-FFF2-40B4-BE49-F238E27FC236}">
              <a16:creationId xmlns:a16="http://schemas.microsoft.com/office/drawing/2014/main" id="{160C722D-A439-4E95-9AA3-9C0EA13FAC4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3" name="Text Box 64">
          <a:extLst>
            <a:ext uri="{FF2B5EF4-FFF2-40B4-BE49-F238E27FC236}">
              <a16:creationId xmlns:a16="http://schemas.microsoft.com/office/drawing/2014/main" id="{8C5E68B1-5599-49B4-A506-7087ECD109E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4" name="Text Box 64">
          <a:extLst>
            <a:ext uri="{FF2B5EF4-FFF2-40B4-BE49-F238E27FC236}">
              <a16:creationId xmlns:a16="http://schemas.microsoft.com/office/drawing/2014/main" id="{08BC3CAF-FFFB-4D30-8274-6F7C99D912D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5" name="Text Box 64">
          <a:extLst>
            <a:ext uri="{FF2B5EF4-FFF2-40B4-BE49-F238E27FC236}">
              <a16:creationId xmlns:a16="http://schemas.microsoft.com/office/drawing/2014/main" id="{E03883A9-9E04-46AB-A5B0-8EC3C90E74C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6" name="Text Box 64">
          <a:extLst>
            <a:ext uri="{FF2B5EF4-FFF2-40B4-BE49-F238E27FC236}">
              <a16:creationId xmlns:a16="http://schemas.microsoft.com/office/drawing/2014/main" id="{6DA34390-1689-45BD-87AA-0FE826D3681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7" name="Text Box 64">
          <a:extLst>
            <a:ext uri="{FF2B5EF4-FFF2-40B4-BE49-F238E27FC236}">
              <a16:creationId xmlns:a16="http://schemas.microsoft.com/office/drawing/2014/main" id="{7C09EE00-D6B4-4AD1-8F18-2D97DE31BB2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8" name="Text Box 64">
          <a:extLst>
            <a:ext uri="{FF2B5EF4-FFF2-40B4-BE49-F238E27FC236}">
              <a16:creationId xmlns:a16="http://schemas.microsoft.com/office/drawing/2014/main" id="{36CCC6F3-7079-4421-B52F-15BACA4E75E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79" name="Text Box 64">
          <a:extLst>
            <a:ext uri="{FF2B5EF4-FFF2-40B4-BE49-F238E27FC236}">
              <a16:creationId xmlns:a16="http://schemas.microsoft.com/office/drawing/2014/main" id="{8098F682-B323-43B9-9C14-0FA43EE0501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0" name="Text Box 64">
          <a:extLst>
            <a:ext uri="{FF2B5EF4-FFF2-40B4-BE49-F238E27FC236}">
              <a16:creationId xmlns:a16="http://schemas.microsoft.com/office/drawing/2014/main" id="{FB87B811-4E78-4431-A3C3-3A6C252F4D4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1" name="Text Box 64">
          <a:extLst>
            <a:ext uri="{FF2B5EF4-FFF2-40B4-BE49-F238E27FC236}">
              <a16:creationId xmlns:a16="http://schemas.microsoft.com/office/drawing/2014/main" id="{E75B7A4E-EC7B-4BCA-A8EA-A6154650EA6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2" name="Text Box 64">
          <a:extLst>
            <a:ext uri="{FF2B5EF4-FFF2-40B4-BE49-F238E27FC236}">
              <a16:creationId xmlns:a16="http://schemas.microsoft.com/office/drawing/2014/main" id="{D32AFAA5-3EFF-4754-BDD5-CCC6F83B174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3" name="Text Box 64">
          <a:extLst>
            <a:ext uri="{FF2B5EF4-FFF2-40B4-BE49-F238E27FC236}">
              <a16:creationId xmlns:a16="http://schemas.microsoft.com/office/drawing/2014/main" id="{A4B3CEAB-EF8A-4444-9CDD-57148F3387C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4" name="Text Box 64">
          <a:extLst>
            <a:ext uri="{FF2B5EF4-FFF2-40B4-BE49-F238E27FC236}">
              <a16:creationId xmlns:a16="http://schemas.microsoft.com/office/drawing/2014/main" id="{CBBCF025-3D0E-4D63-9807-679ECAF8558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5" name="Text Box 64">
          <a:extLst>
            <a:ext uri="{FF2B5EF4-FFF2-40B4-BE49-F238E27FC236}">
              <a16:creationId xmlns:a16="http://schemas.microsoft.com/office/drawing/2014/main" id="{06545111-508F-4B92-A12D-93B0EDB8D2B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6" name="Text Box 64">
          <a:extLst>
            <a:ext uri="{FF2B5EF4-FFF2-40B4-BE49-F238E27FC236}">
              <a16:creationId xmlns:a16="http://schemas.microsoft.com/office/drawing/2014/main" id="{34EABAB5-BF97-4648-BB17-3F4621F2BCD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7" name="Text Box 64">
          <a:extLst>
            <a:ext uri="{FF2B5EF4-FFF2-40B4-BE49-F238E27FC236}">
              <a16:creationId xmlns:a16="http://schemas.microsoft.com/office/drawing/2014/main" id="{E4FF5CB5-7265-457E-9FAB-04B85C95873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8" name="Text Box 64">
          <a:extLst>
            <a:ext uri="{FF2B5EF4-FFF2-40B4-BE49-F238E27FC236}">
              <a16:creationId xmlns:a16="http://schemas.microsoft.com/office/drawing/2014/main" id="{76A493EA-1AF8-49B0-98B5-1ACB4B7C1F3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89" name="Text Box 64">
          <a:extLst>
            <a:ext uri="{FF2B5EF4-FFF2-40B4-BE49-F238E27FC236}">
              <a16:creationId xmlns:a16="http://schemas.microsoft.com/office/drawing/2014/main" id="{40E944D6-1BA4-47F5-9930-48BEC0A1BA1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0" name="Text Box 64">
          <a:extLst>
            <a:ext uri="{FF2B5EF4-FFF2-40B4-BE49-F238E27FC236}">
              <a16:creationId xmlns:a16="http://schemas.microsoft.com/office/drawing/2014/main" id="{BC3EDCEF-C146-4165-99DB-773346DF1B3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1" name="Text Box 64">
          <a:extLst>
            <a:ext uri="{FF2B5EF4-FFF2-40B4-BE49-F238E27FC236}">
              <a16:creationId xmlns:a16="http://schemas.microsoft.com/office/drawing/2014/main" id="{02A36783-FAAE-48A4-814D-E8B8862383D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2" name="Text Box 64">
          <a:extLst>
            <a:ext uri="{FF2B5EF4-FFF2-40B4-BE49-F238E27FC236}">
              <a16:creationId xmlns:a16="http://schemas.microsoft.com/office/drawing/2014/main" id="{F884CD62-0D89-42D5-9D1E-CB08E864FD4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3" name="Text Box 64">
          <a:extLst>
            <a:ext uri="{FF2B5EF4-FFF2-40B4-BE49-F238E27FC236}">
              <a16:creationId xmlns:a16="http://schemas.microsoft.com/office/drawing/2014/main" id="{59DC8149-9364-4DE8-9356-CA36C3621B0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4" name="Text Box 64">
          <a:extLst>
            <a:ext uri="{FF2B5EF4-FFF2-40B4-BE49-F238E27FC236}">
              <a16:creationId xmlns:a16="http://schemas.microsoft.com/office/drawing/2014/main" id="{1E5CA163-5EAD-4130-9850-B90F5B840F2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5" name="Text Box 64">
          <a:extLst>
            <a:ext uri="{FF2B5EF4-FFF2-40B4-BE49-F238E27FC236}">
              <a16:creationId xmlns:a16="http://schemas.microsoft.com/office/drawing/2014/main" id="{D8A9C6DA-2A37-4126-996D-74C94376BBE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6" name="Text Box 64">
          <a:extLst>
            <a:ext uri="{FF2B5EF4-FFF2-40B4-BE49-F238E27FC236}">
              <a16:creationId xmlns:a16="http://schemas.microsoft.com/office/drawing/2014/main" id="{B4BAB09D-56C0-4B60-86A5-1BA65C0A6A2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7" name="Text Box 64">
          <a:extLst>
            <a:ext uri="{FF2B5EF4-FFF2-40B4-BE49-F238E27FC236}">
              <a16:creationId xmlns:a16="http://schemas.microsoft.com/office/drawing/2014/main" id="{0AA61410-097C-483D-AB7A-4BDEC90BA52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8" name="Text Box 64">
          <a:extLst>
            <a:ext uri="{FF2B5EF4-FFF2-40B4-BE49-F238E27FC236}">
              <a16:creationId xmlns:a16="http://schemas.microsoft.com/office/drawing/2014/main" id="{1F41ED5A-5BD4-4424-886F-8BEEAD1D66F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899" name="Text Box 64">
          <a:extLst>
            <a:ext uri="{FF2B5EF4-FFF2-40B4-BE49-F238E27FC236}">
              <a16:creationId xmlns:a16="http://schemas.microsoft.com/office/drawing/2014/main" id="{B5810FE8-B03A-4EA7-8E08-78ABAF7B0A5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0" name="Text Box 64">
          <a:extLst>
            <a:ext uri="{FF2B5EF4-FFF2-40B4-BE49-F238E27FC236}">
              <a16:creationId xmlns:a16="http://schemas.microsoft.com/office/drawing/2014/main" id="{B8B9A25C-2FC3-4A84-A527-1CAE57892CE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1" name="Text Box 64">
          <a:extLst>
            <a:ext uri="{FF2B5EF4-FFF2-40B4-BE49-F238E27FC236}">
              <a16:creationId xmlns:a16="http://schemas.microsoft.com/office/drawing/2014/main" id="{EE22B977-1CFC-4A35-BCCF-A2A0269DBEA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2" name="Text Box 64">
          <a:extLst>
            <a:ext uri="{FF2B5EF4-FFF2-40B4-BE49-F238E27FC236}">
              <a16:creationId xmlns:a16="http://schemas.microsoft.com/office/drawing/2014/main" id="{7A17698D-C240-4F32-9BF5-3F94612B2CF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3" name="Text Box 64">
          <a:extLst>
            <a:ext uri="{FF2B5EF4-FFF2-40B4-BE49-F238E27FC236}">
              <a16:creationId xmlns:a16="http://schemas.microsoft.com/office/drawing/2014/main" id="{A484809B-84FC-4B16-83AD-5250C22097A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4" name="Text Box 64">
          <a:extLst>
            <a:ext uri="{FF2B5EF4-FFF2-40B4-BE49-F238E27FC236}">
              <a16:creationId xmlns:a16="http://schemas.microsoft.com/office/drawing/2014/main" id="{A86426E3-04DD-4C8A-96A0-8682A89FB0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5" name="Text Box 64">
          <a:extLst>
            <a:ext uri="{FF2B5EF4-FFF2-40B4-BE49-F238E27FC236}">
              <a16:creationId xmlns:a16="http://schemas.microsoft.com/office/drawing/2014/main" id="{C001DA98-BE45-4CE0-995F-1B52DEFA110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6" name="Text Box 64">
          <a:extLst>
            <a:ext uri="{FF2B5EF4-FFF2-40B4-BE49-F238E27FC236}">
              <a16:creationId xmlns:a16="http://schemas.microsoft.com/office/drawing/2014/main" id="{ED7843BC-6233-498F-BD28-5ABE4CA66ED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7" name="Text Box 64">
          <a:extLst>
            <a:ext uri="{FF2B5EF4-FFF2-40B4-BE49-F238E27FC236}">
              <a16:creationId xmlns:a16="http://schemas.microsoft.com/office/drawing/2014/main" id="{C615A450-B9DF-412C-972B-DB4552F1816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8" name="Text Box 64">
          <a:extLst>
            <a:ext uri="{FF2B5EF4-FFF2-40B4-BE49-F238E27FC236}">
              <a16:creationId xmlns:a16="http://schemas.microsoft.com/office/drawing/2014/main" id="{08D3989D-2EDC-4272-A549-74F64F21CA8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09" name="Text Box 64">
          <a:extLst>
            <a:ext uri="{FF2B5EF4-FFF2-40B4-BE49-F238E27FC236}">
              <a16:creationId xmlns:a16="http://schemas.microsoft.com/office/drawing/2014/main" id="{E86B1EE4-CBB6-424F-8EBF-7950F12A45B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0" name="Text Box 64">
          <a:extLst>
            <a:ext uri="{FF2B5EF4-FFF2-40B4-BE49-F238E27FC236}">
              <a16:creationId xmlns:a16="http://schemas.microsoft.com/office/drawing/2014/main" id="{C39890D8-06DA-4943-9F69-912D4950F1C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1" name="Text Box 64">
          <a:extLst>
            <a:ext uri="{FF2B5EF4-FFF2-40B4-BE49-F238E27FC236}">
              <a16:creationId xmlns:a16="http://schemas.microsoft.com/office/drawing/2014/main" id="{81F237AA-4C01-406A-B9CA-035645EECE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2" name="Text Box 64">
          <a:extLst>
            <a:ext uri="{FF2B5EF4-FFF2-40B4-BE49-F238E27FC236}">
              <a16:creationId xmlns:a16="http://schemas.microsoft.com/office/drawing/2014/main" id="{D324A186-9E29-4C93-8740-361C3FBF6B3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3" name="Text Box 64">
          <a:extLst>
            <a:ext uri="{FF2B5EF4-FFF2-40B4-BE49-F238E27FC236}">
              <a16:creationId xmlns:a16="http://schemas.microsoft.com/office/drawing/2014/main" id="{E40E17A9-804A-4FD5-AB4E-F85F69E50C5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4" name="Text Box 64">
          <a:extLst>
            <a:ext uri="{FF2B5EF4-FFF2-40B4-BE49-F238E27FC236}">
              <a16:creationId xmlns:a16="http://schemas.microsoft.com/office/drawing/2014/main" id="{9F1DFE7E-65EF-4BC6-90CF-27E4F579643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5" name="Text Box 64">
          <a:extLst>
            <a:ext uri="{FF2B5EF4-FFF2-40B4-BE49-F238E27FC236}">
              <a16:creationId xmlns:a16="http://schemas.microsoft.com/office/drawing/2014/main" id="{FB0F766B-4D99-40AB-86EF-CE1CAD0946A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916" name="Text Box 64">
          <a:extLst>
            <a:ext uri="{FF2B5EF4-FFF2-40B4-BE49-F238E27FC236}">
              <a16:creationId xmlns:a16="http://schemas.microsoft.com/office/drawing/2014/main" id="{58030E2F-FF3E-45CB-8F6B-346AF21A781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17" name="Text Box 64">
          <a:extLst>
            <a:ext uri="{FF2B5EF4-FFF2-40B4-BE49-F238E27FC236}">
              <a16:creationId xmlns:a16="http://schemas.microsoft.com/office/drawing/2014/main" id="{DD688345-DDC3-4B33-AE9B-6CDA4B28FE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18" name="Text Box 64">
          <a:extLst>
            <a:ext uri="{FF2B5EF4-FFF2-40B4-BE49-F238E27FC236}">
              <a16:creationId xmlns:a16="http://schemas.microsoft.com/office/drawing/2014/main" id="{AE3E8F9E-5FC6-4168-881B-126CC411D6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19" name="Text Box 64">
          <a:extLst>
            <a:ext uri="{FF2B5EF4-FFF2-40B4-BE49-F238E27FC236}">
              <a16:creationId xmlns:a16="http://schemas.microsoft.com/office/drawing/2014/main" id="{FD573608-C557-4B3F-8241-E9515F3E41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0" name="Text Box 64">
          <a:extLst>
            <a:ext uri="{FF2B5EF4-FFF2-40B4-BE49-F238E27FC236}">
              <a16:creationId xmlns:a16="http://schemas.microsoft.com/office/drawing/2014/main" id="{F95AF353-F1CB-4C06-BF59-031990708A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1" name="Text Box 64">
          <a:extLst>
            <a:ext uri="{FF2B5EF4-FFF2-40B4-BE49-F238E27FC236}">
              <a16:creationId xmlns:a16="http://schemas.microsoft.com/office/drawing/2014/main" id="{B03739A0-9CE7-48D5-A213-1497C0F71B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2" name="Text Box 64">
          <a:extLst>
            <a:ext uri="{FF2B5EF4-FFF2-40B4-BE49-F238E27FC236}">
              <a16:creationId xmlns:a16="http://schemas.microsoft.com/office/drawing/2014/main" id="{198F2AC5-CC2B-4579-B4E2-3A60E3B01F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3" name="Text Box 64">
          <a:extLst>
            <a:ext uri="{FF2B5EF4-FFF2-40B4-BE49-F238E27FC236}">
              <a16:creationId xmlns:a16="http://schemas.microsoft.com/office/drawing/2014/main" id="{361D86FE-8C0E-499C-ACBB-527BE68E5F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4" name="Text Box 64">
          <a:extLst>
            <a:ext uri="{FF2B5EF4-FFF2-40B4-BE49-F238E27FC236}">
              <a16:creationId xmlns:a16="http://schemas.microsoft.com/office/drawing/2014/main" id="{36A8A104-05A8-4394-870D-C285AE8490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5" name="Text Box 64">
          <a:extLst>
            <a:ext uri="{FF2B5EF4-FFF2-40B4-BE49-F238E27FC236}">
              <a16:creationId xmlns:a16="http://schemas.microsoft.com/office/drawing/2014/main" id="{31542561-F8FC-4601-B45E-C9B53CCD37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6" name="Text Box 64">
          <a:extLst>
            <a:ext uri="{FF2B5EF4-FFF2-40B4-BE49-F238E27FC236}">
              <a16:creationId xmlns:a16="http://schemas.microsoft.com/office/drawing/2014/main" id="{F19ECE5F-8DBD-435E-A62B-8816414139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7" name="Text Box 64">
          <a:extLst>
            <a:ext uri="{FF2B5EF4-FFF2-40B4-BE49-F238E27FC236}">
              <a16:creationId xmlns:a16="http://schemas.microsoft.com/office/drawing/2014/main" id="{5BEA6D5A-AC31-4E54-9920-F0A3EC8946F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8" name="Text Box 64">
          <a:extLst>
            <a:ext uri="{FF2B5EF4-FFF2-40B4-BE49-F238E27FC236}">
              <a16:creationId xmlns:a16="http://schemas.microsoft.com/office/drawing/2014/main" id="{3DB0B70A-025E-4734-ABE1-A54EA0C5A2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29" name="Text Box 64">
          <a:extLst>
            <a:ext uri="{FF2B5EF4-FFF2-40B4-BE49-F238E27FC236}">
              <a16:creationId xmlns:a16="http://schemas.microsoft.com/office/drawing/2014/main" id="{CBC62AC7-A2E2-4432-9489-9D605C7A94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0" name="Text Box 64">
          <a:extLst>
            <a:ext uri="{FF2B5EF4-FFF2-40B4-BE49-F238E27FC236}">
              <a16:creationId xmlns:a16="http://schemas.microsoft.com/office/drawing/2014/main" id="{F0B9C83D-AC7E-4B6E-BA75-088977407F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1" name="Text Box 64">
          <a:extLst>
            <a:ext uri="{FF2B5EF4-FFF2-40B4-BE49-F238E27FC236}">
              <a16:creationId xmlns:a16="http://schemas.microsoft.com/office/drawing/2014/main" id="{BC5A65B5-F09A-4F85-BC5C-6F0B954BC84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2" name="Text Box 64">
          <a:extLst>
            <a:ext uri="{FF2B5EF4-FFF2-40B4-BE49-F238E27FC236}">
              <a16:creationId xmlns:a16="http://schemas.microsoft.com/office/drawing/2014/main" id="{9240211C-4D14-4466-A1FC-3D04FB2F72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3" name="Text Box 64">
          <a:extLst>
            <a:ext uri="{FF2B5EF4-FFF2-40B4-BE49-F238E27FC236}">
              <a16:creationId xmlns:a16="http://schemas.microsoft.com/office/drawing/2014/main" id="{F73434C6-EA6A-495C-B2C5-C2F5F65B70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4" name="Text Box 64">
          <a:extLst>
            <a:ext uri="{FF2B5EF4-FFF2-40B4-BE49-F238E27FC236}">
              <a16:creationId xmlns:a16="http://schemas.microsoft.com/office/drawing/2014/main" id="{DCE2F2DF-FA58-4709-BD74-516B8B0039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5" name="Text Box 64">
          <a:extLst>
            <a:ext uri="{FF2B5EF4-FFF2-40B4-BE49-F238E27FC236}">
              <a16:creationId xmlns:a16="http://schemas.microsoft.com/office/drawing/2014/main" id="{B1AA5BA2-1ECF-454A-9A12-1DDD4DFA0D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6" name="Text Box 64">
          <a:extLst>
            <a:ext uri="{FF2B5EF4-FFF2-40B4-BE49-F238E27FC236}">
              <a16:creationId xmlns:a16="http://schemas.microsoft.com/office/drawing/2014/main" id="{BF4AB7B8-1D80-4458-B429-C22732185E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7" name="Text Box 64">
          <a:extLst>
            <a:ext uri="{FF2B5EF4-FFF2-40B4-BE49-F238E27FC236}">
              <a16:creationId xmlns:a16="http://schemas.microsoft.com/office/drawing/2014/main" id="{C0018F2A-5346-4ECC-8AFD-B3FB9242A9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8" name="Text Box 64">
          <a:extLst>
            <a:ext uri="{FF2B5EF4-FFF2-40B4-BE49-F238E27FC236}">
              <a16:creationId xmlns:a16="http://schemas.microsoft.com/office/drawing/2014/main" id="{D71E1404-7CD9-4A54-BF99-BB035A81AF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39" name="Text Box 64">
          <a:extLst>
            <a:ext uri="{FF2B5EF4-FFF2-40B4-BE49-F238E27FC236}">
              <a16:creationId xmlns:a16="http://schemas.microsoft.com/office/drawing/2014/main" id="{1D8B7A8F-5515-4EA9-A94B-C6DA3DD54C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0" name="Text Box 64">
          <a:extLst>
            <a:ext uri="{FF2B5EF4-FFF2-40B4-BE49-F238E27FC236}">
              <a16:creationId xmlns:a16="http://schemas.microsoft.com/office/drawing/2014/main" id="{CD145191-9845-4060-BEA2-30BBFE5257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1" name="Text Box 64">
          <a:extLst>
            <a:ext uri="{FF2B5EF4-FFF2-40B4-BE49-F238E27FC236}">
              <a16:creationId xmlns:a16="http://schemas.microsoft.com/office/drawing/2014/main" id="{785305DB-E240-4222-B009-AC653289C7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2" name="Text Box 64">
          <a:extLst>
            <a:ext uri="{FF2B5EF4-FFF2-40B4-BE49-F238E27FC236}">
              <a16:creationId xmlns:a16="http://schemas.microsoft.com/office/drawing/2014/main" id="{C186BE0E-686B-4D7F-8FBC-F40A2168B07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3" name="Text Box 64">
          <a:extLst>
            <a:ext uri="{FF2B5EF4-FFF2-40B4-BE49-F238E27FC236}">
              <a16:creationId xmlns:a16="http://schemas.microsoft.com/office/drawing/2014/main" id="{43A623E7-592F-4F08-81A9-D4ABC75505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4" name="Text Box 64">
          <a:extLst>
            <a:ext uri="{FF2B5EF4-FFF2-40B4-BE49-F238E27FC236}">
              <a16:creationId xmlns:a16="http://schemas.microsoft.com/office/drawing/2014/main" id="{2209B757-D7A9-4FE2-A46F-F42D44279B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5" name="Text Box 64">
          <a:extLst>
            <a:ext uri="{FF2B5EF4-FFF2-40B4-BE49-F238E27FC236}">
              <a16:creationId xmlns:a16="http://schemas.microsoft.com/office/drawing/2014/main" id="{30DD5157-AF54-49B4-9914-6999E42C23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6" name="Text Box 64">
          <a:extLst>
            <a:ext uri="{FF2B5EF4-FFF2-40B4-BE49-F238E27FC236}">
              <a16:creationId xmlns:a16="http://schemas.microsoft.com/office/drawing/2014/main" id="{DEFE6997-B512-4F46-B115-3F023E5201F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7" name="Text Box 64">
          <a:extLst>
            <a:ext uri="{FF2B5EF4-FFF2-40B4-BE49-F238E27FC236}">
              <a16:creationId xmlns:a16="http://schemas.microsoft.com/office/drawing/2014/main" id="{A0D909B5-732D-4856-97CD-FA6D6B8750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8" name="Text Box 64">
          <a:extLst>
            <a:ext uri="{FF2B5EF4-FFF2-40B4-BE49-F238E27FC236}">
              <a16:creationId xmlns:a16="http://schemas.microsoft.com/office/drawing/2014/main" id="{9F9D9CE2-5214-4884-9A0F-D3093D5602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49" name="Text Box 64">
          <a:extLst>
            <a:ext uri="{FF2B5EF4-FFF2-40B4-BE49-F238E27FC236}">
              <a16:creationId xmlns:a16="http://schemas.microsoft.com/office/drawing/2014/main" id="{47D81A1F-9F83-4F9D-97FA-34A00F8F4D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0" name="Text Box 64">
          <a:extLst>
            <a:ext uri="{FF2B5EF4-FFF2-40B4-BE49-F238E27FC236}">
              <a16:creationId xmlns:a16="http://schemas.microsoft.com/office/drawing/2014/main" id="{8C26D719-A98E-45C5-8229-E382B4E3AB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1" name="Text Box 64">
          <a:extLst>
            <a:ext uri="{FF2B5EF4-FFF2-40B4-BE49-F238E27FC236}">
              <a16:creationId xmlns:a16="http://schemas.microsoft.com/office/drawing/2014/main" id="{B5E1F7D1-A4E5-4630-BBAD-1F9D0B6B7C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2" name="Text Box 64">
          <a:extLst>
            <a:ext uri="{FF2B5EF4-FFF2-40B4-BE49-F238E27FC236}">
              <a16:creationId xmlns:a16="http://schemas.microsoft.com/office/drawing/2014/main" id="{81E8F479-5980-43C7-AF3E-EEC20FD42A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3" name="Text Box 64">
          <a:extLst>
            <a:ext uri="{FF2B5EF4-FFF2-40B4-BE49-F238E27FC236}">
              <a16:creationId xmlns:a16="http://schemas.microsoft.com/office/drawing/2014/main" id="{FDE31587-A17F-49B9-89CF-E06715E3A0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4" name="Text Box 64">
          <a:extLst>
            <a:ext uri="{FF2B5EF4-FFF2-40B4-BE49-F238E27FC236}">
              <a16:creationId xmlns:a16="http://schemas.microsoft.com/office/drawing/2014/main" id="{38C819DD-4B58-45E4-B61A-1ED38E9660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5" name="Text Box 64">
          <a:extLst>
            <a:ext uri="{FF2B5EF4-FFF2-40B4-BE49-F238E27FC236}">
              <a16:creationId xmlns:a16="http://schemas.microsoft.com/office/drawing/2014/main" id="{6BEF97BB-E6E2-4B2C-8C89-8E45D6A620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6" name="Text Box 64">
          <a:extLst>
            <a:ext uri="{FF2B5EF4-FFF2-40B4-BE49-F238E27FC236}">
              <a16:creationId xmlns:a16="http://schemas.microsoft.com/office/drawing/2014/main" id="{F2434396-08EA-41E8-91BE-2371E0BBC0A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CF30A2A7-F2A2-4D59-8F18-6CD512E888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8" name="Text Box 64">
          <a:extLst>
            <a:ext uri="{FF2B5EF4-FFF2-40B4-BE49-F238E27FC236}">
              <a16:creationId xmlns:a16="http://schemas.microsoft.com/office/drawing/2014/main" id="{6D17A4A4-3DF7-4277-9BC7-0EF855F5FC5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59" name="Text Box 64">
          <a:extLst>
            <a:ext uri="{FF2B5EF4-FFF2-40B4-BE49-F238E27FC236}">
              <a16:creationId xmlns:a16="http://schemas.microsoft.com/office/drawing/2014/main" id="{9F7BC2A1-718E-4405-AF15-5000E96849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0" name="Text Box 64">
          <a:extLst>
            <a:ext uri="{FF2B5EF4-FFF2-40B4-BE49-F238E27FC236}">
              <a16:creationId xmlns:a16="http://schemas.microsoft.com/office/drawing/2014/main" id="{C898FE19-DE78-4115-BE1F-B6A0871FB77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1" name="Text Box 64">
          <a:extLst>
            <a:ext uri="{FF2B5EF4-FFF2-40B4-BE49-F238E27FC236}">
              <a16:creationId xmlns:a16="http://schemas.microsoft.com/office/drawing/2014/main" id="{DC5B89F0-77FF-41AE-BD5A-A45910B29B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2" name="Text Box 64">
          <a:extLst>
            <a:ext uri="{FF2B5EF4-FFF2-40B4-BE49-F238E27FC236}">
              <a16:creationId xmlns:a16="http://schemas.microsoft.com/office/drawing/2014/main" id="{BA370A6F-9BD5-4CC2-A383-DF4047C505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3" name="Text Box 64">
          <a:extLst>
            <a:ext uri="{FF2B5EF4-FFF2-40B4-BE49-F238E27FC236}">
              <a16:creationId xmlns:a16="http://schemas.microsoft.com/office/drawing/2014/main" id="{BFB7D053-75C7-473F-8336-DE1109C582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4" name="Text Box 64">
          <a:extLst>
            <a:ext uri="{FF2B5EF4-FFF2-40B4-BE49-F238E27FC236}">
              <a16:creationId xmlns:a16="http://schemas.microsoft.com/office/drawing/2014/main" id="{7CB36116-733D-4F5E-98F1-4825133F576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5" name="Text Box 64">
          <a:extLst>
            <a:ext uri="{FF2B5EF4-FFF2-40B4-BE49-F238E27FC236}">
              <a16:creationId xmlns:a16="http://schemas.microsoft.com/office/drawing/2014/main" id="{69642728-A7D3-42F8-9769-7BDFC4DC24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6" name="Text Box 64">
          <a:extLst>
            <a:ext uri="{FF2B5EF4-FFF2-40B4-BE49-F238E27FC236}">
              <a16:creationId xmlns:a16="http://schemas.microsoft.com/office/drawing/2014/main" id="{3E6A06A1-A7D5-4F08-9D58-05E3FBF8AE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7" name="Text Box 64">
          <a:extLst>
            <a:ext uri="{FF2B5EF4-FFF2-40B4-BE49-F238E27FC236}">
              <a16:creationId xmlns:a16="http://schemas.microsoft.com/office/drawing/2014/main" id="{A2828396-D1B5-474D-BEEB-F8C8AE8EE2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8" name="Text Box 64">
          <a:extLst>
            <a:ext uri="{FF2B5EF4-FFF2-40B4-BE49-F238E27FC236}">
              <a16:creationId xmlns:a16="http://schemas.microsoft.com/office/drawing/2014/main" id="{A75BEC56-6766-4990-A493-6B9511E4D4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69" name="Text Box 64">
          <a:extLst>
            <a:ext uri="{FF2B5EF4-FFF2-40B4-BE49-F238E27FC236}">
              <a16:creationId xmlns:a16="http://schemas.microsoft.com/office/drawing/2014/main" id="{722DC727-EA3F-446B-81E9-5957487D03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0" name="Text Box 64">
          <a:extLst>
            <a:ext uri="{FF2B5EF4-FFF2-40B4-BE49-F238E27FC236}">
              <a16:creationId xmlns:a16="http://schemas.microsoft.com/office/drawing/2014/main" id="{0277595D-A454-4EBE-B8C9-1E87FEC890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1" name="Text Box 64">
          <a:extLst>
            <a:ext uri="{FF2B5EF4-FFF2-40B4-BE49-F238E27FC236}">
              <a16:creationId xmlns:a16="http://schemas.microsoft.com/office/drawing/2014/main" id="{421E3444-0028-44A2-8846-3ECC44D5D0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2" name="Text Box 64">
          <a:extLst>
            <a:ext uri="{FF2B5EF4-FFF2-40B4-BE49-F238E27FC236}">
              <a16:creationId xmlns:a16="http://schemas.microsoft.com/office/drawing/2014/main" id="{E8AAF087-A303-4C4B-98B2-D19ED2ABAF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3" name="Text Box 64">
          <a:extLst>
            <a:ext uri="{FF2B5EF4-FFF2-40B4-BE49-F238E27FC236}">
              <a16:creationId xmlns:a16="http://schemas.microsoft.com/office/drawing/2014/main" id="{1B83AF81-AEEA-4776-BE39-23E7E39047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4" name="Text Box 64">
          <a:extLst>
            <a:ext uri="{FF2B5EF4-FFF2-40B4-BE49-F238E27FC236}">
              <a16:creationId xmlns:a16="http://schemas.microsoft.com/office/drawing/2014/main" id="{B8EDC8DA-CE67-4953-91A0-BEE75F8E21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5" name="Text Box 64">
          <a:extLst>
            <a:ext uri="{FF2B5EF4-FFF2-40B4-BE49-F238E27FC236}">
              <a16:creationId xmlns:a16="http://schemas.microsoft.com/office/drawing/2014/main" id="{6B885F8F-4C29-48CC-9B43-D62D72AC6C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6" name="Text Box 64">
          <a:extLst>
            <a:ext uri="{FF2B5EF4-FFF2-40B4-BE49-F238E27FC236}">
              <a16:creationId xmlns:a16="http://schemas.microsoft.com/office/drawing/2014/main" id="{B4561679-DCB5-44A4-9BF2-A10E3FC8FC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7" name="Text Box 64">
          <a:extLst>
            <a:ext uri="{FF2B5EF4-FFF2-40B4-BE49-F238E27FC236}">
              <a16:creationId xmlns:a16="http://schemas.microsoft.com/office/drawing/2014/main" id="{A6669EDE-D3D7-403C-BF4F-DBD9E5CBCA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8" name="Text Box 64">
          <a:extLst>
            <a:ext uri="{FF2B5EF4-FFF2-40B4-BE49-F238E27FC236}">
              <a16:creationId xmlns:a16="http://schemas.microsoft.com/office/drawing/2014/main" id="{8A6EDC59-1BEF-483B-8D68-956AEAAF93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79" name="Text Box 64">
          <a:extLst>
            <a:ext uri="{FF2B5EF4-FFF2-40B4-BE49-F238E27FC236}">
              <a16:creationId xmlns:a16="http://schemas.microsoft.com/office/drawing/2014/main" id="{BE46230D-6DA7-46F2-B528-8F007C1C708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0" name="Text Box 64">
          <a:extLst>
            <a:ext uri="{FF2B5EF4-FFF2-40B4-BE49-F238E27FC236}">
              <a16:creationId xmlns:a16="http://schemas.microsoft.com/office/drawing/2014/main" id="{76806CD1-A2EA-41EC-A3C3-7D88FCE489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1" name="Text Box 64">
          <a:extLst>
            <a:ext uri="{FF2B5EF4-FFF2-40B4-BE49-F238E27FC236}">
              <a16:creationId xmlns:a16="http://schemas.microsoft.com/office/drawing/2014/main" id="{AAB3E1ED-8A59-438E-845A-7ADA9DCE8A3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2" name="Text Box 64">
          <a:extLst>
            <a:ext uri="{FF2B5EF4-FFF2-40B4-BE49-F238E27FC236}">
              <a16:creationId xmlns:a16="http://schemas.microsoft.com/office/drawing/2014/main" id="{8A9967FD-D853-4652-8562-265B9878BB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3" name="Text Box 64">
          <a:extLst>
            <a:ext uri="{FF2B5EF4-FFF2-40B4-BE49-F238E27FC236}">
              <a16:creationId xmlns:a16="http://schemas.microsoft.com/office/drawing/2014/main" id="{16801235-E4D4-44AD-8899-D93AD013B5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4" name="Text Box 64">
          <a:extLst>
            <a:ext uri="{FF2B5EF4-FFF2-40B4-BE49-F238E27FC236}">
              <a16:creationId xmlns:a16="http://schemas.microsoft.com/office/drawing/2014/main" id="{5194A0B1-A391-4D22-BC7B-188BBDB2CE8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5" name="Text Box 64">
          <a:extLst>
            <a:ext uri="{FF2B5EF4-FFF2-40B4-BE49-F238E27FC236}">
              <a16:creationId xmlns:a16="http://schemas.microsoft.com/office/drawing/2014/main" id="{856C254F-6982-43AD-911C-E146993895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6" name="Text Box 64">
          <a:extLst>
            <a:ext uri="{FF2B5EF4-FFF2-40B4-BE49-F238E27FC236}">
              <a16:creationId xmlns:a16="http://schemas.microsoft.com/office/drawing/2014/main" id="{5332B678-C499-4DEB-99E8-7534E61451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7" name="Text Box 64">
          <a:extLst>
            <a:ext uri="{FF2B5EF4-FFF2-40B4-BE49-F238E27FC236}">
              <a16:creationId xmlns:a16="http://schemas.microsoft.com/office/drawing/2014/main" id="{BF270FA1-C878-4FA7-B905-AC5594443A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8" name="Text Box 64">
          <a:extLst>
            <a:ext uri="{FF2B5EF4-FFF2-40B4-BE49-F238E27FC236}">
              <a16:creationId xmlns:a16="http://schemas.microsoft.com/office/drawing/2014/main" id="{7C18FBA4-5160-4720-858F-2B2A1FF0E68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89" name="Text Box 64">
          <a:extLst>
            <a:ext uri="{FF2B5EF4-FFF2-40B4-BE49-F238E27FC236}">
              <a16:creationId xmlns:a16="http://schemas.microsoft.com/office/drawing/2014/main" id="{2B6FF54D-FBB9-4E82-98F8-57A88506E3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0" name="Text Box 64">
          <a:extLst>
            <a:ext uri="{FF2B5EF4-FFF2-40B4-BE49-F238E27FC236}">
              <a16:creationId xmlns:a16="http://schemas.microsoft.com/office/drawing/2014/main" id="{A0E1B17B-906F-4440-B3D9-E26AACA32A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1" name="Text Box 64">
          <a:extLst>
            <a:ext uri="{FF2B5EF4-FFF2-40B4-BE49-F238E27FC236}">
              <a16:creationId xmlns:a16="http://schemas.microsoft.com/office/drawing/2014/main" id="{939F7D7D-6E06-46E0-8907-E88B7C1391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2" name="Text Box 64">
          <a:extLst>
            <a:ext uri="{FF2B5EF4-FFF2-40B4-BE49-F238E27FC236}">
              <a16:creationId xmlns:a16="http://schemas.microsoft.com/office/drawing/2014/main" id="{EB5A719C-6525-4933-AFEC-F0860C941F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3" name="Text Box 64">
          <a:extLst>
            <a:ext uri="{FF2B5EF4-FFF2-40B4-BE49-F238E27FC236}">
              <a16:creationId xmlns:a16="http://schemas.microsoft.com/office/drawing/2014/main" id="{74291429-072E-44F5-A662-22B0D6E87E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4" name="Text Box 64">
          <a:extLst>
            <a:ext uri="{FF2B5EF4-FFF2-40B4-BE49-F238E27FC236}">
              <a16:creationId xmlns:a16="http://schemas.microsoft.com/office/drawing/2014/main" id="{83402907-1831-4814-A3F2-96C6FEE69E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5" name="Text Box 64">
          <a:extLst>
            <a:ext uri="{FF2B5EF4-FFF2-40B4-BE49-F238E27FC236}">
              <a16:creationId xmlns:a16="http://schemas.microsoft.com/office/drawing/2014/main" id="{2D3E9D98-AB92-4353-8D54-94C5F9E200D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6" name="Text Box 64">
          <a:extLst>
            <a:ext uri="{FF2B5EF4-FFF2-40B4-BE49-F238E27FC236}">
              <a16:creationId xmlns:a16="http://schemas.microsoft.com/office/drawing/2014/main" id="{24AFAAFB-9D9C-4859-AD9B-93A78CACE7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7" name="Text Box 64">
          <a:extLst>
            <a:ext uri="{FF2B5EF4-FFF2-40B4-BE49-F238E27FC236}">
              <a16:creationId xmlns:a16="http://schemas.microsoft.com/office/drawing/2014/main" id="{FDEB3063-D50F-4CC4-85CF-D1163D54CE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8" name="Text Box 64">
          <a:extLst>
            <a:ext uri="{FF2B5EF4-FFF2-40B4-BE49-F238E27FC236}">
              <a16:creationId xmlns:a16="http://schemas.microsoft.com/office/drawing/2014/main" id="{A8B5ACF1-8615-446A-BF4A-E33F4EDECA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999" name="Text Box 64">
          <a:extLst>
            <a:ext uri="{FF2B5EF4-FFF2-40B4-BE49-F238E27FC236}">
              <a16:creationId xmlns:a16="http://schemas.microsoft.com/office/drawing/2014/main" id="{4FD0B541-4FFF-4E41-A3D6-16D37654B0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0" name="Text Box 64">
          <a:extLst>
            <a:ext uri="{FF2B5EF4-FFF2-40B4-BE49-F238E27FC236}">
              <a16:creationId xmlns:a16="http://schemas.microsoft.com/office/drawing/2014/main" id="{9A1D6C07-7653-4043-9152-DF1FF1AA25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1" name="Text Box 64">
          <a:extLst>
            <a:ext uri="{FF2B5EF4-FFF2-40B4-BE49-F238E27FC236}">
              <a16:creationId xmlns:a16="http://schemas.microsoft.com/office/drawing/2014/main" id="{E8EA757D-8DC6-40FC-AFFB-1195EAD28DE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2" name="Text Box 64">
          <a:extLst>
            <a:ext uri="{FF2B5EF4-FFF2-40B4-BE49-F238E27FC236}">
              <a16:creationId xmlns:a16="http://schemas.microsoft.com/office/drawing/2014/main" id="{12101475-D88C-4829-B933-6D2D937123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3" name="Text Box 64">
          <a:extLst>
            <a:ext uri="{FF2B5EF4-FFF2-40B4-BE49-F238E27FC236}">
              <a16:creationId xmlns:a16="http://schemas.microsoft.com/office/drawing/2014/main" id="{25230BE6-D8B5-4106-A326-D7AEC72796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4" name="Text Box 64">
          <a:extLst>
            <a:ext uri="{FF2B5EF4-FFF2-40B4-BE49-F238E27FC236}">
              <a16:creationId xmlns:a16="http://schemas.microsoft.com/office/drawing/2014/main" id="{774E0C06-3BE6-4E65-983B-C9E7133FB3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5" name="Text Box 64">
          <a:extLst>
            <a:ext uri="{FF2B5EF4-FFF2-40B4-BE49-F238E27FC236}">
              <a16:creationId xmlns:a16="http://schemas.microsoft.com/office/drawing/2014/main" id="{00172799-AEC0-4A03-A69C-B2ADD40651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6" name="Text Box 64">
          <a:extLst>
            <a:ext uri="{FF2B5EF4-FFF2-40B4-BE49-F238E27FC236}">
              <a16:creationId xmlns:a16="http://schemas.microsoft.com/office/drawing/2014/main" id="{495361C0-5F5B-4E2C-BF66-35EDA337E8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7" name="Text Box 64">
          <a:extLst>
            <a:ext uri="{FF2B5EF4-FFF2-40B4-BE49-F238E27FC236}">
              <a16:creationId xmlns:a16="http://schemas.microsoft.com/office/drawing/2014/main" id="{DA052F38-D7A8-4ACA-9182-D3063F21E4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8" name="Text Box 64">
          <a:extLst>
            <a:ext uri="{FF2B5EF4-FFF2-40B4-BE49-F238E27FC236}">
              <a16:creationId xmlns:a16="http://schemas.microsoft.com/office/drawing/2014/main" id="{7562B299-697E-4BA3-B3F3-51546AA4CF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09" name="Text Box 64">
          <a:extLst>
            <a:ext uri="{FF2B5EF4-FFF2-40B4-BE49-F238E27FC236}">
              <a16:creationId xmlns:a16="http://schemas.microsoft.com/office/drawing/2014/main" id="{CBAB0437-7159-410F-9B23-AA55F54966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0" name="Text Box 64">
          <a:extLst>
            <a:ext uri="{FF2B5EF4-FFF2-40B4-BE49-F238E27FC236}">
              <a16:creationId xmlns:a16="http://schemas.microsoft.com/office/drawing/2014/main" id="{2821F6EF-3B77-495F-A385-B1515A73E4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1" name="Text Box 64">
          <a:extLst>
            <a:ext uri="{FF2B5EF4-FFF2-40B4-BE49-F238E27FC236}">
              <a16:creationId xmlns:a16="http://schemas.microsoft.com/office/drawing/2014/main" id="{1EDF782A-963C-40F8-9FB3-F6BE554E58A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2" name="Text Box 64">
          <a:extLst>
            <a:ext uri="{FF2B5EF4-FFF2-40B4-BE49-F238E27FC236}">
              <a16:creationId xmlns:a16="http://schemas.microsoft.com/office/drawing/2014/main" id="{4FA1C7D9-782F-41F4-9BF6-4456723E1D7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3" name="Text Box 64">
          <a:extLst>
            <a:ext uri="{FF2B5EF4-FFF2-40B4-BE49-F238E27FC236}">
              <a16:creationId xmlns:a16="http://schemas.microsoft.com/office/drawing/2014/main" id="{8CAF5D02-7F63-4E8A-ADD3-3120FF0E99B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4" name="Text Box 64">
          <a:extLst>
            <a:ext uri="{FF2B5EF4-FFF2-40B4-BE49-F238E27FC236}">
              <a16:creationId xmlns:a16="http://schemas.microsoft.com/office/drawing/2014/main" id="{9261BD37-439B-4810-B5B6-654B6DD620B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5" name="Text Box 64">
          <a:extLst>
            <a:ext uri="{FF2B5EF4-FFF2-40B4-BE49-F238E27FC236}">
              <a16:creationId xmlns:a16="http://schemas.microsoft.com/office/drawing/2014/main" id="{362D4298-E5D7-4B69-A6D5-29505E7DB3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6" name="Text Box 64">
          <a:extLst>
            <a:ext uri="{FF2B5EF4-FFF2-40B4-BE49-F238E27FC236}">
              <a16:creationId xmlns:a16="http://schemas.microsoft.com/office/drawing/2014/main" id="{5901CAF3-F3DF-41F2-9FFF-11C208CAF4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7" name="Text Box 64">
          <a:extLst>
            <a:ext uri="{FF2B5EF4-FFF2-40B4-BE49-F238E27FC236}">
              <a16:creationId xmlns:a16="http://schemas.microsoft.com/office/drawing/2014/main" id="{83D36099-BFCF-435A-A14A-1AA411B2343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8" name="Text Box 64">
          <a:extLst>
            <a:ext uri="{FF2B5EF4-FFF2-40B4-BE49-F238E27FC236}">
              <a16:creationId xmlns:a16="http://schemas.microsoft.com/office/drawing/2014/main" id="{8A068706-9142-45DE-ACBD-5CE0A0549C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19" name="Text Box 64">
          <a:extLst>
            <a:ext uri="{FF2B5EF4-FFF2-40B4-BE49-F238E27FC236}">
              <a16:creationId xmlns:a16="http://schemas.microsoft.com/office/drawing/2014/main" id="{BE923AE8-3BA5-42F1-82B2-DBF2F4A266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0" name="Text Box 64">
          <a:extLst>
            <a:ext uri="{FF2B5EF4-FFF2-40B4-BE49-F238E27FC236}">
              <a16:creationId xmlns:a16="http://schemas.microsoft.com/office/drawing/2014/main" id="{9CF32271-E38F-4A1A-B834-3B5375F305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1" name="Text Box 64">
          <a:extLst>
            <a:ext uri="{FF2B5EF4-FFF2-40B4-BE49-F238E27FC236}">
              <a16:creationId xmlns:a16="http://schemas.microsoft.com/office/drawing/2014/main" id="{D2043E92-E731-4247-B361-8DFB3104A6C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2" name="Text Box 64">
          <a:extLst>
            <a:ext uri="{FF2B5EF4-FFF2-40B4-BE49-F238E27FC236}">
              <a16:creationId xmlns:a16="http://schemas.microsoft.com/office/drawing/2014/main" id="{1FB45641-8F2B-47C7-BEA7-9A1577C6C3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3" name="Text Box 64">
          <a:extLst>
            <a:ext uri="{FF2B5EF4-FFF2-40B4-BE49-F238E27FC236}">
              <a16:creationId xmlns:a16="http://schemas.microsoft.com/office/drawing/2014/main" id="{4F6B14FE-2C37-4AAE-B235-995A30255E9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4" name="Text Box 64">
          <a:extLst>
            <a:ext uri="{FF2B5EF4-FFF2-40B4-BE49-F238E27FC236}">
              <a16:creationId xmlns:a16="http://schemas.microsoft.com/office/drawing/2014/main" id="{2CCA99EB-6399-482F-972E-27592BAFBF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5" name="Text Box 64">
          <a:extLst>
            <a:ext uri="{FF2B5EF4-FFF2-40B4-BE49-F238E27FC236}">
              <a16:creationId xmlns:a16="http://schemas.microsoft.com/office/drawing/2014/main" id="{750ED5EB-BEC9-4BFD-931F-18FC15A4DB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026" name="Text Box 64">
          <a:extLst>
            <a:ext uri="{FF2B5EF4-FFF2-40B4-BE49-F238E27FC236}">
              <a16:creationId xmlns:a16="http://schemas.microsoft.com/office/drawing/2014/main" id="{2FA265C3-4C61-4CF1-9AE1-58E8C18CCA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027" name="Text Box 64">
          <a:extLst>
            <a:ext uri="{FF2B5EF4-FFF2-40B4-BE49-F238E27FC236}">
              <a16:creationId xmlns:a16="http://schemas.microsoft.com/office/drawing/2014/main" id="{DE86032A-EAE1-4836-83E6-4D0ED20F46C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503</xdr:row>
      <xdr:rowOff>0</xdr:rowOff>
    </xdr:from>
    <xdr:ext cx="0" cy="276225"/>
    <xdr:sp macro="" textlink="">
      <xdr:nvSpPr>
        <xdr:cNvPr id="1028" name="Text Box 64">
          <a:extLst>
            <a:ext uri="{FF2B5EF4-FFF2-40B4-BE49-F238E27FC236}">
              <a16:creationId xmlns:a16="http://schemas.microsoft.com/office/drawing/2014/main" id="{3822ACE5-D807-4BE9-9B3B-C2D2E382A2D7}"/>
            </a:ext>
          </a:extLst>
        </xdr:cNvPr>
        <xdr:cNvSpPr txBox="1">
          <a:spLocks noChangeArrowheads="1"/>
        </xdr:cNvSpPr>
      </xdr:nvSpPr>
      <xdr:spPr bwMode="auto">
        <a:xfrm>
          <a:off x="1002983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6"/>
    <xdr:sp macro="" textlink="">
      <xdr:nvSpPr>
        <xdr:cNvPr id="1029" name="Text Box 64">
          <a:extLst>
            <a:ext uri="{FF2B5EF4-FFF2-40B4-BE49-F238E27FC236}">
              <a16:creationId xmlns:a16="http://schemas.microsoft.com/office/drawing/2014/main" id="{A4FF25C8-4CFD-4C02-BA6E-DAC0774B26D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0" name="Text Box 64">
          <a:extLst>
            <a:ext uri="{FF2B5EF4-FFF2-40B4-BE49-F238E27FC236}">
              <a16:creationId xmlns:a16="http://schemas.microsoft.com/office/drawing/2014/main" id="{CEFEEE50-0692-4770-AF6F-CCC8F1A5D8A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1" name="Text Box 64">
          <a:extLst>
            <a:ext uri="{FF2B5EF4-FFF2-40B4-BE49-F238E27FC236}">
              <a16:creationId xmlns:a16="http://schemas.microsoft.com/office/drawing/2014/main" id="{EFAC9B6A-B541-40AC-A7A4-83A4C0D522E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2" name="Text Box 64">
          <a:extLst>
            <a:ext uri="{FF2B5EF4-FFF2-40B4-BE49-F238E27FC236}">
              <a16:creationId xmlns:a16="http://schemas.microsoft.com/office/drawing/2014/main" id="{6415D412-A126-4E13-BD60-B586E39F556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3" name="Text Box 64">
          <a:extLst>
            <a:ext uri="{FF2B5EF4-FFF2-40B4-BE49-F238E27FC236}">
              <a16:creationId xmlns:a16="http://schemas.microsoft.com/office/drawing/2014/main" id="{C1BE07FD-0381-4D2C-9203-E22AE952F62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4" name="Text Box 64">
          <a:extLst>
            <a:ext uri="{FF2B5EF4-FFF2-40B4-BE49-F238E27FC236}">
              <a16:creationId xmlns:a16="http://schemas.microsoft.com/office/drawing/2014/main" id="{7084056C-F737-4033-ADBC-09C48E9C702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5" name="Text Box 64">
          <a:extLst>
            <a:ext uri="{FF2B5EF4-FFF2-40B4-BE49-F238E27FC236}">
              <a16:creationId xmlns:a16="http://schemas.microsoft.com/office/drawing/2014/main" id="{8EED47C8-4CDF-4013-B1EC-2D1EE737AAD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6" name="Text Box 64">
          <a:extLst>
            <a:ext uri="{FF2B5EF4-FFF2-40B4-BE49-F238E27FC236}">
              <a16:creationId xmlns:a16="http://schemas.microsoft.com/office/drawing/2014/main" id="{AA4BB3AF-3399-4D89-848A-2C435622708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7" name="Text Box 64">
          <a:extLst>
            <a:ext uri="{FF2B5EF4-FFF2-40B4-BE49-F238E27FC236}">
              <a16:creationId xmlns:a16="http://schemas.microsoft.com/office/drawing/2014/main" id="{901FC8CE-4E0E-4CBE-8EF4-7DF7E2F586D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8" name="Text Box 64">
          <a:extLst>
            <a:ext uri="{FF2B5EF4-FFF2-40B4-BE49-F238E27FC236}">
              <a16:creationId xmlns:a16="http://schemas.microsoft.com/office/drawing/2014/main" id="{952289F7-7992-49CC-9EA8-47B6D222828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39" name="Text Box 64">
          <a:extLst>
            <a:ext uri="{FF2B5EF4-FFF2-40B4-BE49-F238E27FC236}">
              <a16:creationId xmlns:a16="http://schemas.microsoft.com/office/drawing/2014/main" id="{AC249C5E-B180-42B0-AB9C-225EBCD7BA6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0" name="Text Box 64">
          <a:extLst>
            <a:ext uri="{FF2B5EF4-FFF2-40B4-BE49-F238E27FC236}">
              <a16:creationId xmlns:a16="http://schemas.microsoft.com/office/drawing/2014/main" id="{714566EB-BF46-4CF3-A97E-3B4EAA5AFB6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1" name="Text Box 64">
          <a:extLst>
            <a:ext uri="{FF2B5EF4-FFF2-40B4-BE49-F238E27FC236}">
              <a16:creationId xmlns:a16="http://schemas.microsoft.com/office/drawing/2014/main" id="{1168E57C-DEC9-42AA-9680-B5BA9863AA8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2" name="Text Box 64">
          <a:extLst>
            <a:ext uri="{FF2B5EF4-FFF2-40B4-BE49-F238E27FC236}">
              <a16:creationId xmlns:a16="http://schemas.microsoft.com/office/drawing/2014/main" id="{7BBE6C47-2B50-4A91-9467-DAD98CFC104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3" name="Text Box 64">
          <a:extLst>
            <a:ext uri="{FF2B5EF4-FFF2-40B4-BE49-F238E27FC236}">
              <a16:creationId xmlns:a16="http://schemas.microsoft.com/office/drawing/2014/main" id="{FAFB455C-2B0B-47C9-B2E7-3484DDC7ED7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4" name="Text Box 64">
          <a:extLst>
            <a:ext uri="{FF2B5EF4-FFF2-40B4-BE49-F238E27FC236}">
              <a16:creationId xmlns:a16="http://schemas.microsoft.com/office/drawing/2014/main" id="{93D471C0-E04D-4691-95E8-77635C2FC7E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5" name="Text Box 64">
          <a:extLst>
            <a:ext uri="{FF2B5EF4-FFF2-40B4-BE49-F238E27FC236}">
              <a16:creationId xmlns:a16="http://schemas.microsoft.com/office/drawing/2014/main" id="{49977C14-E92E-41A5-BFA6-AB85D6781D4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6" name="Text Box 64">
          <a:extLst>
            <a:ext uri="{FF2B5EF4-FFF2-40B4-BE49-F238E27FC236}">
              <a16:creationId xmlns:a16="http://schemas.microsoft.com/office/drawing/2014/main" id="{9761A160-3268-445C-BFD4-64AE10C07D0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7" name="Text Box 64">
          <a:extLst>
            <a:ext uri="{FF2B5EF4-FFF2-40B4-BE49-F238E27FC236}">
              <a16:creationId xmlns:a16="http://schemas.microsoft.com/office/drawing/2014/main" id="{F2F69451-4AA6-4F9A-9414-8BB6265395F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8" name="Text Box 64">
          <a:extLst>
            <a:ext uri="{FF2B5EF4-FFF2-40B4-BE49-F238E27FC236}">
              <a16:creationId xmlns:a16="http://schemas.microsoft.com/office/drawing/2014/main" id="{ECC0A4BD-369B-4FAB-9070-276986E60B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49" name="Text Box 64">
          <a:extLst>
            <a:ext uri="{FF2B5EF4-FFF2-40B4-BE49-F238E27FC236}">
              <a16:creationId xmlns:a16="http://schemas.microsoft.com/office/drawing/2014/main" id="{1404D3B9-1F24-407A-B770-5ED5483AD0B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0" name="Text Box 64">
          <a:extLst>
            <a:ext uri="{FF2B5EF4-FFF2-40B4-BE49-F238E27FC236}">
              <a16:creationId xmlns:a16="http://schemas.microsoft.com/office/drawing/2014/main" id="{C5A59B2A-0C80-40C6-9AF0-F4F6F1FF296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1" name="Text Box 64">
          <a:extLst>
            <a:ext uri="{FF2B5EF4-FFF2-40B4-BE49-F238E27FC236}">
              <a16:creationId xmlns:a16="http://schemas.microsoft.com/office/drawing/2014/main" id="{848D3F97-BB45-4082-BBE2-5E457E7242B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2" name="Text Box 64">
          <a:extLst>
            <a:ext uri="{FF2B5EF4-FFF2-40B4-BE49-F238E27FC236}">
              <a16:creationId xmlns:a16="http://schemas.microsoft.com/office/drawing/2014/main" id="{065AD32D-F9D3-4027-867B-8568647B1AA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3" name="Text Box 64">
          <a:extLst>
            <a:ext uri="{FF2B5EF4-FFF2-40B4-BE49-F238E27FC236}">
              <a16:creationId xmlns:a16="http://schemas.microsoft.com/office/drawing/2014/main" id="{3A5B9398-A844-4BFC-9B9B-6E49CD8D13C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4" name="Text Box 64">
          <a:extLst>
            <a:ext uri="{FF2B5EF4-FFF2-40B4-BE49-F238E27FC236}">
              <a16:creationId xmlns:a16="http://schemas.microsoft.com/office/drawing/2014/main" id="{D0ADC538-5026-4779-8311-0C87078A29B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5" name="Text Box 64">
          <a:extLst>
            <a:ext uri="{FF2B5EF4-FFF2-40B4-BE49-F238E27FC236}">
              <a16:creationId xmlns:a16="http://schemas.microsoft.com/office/drawing/2014/main" id="{3E1211BD-1293-42FF-B045-3FCEF7A831A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6" name="Text Box 64">
          <a:extLst>
            <a:ext uri="{FF2B5EF4-FFF2-40B4-BE49-F238E27FC236}">
              <a16:creationId xmlns:a16="http://schemas.microsoft.com/office/drawing/2014/main" id="{2902C190-C08F-4841-BC43-40FD403D1A1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7" name="Text Box 64">
          <a:extLst>
            <a:ext uri="{FF2B5EF4-FFF2-40B4-BE49-F238E27FC236}">
              <a16:creationId xmlns:a16="http://schemas.microsoft.com/office/drawing/2014/main" id="{15F860AB-08E7-49A8-8CE1-B21A9189F1A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8" name="Text Box 64">
          <a:extLst>
            <a:ext uri="{FF2B5EF4-FFF2-40B4-BE49-F238E27FC236}">
              <a16:creationId xmlns:a16="http://schemas.microsoft.com/office/drawing/2014/main" id="{CC19621D-B293-46E0-976A-0B4665C837B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59" name="Text Box 64">
          <a:extLst>
            <a:ext uri="{FF2B5EF4-FFF2-40B4-BE49-F238E27FC236}">
              <a16:creationId xmlns:a16="http://schemas.microsoft.com/office/drawing/2014/main" id="{C4A8684F-7DB1-48EE-A86B-25D828F0989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0" name="Text Box 64">
          <a:extLst>
            <a:ext uri="{FF2B5EF4-FFF2-40B4-BE49-F238E27FC236}">
              <a16:creationId xmlns:a16="http://schemas.microsoft.com/office/drawing/2014/main" id="{CA87FD76-8E4C-4C97-99F1-B6A85986FE0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1" name="Text Box 64">
          <a:extLst>
            <a:ext uri="{FF2B5EF4-FFF2-40B4-BE49-F238E27FC236}">
              <a16:creationId xmlns:a16="http://schemas.microsoft.com/office/drawing/2014/main" id="{D2CC0AA3-D294-46DC-B1CB-8DBE17E1929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2" name="Text Box 64">
          <a:extLst>
            <a:ext uri="{FF2B5EF4-FFF2-40B4-BE49-F238E27FC236}">
              <a16:creationId xmlns:a16="http://schemas.microsoft.com/office/drawing/2014/main" id="{D6CEC73D-FC0A-4B61-A505-CE55001EF0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3" name="Text Box 64">
          <a:extLst>
            <a:ext uri="{FF2B5EF4-FFF2-40B4-BE49-F238E27FC236}">
              <a16:creationId xmlns:a16="http://schemas.microsoft.com/office/drawing/2014/main" id="{2F067E09-04F0-4B61-BEF6-ACD2412197B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4" name="Text Box 64">
          <a:extLst>
            <a:ext uri="{FF2B5EF4-FFF2-40B4-BE49-F238E27FC236}">
              <a16:creationId xmlns:a16="http://schemas.microsoft.com/office/drawing/2014/main" id="{CA1CAB29-2551-4A57-A30B-AFF7A2D46F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5" name="Text Box 64">
          <a:extLst>
            <a:ext uri="{FF2B5EF4-FFF2-40B4-BE49-F238E27FC236}">
              <a16:creationId xmlns:a16="http://schemas.microsoft.com/office/drawing/2014/main" id="{EC7967AC-7222-4F12-A5F5-A9B8565287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6" name="Text Box 64">
          <a:extLst>
            <a:ext uri="{FF2B5EF4-FFF2-40B4-BE49-F238E27FC236}">
              <a16:creationId xmlns:a16="http://schemas.microsoft.com/office/drawing/2014/main" id="{EA0E9CCF-15B9-4703-A15C-D664BD447F1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7" name="Text Box 64">
          <a:extLst>
            <a:ext uri="{FF2B5EF4-FFF2-40B4-BE49-F238E27FC236}">
              <a16:creationId xmlns:a16="http://schemas.microsoft.com/office/drawing/2014/main" id="{24FCE3BE-CA66-4B94-832B-951A8C9D336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8" name="Text Box 64">
          <a:extLst>
            <a:ext uri="{FF2B5EF4-FFF2-40B4-BE49-F238E27FC236}">
              <a16:creationId xmlns:a16="http://schemas.microsoft.com/office/drawing/2014/main" id="{BC24DC0F-A990-45BF-A7D8-EE46F2C1C2A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69" name="Text Box 64">
          <a:extLst>
            <a:ext uri="{FF2B5EF4-FFF2-40B4-BE49-F238E27FC236}">
              <a16:creationId xmlns:a16="http://schemas.microsoft.com/office/drawing/2014/main" id="{4DC7545C-8957-4AF6-8758-7753BEE8006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0" name="Text Box 64">
          <a:extLst>
            <a:ext uri="{FF2B5EF4-FFF2-40B4-BE49-F238E27FC236}">
              <a16:creationId xmlns:a16="http://schemas.microsoft.com/office/drawing/2014/main" id="{E697D289-E02E-4166-9180-29253A9ECA3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1" name="Text Box 64">
          <a:extLst>
            <a:ext uri="{FF2B5EF4-FFF2-40B4-BE49-F238E27FC236}">
              <a16:creationId xmlns:a16="http://schemas.microsoft.com/office/drawing/2014/main" id="{719B13C2-4247-4B89-8D93-A1E432AA8E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2" name="Text Box 64">
          <a:extLst>
            <a:ext uri="{FF2B5EF4-FFF2-40B4-BE49-F238E27FC236}">
              <a16:creationId xmlns:a16="http://schemas.microsoft.com/office/drawing/2014/main" id="{8E750748-8732-4710-B91E-F1CBBFACA42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3" name="Text Box 64">
          <a:extLst>
            <a:ext uri="{FF2B5EF4-FFF2-40B4-BE49-F238E27FC236}">
              <a16:creationId xmlns:a16="http://schemas.microsoft.com/office/drawing/2014/main" id="{C6312EAC-BCEB-4576-9C93-DBC871F8251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4" name="Text Box 64">
          <a:extLst>
            <a:ext uri="{FF2B5EF4-FFF2-40B4-BE49-F238E27FC236}">
              <a16:creationId xmlns:a16="http://schemas.microsoft.com/office/drawing/2014/main" id="{0C700443-610A-4035-89FF-C8E0151E789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5" name="Text Box 64">
          <a:extLst>
            <a:ext uri="{FF2B5EF4-FFF2-40B4-BE49-F238E27FC236}">
              <a16:creationId xmlns:a16="http://schemas.microsoft.com/office/drawing/2014/main" id="{76FE464E-3588-4D1C-A3D2-C280D5D1EDB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6" name="Text Box 64">
          <a:extLst>
            <a:ext uri="{FF2B5EF4-FFF2-40B4-BE49-F238E27FC236}">
              <a16:creationId xmlns:a16="http://schemas.microsoft.com/office/drawing/2014/main" id="{0DC1E483-997A-44EB-970D-891828449E1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7" name="Text Box 64">
          <a:extLst>
            <a:ext uri="{FF2B5EF4-FFF2-40B4-BE49-F238E27FC236}">
              <a16:creationId xmlns:a16="http://schemas.microsoft.com/office/drawing/2014/main" id="{D9E3805B-E4F0-481B-B663-A8FF5FB6992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8" name="Text Box 64">
          <a:extLst>
            <a:ext uri="{FF2B5EF4-FFF2-40B4-BE49-F238E27FC236}">
              <a16:creationId xmlns:a16="http://schemas.microsoft.com/office/drawing/2014/main" id="{8B18DAA2-7CF9-409F-9382-C36D39EE2E6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79" name="Text Box 64">
          <a:extLst>
            <a:ext uri="{FF2B5EF4-FFF2-40B4-BE49-F238E27FC236}">
              <a16:creationId xmlns:a16="http://schemas.microsoft.com/office/drawing/2014/main" id="{E1BF1E65-0633-4E33-B85E-4A1A14BFC9C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0" name="Text Box 64">
          <a:extLst>
            <a:ext uri="{FF2B5EF4-FFF2-40B4-BE49-F238E27FC236}">
              <a16:creationId xmlns:a16="http://schemas.microsoft.com/office/drawing/2014/main" id="{DF4F3E5B-91C8-41E0-9140-6D7BCA82C2C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1" name="Text Box 64">
          <a:extLst>
            <a:ext uri="{FF2B5EF4-FFF2-40B4-BE49-F238E27FC236}">
              <a16:creationId xmlns:a16="http://schemas.microsoft.com/office/drawing/2014/main" id="{02A84972-A3D6-45B9-A649-EE7BAA6A9C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2" name="Text Box 64">
          <a:extLst>
            <a:ext uri="{FF2B5EF4-FFF2-40B4-BE49-F238E27FC236}">
              <a16:creationId xmlns:a16="http://schemas.microsoft.com/office/drawing/2014/main" id="{26C4DC84-0C87-45F1-BBAB-33D23DABD9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3" name="Text Box 64">
          <a:extLst>
            <a:ext uri="{FF2B5EF4-FFF2-40B4-BE49-F238E27FC236}">
              <a16:creationId xmlns:a16="http://schemas.microsoft.com/office/drawing/2014/main" id="{233D470B-047C-4ED0-8244-0E2FB78061C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4" name="Text Box 64">
          <a:extLst>
            <a:ext uri="{FF2B5EF4-FFF2-40B4-BE49-F238E27FC236}">
              <a16:creationId xmlns:a16="http://schemas.microsoft.com/office/drawing/2014/main" id="{67DE2D92-1BA9-4E59-B828-16A6C2313A7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5" name="Text Box 64">
          <a:extLst>
            <a:ext uri="{FF2B5EF4-FFF2-40B4-BE49-F238E27FC236}">
              <a16:creationId xmlns:a16="http://schemas.microsoft.com/office/drawing/2014/main" id="{21B2B6D0-8D6E-42E1-9E76-D1932791D95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6" name="Text Box 64">
          <a:extLst>
            <a:ext uri="{FF2B5EF4-FFF2-40B4-BE49-F238E27FC236}">
              <a16:creationId xmlns:a16="http://schemas.microsoft.com/office/drawing/2014/main" id="{9F132A8C-931C-4573-AC4D-743173CF44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087" name="Text Box 64">
          <a:extLst>
            <a:ext uri="{FF2B5EF4-FFF2-40B4-BE49-F238E27FC236}">
              <a16:creationId xmlns:a16="http://schemas.microsoft.com/office/drawing/2014/main" id="{1F9D8EF9-4651-4392-86F7-7ACFFDB0FB1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04DD7870-E5A1-40B5-9F73-1AEFC266B9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89" name="Text Box 64">
          <a:extLst>
            <a:ext uri="{FF2B5EF4-FFF2-40B4-BE49-F238E27FC236}">
              <a16:creationId xmlns:a16="http://schemas.microsoft.com/office/drawing/2014/main" id="{68A14F34-BB61-4ECA-B497-9CFA45801D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0" name="Text Box 64">
          <a:extLst>
            <a:ext uri="{FF2B5EF4-FFF2-40B4-BE49-F238E27FC236}">
              <a16:creationId xmlns:a16="http://schemas.microsoft.com/office/drawing/2014/main" id="{401BEA59-4B91-4CA6-AFC9-DD66877BC0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1" name="Text Box 64">
          <a:extLst>
            <a:ext uri="{FF2B5EF4-FFF2-40B4-BE49-F238E27FC236}">
              <a16:creationId xmlns:a16="http://schemas.microsoft.com/office/drawing/2014/main" id="{AA14C578-DE40-46B3-843E-285DFABBAD6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2" name="Text Box 64">
          <a:extLst>
            <a:ext uri="{FF2B5EF4-FFF2-40B4-BE49-F238E27FC236}">
              <a16:creationId xmlns:a16="http://schemas.microsoft.com/office/drawing/2014/main" id="{EF03143C-DFD8-42B9-9552-B0A2BEAA5B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3" name="Text Box 64">
          <a:extLst>
            <a:ext uri="{FF2B5EF4-FFF2-40B4-BE49-F238E27FC236}">
              <a16:creationId xmlns:a16="http://schemas.microsoft.com/office/drawing/2014/main" id="{06A27D19-348B-4718-A40D-7F0527BCAA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4" name="Text Box 64">
          <a:extLst>
            <a:ext uri="{FF2B5EF4-FFF2-40B4-BE49-F238E27FC236}">
              <a16:creationId xmlns:a16="http://schemas.microsoft.com/office/drawing/2014/main" id="{6D3EE887-D2A4-4D64-86C7-3902C277E3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5" name="Text Box 64">
          <a:extLst>
            <a:ext uri="{FF2B5EF4-FFF2-40B4-BE49-F238E27FC236}">
              <a16:creationId xmlns:a16="http://schemas.microsoft.com/office/drawing/2014/main" id="{9457B86B-5F79-44BE-A3B4-3D010C0D55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6" name="Text Box 64">
          <a:extLst>
            <a:ext uri="{FF2B5EF4-FFF2-40B4-BE49-F238E27FC236}">
              <a16:creationId xmlns:a16="http://schemas.microsoft.com/office/drawing/2014/main" id="{EF06C68F-E04C-4F98-904B-890244E519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7" name="Text Box 64">
          <a:extLst>
            <a:ext uri="{FF2B5EF4-FFF2-40B4-BE49-F238E27FC236}">
              <a16:creationId xmlns:a16="http://schemas.microsoft.com/office/drawing/2014/main" id="{745A67C0-8984-495C-8973-F0B74E717C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8" name="Text Box 64">
          <a:extLst>
            <a:ext uri="{FF2B5EF4-FFF2-40B4-BE49-F238E27FC236}">
              <a16:creationId xmlns:a16="http://schemas.microsoft.com/office/drawing/2014/main" id="{923AC341-5FF2-4D5C-8EE9-248199885B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099" name="Text Box 64">
          <a:extLst>
            <a:ext uri="{FF2B5EF4-FFF2-40B4-BE49-F238E27FC236}">
              <a16:creationId xmlns:a16="http://schemas.microsoft.com/office/drawing/2014/main" id="{0FA3C733-1763-4B26-AF9D-C92E1083EB9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0" name="Text Box 64">
          <a:extLst>
            <a:ext uri="{FF2B5EF4-FFF2-40B4-BE49-F238E27FC236}">
              <a16:creationId xmlns:a16="http://schemas.microsoft.com/office/drawing/2014/main" id="{4164BBC4-2FEB-4992-B52C-264ECF72CE7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1" name="Text Box 64">
          <a:extLst>
            <a:ext uri="{FF2B5EF4-FFF2-40B4-BE49-F238E27FC236}">
              <a16:creationId xmlns:a16="http://schemas.microsoft.com/office/drawing/2014/main" id="{42C4203C-627F-43FA-A731-95AFEADDAC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2" name="Text Box 64">
          <a:extLst>
            <a:ext uri="{FF2B5EF4-FFF2-40B4-BE49-F238E27FC236}">
              <a16:creationId xmlns:a16="http://schemas.microsoft.com/office/drawing/2014/main" id="{FE8F7364-0EDC-476E-AF8A-AA81DE2D3CE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3" name="Text Box 64">
          <a:extLst>
            <a:ext uri="{FF2B5EF4-FFF2-40B4-BE49-F238E27FC236}">
              <a16:creationId xmlns:a16="http://schemas.microsoft.com/office/drawing/2014/main" id="{290D21EA-EB1B-4016-BEF4-B8387F9556B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4" name="Text Box 64">
          <a:extLst>
            <a:ext uri="{FF2B5EF4-FFF2-40B4-BE49-F238E27FC236}">
              <a16:creationId xmlns:a16="http://schemas.microsoft.com/office/drawing/2014/main" id="{5AAAF285-7BBF-4869-98C3-3321120C2C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5" name="Text Box 64">
          <a:extLst>
            <a:ext uri="{FF2B5EF4-FFF2-40B4-BE49-F238E27FC236}">
              <a16:creationId xmlns:a16="http://schemas.microsoft.com/office/drawing/2014/main" id="{67029934-5DBF-48E1-B974-4EC4175208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6" name="Text Box 64">
          <a:extLst>
            <a:ext uri="{FF2B5EF4-FFF2-40B4-BE49-F238E27FC236}">
              <a16:creationId xmlns:a16="http://schemas.microsoft.com/office/drawing/2014/main" id="{C7A095E2-EA30-4429-A09C-489A2086A0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7" name="Text Box 64">
          <a:extLst>
            <a:ext uri="{FF2B5EF4-FFF2-40B4-BE49-F238E27FC236}">
              <a16:creationId xmlns:a16="http://schemas.microsoft.com/office/drawing/2014/main" id="{5713C5D7-7D36-4963-AA1F-40653C58407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8" name="Text Box 64">
          <a:extLst>
            <a:ext uri="{FF2B5EF4-FFF2-40B4-BE49-F238E27FC236}">
              <a16:creationId xmlns:a16="http://schemas.microsoft.com/office/drawing/2014/main" id="{D6EA898E-89D4-40CE-89FA-EF291FE20E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09" name="Text Box 64">
          <a:extLst>
            <a:ext uri="{FF2B5EF4-FFF2-40B4-BE49-F238E27FC236}">
              <a16:creationId xmlns:a16="http://schemas.microsoft.com/office/drawing/2014/main" id="{5DE6E0D4-4C40-4B0D-AD4D-03D2FD13AD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0" name="Text Box 64">
          <a:extLst>
            <a:ext uri="{FF2B5EF4-FFF2-40B4-BE49-F238E27FC236}">
              <a16:creationId xmlns:a16="http://schemas.microsoft.com/office/drawing/2014/main" id="{47941AA5-8836-4D04-9466-8BCECE9498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1" name="Text Box 64">
          <a:extLst>
            <a:ext uri="{FF2B5EF4-FFF2-40B4-BE49-F238E27FC236}">
              <a16:creationId xmlns:a16="http://schemas.microsoft.com/office/drawing/2014/main" id="{DE8D5E51-A4E5-4A32-9E2E-3BDFB77F2D8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2" name="Text Box 64">
          <a:extLst>
            <a:ext uri="{FF2B5EF4-FFF2-40B4-BE49-F238E27FC236}">
              <a16:creationId xmlns:a16="http://schemas.microsoft.com/office/drawing/2014/main" id="{93096DEF-55F6-4DB5-9933-A8F50954D8B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3" name="Text Box 64">
          <a:extLst>
            <a:ext uri="{FF2B5EF4-FFF2-40B4-BE49-F238E27FC236}">
              <a16:creationId xmlns:a16="http://schemas.microsoft.com/office/drawing/2014/main" id="{4B982ECE-D30E-4BB6-822A-F456CD848D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4" name="Text Box 64">
          <a:extLst>
            <a:ext uri="{FF2B5EF4-FFF2-40B4-BE49-F238E27FC236}">
              <a16:creationId xmlns:a16="http://schemas.microsoft.com/office/drawing/2014/main" id="{088E24D6-973A-4755-96E8-6638EA2738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5" name="Text Box 64">
          <a:extLst>
            <a:ext uri="{FF2B5EF4-FFF2-40B4-BE49-F238E27FC236}">
              <a16:creationId xmlns:a16="http://schemas.microsoft.com/office/drawing/2014/main" id="{D2399ECD-66C7-4053-8958-47B0782F6B2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6" name="Text Box 64">
          <a:extLst>
            <a:ext uri="{FF2B5EF4-FFF2-40B4-BE49-F238E27FC236}">
              <a16:creationId xmlns:a16="http://schemas.microsoft.com/office/drawing/2014/main" id="{21DD45A8-9B6E-40A0-86E1-7B58A19F5F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7" name="Text Box 64">
          <a:extLst>
            <a:ext uri="{FF2B5EF4-FFF2-40B4-BE49-F238E27FC236}">
              <a16:creationId xmlns:a16="http://schemas.microsoft.com/office/drawing/2014/main" id="{77A4A70F-965F-451A-90F7-BF5F69553F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8" name="Text Box 64">
          <a:extLst>
            <a:ext uri="{FF2B5EF4-FFF2-40B4-BE49-F238E27FC236}">
              <a16:creationId xmlns:a16="http://schemas.microsoft.com/office/drawing/2014/main" id="{56382902-378F-489F-B57F-8B727BCA25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19" name="Text Box 64">
          <a:extLst>
            <a:ext uri="{FF2B5EF4-FFF2-40B4-BE49-F238E27FC236}">
              <a16:creationId xmlns:a16="http://schemas.microsoft.com/office/drawing/2014/main" id="{7D0E38C3-FA00-4C3D-BA59-52B4F9F7CD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0" name="Text Box 64">
          <a:extLst>
            <a:ext uri="{FF2B5EF4-FFF2-40B4-BE49-F238E27FC236}">
              <a16:creationId xmlns:a16="http://schemas.microsoft.com/office/drawing/2014/main" id="{8A8731E6-9A16-4FFA-A20A-536480BA1F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1" name="Text Box 64">
          <a:extLst>
            <a:ext uri="{FF2B5EF4-FFF2-40B4-BE49-F238E27FC236}">
              <a16:creationId xmlns:a16="http://schemas.microsoft.com/office/drawing/2014/main" id="{F8036780-B3F3-4A40-8900-F639D255F4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2" name="Text Box 64">
          <a:extLst>
            <a:ext uri="{FF2B5EF4-FFF2-40B4-BE49-F238E27FC236}">
              <a16:creationId xmlns:a16="http://schemas.microsoft.com/office/drawing/2014/main" id="{559C83F0-8899-4E31-9079-7710998692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3" name="Text Box 64">
          <a:extLst>
            <a:ext uri="{FF2B5EF4-FFF2-40B4-BE49-F238E27FC236}">
              <a16:creationId xmlns:a16="http://schemas.microsoft.com/office/drawing/2014/main" id="{1B85E1DF-9D7A-4430-808F-EBF35E5B0B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4" name="Text Box 64">
          <a:extLst>
            <a:ext uri="{FF2B5EF4-FFF2-40B4-BE49-F238E27FC236}">
              <a16:creationId xmlns:a16="http://schemas.microsoft.com/office/drawing/2014/main" id="{9A028835-BD90-435C-947B-140559C22F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5" name="Text Box 64">
          <a:extLst>
            <a:ext uri="{FF2B5EF4-FFF2-40B4-BE49-F238E27FC236}">
              <a16:creationId xmlns:a16="http://schemas.microsoft.com/office/drawing/2014/main" id="{40850113-CD36-4283-9558-D159951462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6" name="Text Box 64">
          <a:extLst>
            <a:ext uri="{FF2B5EF4-FFF2-40B4-BE49-F238E27FC236}">
              <a16:creationId xmlns:a16="http://schemas.microsoft.com/office/drawing/2014/main" id="{3F691994-8FB9-49C3-BD65-4AB057593A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7" name="Text Box 64">
          <a:extLst>
            <a:ext uri="{FF2B5EF4-FFF2-40B4-BE49-F238E27FC236}">
              <a16:creationId xmlns:a16="http://schemas.microsoft.com/office/drawing/2014/main" id="{954D4381-9CF7-42F6-B108-31D82D7826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8" name="Text Box 64">
          <a:extLst>
            <a:ext uri="{FF2B5EF4-FFF2-40B4-BE49-F238E27FC236}">
              <a16:creationId xmlns:a16="http://schemas.microsoft.com/office/drawing/2014/main" id="{BE703786-978B-47FC-AFC3-C96E131DBF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29" name="Text Box 64">
          <a:extLst>
            <a:ext uri="{FF2B5EF4-FFF2-40B4-BE49-F238E27FC236}">
              <a16:creationId xmlns:a16="http://schemas.microsoft.com/office/drawing/2014/main" id="{5D8D48A8-D5F1-444E-B47E-50ED1C5E58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0" name="Text Box 64">
          <a:extLst>
            <a:ext uri="{FF2B5EF4-FFF2-40B4-BE49-F238E27FC236}">
              <a16:creationId xmlns:a16="http://schemas.microsoft.com/office/drawing/2014/main" id="{7DCD6FFB-5012-4560-BCAE-07F7887A02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1" name="Text Box 64">
          <a:extLst>
            <a:ext uri="{FF2B5EF4-FFF2-40B4-BE49-F238E27FC236}">
              <a16:creationId xmlns:a16="http://schemas.microsoft.com/office/drawing/2014/main" id="{9D362D6D-9A6F-4903-B704-DA2576B590D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2" name="Text Box 64">
          <a:extLst>
            <a:ext uri="{FF2B5EF4-FFF2-40B4-BE49-F238E27FC236}">
              <a16:creationId xmlns:a16="http://schemas.microsoft.com/office/drawing/2014/main" id="{59F307DA-EECB-450C-A311-8FD353F4487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3" name="Text Box 64">
          <a:extLst>
            <a:ext uri="{FF2B5EF4-FFF2-40B4-BE49-F238E27FC236}">
              <a16:creationId xmlns:a16="http://schemas.microsoft.com/office/drawing/2014/main" id="{0DCD5CAB-0E37-4148-A2B4-7C62D96B9A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4" name="Text Box 64">
          <a:extLst>
            <a:ext uri="{FF2B5EF4-FFF2-40B4-BE49-F238E27FC236}">
              <a16:creationId xmlns:a16="http://schemas.microsoft.com/office/drawing/2014/main" id="{B9C8862B-0C28-433E-847A-9A1CB9D39D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5" name="Text Box 64">
          <a:extLst>
            <a:ext uri="{FF2B5EF4-FFF2-40B4-BE49-F238E27FC236}">
              <a16:creationId xmlns:a16="http://schemas.microsoft.com/office/drawing/2014/main" id="{AB89FA03-3A65-4E15-80EC-BFA047E65C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6" name="Text Box 64">
          <a:extLst>
            <a:ext uri="{FF2B5EF4-FFF2-40B4-BE49-F238E27FC236}">
              <a16:creationId xmlns:a16="http://schemas.microsoft.com/office/drawing/2014/main" id="{1080351B-2B39-47DE-A7A7-155A151EC9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7" name="Text Box 64">
          <a:extLst>
            <a:ext uri="{FF2B5EF4-FFF2-40B4-BE49-F238E27FC236}">
              <a16:creationId xmlns:a16="http://schemas.microsoft.com/office/drawing/2014/main" id="{B5DFA16F-78DA-4282-BB27-DB2790318E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8" name="Text Box 64">
          <a:extLst>
            <a:ext uri="{FF2B5EF4-FFF2-40B4-BE49-F238E27FC236}">
              <a16:creationId xmlns:a16="http://schemas.microsoft.com/office/drawing/2014/main" id="{80E66E34-7B4C-4DB2-96BE-CB0BEB7D4D0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39" name="Text Box 64">
          <a:extLst>
            <a:ext uri="{FF2B5EF4-FFF2-40B4-BE49-F238E27FC236}">
              <a16:creationId xmlns:a16="http://schemas.microsoft.com/office/drawing/2014/main" id="{F8624594-6119-4FB2-B4D0-7C656B91D4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0" name="Text Box 64">
          <a:extLst>
            <a:ext uri="{FF2B5EF4-FFF2-40B4-BE49-F238E27FC236}">
              <a16:creationId xmlns:a16="http://schemas.microsoft.com/office/drawing/2014/main" id="{A05462E3-2A8F-425A-9844-81F0B8209DD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1" name="Text Box 64">
          <a:extLst>
            <a:ext uri="{FF2B5EF4-FFF2-40B4-BE49-F238E27FC236}">
              <a16:creationId xmlns:a16="http://schemas.microsoft.com/office/drawing/2014/main" id="{AD94530D-20F9-41B3-91FE-D3E592572D6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2" name="Text Box 64">
          <a:extLst>
            <a:ext uri="{FF2B5EF4-FFF2-40B4-BE49-F238E27FC236}">
              <a16:creationId xmlns:a16="http://schemas.microsoft.com/office/drawing/2014/main" id="{129FEA62-6C93-416C-AD27-91B9AD2131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3" name="Text Box 64">
          <a:extLst>
            <a:ext uri="{FF2B5EF4-FFF2-40B4-BE49-F238E27FC236}">
              <a16:creationId xmlns:a16="http://schemas.microsoft.com/office/drawing/2014/main" id="{2CD0F9F2-905B-488F-8895-FAD60A20EC8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4" name="Text Box 64">
          <a:extLst>
            <a:ext uri="{FF2B5EF4-FFF2-40B4-BE49-F238E27FC236}">
              <a16:creationId xmlns:a16="http://schemas.microsoft.com/office/drawing/2014/main" id="{FC148A3A-8D90-497B-8CA1-923608D0FB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5" name="Text Box 64">
          <a:extLst>
            <a:ext uri="{FF2B5EF4-FFF2-40B4-BE49-F238E27FC236}">
              <a16:creationId xmlns:a16="http://schemas.microsoft.com/office/drawing/2014/main" id="{30516C19-CA65-43A0-82AA-9C1C62C777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6" name="Text Box 64">
          <a:extLst>
            <a:ext uri="{FF2B5EF4-FFF2-40B4-BE49-F238E27FC236}">
              <a16:creationId xmlns:a16="http://schemas.microsoft.com/office/drawing/2014/main" id="{A1837810-D7B0-4EC5-8FB0-8D6E58A6D3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7" name="Text Box 64">
          <a:extLst>
            <a:ext uri="{FF2B5EF4-FFF2-40B4-BE49-F238E27FC236}">
              <a16:creationId xmlns:a16="http://schemas.microsoft.com/office/drawing/2014/main" id="{99C3A979-9CFE-46D9-B601-5B6F5BEB8B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8" name="Text Box 64">
          <a:extLst>
            <a:ext uri="{FF2B5EF4-FFF2-40B4-BE49-F238E27FC236}">
              <a16:creationId xmlns:a16="http://schemas.microsoft.com/office/drawing/2014/main" id="{9A34658B-B8EF-423D-943F-0F1BEBC6949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49" name="Text Box 64">
          <a:extLst>
            <a:ext uri="{FF2B5EF4-FFF2-40B4-BE49-F238E27FC236}">
              <a16:creationId xmlns:a16="http://schemas.microsoft.com/office/drawing/2014/main" id="{D61EA1EA-5EE7-40C7-9590-3FB2C38F21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0" name="Text Box 64">
          <a:extLst>
            <a:ext uri="{FF2B5EF4-FFF2-40B4-BE49-F238E27FC236}">
              <a16:creationId xmlns:a16="http://schemas.microsoft.com/office/drawing/2014/main" id="{6EE454EB-3622-4FF6-8734-AC7B1DCEE9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1" name="Text Box 64">
          <a:extLst>
            <a:ext uri="{FF2B5EF4-FFF2-40B4-BE49-F238E27FC236}">
              <a16:creationId xmlns:a16="http://schemas.microsoft.com/office/drawing/2014/main" id="{69229875-CCCA-407E-8080-C989614089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2" name="Text Box 64">
          <a:extLst>
            <a:ext uri="{FF2B5EF4-FFF2-40B4-BE49-F238E27FC236}">
              <a16:creationId xmlns:a16="http://schemas.microsoft.com/office/drawing/2014/main" id="{0ABA3756-9369-431D-A2F5-471801CA94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3" name="Text Box 64">
          <a:extLst>
            <a:ext uri="{FF2B5EF4-FFF2-40B4-BE49-F238E27FC236}">
              <a16:creationId xmlns:a16="http://schemas.microsoft.com/office/drawing/2014/main" id="{973B8760-380A-43FA-BDA3-E2E42184E2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4" name="Text Box 64">
          <a:extLst>
            <a:ext uri="{FF2B5EF4-FFF2-40B4-BE49-F238E27FC236}">
              <a16:creationId xmlns:a16="http://schemas.microsoft.com/office/drawing/2014/main" id="{BF27BBC8-1EC0-4894-BED6-67E7F2962B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5" name="Text Box 64">
          <a:extLst>
            <a:ext uri="{FF2B5EF4-FFF2-40B4-BE49-F238E27FC236}">
              <a16:creationId xmlns:a16="http://schemas.microsoft.com/office/drawing/2014/main" id="{66106A7B-BDB9-4249-B350-97DBCF6959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6" name="Text Box 64">
          <a:extLst>
            <a:ext uri="{FF2B5EF4-FFF2-40B4-BE49-F238E27FC236}">
              <a16:creationId xmlns:a16="http://schemas.microsoft.com/office/drawing/2014/main" id="{4EDD4ACD-0DE1-4333-AC7A-5B023DAE637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7" name="Text Box 64">
          <a:extLst>
            <a:ext uri="{FF2B5EF4-FFF2-40B4-BE49-F238E27FC236}">
              <a16:creationId xmlns:a16="http://schemas.microsoft.com/office/drawing/2014/main" id="{7AA048D2-C76E-4579-9BDD-DD6EB21C7E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8" name="Text Box 64">
          <a:extLst>
            <a:ext uri="{FF2B5EF4-FFF2-40B4-BE49-F238E27FC236}">
              <a16:creationId xmlns:a16="http://schemas.microsoft.com/office/drawing/2014/main" id="{36595485-41E8-43AF-9D81-168480D2DB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59" name="Text Box 64">
          <a:extLst>
            <a:ext uri="{FF2B5EF4-FFF2-40B4-BE49-F238E27FC236}">
              <a16:creationId xmlns:a16="http://schemas.microsoft.com/office/drawing/2014/main" id="{80D4B683-558E-40C8-BFC0-AF3C74D93A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0" name="Text Box 64">
          <a:extLst>
            <a:ext uri="{FF2B5EF4-FFF2-40B4-BE49-F238E27FC236}">
              <a16:creationId xmlns:a16="http://schemas.microsoft.com/office/drawing/2014/main" id="{0540FABF-4907-4D47-937D-CADA7BEFBB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1" name="Text Box 64">
          <a:extLst>
            <a:ext uri="{FF2B5EF4-FFF2-40B4-BE49-F238E27FC236}">
              <a16:creationId xmlns:a16="http://schemas.microsoft.com/office/drawing/2014/main" id="{9FF1656C-898B-4D77-8815-C889D184CC5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2" name="Text Box 64">
          <a:extLst>
            <a:ext uri="{FF2B5EF4-FFF2-40B4-BE49-F238E27FC236}">
              <a16:creationId xmlns:a16="http://schemas.microsoft.com/office/drawing/2014/main" id="{A33260CB-406B-4C85-82AC-AF2B623BCB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3" name="Text Box 64">
          <a:extLst>
            <a:ext uri="{FF2B5EF4-FFF2-40B4-BE49-F238E27FC236}">
              <a16:creationId xmlns:a16="http://schemas.microsoft.com/office/drawing/2014/main" id="{262D157F-95EE-4BA6-95E5-59B2DACB23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4" name="Text Box 64">
          <a:extLst>
            <a:ext uri="{FF2B5EF4-FFF2-40B4-BE49-F238E27FC236}">
              <a16:creationId xmlns:a16="http://schemas.microsoft.com/office/drawing/2014/main" id="{0530B97D-81FB-49E0-9E09-97C8B38D2D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5" name="Text Box 64">
          <a:extLst>
            <a:ext uri="{FF2B5EF4-FFF2-40B4-BE49-F238E27FC236}">
              <a16:creationId xmlns:a16="http://schemas.microsoft.com/office/drawing/2014/main" id="{38BBD957-1DEE-4ED9-B8D0-B52FAD7581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6" name="Text Box 64">
          <a:extLst>
            <a:ext uri="{FF2B5EF4-FFF2-40B4-BE49-F238E27FC236}">
              <a16:creationId xmlns:a16="http://schemas.microsoft.com/office/drawing/2014/main" id="{20DA07D1-12B5-498F-A5FD-E4B75756C8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7" name="Text Box 64">
          <a:extLst>
            <a:ext uri="{FF2B5EF4-FFF2-40B4-BE49-F238E27FC236}">
              <a16:creationId xmlns:a16="http://schemas.microsoft.com/office/drawing/2014/main" id="{891D9367-54A0-4CC0-B0A9-A53D9CEB5D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8" name="Text Box 64">
          <a:extLst>
            <a:ext uri="{FF2B5EF4-FFF2-40B4-BE49-F238E27FC236}">
              <a16:creationId xmlns:a16="http://schemas.microsoft.com/office/drawing/2014/main" id="{CC0A68B1-F803-431D-8B3A-482904E8E53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69" name="Text Box 64">
          <a:extLst>
            <a:ext uri="{FF2B5EF4-FFF2-40B4-BE49-F238E27FC236}">
              <a16:creationId xmlns:a16="http://schemas.microsoft.com/office/drawing/2014/main" id="{75A18645-3455-485A-AC49-FBF10002A6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0" name="Text Box 64">
          <a:extLst>
            <a:ext uri="{FF2B5EF4-FFF2-40B4-BE49-F238E27FC236}">
              <a16:creationId xmlns:a16="http://schemas.microsoft.com/office/drawing/2014/main" id="{DFDBD6AE-24D6-4493-8216-E296FFD469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1" name="Text Box 64">
          <a:extLst>
            <a:ext uri="{FF2B5EF4-FFF2-40B4-BE49-F238E27FC236}">
              <a16:creationId xmlns:a16="http://schemas.microsoft.com/office/drawing/2014/main" id="{3EAF3840-F9B6-4742-9EFD-0321D1AE91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2" name="Text Box 64">
          <a:extLst>
            <a:ext uri="{FF2B5EF4-FFF2-40B4-BE49-F238E27FC236}">
              <a16:creationId xmlns:a16="http://schemas.microsoft.com/office/drawing/2014/main" id="{54E1D7A4-F54F-43FA-96F3-A38BF608544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3" name="Text Box 64">
          <a:extLst>
            <a:ext uri="{FF2B5EF4-FFF2-40B4-BE49-F238E27FC236}">
              <a16:creationId xmlns:a16="http://schemas.microsoft.com/office/drawing/2014/main" id="{B5430191-6890-46DC-BDCC-ADA646C4A0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4" name="Text Box 64">
          <a:extLst>
            <a:ext uri="{FF2B5EF4-FFF2-40B4-BE49-F238E27FC236}">
              <a16:creationId xmlns:a16="http://schemas.microsoft.com/office/drawing/2014/main" id="{7892C967-64C4-4E0A-9271-A142C3D2D9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5" name="Text Box 64">
          <a:extLst>
            <a:ext uri="{FF2B5EF4-FFF2-40B4-BE49-F238E27FC236}">
              <a16:creationId xmlns:a16="http://schemas.microsoft.com/office/drawing/2014/main" id="{803341DF-2633-42E3-94ED-B4526A10F8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6" name="Text Box 64">
          <a:extLst>
            <a:ext uri="{FF2B5EF4-FFF2-40B4-BE49-F238E27FC236}">
              <a16:creationId xmlns:a16="http://schemas.microsoft.com/office/drawing/2014/main" id="{1E5D693F-7202-4C51-AC18-338C1D7CD97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7" name="Text Box 64">
          <a:extLst>
            <a:ext uri="{FF2B5EF4-FFF2-40B4-BE49-F238E27FC236}">
              <a16:creationId xmlns:a16="http://schemas.microsoft.com/office/drawing/2014/main" id="{44F5E61D-11BA-4137-ABAF-1D1956E273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8" name="Text Box 64">
          <a:extLst>
            <a:ext uri="{FF2B5EF4-FFF2-40B4-BE49-F238E27FC236}">
              <a16:creationId xmlns:a16="http://schemas.microsoft.com/office/drawing/2014/main" id="{87E8ED43-813F-4A06-BF3C-CA63A08211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79" name="Text Box 64">
          <a:extLst>
            <a:ext uri="{FF2B5EF4-FFF2-40B4-BE49-F238E27FC236}">
              <a16:creationId xmlns:a16="http://schemas.microsoft.com/office/drawing/2014/main" id="{CD434CCB-9FC8-4F1D-A3CB-0A059AD2D3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0" name="Text Box 64">
          <a:extLst>
            <a:ext uri="{FF2B5EF4-FFF2-40B4-BE49-F238E27FC236}">
              <a16:creationId xmlns:a16="http://schemas.microsoft.com/office/drawing/2014/main" id="{7C69D940-C743-4059-B337-F6649E3CD7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1" name="Text Box 64">
          <a:extLst>
            <a:ext uri="{FF2B5EF4-FFF2-40B4-BE49-F238E27FC236}">
              <a16:creationId xmlns:a16="http://schemas.microsoft.com/office/drawing/2014/main" id="{E590002D-BA3B-4CB1-99CD-CB3FF5433A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2" name="Text Box 64">
          <a:extLst>
            <a:ext uri="{FF2B5EF4-FFF2-40B4-BE49-F238E27FC236}">
              <a16:creationId xmlns:a16="http://schemas.microsoft.com/office/drawing/2014/main" id="{175A2D06-C82F-4001-8896-F01408064E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3" name="Text Box 64">
          <a:extLst>
            <a:ext uri="{FF2B5EF4-FFF2-40B4-BE49-F238E27FC236}">
              <a16:creationId xmlns:a16="http://schemas.microsoft.com/office/drawing/2014/main" id="{867A99D2-B983-4531-9E2E-6583203BBA0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4" name="Text Box 64">
          <a:extLst>
            <a:ext uri="{FF2B5EF4-FFF2-40B4-BE49-F238E27FC236}">
              <a16:creationId xmlns:a16="http://schemas.microsoft.com/office/drawing/2014/main" id="{F8FEEAEF-6C7A-49E6-B67F-3573E3CB97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5" name="Text Box 64">
          <a:extLst>
            <a:ext uri="{FF2B5EF4-FFF2-40B4-BE49-F238E27FC236}">
              <a16:creationId xmlns:a16="http://schemas.microsoft.com/office/drawing/2014/main" id="{E475F19A-3D01-4E7D-A90D-8BBE7E6AD1D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6" name="Text Box 64">
          <a:extLst>
            <a:ext uri="{FF2B5EF4-FFF2-40B4-BE49-F238E27FC236}">
              <a16:creationId xmlns:a16="http://schemas.microsoft.com/office/drawing/2014/main" id="{A113A512-F0A5-4BBE-A48D-D0CCFD2B14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7" name="Text Box 64">
          <a:extLst>
            <a:ext uri="{FF2B5EF4-FFF2-40B4-BE49-F238E27FC236}">
              <a16:creationId xmlns:a16="http://schemas.microsoft.com/office/drawing/2014/main" id="{734090B0-FF20-4FDC-A4E9-B18E3D5687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8" name="Text Box 64">
          <a:extLst>
            <a:ext uri="{FF2B5EF4-FFF2-40B4-BE49-F238E27FC236}">
              <a16:creationId xmlns:a16="http://schemas.microsoft.com/office/drawing/2014/main" id="{9DD2249E-27F5-432C-BE83-20E32EBFF8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89" name="Text Box 64">
          <a:extLst>
            <a:ext uri="{FF2B5EF4-FFF2-40B4-BE49-F238E27FC236}">
              <a16:creationId xmlns:a16="http://schemas.microsoft.com/office/drawing/2014/main" id="{4E0372BA-9538-474E-B51D-1CA8168CF8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0" name="Text Box 64">
          <a:extLst>
            <a:ext uri="{FF2B5EF4-FFF2-40B4-BE49-F238E27FC236}">
              <a16:creationId xmlns:a16="http://schemas.microsoft.com/office/drawing/2014/main" id="{9F0474D7-17EC-4BD2-B0AB-C8027EF00C8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1" name="Text Box 64">
          <a:extLst>
            <a:ext uri="{FF2B5EF4-FFF2-40B4-BE49-F238E27FC236}">
              <a16:creationId xmlns:a16="http://schemas.microsoft.com/office/drawing/2014/main" id="{5C5BE07A-EC8F-4139-9B2A-EB644B274C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2" name="Text Box 64">
          <a:extLst>
            <a:ext uri="{FF2B5EF4-FFF2-40B4-BE49-F238E27FC236}">
              <a16:creationId xmlns:a16="http://schemas.microsoft.com/office/drawing/2014/main" id="{26AC2159-11F2-4BA5-8F0B-67574142A7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3" name="Text Box 64">
          <a:extLst>
            <a:ext uri="{FF2B5EF4-FFF2-40B4-BE49-F238E27FC236}">
              <a16:creationId xmlns:a16="http://schemas.microsoft.com/office/drawing/2014/main" id="{D51AC172-5E5C-497D-B272-4C1FE67C54A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4" name="Text Box 64">
          <a:extLst>
            <a:ext uri="{FF2B5EF4-FFF2-40B4-BE49-F238E27FC236}">
              <a16:creationId xmlns:a16="http://schemas.microsoft.com/office/drawing/2014/main" id="{F9DE20A8-1E41-4608-A40F-E4E6CB2090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D3CE8E5B-7DE7-4B53-BA29-C63331E4F8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6" name="Text Box 64">
          <a:extLst>
            <a:ext uri="{FF2B5EF4-FFF2-40B4-BE49-F238E27FC236}">
              <a16:creationId xmlns:a16="http://schemas.microsoft.com/office/drawing/2014/main" id="{31ABFAB3-1DB1-4305-8659-BC164A7D6A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197" name="Text Box 64">
          <a:extLst>
            <a:ext uri="{FF2B5EF4-FFF2-40B4-BE49-F238E27FC236}">
              <a16:creationId xmlns:a16="http://schemas.microsoft.com/office/drawing/2014/main" id="{5E38AA51-A09E-4909-9A5E-5C07A79CA1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198" name="Text Box 64">
          <a:extLst>
            <a:ext uri="{FF2B5EF4-FFF2-40B4-BE49-F238E27FC236}">
              <a16:creationId xmlns:a16="http://schemas.microsoft.com/office/drawing/2014/main" id="{365D5732-C406-40D4-AEDB-1AB1FC46008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199" name="Text Box 64">
          <a:extLst>
            <a:ext uri="{FF2B5EF4-FFF2-40B4-BE49-F238E27FC236}">
              <a16:creationId xmlns:a16="http://schemas.microsoft.com/office/drawing/2014/main" id="{DB145528-0584-4B43-888C-72FE8975D8F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0" name="Text Box 64">
          <a:extLst>
            <a:ext uri="{FF2B5EF4-FFF2-40B4-BE49-F238E27FC236}">
              <a16:creationId xmlns:a16="http://schemas.microsoft.com/office/drawing/2014/main" id="{0317FF69-65B7-4D7B-B519-75DEC3367A3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1" name="Text Box 64">
          <a:extLst>
            <a:ext uri="{FF2B5EF4-FFF2-40B4-BE49-F238E27FC236}">
              <a16:creationId xmlns:a16="http://schemas.microsoft.com/office/drawing/2014/main" id="{150EBDA5-9FC6-4A6B-892B-3B2A63C17FF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2" name="Text Box 64">
          <a:extLst>
            <a:ext uri="{FF2B5EF4-FFF2-40B4-BE49-F238E27FC236}">
              <a16:creationId xmlns:a16="http://schemas.microsoft.com/office/drawing/2014/main" id="{A4E6761C-9A1E-42E9-87BF-6FF2677C673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3" name="Text Box 64">
          <a:extLst>
            <a:ext uri="{FF2B5EF4-FFF2-40B4-BE49-F238E27FC236}">
              <a16:creationId xmlns:a16="http://schemas.microsoft.com/office/drawing/2014/main" id="{8E258AFE-B478-4B31-9D00-6F81729C780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4" name="Text Box 64">
          <a:extLst>
            <a:ext uri="{FF2B5EF4-FFF2-40B4-BE49-F238E27FC236}">
              <a16:creationId xmlns:a16="http://schemas.microsoft.com/office/drawing/2014/main" id="{CB0BA979-E50C-43D4-B58A-951DB2A5CC8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5" name="Text Box 64">
          <a:extLst>
            <a:ext uri="{FF2B5EF4-FFF2-40B4-BE49-F238E27FC236}">
              <a16:creationId xmlns:a16="http://schemas.microsoft.com/office/drawing/2014/main" id="{8641B214-119E-4D65-8E8D-DAEBB854744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6" name="Text Box 64">
          <a:extLst>
            <a:ext uri="{FF2B5EF4-FFF2-40B4-BE49-F238E27FC236}">
              <a16:creationId xmlns:a16="http://schemas.microsoft.com/office/drawing/2014/main" id="{15F5C05D-01CA-4A53-9B00-F527A86130C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7" name="Text Box 64">
          <a:extLst>
            <a:ext uri="{FF2B5EF4-FFF2-40B4-BE49-F238E27FC236}">
              <a16:creationId xmlns:a16="http://schemas.microsoft.com/office/drawing/2014/main" id="{1E495E67-C7E4-4FFA-9E5D-D9B5276BFA4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8" name="Text Box 64">
          <a:extLst>
            <a:ext uri="{FF2B5EF4-FFF2-40B4-BE49-F238E27FC236}">
              <a16:creationId xmlns:a16="http://schemas.microsoft.com/office/drawing/2014/main" id="{4F282B17-6EAB-4D2D-8C01-F75784AC378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09" name="Text Box 64">
          <a:extLst>
            <a:ext uri="{FF2B5EF4-FFF2-40B4-BE49-F238E27FC236}">
              <a16:creationId xmlns:a16="http://schemas.microsoft.com/office/drawing/2014/main" id="{4D20EAB9-4837-4358-A458-25A3A874431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0" name="Text Box 64">
          <a:extLst>
            <a:ext uri="{FF2B5EF4-FFF2-40B4-BE49-F238E27FC236}">
              <a16:creationId xmlns:a16="http://schemas.microsoft.com/office/drawing/2014/main" id="{5B9018D1-862F-4256-84D3-131B2CD445B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1" name="Text Box 64">
          <a:extLst>
            <a:ext uri="{FF2B5EF4-FFF2-40B4-BE49-F238E27FC236}">
              <a16:creationId xmlns:a16="http://schemas.microsoft.com/office/drawing/2014/main" id="{2613CF13-ACCE-4E7A-9FD7-6103C48443A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2" name="Text Box 64">
          <a:extLst>
            <a:ext uri="{FF2B5EF4-FFF2-40B4-BE49-F238E27FC236}">
              <a16:creationId xmlns:a16="http://schemas.microsoft.com/office/drawing/2014/main" id="{F2CB99BC-AA81-4445-971D-52EFB79E5C8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3" name="Text Box 64">
          <a:extLst>
            <a:ext uri="{FF2B5EF4-FFF2-40B4-BE49-F238E27FC236}">
              <a16:creationId xmlns:a16="http://schemas.microsoft.com/office/drawing/2014/main" id="{76892C64-93A5-4352-8BF8-AB08E43D8BA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4" name="Text Box 64">
          <a:extLst>
            <a:ext uri="{FF2B5EF4-FFF2-40B4-BE49-F238E27FC236}">
              <a16:creationId xmlns:a16="http://schemas.microsoft.com/office/drawing/2014/main" id="{BDA7E78E-FB7B-4B81-B33D-AD42DCCBD1B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5" name="Text Box 64">
          <a:extLst>
            <a:ext uri="{FF2B5EF4-FFF2-40B4-BE49-F238E27FC236}">
              <a16:creationId xmlns:a16="http://schemas.microsoft.com/office/drawing/2014/main" id="{F8CEFB8B-BB2D-43E3-A7B0-595CE5B478C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6" name="Text Box 64">
          <a:extLst>
            <a:ext uri="{FF2B5EF4-FFF2-40B4-BE49-F238E27FC236}">
              <a16:creationId xmlns:a16="http://schemas.microsoft.com/office/drawing/2014/main" id="{A73C6954-06CB-41CC-95D2-8D430818E21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7" name="Text Box 64">
          <a:extLst>
            <a:ext uri="{FF2B5EF4-FFF2-40B4-BE49-F238E27FC236}">
              <a16:creationId xmlns:a16="http://schemas.microsoft.com/office/drawing/2014/main" id="{C97A2399-53AF-45F1-95D8-37B15855BDB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8" name="Text Box 64">
          <a:extLst>
            <a:ext uri="{FF2B5EF4-FFF2-40B4-BE49-F238E27FC236}">
              <a16:creationId xmlns:a16="http://schemas.microsoft.com/office/drawing/2014/main" id="{95B0684B-62F6-4E93-A474-3F996106FE8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19" name="Text Box 64">
          <a:extLst>
            <a:ext uri="{FF2B5EF4-FFF2-40B4-BE49-F238E27FC236}">
              <a16:creationId xmlns:a16="http://schemas.microsoft.com/office/drawing/2014/main" id="{C93A68B3-F7D0-47B0-AAEA-821E0991B6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0" name="Text Box 64">
          <a:extLst>
            <a:ext uri="{FF2B5EF4-FFF2-40B4-BE49-F238E27FC236}">
              <a16:creationId xmlns:a16="http://schemas.microsoft.com/office/drawing/2014/main" id="{60455869-22C1-4525-A5F1-CB0CECC07F9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1" name="Text Box 64">
          <a:extLst>
            <a:ext uri="{FF2B5EF4-FFF2-40B4-BE49-F238E27FC236}">
              <a16:creationId xmlns:a16="http://schemas.microsoft.com/office/drawing/2014/main" id="{2E2DAD0F-F5EC-4D17-980E-4D28493D68D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2" name="Text Box 64">
          <a:extLst>
            <a:ext uri="{FF2B5EF4-FFF2-40B4-BE49-F238E27FC236}">
              <a16:creationId xmlns:a16="http://schemas.microsoft.com/office/drawing/2014/main" id="{F4B191F2-0C49-4AD9-AC70-4E9D3808916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3" name="Text Box 64">
          <a:extLst>
            <a:ext uri="{FF2B5EF4-FFF2-40B4-BE49-F238E27FC236}">
              <a16:creationId xmlns:a16="http://schemas.microsoft.com/office/drawing/2014/main" id="{11661D05-C9E3-461D-9B1E-0892CF855D5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4" name="Text Box 64">
          <a:extLst>
            <a:ext uri="{FF2B5EF4-FFF2-40B4-BE49-F238E27FC236}">
              <a16:creationId xmlns:a16="http://schemas.microsoft.com/office/drawing/2014/main" id="{EF02C8A9-63BB-4547-BDCF-8897A2B497C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5" name="Text Box 64">
          <a:extLst>
            <a:ext uri="{FF2B5EF4-FFF2-40B4-BE49-F238E27FC236}">
              <a16:creationId xmlns:a16="http://schemas.microsoft.com/office/drawing/2014/main" id="{8DCF98FF-F643-471A-9EA3-2B20AD20108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6" name="Text Box 64">
          <a:extLst>
            <a:ext uri="{FF2B5EF4-FFF2-40B4-BE49-F238E27FC236}">
              <a16:creationId xmlns:a16="http://schemas.microsoft.com/office/drawing/2014/main" id="{AE7C19F0-59CB-4673-8206-9C2EC05B8F9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7" name="Text Box 64">
          <a:extLst>
            <a:ext uri="{FF2B5EF4-FFF2-40B4-BE49-F238E27FC236}">
              <a16:creationId xmlns:a16="http://schemas.microsoft.com/office/drawing/2014/main" id="{DB4E49B1-ADDB-44B4-A87F-3D96F1AED67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8" name="Text Box 64">
          <a:extLst>
            <a:ext uri="{FF2B5EF4-FFF2-40B4-BE49-F238E27FC236}">
              <a16:creationId xmlns:a16="http://schemas.microsoft.com/office/drawing/2014/main" id="{9E5D1287-0061-43D8-83BE-E3B356215BB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29" name="Text Box 64">
          <a:extLst>
            <a:ext uri="{FF2B5EF4-FFF2-40B4-BE49-F238E27FC236}">
              <a16:creationId xmlns:a16="http://schemas.microsoft.com/office/drawing/2014/main" id="{415FE2DB-8B00-4A56-A91A-E800B5DA023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0" name="Text Box 64">
          <a:extLst>
            <a:ext uri="{FF2B5EF4-FFF2-40B4-BE49-F238E27FC236}">
              <a16:creationId xmlns:a16="http://schemas.microsoft.com/office/drawing/2014/main" id="{017DEBCF-14A2-4BE2-8CB8-39C77F85BA8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1" name="Text Box 64">
          <a:extLst>
            <a:ext uri="{FF2B5EF4-FFF2-40B4-BE49-F238E27FC236}">
              <a16:creationId xmlns:a16="http://schemas.microsoft.com/office/drawing/2014/main" id="{DECD18BC-E057-4EDA-BC4A-A3B75FBA6B5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2" name="Text Box 64">
          <a:extLst>
            <a:ext uri="{FF2B5EF4-FFF2-40B4-BE49-F238E27FC236}">
              <a16:creationId xmlns:a16="http://schemas.microsoft.com/office/drawing/2014/main" id="{20B4DCEC-0E9D-49B3-B619-77D873E3191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3" name="Text Box 64">
          <a:extLst>
            <a:ext uri="{FF2B5EF4-FFF2-40B4-BE49-F238E27FC236}">
              <a16:creationId xmlns:a16="http://schemas.microsoft.com/office/drawing/2014/main" id="{17E1305A-D344-49AD-A55E-5189487A437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4" name="Text Box 64">
          <a:extLst>
            <a:ext uri="{FF2B5EF4-FFF2-40B4-BE49-F238E27FC236}">
              <a16:creationId xmlns:a16="http://schemas.microsoft.com/office/drawing/2014/main" id="{15EF094C-6617-4211-A804-9C46E6C4EB8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5" name="Text Box 64">
          <a:extLst>
            <a:ext uri="{FF2B5EF4-FFF2-40B4-BE49-F238E27FC236}">
              <a16:creationId xmlns:a16="http://schemas.microsoft.com/office/drawing/2014/main" id="{4CB1D8AF-ABA7-433E-B175-3FDF3993791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6" name="Text Box 64">
          <a:extLst>
            <a:ext uri="{FF2B5EF4-FFF2-40B4-BE49-F238E27FC236}">
              <a16:creationId xmlns:a16="http://schemas.microsoft.com/office/drawing/2014/main" id="{5243D494-21DF-4708-8D33-BE56387E3D9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7" name="Text Box 64">
          <a:extLst>
            <a:ext uri="{FF2B5EF4-FFF2-40B4-BE49-F238E27FC236}">
              <a16:creationId xmlns:a16="http://schemas.microsoft.com/office/drawing/2014/main" id="{08CBD1A1-4325-4887-881B-BD6CE950415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8" name="Text Box 64">
          <a:extLst>
            <a:ext uri="{FF2B5EF4-FFF2-40B4-BE49-F238E27FC236}">
              <a16:creationId xmlns:a16="http://schemas.microsoft.com/office/drawing/2014/main" id="{4DC996E5-54FC-474E-88C2-4A03417C479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39" name="Text Box 64">
          <a:extLst>
            <a:ext uri="{FF2B5EF4-FFF2-40B4-BE49-F238E27FC236}">
              <a16:creationId xmlns:a16="http://schemas.microsoft.com/office/drawing/2014/main" id="{B7362CBE-D522-4966-954E-7D2B532B264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40" name="Text Box 64">
          <a:extLst>
            <a:ext uri="{FF2B5EF4-FFF2-40B4-BE49-F238E27FC236}">
              <a16:creationId xmlns:a16="http://schemas.microsoft.com/office/drawing/2014/main" id="{23596922-CF5D-4A39-B4E5-B203C49032C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41" name="Text Box 64">
          <a:extLst>
            <a:ext uri="{FF2B5EF4-FFF2-40B4-BE49-F238E27FC236}">
              <a16:creationId xmlns:a16="http://schemas.microsoft.com/office/drawing/2014/main" id="{709977C0-44C7-4E8A-80E0-15430C83E33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42" name="Text Box 64">
          <a:extLst>
            <a:ext uri="{FF2B5EF4-FFF2-40B4-BE49-F238E27FC236}">
              <a16:creationId xmlns:a16="http://schemas.microsoft.com/office/drawing/2014/main" id="{46C2EF6B-5DDA-4690-AFC3-7A402C97B6D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43" name="Text Box 64">
          <a:extLst>
            <a:ext uri="{FF2B5EF4-FFF2-40B4-BE49-F238E27FC236}">
              <a16:creationId xmlns:a16="http://schemas.microsoft.com/office/drawing/2014/main" id="{AC62343D-87C1-4ABC-9063-F0263465C50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244" name="Text Box 64">
          <a:extLst>
            <a:ext uri="{FF2B5EF4-FFF2-40B4-BE49-F238E27FC236}">
              <a16:creationId xmlns:a16="http://schemas.microsoft.com/office/drawing/2014/main" id="{52CD09D6-D85E-4164-8AED-9D013D662AE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7928"/>
    <xdr:sp macro="" textlink="">
      <xdr:nvSpPr>
        <xdr:cNvPr id="1245" name="Text Box 64">
          <a:extLst>
            <a:ext uri="{FF2B5EF4-FFF2-40B4-BE49-F238E27FC236}">
              <a16:creationId xmlns:a16="http://schemas.microsoft.com/office/drawing/2014/main" id="{4318EC36-09C8-4BF9-8193-0A0CE32A69E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46" name="Text Box 64">
          <a:extLst>
            <a:ext uri="{FF2B5EF4-FFF2-40B4-BE49-F238E27FC236}">
              <a16:creationId xmlns:a16="http://schemas.microsoft.com/office/drawing/2014/main" id="{ABBFCA9D-BAD4-4319-9237-08F4B551F9A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47" name="Text Box 64">
          <a:extLst>
            <a:ext uri="{FF2B5EF4-FFF2-40B4-BE49-F238E27FC236}">
              <a16:creationId xmlns:a16="http://schemas.microsoft.com/office/drawing/2014/main" id="{BF10036F-EE91-4A73-8AAB-D98A4C3B6CE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48" name="Text Box 64">
          <a:extLst>
            <a:ext uri="{FF2B5EF4-FFF2-40B4-BE49-F238E27FC236}">
              <a16:creationId xmlns:a16="http://schemas.microsoft.com/office/drawing/2014/main" id="{952523CF-B4A3-4002-BBE5-A7655FAE34B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49" name="Text Box 64">
          <a:extLst>
            <a:ext uri="{FF2B5EF4-FFF2-40B4-BE49-F238E27FC236}">
              <a16:creationId xmlns:a16="http://schemas.microsoft.com/office/drawing/2014/main" id="{50FE4D78-34E8-4E90-B333-D0F01E46FEA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0" name="Text Box 64">
          <a:extLst>
            <a:ext uri="{FF2B5EF4-FFF2-40B4-BE49-F238E27FC236}">
              <a16:creationId xmlns:a16="http://schemas.microsoft.com/office/drawing/2014/main" id="{94BF28AF-3E78-420A-9B36-034669B45A4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1" name="Text Box 64">
          <a:extLst>
            <a:ext uri="{FF2B5EF4-FFF2-40B4-BE49-F238E27FC236}">
              <a16:creationId xmlns:a16="http://schemas.microsoft.com/office/drawing/2014/main" id="{42E3AF9F-D6BC-42BC-B113-443E8BFCF7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2" name="Text Box 64">
          <a:extLst>
            <a:ext uri="{FF2B5EF4-FFF2-40B4-BE49-F238E27FC236}">
              <a16:creationId xmlns:a16="http://schemas.microsoft.com/office/drawing/2014/main" id="{DA1F08FC-9EC1-4AA2-9E5D-887E7E56A45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3" name="Text Box 64">
          <a:extLst>
            <a:ext uri="{FF2B5EF4-FFF2-40B4-BE49-F238E27FC236}">
              <a16:creationId xmlns:a16="http://schemas.microsoft.com/office/drawing/2014/main" id="{486CF8E0-8204-411F-A529-3D2ADBB79EB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4" name="Text Box 64">
          <a:extLst>
            <a:ext uri="{FF2B5EF4-FFF2-40B4-BE49-F238E27FC236}">
              <a16:creationId xmlns:a16="http://schemas.microsoft.com/office/drawing/2014/main" id="{B204E0DD-30DD-4589-B87A-3E81F25DB00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5" name="Text Box 64">
          <a:extLst>
            <a:ext uri="{FF2B5EF4-FFF2-40B4-BE49-F238E27FC236}">
              <a16:creationId xmlns:a16="http://schemas.microsoft.com/office/drawing/2014/main" id="{10E97887-AFE8-465E-BEED-2E9C148B537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6" name="Text Box 64">
          <a:extLst>
            <a:ext uri="{FF2B5EF4-FFF2-40B4-BE49-F238E27FC236}">
              <a16:creationId xmlns:a16="http://schemas.microsoft.com/office/drawing/2014/main" id="{686EB395-08A1-4F65-87F2-6934E0BC796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7" name="Text Box 64">
          <a:extLst>
            <a:ext uri="{FF2B5EF4-FFF2-40B4-BE49-F238E27FC236}">
              <a16:creationId xmlns:a16="http://schemas.microsoft.com/office/drawing/2014/main" id="{281D56D5-01D2-4B89-868A-694E59EDD34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8" name="Text Box 64">
          <a:extLst>
            <a:ext uri="{FF2B5EF4-FFF2-40B4-BE49-F238E27FC236}">
              <a16:creationId xmlns:a16="http://schemas.microsoft.com/office/drawing/2014/main" id="{199A5A31-F51F-4808-A204-9DFC4C1F8C6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59" name="Text Box 64">
          <a:extLst>
            <a:ext uri="{FF2B5EF4-FFF2-40B4-BE49-F238E27FC236}">
              <a16:creationId xmlns:a16="http://schemas.microsoft.com/office/drawing/2014/main" id="{928E0A66-694E-4A50-AAA0-95F83CA68C3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0" name="Text Box 64">
          <a:extLst>
            <a:ext uri="{FF2B5EF4-FFF2-40B4-BE49-F238E27FC236}">
              <a16:creationId xmlns:a16="http://schemas.microsoft.com/office/drawing/2014/main" id="{F49F3F04-6368-4F18-9A86-B78FA89D9EA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1" name="Text Box 64">
          <a:extLst>
            <a:ext uri="{FF2B5EF4-FFF2-40B4-BE49-F238E27FC236}">
              <a16:creationId xmlns:a16="http://schemas.microsoft.com/office/drawing/2014/main" id="{5589056E-CAD1-4B7F-9652-E8769D435A9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2" name="Text Box 64">
          <a:extLst>
            <a:ext uri="{FF2B5EF4-FFF2-40B4-BE49-F238E27FC236}">
              <a16:creationId xmlns:a16="http://schemas.microsoft.com/office/drawing/2014/main" id="{7C4FCD17-7C78-4F5C-A446-4D4EC70FD2D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3" name="Text Box 64">
          <a:extLst>
            <a:ext uri="{FF2B5EF4-FFF2-40B4-BE49-F238E27FC236}">
              <a16:creationId xmlns:a16="http://schemas.microsoft.com/office/drawing/2014/main" id="{FB239D46-8CEC-4F25-A233-BE26156C28F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4" name="Text Box 64">
          <a:extLst>
            <a:ext uri="{FF2B5EF4-FFF2-40B4-BE49-F238E27FC236}">
              <a16:creationId xmlns:a16="http://schemas.microsoft.com/office/drawing/2014/main" id="{BEFBCFC3-33A0-4F81-A6BE-710EF4ACE16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5" name="Text Box 64">
          <a:extLst>
            <a:ext uri="{FF2B5EF4-FFF2-40B4-BE49-F238E27FC236}">
              <a16:creationId xmlns:a16="http://schemas.microsoft.com/office/drawing/2014/main" id="{E8F03D66-B203-4324-A71F-20FC3CA7424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6" name="Text Box 64">
          <a:extLst>
            <a:ext uri="{FF2B5EF4-FFF2-40B4-BE49-F238E27FC236}">
              <a16:creationId xmlns:a16="http://schemas.microsoft.com/office/drawing/2014/main" id="{91E6C8A3-0AE9-435F-9CA5-8FF5F55B094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7" name="Text Box 64">
          <a:extLst>
            <a:ext uri="{FF2B5EF4-FFF2-40B4-BE49-F238E27FC236}">
              <a16:creationId xmlns:a16="http://schemas.microsoft.com/office/drawing/2014/main" id="{0A17285A-26AB-47A6-A7D6-F745844AC58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8" name="Text Box 64">
          <a:extLst>
            <a:ext uri="{FF2B5EF4-FFF2-40B4-BE49-F238E27FC236}">
              <a16:creationId xmlns:a16="http://schemas.microsoft.com/office/drawing/2014/main" id="{D67942F9-E0A5-44F9-8337-B42E1769B8D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69" name="Text Box 64">
          <a:extLst>
            <a:ext uri="{FF2B5EF4-FFF2-40B4-BE49-F238E27FC236}">
              <a16:creationId xmlns:a16="http://schemas.microsoft.com/office/drawing/2014/main" id="{3F892744-642D-4D75-955D-EAB87CD35F8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0" name="Text Box 64">
          <a:extLst>
            <a:ext uri="{FF2B5EF4-FFF2-40B4-BE49-F238E27FC236}">
              <a16:creationId xmlns:a16="http://schemas.microsoft.com/office/drawing/2014/main" id="{FDE4674F-733B-4E00-BAF6-6B6E9DD681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1" name="Text Box 64">
          <a:extLst>
            <a:ext uri="{FF2B5EF4-FFF2-40B4-BE49-F238E27FC236}">
              <a16:creationId xmlns:a16="http://schemas.microsoft.com/office/drawing/2014/main" id="{4F369BC5-0CFC-4F1C-BA43-35D9900103E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2" name="Text Box 64">
          <a:extLst>
            <a:ext uri="{FF2B5EF4-FFF2-40B4-BE49-F238E27FC236}">
              <a16:creationId xmlns:a16="http://schemas.microsoft.com/office/drawing/2014/main" id="{71BF5CD7-1FF6-4C62-AD09-F8EF39048DB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3" name="Text Box 64">
          <a:extLst>
            <a:ext uri="{FF2B5EF4-FFF2-40B4-BE49-F238E27FC236}">
              <a16:creationId xmlns:a16="http://schemas.microsoft.com/office/drawing/2014/main" id="{0DF2586F-854F-4628-9BB5-2207AC2E283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4" name="Text Box 64">
          <a:extLst>
            <a:ext uri="{FF2B5EF4-FFF2-40B4-BE49-F238E27FC236}">
              <a16:creationId xmlns:a16="http://schemas.microsoft.com/office/drawing/2014/main" id="{C20A5C30-9325-4C57-9315-2171ED2A75A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5" name="Text Box 64">
          <a:extLst>
            <a:ext uri="{FF2B5EF4-FFF2-40B4-BE49-F238E27FC236}">
              <a16:creationId xmlns:a16="http://schemas.microsoft.com/office/drawing/2014/main" id="{D1FCE3E3-6F8B-4DAF-8862-AED87942ADF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6" name="Text Box 64">
          <a:extLst>
            <a:ext uri="{FF2B5EF4-FFF2-40B4-BE49-F238E27FC236}">
              <a16:creationId xmlns:a16="http://schemas.microsoft.com/office/drawing/2014/main" id="{78884832-3D96-47EC-9F85-F4134B741D8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7" name="Text Box 64">
          <a:extLst>
            <a:ext uri="{FF2B5EF4-FFF2-40B4-BE49-F238E27FC236}">
              <a16:creationId xmlns:a16="http://schemas.microsoft.com/office/drawing/2014/main" id="{2B15654F-AB60-44CD-B7AB-A3F15922E8F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8" name="Text Box 64">
          <a:extLst>
            <a:ext uri="{FF2B5EF4-FFF2-40B4-BE49-F238E27FC236}">
              <a16:creationId xmlns:a16="http://schemas.microsoft.com/office/drawing/2014/main" id="{D8447951-037E-4967-BC0E-280AA931590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79" name="Text Box 64">
          <a:extLst>
            <a:ext uri="{FF2B5EF4-FFF2-40B4-BE49-F238E27FC236}">
              <a16:creationId xmlns:a16="http://schemas.microsoft.com/office/drawing/2014/main" id="{9A9F3B96-B712-4B09-BF30-0D0DDBF704A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0" name="Text Box 64">
          <a:extLst>
            <a:ext uri="{FF2B5EF4-FFF2-40B4-BE49-F238E27FC236}">
              <a16:creationId xmlns:a16="http://schemas.microsoft.com/office/drawing/2014/main" id="{3FC04950-580D-4C2B-8E3A-0563B60831B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1" name="Text Box 64">
          <a:extLst>
            <a:ext uri="{FF2B5EF4-FFF2-40B4-BE49-F238E27FC236}">
              <a16:creationId xmlns:a16="http://schemas.microsoft.com/office/drawing/2014/main" id="{3C7D4D26-007D-4149-9E1C-C4B77D51355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2" name="Text Box 64">
          <a:extLst>
            <a:ext uri="{FF2B5EF4-FFF2-40B4-BE49-F238E27FC236}">
              <a16:creationId xmlns:a16="http://schemas.microsoft.com/office/drawing/2014/main" id="{603E4E27-FEA1-4511-98C6-AC53C0C493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3" name="Text Box 64">
          <a:extLst>
            <a:ext uri="{FF2B5EF4-FFF2-40B4-BE49-F238E27FC236}">
              <a16:creationId xmlns:a16="http://schemas.microsoft.com/office/drawing/2014/main" id="{336BB14E-65EF-4DF5-A4CF-3CD18A32299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4" name="Text Box 64">
          <a:extLst>
            <a:ext uri="{FF2B5EF4-FFF2-40B4-BE49-F238E27FC236}">
              <a16:creationId xmlns:a16="http://schemas.microsoft.com/office/drawing/2014/main" id="{7241C285-0362-4176-AE6E-77F96A19262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5" name="Text Box 64">
          <a:extLst>
            <a:ext uri="{FF2B5EF4-FFF2-40B4-BE49-F238E27FC236}">
              <a16:creationId xmlns:a16="http://schemas.microsoft.com/office/drawing/2014/main" id="{2A0E9774-E0FA-4017-B81C-C0D3BD92EEB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6" name="Text Box 64">
          <a:extLst>
            <a:ext uri="{FF2B5EF4-FFF2-40B4-BE49-F238E27FC236}">
              <a16:creationId xmlns:a16="http://schemas.microsoft.com/office/drawing/2014/main" id="{86BBC83C-F322-4E85-B220-EAFC4C504BA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7" name="Text Box 64">
          <a:extLst>
            <a:ext uri="{FF2B5EF4-FFF2-40B4-BE49-F238E27FC236}">
              <a16:creationId xmlns:a16="http://schemas.microsoft.com/office/drawing/2014/main" id="{7E657540-EED5-4F3B-9E1D-6BBB53F22D4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8" name="Text Box 64">
          <a:extLst>
            <a:ext uri="{FF2B5EF4-FFF2-40B4-BE49-F238E27FC236}">
              <a16:creationId xmlns:a16="http://schemas.microsoft.com/office/drawing/2014/main" id="{1B092B95-E0BC-44C0-8C9E-41F42C5E76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89" name="Text Box 64">
          <a:extLst>
            <a:ext uri="{FF2B5EF4-FFF2-40B4-BE49-F238E27FC236}">
              <a16:creationId xmlns:a16="http://schemas.microsoft.com/office/drawing/2014/main" id="{31006AB0-6E7B-4CF1-B59A-146D6F3D448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0" name="Text Box 64">
          <a:extLst>
            <a:ext uri="{FF2B5EF4-FFF2-40B4-BE49-F238E27FC236}">
              <a16:creationId xmlns:a16="http://schemas.microsoft.com/office/drawing/2014/main" id="{5298AF11-8DD5-493E-9017-3D93F258C10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1" name="Text Box 64">
          <a:extLst>
            <a:ext uri="{FF2B5EF4-FFF2-40B4-BE49-F238E27FC236}">
              <a16:creationId xmlns:a16="http://schemas.microsoft.com/office/drawing/2014/main" id="{87E593C1-F62C-474F-AEA5-9FCC8F65156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2" name="Text Box 64">
          <a:extLst>
            <a:ext uri="{FF2B5EF4-FFF2-40B4-BE49-F238E27FC236}">
              <a16:creationId xmlns:a16="http://schemas.microsoft.com/office/drawing/2014/main" id="{64ECF733-AAFF-48A8-ADE4-FEC1C2C7C43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3" name="Text Box 64">
          <a:extLst>
            <a:ext uri="{FF2B5EF4-FFF2-40B4-BE49-F238E27FC236}">
              <a16:creationId xmlns:a16="http://schemas.microsoft.com/office/drawing/2014/main" id="{81E258AB-F62B-4DE9-B934-4C81123E826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4" name="Text Box 64">
          <a:extLst>
            <a:ext uri="{FF2B5EF4-FFF2-40B4-BE49-F238E27FC236}">
              <a16:creationId xmlns:a16="http://schemas.microsoft.com/office/drawing/2014/main" id="{0595B7C3-B497-4821-BC05-AD69A39952B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5" name="Text Box 64">
          <a:extLst>
            <a:ext uri="{FF2B5EF4-FFF2-40B4-BE49-F238E27FC236}">
              <a16:creationId xmlns:a16="http://schemas.microsoft.com/office/drawing/2014/main" id="{8F7269D9-2503-46DD-8763-905366FA345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6" name="Text Box 64">
          <a:extLst>
            <a:ext uri="{FF2B5EF4-FFF2-40B4-BE49-F238E27FC236}">
              <a16:creationId xmlns:a16="http://schemas.microsoft.com/office/drawing/2014/main" id="{3F037C18-A1B3-42EB-83F5-206A4587F01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7" name="Text Box 64">
          <a:extLst>
            <a:ext uri="{FF2B5EF4-FFF2-40B4-BE49-F238E27FC236}">
              <a16:creationId xmlns:a16="http://schemas.microsoft.com/office/drawing/2014/main" id="{D2B7ED23-4D5C-4C41-B0BC-0C6D71B9C41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8" name="Text Box 64">
          <a:extLst>
            <a:ext uri="{FF2B5EF4-FFF2-40B4-BE49-F238E27FC236}">
              <a16:creationId xmlns:a16="http://schemas.microsoft.com/office/drawing/2014/main" id="{DDAE0E50-EA1B-4734-8E4B-147BBB92884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299" name="Text Box 64">
          <a:extLst>
            <a:ext uri="{FF2B5EF4-FFF2-40B4-BE49-F238E27FC236}">
              <a16:creationId xmlns:a16="http://schemas.microsoft.com/office/drawing/2014/main" id="{F57CE1CA-8E54-4F9D-9C15-D0197E1A313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300" name="Text Box 64">
          <a:extLst>
            <a:ext uri="{FF2B5EF4-FFF2-40B4-BE49-F238E27FC236}">
              <a16:creationId xmlns:a16="http://schemas.microsoft.com/office/drawing/2014/main" id="{2FD4D34E-8AC4-48A5-B3D1-8A1EEDEAEFB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301" name="Text Box 64">
          <a:extLst>
            <a:ext uri="{FF2B5EF4-FFF2-40B4-BE49-F238E27FC236}">
              <a16:creationId xmlns:a16="http://schemas.microsoft.com/office/drawing/2014/main" id="{37E08F9F-5DF0-430A-ABCA-190A7E4387C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302" name="Text Box 64">
          <a:extLst>
            <a:ext uri="{FF2B5EF4-FFF2-40B4-BE49-F238E27FC236}">
              <a16:creationId xmlns:a16="http://schemas.microsoft.com/office/drawing/2014/main" id="{5D1A6296-263A-4647-A91C-09D2D946FE5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1303" name="Text Box 64">
          <a:extLst>
            <a:ext uri="{FF2B5EF4-FFF2-40B4-BE49-F238E27FC236}">
              <a16:creationId xmlns:a16="http://schemas.microsoft.com/office/drawing/2014/main" id="{9036D776-F4B7-48A7-97D5-B4B0E857CC6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4" name="Text Box 64">
          <a:extLst>
            <a:ext uri="{FF2B5EF4-FFF2-40B4-BE49-F238E27FC236}">
              <a16:creationId xmlns:a16="http://schemas.microsoft.com/office/drawing/2014/main" id="{449F401A-3E48-43CC-83F8-0D03527845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5" name="Text Box 64">
          <a:extLst>
            <a:ext uri="{FF2B5EF4-FFF2-40B4-BE49-F238E27FC236}">
              <a16:creationId xmlns:a16="http://schemas.microsoft.com/office/drawing/2014/main" id="{DFC09018-1AC1-4DA4-AF59-41849F159A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6" name="Text Box 64">
          <a:extLst>
            <a:ext uri="{FF2B5EF4-FFF2-40B4-BE49-F238E27FC236}">
              <a16:creationId xmlns:a16="http://schemas.microsoft.com/office/drawing/2014/main" id="{F2C0BEC3-94CF-4ADB-BF12-C98E9FC63F1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7" name="Text Box 64">
          <a:extLst>
            <a:ext uri="{FF2B5EF4-FFF2-40B4-BE49-F238E27FC236}">
              <a16:creationId xmlns:a16="http://schemas.microsoft.com/office/drawing/2014/main" id="{31A4A108-8A05-46B7-82B3-C2B44E74D3D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8" name="Text Box 64">
          <a:extLst>
            <a:ext uri="{FF2B5EF4-FFF2-40B4-BE49-F238E27FC236}">
              <a16:creationId xmlns:a16="http://schemas.microsoft.com/office/drawing/2014/main" id="{33BD3BD0-1D41-4C6C-A7D2-0CE18B547E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09" name="Text Box 64">
          <a:extLst>
            <a:ext uri="{FF2B5EF4-FFF2-40B4-BE49-F238E27FC236}">
              <a16:creationId xmlns:a16="http://schemas.microsoft.com/office/drawing/2014/main" id="{ABC33E08-CFF2-41A1-8967-91F4FA10230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0" name="Text Box 64">
          <a:extLst>
            <a:ext uri="{FF2B5EF4-FFF2-40B4-BE49-F238E27FC236}">
              <a16:creationId xmlns:a16="http://schemas.microsoft.com/office/drawing/2014/main" id="{872D1C96-BE8A-47F1-913D-B719E9E735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1" name="Text Box 64">
          <a:extLst>
            <a:ext uri="{FF2B5EF4-FFF2-40B4-BE49-F238E27FC236}">
              <a16:creationId xmlns:a16="http://schemas.microsoft.com/office/drawing/2014/main" id="{FD619B63-D00A-4561-A204-299908EB67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2" name="Text Box 64">
          <a:extLst>
            <a:ext uri="{FF2B5EF4-FFF2-40B4-BE49-F238E27FC236}">
              <a16:creationId xmlns:a16="http://schemas.microsoft.com/office/drawing/2014/main" id="{A6FDF0FE-DD49-4290-BE1A-4F414A0C33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3" name="Text Box 64">
          <a:extLst>
            <a:ext uri="{FF2B5EF4-FFF2-40B4-BE49-F238E27FC236}">
              <a16:creationId xmlns:a16="http://schemas.microsoft.com/office/drawing/2014/main" id="{0D0242ED-ADE2-4015-8F16-7735634C17C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4" name="Text Box 64">
          <a:extLst>
            <a:ext uri="{FF2B5EF4-FFF2-40B4-BE49-F238E27FC236}">
              <a16:creationId xmlns:a16="http://schemas.microsoft.com/office/drawing/2014/main" id="{561FCA7E-3DB3-4331-B55E-B69847ED2B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5" name="Text Box 64">
          <a:extLst>
            <a:ext uri="{FF2B5EF4-FFF2-40B4-BE49-F238E27FC236}">
              <a16:creationId xmlns:a16="http://schemas.microsoft.com/office/drawing/2014/main" id="{98F96784-A693-402A-8D1D-29DD569C24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6" name="Text Box 64">
          <a:extLst>
            <a:ext uri="{FF2B5EF4-FFF2-40B4-BE49-F238E27FC236}">
              <a16:creationId xmlns:a16="http://schemas.microsoft.com/office/drawing/2014/main" id="{9F507913-6A4E-4107-99C2-EA2DA9F02A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7" name="Text Box 64">
          <a:extLst>
            <a:ext uri="{FF2B5EF4-FFF2-40B4-BE49-F238E27FC236}">
              <a16:creationId xmlns:a16="http://schemas.microsoft.com/office/drawing/2014/main" id="{ACF36037-D036-4FF7-A65C-AC8C23B718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8" name="Text Box 64">
          <a:extLst>
            <a:ext uri="{FF2B5EF4-FFF2-40B4-BE49-F238E27FC236}">
              <a16:creationId xmlns:a16="http://schemas.microsoft.com/office/drawing/2014/main" id="{099E4519-C89A-470D-8F17-E44225E49E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19" name="Text Box 64">
          <a:extLst>
            <a:ext uri="{FF2B5EF4-FFF2-40B4-BE49-F238E27FC236}">
              <a16:creationId xmlns:a16="http://schemas.microsoft.com/office/drawing/2014/main" id="{17B34466-4973-4CFC-B16B-378BE2A25B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0" name="Text Box 64">
          <a:extLst>
            <a:ext uri="{FF2B5EF4-FFF2-40B4-BE49-F238E27FC236}">
              <a16:creationId xmlns:a16="http://schemas.microsoft.com/office/drawing/2014/main" id="{E1798153-2842-49DE-B282-598EE410BC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1" name="Text Box 64">
          <a:extLst>
            <a:ext uri="{FF2B5EF4-FFF2-40B4-BE49-F238E27FC236}">
              <a16:creationId xmlns:a16="http://schemas.microsoft.com/office/drawing/2014/main" id="{9E816AEC-13AF-460D-AA21-BA50B91458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2" name="Text Box 64">
          <a:extLst>
            <a:ext uri="{FF2B5EF4-FFF2-40B4-BE49-F238E27FC236}">
              <a16:creationId xmlns:a16="http://schemas.microsoft.com/office/drawing/2014/main" id="{565EF067-F702-4E15-A012-839A6B42DF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3" name="Text Box 64">
          <a:extLst>
            <a:ext uri="{FF2B5EF4-FFF2-40B4-BE49-F238E27FC236}">
              <a16:creationId xmlns:a16="http://schemas.microsoft.com/office/drawing/2014/main" id="{23D64378-37D5-4C84-AAA2-BC6EA580D51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4" name="Text Box 64">
          <a:extLst>
            <a:ext uri="{FF2B5EF4-FFF2-40B4-BE49-F238E27FC236}">
              <a16:creationId xmlns:a16="http://schemas.microsoft.com/office/drawing/2014/main" id="{E36844A5-5CCD-48D4-AAB8-124F9DDB02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5" name="Text Box 64">
          <a:extLst>
            <a:ext uri="{FF2B5EF4-FFF2-40B4-BE49-F238E27FC236}">
              <a16:creationId xmlns:a16="http://schemas.microsoft.com/office/drawing/2014/main" id="{66DF4C7F-6440-4479-B45D-DAC8F530A4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6" name="Text Box 64">
          <a:extLst>
            <a:ext uri="{FF2B5EF4-FFF2-40B4-BE49-F238E27FC236}">
              <a16:creationId xmlns:a16="http://schemas.microsoft.com/office/drawing/2014/main" id="{A3002672-6241-459C-8CFD-7336762558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7" name="Text Box 64">
          <a:extLst>
            <a:ext uri="{FF2B5EF4-FFF2-40B4-BE49-F238E27FC236}">
              <a16:creationId xmlns:a16="http://schemas.microsoft.com/office/drawing/2014/main" id="{96C458FA-652A-44F6-AC34-8727B25A40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8" name="Text Box 64">
          <a:extLst>
            <a:ext uri="{FF2B5EF4-FFF2-40B4-BE49-F238E27FC236}">
              <a16:creationId xmlns:a16="http://schemas.microsoft.com/office/drawing/2014/main" id="{047882C8-053F-4BC9-8AB4-D80FE3E527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29" name="Text Box 64">
          <a:extLst>
            <a:ext uri="{FF2B5EF4-FFF2-40B4-BE49-F238E27FC236}">
              <a16:creationId xmlns:a16="http://schemas.microsoft.com/office/drawing/2014/main" id="{B2156468-2CCF-4247-B79F-192516C808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0" name="Text Box 64">
          <a:extLst>
            <a:ext uri="{FF2B5EF4-FFF2-40B4-BE49-F238E27FC236}">
              <a16:creationId xmlns:a16="http://schemas.microsoft.com/office/drawing/2014/main" id="{D9510E9E-18D6-40D3-8EA8-F21F302AB2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1" name="Text Box 64">
          <a:extLst>
            <a:ext uri="{FF2B5EF4-FFF2-40B4-BE49-F238E27FC236}">
              <a16:creationId xmlns:a16="http://schemas.microsoft.com/office/drawing/2014/main" id="{20B7061E-33EA-4ED8-8BD0-029E816793D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2" name="Text Box 64">
          <a:extLst>
            <a:ext uri="{FF2B5EF4-FFF2-40B4-BE49-F238E27FC236}">
              <a16:creationId xmlns:a16="http://schemas.microsoft.com/office/drawing/2014/main" id="{4F6BF538-E17D-423E-AA2F-0A81958836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3" name="Text Box 64">
          <a:extLst>
            <a:ext uri="{FF2B5EF4-FFF2-40B4-BE49-F238E27FC236}">
              <a16:creationId xmlns:a16="http://schemas.microsoft.com/office/drawing/2014/main" id="{73C400FD-EB06-4B91-BD50-30EEFEE558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4" name="Text Box 64">
          <a:extLst>
            <a:ext uri="{FF2B5EF4-FFF2-40B4-BE49-F238E27FC236}">
              <a16:creationId xmlns:a16="http://schemas.microsoft.com/office/drawing/2014/main" id="{F2706F4A-B1E7-4AFA-ADD7-A89EF15947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5" name="Text Box 64">
          <a:extLst>
            <a:ext uri="{FF2B5EF4-FFF2-40B4-BE49-F238E27FC236}">
              <a16:creationId xmlns:a16="http://schemas.microsoft.com/office/drawing/2014/main" id="{00DEB2E7-4AC7-4E15-97E7-AA3DF79EB7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6" name="Text Box 64">
          <a:extLst>
            <a:ext uri="{FF2B5EF4-FFF2-40B4-BE49-F238E27FC236}">
              <a16:creationId xmlns:a16="http://schemas.microsoft.com/office/drawing/2014/main" id="{DCEE088D-03E1-4302-9EE6-E5CE8EC779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7" name="Text Box 64">
          <a:extLst>
            <a:ext uri="{FF2B5EF4-FFF2-40B4-BE49-F238E27FC236}">
              <a16:creationId xmlns:a16="http://schemas.microsoft.com/office/drawing/2014/main" id="{7E621D9A-BEDC-4ED1-85CA-73C93CF57B2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8" name="Text Box 64">
          <a:extLst>
            <a:ext uri="{FF2B5EF4-FFF2-40B4-BE49-F238E27FC236}">
              <a16:creationId xmlns:a16="http://schemas.microsoft.com/office/drawing/2014/main" id="{AE6D37AC-253D-481E-B99B-F0C1222F3C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39" name="Text Box 64">
          <a:extLst>
            <a:ext uri="{FF2B5EF4-FFF2-40B4-BE49-F238E27FC236}">
              <a16:creationId xmlns:a16="http://schemas.microsoft.com/office/drawing/2014/main" id="{5924520E-BA13-473A-AD54-659DD9E2FE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0" name="Text Box 64">
          <a:extLst>
            <a:ext uri="{FF2B5EF4-FFF2-40B4-BE49-F238E27FC236}">
              <a16:creationId xmlns:a16="http://schemas.microsoft.com/office/drawing/2014/main" id="{660585DF-B12B-4C9F-A8B2-5C8A8BE3A3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1" name="Text Box 64">
          <a:extLst>
            <a:ext uri="{FF2B5EF4-FFF2-40B4-BE49-F238E27FC236}">
              <a16:creationId xmlns:a16="http://schemas.microsoft.com/office/drawing/2014/main" id="{6D8ED456-C4ED-4BC5-8013-C5FD5BB25F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2" name="Text Box 64">
          <a:extLst>
            <a:ext uri="{FF2B5EF4-FFF2-40B4-BE49-F238E27FC236}">
              <a16:creationId xmlns:a16="http://schemas.microsoft.com/office/drawing/2014/main" id="{2E5412FF-F331-429A-A32E-809C79FA563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3" name="Text Box 64">
          <a:extLst>
            <a:ext uri="{FF2B5EF4-FFF2-40B4-BE49-F238E27FC236}">
              <a16:creationId xmlns:a16="http://schemas.microsoft.com/office/drawing/2014/main" id="{458BADB1-C92B-46AF-B58F-50CAD32CF4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4" name="Text Box 64">
          <a:extLst>
            <a:ext uri="{FF2B5EF4-FFF2-40B4-BE49-F238E27FC236}">
              <a16:creationId xmlns:a16="http://schemas.microsoft.com/office/drawing/2014/main" id="{47AF51BF-023E-445C-9A86-CEBB6F65C1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5" name="Text Box 64">
          <a:extLst>
            <a:ext uri="{FF2B5EF4-FFF2-40B4-BE49-F238E27FC236}">
              <a16:creationId xmlns:a16="http://schemas.microsoft.com/office/drawing/2014/main" id="{2D46E681-32BE-47A3-8E94-253FA11BF4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6" name="Text Box 64">
          <a:extLst>
            <a:ext uri="{FF2B5EF4-FFF2-40B4-BE49-F238E27FC236}">
              <a16:creationId xmlns:a16="http://schemas.microsoft.com/office/drawing/2014/main" id="{D4E5AFFF-D43B-4436-9B30-95FD4760E29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7" name="Text Box 64">
          <a:extLst>
            <a:ext uri="{FF2B5EF4-FFF2-40B4-BE49-F238E27FC236}">
              <a16:creationId xmlns:a16="http://schemas.microsoft.com/office/drawing/2014/main" id="{CD2C07AC-99A5-46F2-A49B-2E307D1731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8" name="Text Box 64">
          <a:extLst>
            <a:ext uri="{FF2B5EF4-FFF2-40B4-BE49-F238E27FC236}">
              <a16:creationId xmlns:a16="http://schemas.microsoft.com/office/drawing/2014/main" id="{90D05C78-7A89-47EE-B9EE-990E9E8454A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49" name="Text Box 64">
          <a:extLst>
            <a:ext uri="{FF2B5EF4-FFF2-40B4-BE49-F238E27FC236}">
              <a16:creationId xmlns:a16="http://schemas.microsoft.com/office/drawing/2014/main" id="{3AE77FA7-8555-4EB4-A259-2FC14173BA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0" name="Text Box 64">
          <a:extLst>
            <a:ext uri="{FF2B5EF4-FFF2-40B4-BE49-F238E27FC236}">
              <a16:creationId xmlns:a16="http://schemas.microsoft.com/office/drawing/2014/main" id="{39464E60-1DB0-4018-A25B-CFF182E7B3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1" name="Text Box 64">
          <a:extLst>
            <a:ext uri="{FF2B5EF4-FFF2-40B4-BE49-F238E27FC236}">
              <a16:creationId xmlns:a16="http://schemas.microsoft.com/office/drawing/2014/main" id="{969807B1-86A8-45B0-8DB3-09A341A5CC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2" name="Text Box 64">
          <a:extLst>
            <a:ext uri="{FF2B5EF4-FFF2-40B4-BE49-F238E27FC236}">
              <a16:creationId xmlns:a16="http://schemas.microsoft.com/office/drawing/2014/main" id="{2AA6DD23-11E3-49F1-A3CB-3C9AD6D25E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3" name="Text Box 64">
          <a:extLst>
            <a:ext uri="{FF2B5EF4-FFF2-40B4-BE49-F238E27FC236}">
              <a16:creationId xmlns:a16="http://schemas.microsoft.com/office/drawing/2014/main" id="{BAA29FEB-E34B-41D8-B84B-593C4FCAD7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4" name="Text Box 64">
          <a:extLst>
            <a:ext uri="{FF2B5EF4-FFF2-40B4-BE49-F238E27FC236}">
              <a16:creationId xmlns:a16="http://schemas.microsoft.com/office/drawing/2014/main" id="{99381540-11D8-4276-A4BD-F91927914E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5" name="Text Box 64">
          <a:extLst>
            <a:ext uri="{FF2B5EF4-FFF2-40B4-BE49-F238E27FC236}">
              <a16:creationId xmlns:a16="http://schemas.microsoft.com/office/drawing/2014/main" id="{77B0E664-9619-44ED-8226-9BE977D815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6" name="Text Box 64">
          <a:extLst>
            <a:ext uri="{FF2B5EF4-FFF2-40B4-BE49-F238E27FC236}">
              <a16:creationId xmlns:a16="http://schemas.microsoft.com/office/drawing/2014/main" id="{24126070-77BA-4F6C-95F6-8875D0D533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7" name="Text Box 64">
          <a:extLst>
            <a:ext uri="{FF2B5EF4-FFF2-40B4-BE49-F238E27FC236}">
              <a16:creationId xmlns:a16="http://schemas.microsoft.com/office/drawing/2014/main" id="{589C9874-9017-40FC-A76F-43EB021236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8" name="Text Box 64">
          <a:extLst>
            <a:ext uri="{FF2B5EF4-FFF2-40B4-BE49-F238E27FC236}">
              <a16:creationId xmlns:a16="http://schemas.microsoft.com/office/drawing/2014/main" id="{33F5296E-327E-4D83-8338-14B3AC7E8D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59" name="Text Box 64">
          <a:extLst>
            <a:ext uri="{FF2B5EF4-FFF2-40B4-BE49-F238E27FC236}">
              <a16:creationId xmlns:a16="http://schemas.microsoft.com/office/drawing/2014/main" id="{3F51080A-AB53-42E3-A46D-C329B35BED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0" name="Text Box 64">
          <a:extLst>
            <a:ext uri="{FF2B5EF4-FFF2-40B4-BE49-F238E27FC236}">
              <a16:creationId xmlns:a16="http://schemas.microsoft.com/office/drawing/2014/main" id="{C0EDC791-D573-4834-83B6-70A5811BE8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1" name="Text Box 64">
          <a:extLst>
            <a:ext uri="{FF2B5EF4-FFF2-40B4-BE49-F238E27FC236}">
              <a16:creationId xmlns:a16="http://schemas.microsoft.com/office/drawing/2014/main" id="{6A31E2D4-8467-43E0-A7F6-650756CE7A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2" name="Text Box 64">
          <a:extLst>
            <a:ext uri="{FF2B5EF4-FFF2-40B4-BE49-F238E27FC236}">
              <a16:creationId xmlns:a16="http://schemas.microsoft.com/office/drawing/2014/main" id="{F4AD24F5-B349-4AA3-8048-1227EF690D6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3" name="Text Box 64">
          <a:extLst>
            <a:ext uri="{FF2B5EF4-FFF2-40B4-BE49-F238E27FC236}">
              <a16:creationId xmlns:a16="http://schemas.microsoft.com/office/drawing/2014/main" id="{6360C27F-C0E1-4780-AB69-104DFCCBDC8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4" name="Text Box 64">
          <a:extLst>
            <a:ext uri="{FF2B5EF4-FFF2-40B4-BE49-F238E27FC236}">
              <a16:creationId xmlns:a16="http://schemas.microsoft.com/office/drawing/2014/main" id="{C50B7D2B-5CE6-4829-8E08-D970095DB96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5" name="Text Box 64">
          <a:extLst>
            <a:ext uri="{FF2B5EF4-FFF2-40B4-BE49-F238E27FC236}">
              <a16:creationId xmlns:a16="http://schemas.microsoft.com/office/drawing/2014/main" id="{92166C7A-35EB-4F79-9931-02E25261B8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6" name="Text Box 64">
          <a:extLst>
            <a:ext uri="{FF2B5EF4-FFF2-40B4-BE49-F238E27FC236}">
              <a16:creationId xmlns:a16="http://schemas.microsoft.com/office/drawing/2014/main" id="{E482CAE2-9EF5-4104-9B51-F2363320CF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7" name="Text Box 64">
          <a:extLst>
            <a:ext uri="{FF2B5EF4-FFF2-40B4-BE49-F238E27FC236}">
              <a16:creationId xmlns:a16="http://schemas.microsoft.com/office/drawing/2014/main" id="{C08BDBBD-D82C-4AE7-A90F-4F85B467EB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8" name="Text Box 64">
          <a:extLst>
            <a:ext uri="{FF2B5EF4-FFF2-40B4-BE49-F238E27FC236}">
              <a16:creationId xmlns:a16="http://schemas.microsoft.com/office/drawing/2014/main" id="{79CC68CA-F863-47BB-B5B0-4F26C3A9E1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69" name="Text Box 64">
          <a:extLst>
            <a:ext uri="{FF2B5EF4-FFF2-40B4-BE49-F238E27FC236}">
              <a16:creationId xmlns:a16="http://schemas.microsoft.com/office/drawing/2014/main" id="{8E9F8C7E-7CC4-46B7-A5ED-54B1048E52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0" name="Text Box 64">
          <a:extLst>
            <a:ext uri="{FF2B5EF4-FFF2-40B4-BE49-F238E27FC236}">
              <a16:creationId xmlns:a16="http://schemas.microsoft.com/office/drawing/2014/main" id="{4643DAAA-8D96-451E-B33A-F8B06328204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1" name="Text Box 64">
          <a:extLst>
            <a:ext uri="{FF2B5EF4-FFF2-40B4-BE49-F238E27FC236}">
              <a16:creationId xmlns:a16="http://schemas.microsoft.com/office/drawing/2014/main" id="{6478E47D-C0B0-477F-BEB6-F3D857F6D2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2" name="Text Box 64">
          <a:extLst>
            <a:ext uri="{FF2B5EF4-FFF2-40B4-BE49-F238E27FC236}">
              <a16:creationId xmlns:a16="http://schemas.microsoft.com/office/drawing/2014/main" id="{60579333-43D8-4881-8044-78251FA7B66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3" name="Text Box 64">
          <a:extLst>
            <a:ext uri="{FF2B5EF4-FFF2-40B4-BE49-F238E27FC236}">
              <a16:creationId xmlns:a16="http://schemas.microsoft.com/office/drawing/2014/main" id="{B59CB926-A396-48B7-A80A-71A9E62205D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4" name="Text Box 64">
          <a:extLst>
            <a:ext uri="{FF2B5EF4-FFF2-40B4-BE49-F238E27FC236}">
              <a16:creationId xmlns:a16="http://schemas.microsoft.com/office/drawing/2014/main" id="{9A7EB1D4-4914-48B7-A69D-7D9947EE3C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5" name="Text Box 64">
          <a:extLst>
            <a:ext uri="{FF2B5EF4-FFF2-40B4-BE49-F238E27FC236}">
              <a16:creationId xmlns:a16="http://schemas.microsoft.com/office/drawing/2014/main" id="{32D2C043-FDF7-4A5A-A8E2-688FFFB99C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6" name="Text Box 64">
          <a:extLst>
            <a:ext uri="{FF2B5EF4-FFF2-40B4-BE49-F238E27FC236}">
              <a16:creationId xmlns:a16="http://schemas.microsoft.com/office/drawing/2014/main" id="{908160AA-D394-4672-AF40-4CA6D83E25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7" name="Text Box 64">
          <a:extLst>
            <a:ext uri="{FF2B5EF4-FFF2-40B4-BE49-F238E27FC236}">
              <a16:creationId xmlns:a16="http://schemas.microsoft.com/office/drawing/2014/main" id="{5FACE293-53FC-46BA-A574-ED4572002E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8" name="Text Box 64">
          <a:extLst>
            <a:ext uri="{FF2B5EF4-FFF2-40B4-BE49-F238E27FC236}">
              <a16:creationId xmlns:a16="http://schemas.microsoft.com/office/drawing/2014/main" id="{EBB7320A-1C8D-4C87-9FC5-7EC07F5E10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79" name="Text Box 64">
          <a:extLst>
            <a:ext uri="{FF2B5EF4-FFF2-40B4-BE49-F238E27FC236}">
              <a16:creationId xmlns:a16="http://schemas.microsoft.com/office/drawing/2014/main" id="{2863F5B5-6BC7-4FC0-ACA6-2A86ADBE0B3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0" name="Text Box 64">
          <a:extLst>
            <a:ext uri="{FF2B5EF4-FFF2-40B4-BE49-F238E27FC236}">
              <a16:creationId xmlns:a16="http://schemas.microsoft.com/office/drawing/2014/main" id="{2022995A-9A6F-4379-B6B6-46BA1D01D0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1" name="Text Box 64">
          <a:extLst>
            <a:ext uri="{FF2B5EF4-FFF2-40B4-BE49-F238E27FC236}">
              <a16:creationId xmlns:a16="http://schemas.microsoft.com/office/drawing/2014/main" id="{F8A82224-B435-4C52-9C84-C69961D792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2" name="Text Box 64">
          <a:extLst>
            <a:ext uri="{FF2B5EF4-FFF2-40B4-BE49-F238E27FC236}">
              <a16:creationId xmlns:a16="http://schemas.microsoft.com/office/drawing/2014/main" id="{24E42CB4-82FE-40D0-882A-7F8288D4FB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3" name="Text Box 64">
          <a:extLst>
            <a:ext uri="{FF2B5EF4-FFF2-40B4-BE49-F238E27FC236}">
              <a16:creationId xmlns:a16="http://schemas.microsoft.com/office/drawing/2014/main" id="{995D6ECE-8FA3-4017-BDCC-BD8AD73EB5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4" name="Text Box 64">
          <a:extLst>
            <a:ext uri="{FF2B5EF4-FFF2-40B4-BE49-F238E27FC236}">
              <a16:creationId xmlns:a16="http://schemas.microsoft.com/office/drawing/2014/main" id="{9E939CA0-2290-4892-9451-A7E776612C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5" name="Text Box 64">
          <a:extLst>
            <a:ext uri="{FF2B5EF4-FFF2-40B4-BE49-F238E27FC236}">
              <a16:creationId xmlns:a16="http://schemas.microsoft.com/office/drawing/2014/main" id="{C4CE1D89-2698-4801-A802-080EF99086C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6" name="Text Box 64">
          <a:extLst>
            <a:ext uri="{FF2B5EF4-FFF2-40B4-BE49-F238E27FC236}">
              <a16:creationId xmlns:a16="http://schemas.microsoft.com/office/drawing/2014/main" id="{0FC6971E-E6D0-4B6C-8425-145A10C95DA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7" name="Text Box 64">
          <a:extLst>
            <a:ext uri="{FF2B5EF4-FFF2-40B4-BE49-F238E27FC236}">
              <a16:creationId xmlns:a16="http://schemas.microsoft.com/office/drawing/2014/main" id="{518C4168-E452-4737-BCBA-BEFB133D94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8" name="Text Box 64">
          <a:extLst>
            <a:ext uri="{FF2B5EF4-FFF2-40B4-BE49-F238E27FC236}">
              <a16:creationId xmlns:a16="http://schemas.microsoft.com/office/drawing/2014/main" id="{AF1687F5-49BA-4BA2-A589-A62E1B15D9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89" name="Text Box 64">
          <a:extLst>
            <a:ext uri="{FF2B5EF4-FFF2-40B4-BE49-F238E27FC236}">
              <a16:creationId xmlns:a16="http://schemas.microsoft.com/office/drawing/2014/main" id="{4B98085A-3B45-4EBF-8567-4E37BA9ED67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0" name="Text Box 64">
          <a:extLst>
            <a:ext uri="{FF2B5EF4-FFF2-40B4-BE49-F238E27FC236}">
              <a16:creationId xmlns:a16="http://schemas.microsoft.com/office/drawing/2014/main" id="{22F6F724-6A67-47CB-83CE-5AC312F518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1" name="Text Box 64">
          <a:extLst>
            <a:ext uri="{FF2B5EF4-FFF2-40B4-BE49-F238E27FC236}">
              <a16:creationId xmlns:a16="http://schemas.microsoft.com/office/drawing/2014/main" id="{CDA5DD6B-EB4B-4042-AFCA-B73040DD14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2" name="Text Box 64">
          <a:extLst>
            <a:ext uri="{FF2B5EF4-FFF2-40B4-BE49-F238E27FC236}">
              <a16:creationId xmlns:a16="http://schemas.microsoft.com/office/drawing/2014/main" id="{A055111F-85AF-4FBD-9BEA-88B6B4D9B7D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3" name="Text Box 64">
          <a:extLst>
            <a:ext uri="{FF2B5EF4-FFF2-40B4-BE49-F238E27FC236}">
              <a16:creationId xmlns:a16="http://schemas.microsoft.com/office/drawing/2014/main" id="{31BB992B-447F-42DE-A8F9-C44B6D27A1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4" name="Text Box 64">
          <a:extLst>
            <a:ext uri="{FF2B5EF4-FFF2-40B4-BE49-F238E27FC236}">
              <a16:creationId xmlns:a16="http://schemas.microsoft.com/office/drawing/2014/main" id="{3415D504-8ABF-434F-A351-322A8E06EDD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5" name="Text Box 64">
          <a:extLst>
            <a:ext uri="{FF2B5EF4-FFF2-40B4-BE49-F238E27FC236}">
              <a16:creationId xmlns:a16="http://schemas.microsoft.com/office/drawing/2014/main" id="{F032A4FB-FFE0-45A4-A34A-E4E9B5E10F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6" name="Text Box 64">
          <a:extLst>
            <a:ext uri="{FF2B5EF4-FFF2-40B4-BE49-F238E27FC236}">
              <a16:creationId xmlns:a16="http://schemas.microsoft.com/office/drawing/2014/main" id="{B26F0D08-935C-4366-8F19-4DACCF77DD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7" name="Text Box 64">
          <a:extLst>
            <a:ext uri="{FF2B5EF4-FFF2-40B4-BE49-F238E27FC236}">
              <a16:creationId xmlns:a16="http://schemas.microsoft.com/office/drawing/2014/main" id="{6392829F-E53F-450E-910A-57DA0AFEF3B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8" name="Text Box 64">
          <a:extLst>
            <a:ext uri="{FF2B5EF4-FFF2-40B4-BE49-F238E27FC236}">
              <a16:creationId xmlns:a16="http://schemas.microsoft.com/office/drawing/2014/main" id="{92E9CD68-376D-4A90-A54D-61C799DE4C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399" name="Text Box 64">
          <a:extLst>
            <a:ext uri="{FF2B5EF4-FFF2-40B4-BE49-F238E27FC236}">
              <a16:creationId xmlns:a16="http://schemas.microsoft.com/office/drawing/2014/main" id="{2F5E5B71-5A23-4C23-9B27-5A8B13A0EC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0" name="Text Box 64">
          <a:extLst>
            <a:ext uri="{FF2B5EF4-FFF2-40B4-BE49-F238E27FC236}">
              <a16:creationId xmlns:a16="http://schemas.microsoft.com/office/drawing/2014/main" id="{E60928C7-14FA-401A-9193-26C0A79C94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1" name="Text Box 64">
          <a:extLst>
            <a:ext uri="{FF2B5EF4-FFF2-40B4-BE49-F238E27FC236}">
              <a16:creationId xmlns:a16="http://schemas.microsoft.com/office/drawing/2014/main" id="{AAD09F3E-C6A3-4404-A51B-67124FF248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2" name="Text Box 64">
          <a:extLst>
            <a:ext uri="{FF2B5EF4-FFF2-40B4-BE49-F238E27FC236}">
              <a16:creationId xmlns:a16="http://schemas.microsoft.com/office/drawing/2014/main" id="{25505F35-B0F7-47D8-810F-6670830C4C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3" name="Text Box 64">
          <a:extLst>
            <a:ext uri="{FF2B5EF4-FFF2-40B4-BE49-F238E27FC236}">
              <a16:creationId xmlns:a16="http://schemas.microsoft.com/office/drawing/2014/main" id="{576AC891-6432-4E35-B955-E2CA222441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4" name="Text Box 64">
          <a:extLst>
            <a:ext uri="{FF2B5EF4-FFF2-40B4-BE49-F238E27FC236}">
              <a16:creationId xmlns:a16="http://schemas.microsoft.com/office/drawing/2014/main" id="{B7639C20-5577-4132-8EE3-56E84B7C9E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5" name="Text Box 64">
          <a:extLst>
            <a:ext uri="{FF2B5EF4-FFF2-40B4-BE49-F238E27FC236}">
              <a16:creationId xmlns:a16="http://schemas.microsoft.com/office/drawing/2014/main" id="{5AC9D8F7-781D-4F66-90FB-819EB215C99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6" name="Text Box 64">
          <a:extLst>
            <a:ext uri="{FF2B5EF4-FFF2-40B4-BE49-F238E27FC236}">
              <a16:creationId xmlns:a16="http://schemas.microsoft.com/office/drawing/2014/main" id="{F6D967E5-7B27-40A6-B64E-632F0042649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7" name="Text Box 64">
          <a:extLst>
            <a:ext uri="{FF2B5EF4-FFF2-40B4-BE49-F238E27FC236}">
              <a16:creationId xmlns:a16="http://schemas.microsoft.com/office/drawing/2014/main" id="{C57F7DBF-A4A3-4E8D-9305-130917ABE3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8" name="Text Box 64">
          <a:extLst>
            <a:ext uri="{FF2B5EF4-FFF2-40B4-BE49-F238E27FC236}">
              <a16:creationId xmlns:a16="http://schemas.microsoft.com/office/drawing/2014/main" id="{D99FE8E0-0AAF-4E89-BAE9-A37C4B28502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09" name="Text Box 64">
          <a:extLst>
            <a:ext uri="{FF2B5EF4-FFF2-40B4-BE49-F238E27FC236}">
              <a16:creationId xmlns:a16="http://schemas.microsoft.com/office/drawing/2014/main" id="{26537DD3-36EA-417A-8C75-2777953DDC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10" name="Text Box 64">
          <a:extLst>
            <a:ext uri="{FF2B5EF4-FFF2-40B4-BE49-F238E27FC236}">
              <a16:creationId xmlns:a16="http://schemas.microsoft.com/office/drawing/2014/main" id="{2A7D7EEF-F5FB-46F0-ADC1-2B53CF42B7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11" name="Text Box 64">
          <a:extLst>
            <a:ext uri="{FF2B5EF4-FFF2-40B4-BE49-F238E27FC236}">
              <a16:creationId xmlns:a16="http://schemas.microsoft.com/office/drawing/2014/main" id="{CE1B2DA7-1ED9-45DD-B4EB-CC28E21DD7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12" name="Text Box 64">
          <a:extLst>
            <a:ext uri="{FF2B5EF4-FFF2-40B4-BE49-F238E27FC236}">
              <a16:creationId xmlns:a16="http://schemas.microsoft.com/office/drawing/2014/main" id="{02B23E6C-5238-46DC-B535-463141B291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1413" name="Text Box 64">
          <a:extLst>
            <a:ext uri="{FF2B5EF4-FFF2-40B4-BE49-F238E27FC236}">
              <a16:creationId xmlns:a16="http://schemas.microsoft.com/office/drawing/2014/main" id="{674F995D-8FBB-4B0D-9AB0-6FFED3AE40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4" name="Text Box 64">
          <a:extLst>
            <a:ext uri="{FF2B5EF4-FFF2-40B4-BE49-F238E27FC236}">
              <a16:creationId xmlns:a16="http://schemas.microsoft.com/office/drawing/2014/main" id="{D7AE9F4A-7568-484A-A4AF-7C79CB67EDE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5" name="Text Box 64">
          <a:extLst>
            <a:ext uri="{FF2B5EF4-FFF2-40B4-BE49-F238E27FC236}">
              <a16:creationId xmlns:a16="http://schemas.microsoft.com/office/drawing/2014/main" id="{D66551DE-7004-4751-AC32-9C0DE59F429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6" name="Text Box 64">
          <a:extLst>
            <a:ext uri="{FF2B5EF4-FFF2-40B4-BE49-F238E27FC236}">
              <a16:creationId xmlns:a16="http://schemas.microsoft.com/office/drawing/2014/main" id="{1F12067C-DCC4-4256-B768-6C534E4D2FC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7" name="Text Box 64">
          <a:extLst>
            <a:ext uri="{FF2B5EF4-FFF2-40B4-BE49-F238E27FC236}">
              <a16:creationId xmlns:a16="http://schemas.microsoft.com/office/drawing/2014/main" id="{2F63D80A-B132-4738-BF61-2952E3A2F85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8" name="Text Box 64">
          <a:extLst>
            <a:ext uri="{FF2B5EF4-FFF2-40B4-BE49-F238E27FC236}">
              <a16:creationId xmlns:a16="http://schemas.microsoft.com/office/drawing/2014/main" id="{21FB8237-05C7-4471-AAFE-0261D701CC9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19" name="Text Box 64">
          <a:extLst>
            <a:ext uri="{FF2B5EF4-FFF2-40B4-BE49-F238E27FC236}">
              <a16:creationId xmlns:a16="http://schemas.microsoft.com/office/drawing/2014/main" id="{A798EB72-58F7-44AC-9891-F27E42D799B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0" name="Text Box 64">
          <a:extLst>
            <a:ext uri="{FF2B5EF4-FFF2-40B4-BE49-F238E27FC236}">
              <a16:creationId xmlns:a16="http://schemas.microsoft.com/office/drawing/2014/main" id="{03286D5B-8767-4534-A0DC-980F0036B5E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1" name="Text Box 64">
          <a:extLst>
            <a:ext uri="{FF2B5EF4-FFF2-40B4-BE49-F238E27FC236}">
              <a16:creationId xmlns:a16="http://schemas.microsoft.com/office/drawing/2014/main" id="{4E45DCCC-5335-4259-A7AD-653DF7B59B8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2" name="Text Box 64">
          <a:extLst>
            <a:ext uri="{FF2B5EF4-FFF2-40B4-BE49-F238E27FC236}">
              <a16:creationId xmlns:a16="http://schemas.microsoft.com/office/drawing/2014/main" id="{1F066657-62BE-4924-9013-EDC3E6C528E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3" name="Text Box 64">
          <a:extLst>
            <a:ext uri="{FF2B5EF4-FFF2-40B4-BE49-F238E27FC236}">
              <a16:creationId xmlns:a16="http://schemas.microsoft.com/office/drawing/2014/main" id="{B47E2DC7-CE3E-4781-9AE0-EFA33666E96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4" name="Text Box 64">
          <a:extLst>
            <a:ext uri="{FF2B5EF4-FFF2-40B4-BE49-F238E27FC236}">
              <a16:creationId xmlns:a16="http://schemas.microsoft.com/office/drawing/2014/main" id="{6B8E08DD-5794-412F-9B54-9BF1F4A1A5C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5" name="Text Box 64">
          <a:extLst>
            <a:ext uri="{FF2B5EF4-FFF2-40B4-BE49-F238E27FC236}">
              <a16:creationId xmlns:a16="http://schemas.microsoft.com/office/drawing/2014/main" id="{43DF1904-7B55-4C02-9BB4-63BA0BD50E6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6" name="Text Box 64">
          <a:extLst>
            <a:ext uri="{FF2B5EF4-FFF2-40B4-BE49-F238E27FC236}">
              <a16:creationId xmlns:a16="http://schemas.microsoft.com/office/drawing/2014/main" id="{4C912BD8-2686-4129-B91C-287C9DBDDAE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7" name="Text Box 64">
          <a:extLst>
            <a:ext uri="{FF2B5EF4-FFF2-40B4-BE49-F238E27FC236}">
              <a16:creationId xmlns:a16="http://schemas.microsoft.com/office/drawing/2014/main" id="{52AE27B7-F7D1-4FFC-BC55-E9AB53B287B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8" name="Text Box 64">
          <a:extLst>
            <a:ext uri="{FF2B5EF4-FFF2-40B4-BE49-F238E27FC236}">
              <a16:creationId xmlns:a16="http://schemas.microsoft.com/office/drawing/2014/main" id="{DBF59BAC-CAC7-4123-9731-CF1F841104B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29" name="Text Box 64">
          <a:extLst>
            <a:ext uri="{FF2B5EF4-FFF2-40B4-BE49-F238E27FC236}">
              <a16:creationId xmlns:a16="http://schemas.microsoft.com/office/drawing/2014/main" id="{CDF98B58-FECD-4A5B-A2AF-62728181FD0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0" name="Text Box 64">
          <a:extLst>
            <a:ext uri="{FF2B5EF4-FFF2-40B4-BE49-F238E27FC236}">
              <a16:creationId xmlns:a16="http://schemas.microsoft.com/office/drawing/2014/main" id="{86167019-1E81-4642-B786-354A2E568B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1" name="Text Box 64">
          <a:extLst>
            <a:ext uri="{FF2B5EF4-FFF2-40B4-BE49-F238E27FC236}">
              <a16:creationId xmlns:a16="http://schemas.microsoft.com/office/drawing/2014/main" id="{8097CD40-546E-4388-948C-54794E60D0D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2" name="Text Box 64">
          <a:extLst>
            <a:ext uri="{FF2B5EF4-FFF2-40B4-BE49-F238E27FC236}">
              <a16:creationId xmlns:a16="http://schemas.microsoft.com/office/drawing/2014/main" id="{2B72CD45-037F-4797-971D-EF0AD5A82F3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3" name="Text Box 64">
          <a:extLst>
            <a:ext uri="{FF2B5EF4-FFF2-40B4-BE49-F238E27FC236}">
              <a16:creationId xmlns:a16="http://schemas.microsoft.com/office/drawing/2014/main" id="{A4D888BF-3E2F-4CA1-A297-9121BD068EA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4" name="Text Box 64">
          <a:extLst>
            <a:ext uri="{FF2B5EF4-FFF2-40B4-BE49-F238E27FC236}">
              <a16:creationId xmlns:a16="http://schemas.microsoft.com/office/drawing/2014/main" id="{FC096254-367C-4461-BDD2-15C3D046116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8433D7FE-B7C0-426E-9AD7-60FC2732007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6" name="Text Box 64">
          <a:extLst>
            <a:ext uri="{FF2B5EF4-FFF2-40B4-BE49-F238E27FC236}">
              <a16:creationId xmlns:a16="http://schemas.microsoft.com/office/drawing/2014/main" id="{3467DFEE-1EE0-4FA1-A44D-2D8D21C5134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7" name="Text Box 64">
          <a:extLst>
            <a:ext uri="{FF2B5EF4-FFF2-40B4-BE49-F238E27FC236}">
              <a16:creationId xmlns:a16="http://schemas.microsoft.com/office/drawing/2014/main" id="{AFAB4717-49E9-4EF3-9F18-3F5422805E7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8" name="Text Box 64">
          <a:extLst>
            <a:ext uri="{FF2B5EF4-FFF2-40B4-BE49-F238E27FC236}">
              <a16:creationId xmlns:a16="http://schemas.microsoft.com/office/drawing/2014/main" id="{C0AEA2C6-9998-4AAE-AD8F-41C1F5F3848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39" name="Text Box 64">
          <a:extLst>
            <a:ext uri="{FF2B5EF4-FFF2-40B4-BE49-F238E27FC236}">
              <a16:creationId xmlns:a16="http://schemas.microsoft.com/office/drawing/2014/main" id="{272DFEA1-FD0F-43C6-BA8A-6DBAF92FF91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0" name="Text Box 64">
          <a:extLst>
            <a:ext uri="{FF2B5EF4-FFF2-40B4-BE49-F238E27FC236}">
              <a16:creationId xmlns:a16="http://schemas.microsoft.com/office/drawing/2014/main" id="{CE100992-0A27-4BAA-B195-02E7767D2C7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1" name="Text Box 64">
          <a:extLst>
            <a:ext uri="{FF2B5EF4-FFF2-40B4-BE49-F238E27FC236}">
              <a16:creationId xmlns:a16="http://schemas.microsoft.com/office/drawing/2014/main" id="{18822898-63EB-45F6-97DE-E65C6DCCF19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2" name="Text Box 64">
          <a:extLst>
            <a:ext uri="{FF2B5EF4-FFF2-40B4-BE49-F238E27FC236}">
              <a16:creationId xmlns:a16="http://schemas.microsoft.com/office/drawing/2014/main" id="{0DA581D2-9FDB-4986-A5DA-18BC057D456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3" name="Text Box 64">
          <a:extLst>
            <a:ext uri="{FF2B5EF4-FFF2-40B4-BE49-F238E27FC236}">
              <a16:creationId xmlns:a16="http://schemas.microsoft.com/office/drawing/2014/main" id="{4722CE50-56DF-40E6-9A7E-5B410B3EC3E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4" name="Text Box 64">
          <a:extLst>
            <a:ext uri="{FF2B5EF4-FFF2-40B4-BE49-F238E27FC236}">
              <a16:creationId xmlns:a16="http://schemas.microsoft.com/office/drawing/2014/main" id="{8159AC0C-5B70-41D7-9557-D31A2117430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5" name="Text Box 64">
          <a:extLst>
            <a:ext uri="{FF2B5EF4-FFF2-40B4-BE49-F238E27FC236}">
              <a16:creationId xmlns:a16="http://schemas.microsoft.com/office/drawing/2014/main" id="{863797C8-1AE6-4D5C-B6C3-BA10881EB90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6" name="Text Box 64">
          <a:extLst>
            <a:ext uri="{FF2B5EF4-FFF2-40B4-BE49-F238E27FC236}">
              <a16:creationId xmlns:a16="http://schemas.microsoft.com/office/drawing/2014/main" id="{A2B59D50-CF06-40F8-B8F2-E80E7BCA9D8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7" name="Text Box 64">
          <a:extLst>
            <a:ext uri="{FF2B5EF4-FFF2-40B4-BE49-F238E27FC236}">
              <a16:creationId xmlns:a16="http://schemas.microsoft.com/office/drawing/2014/main" id="{6C5AD46C-4C98-4766-88D7-99E705EDBE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8" name="Text Box 64">
          <a:extLst>
            <a:ext uri="{FF2B5EF4-FFF2-40B4-BE49-F238E27FC236}">
              <a16:creationId xmlns:a16="http://schemas.microsoft.com/office/drawing/2014/main" id="{E49B7529-43C9-410A-9894-26AB41079EC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49" name="Text Box 64">
          <a:extLst>
            <a:ext uri="{FF2B5EF4-FFF2-40B4-BE49-F238E27FC236}">
              <a16:creationId xmlns:a16="http://schemas.microsoft.com/office/drawing/2014/main" id="{9537259E-6E3D-4691-B469-909C5AFD3EB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0" name="Text Box 64">
          <a:extLst>
            <a:ext uri="{FF2B5EF4-FFF2-40B4-BE49-F238E27FC236}">
              <a16:creationId xmlns:a16="http://schemas.microsoft.com/office/drawing/2014/main" id="{D94F287E-F1E3-4FBE-AAFF-9734B820964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1" name="Text Box 64">
          <a:extLst>
            <a:ext uri="{FF2B5EF4-FFF2-40B4-BE49-F238E27FC236}">
              <a16:creationId xmlns:a16="http://schemas.microsoft.com/office/drawing/2014/main" id="{4B9EE02D-7FE9-47A5-86C0-C804CEE5A36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2" name="Text Box 64">
          <a:extLst>
            <a:ext uri="{FF2B5EF4-FFF2-40B4-BE49-F238E27FC236}">
              <a16:creationId xmlns:a16="http://schemas.microsoft.com/office/drawing/2014/main" id="{2D3A0AAA-DBA9-451F-B94C-E074EF8378D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3" name="Text Box 64">
          <a:extLst>
            <a:ext uri="{FF2B5EF4-FFF2-40B4-BE49-F238E27FC236}">
              <a16:creationId xmlns:a16="http://schemas.microsoft.com/office/drawing/2014/main" id="{05999A58-6112-456E-820E-2E6CC868FBB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4" name="Text Box 64">
          <a:extLst>
            <a:ext uri="{FF2B5EF4-FFF2-40B4-BE49-F238E27FC236}">
              <a16:creationId xmlns:a16="http://schemas.microsoft.com/office/drawing/2014/main" id="{ED45437B-F06A-4DC4-BBFE-74C1CB5E6A9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5" name="Text Box 64">
          <a:extLst>
            <a:ext uri="{FF2B5EF4-FFF2-40B4-BE49-F238E27FC236}">
              <a16:creationId xmlns:a16="http://schemas.microsoft.com/office/drawing/2014/main" id="{47AA945B-5ECA-4E3A-82BA-0BA44C5B6C0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6" name="Text Box 64">
          <a:extLst>
            <a:ext uri="{FF2B5EF4-FFF2-40B4-BE49-F238E27FC236}">
              <a16:creationId xmlns:a16="http://schemas.microsoft.com/office/drawing/2014/main" id="{6A5FF670-15DF-44D9-B89D-99660216631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7" name="Text Box 64">
          <a:extLst>
            <a:ext uri="{FF2B5EF4-FFF2-40B4-BE49-F238E27FC236}">
              <a16:creationId xmlns:a16="http://schemas.microsoft.com/office/drawing/2014/main" id="{BCCEF1BB-4F34-451F-8377-22F8FEA50E6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8" name="Text Box 64">
          <a:extLst>
            <a:ext uri="{FF2B5EF4-FFF2-40B4-BE49-F238E27FC236}">
              <a16:creationId xmlns:a16="http://schemas.microsoft.com/office/drawing/2014/main" id="{3342C61C-9300-4294-8F8F-EEB5C45F354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59" name="Text Box 64">
          <a:extLst>
            <a:ext uri="{FF2B5EF4-FFF2-40B4-BE49-F238E27FC236}">
              <a16:creationId xmlns:a16="http://schemas.microsoft.com/office/drawing/2014/main" id="{FA28D594-B11F-4DAE-8A2B-A9AE839FF29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460" name="Text Box 64">
          <a:extLst>
            <a:ext uri="{FF2B5EF4-FFF2-40B4-BE49-F238E27FC236}">
              <a16:creationId xmlns:a16="http://schemas.microsoft.com/office/drawing/2014/main" id="{77E6EF24-1A60-4E82-8825-0242A5049C9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6"/>
    <xdr:sp macro="" textlink="">
      <xdr:nvSpPr>
        <xdr:cNvPr id="1461" name="Text Box 64">
          <a:extLst>
            <a:ext uri="{FF2B5EF4-FFF2-40B4-BE49-F238E27FC236}">
              <a16:creationId xmlns:a16="http://schemas.microsoft.com/office/drawing/2014/main" id="{C2935B35-6552-466B-9E5C-1C553A08247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2" name="Text Box 64">
          <a:extLst>
            <a:ext uri="{FF2B5EF4-FFF2-40B4-BE49-F238E27FC236}">
              <a16:creationId xmlns:a16="http://schemas.microsoft.com/office/drawing/2014/main" id="{9A205C72-7021-4C0B-AA22-B93A22A384E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3" name="Text Box 64">
          <a:extLst>
            <a:ext uri="{FF2B5EF4-FFF2-40B4-BE49-F238E27FC236}">
              <a16:creationId xmlns:a16="http://schemas.microsoft.com/office/drawing/2014/main" id="{27FFA982-B9A1-49E9-9745-E7DD1C4D11E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4" name="Text Box 64">
          <a:extLst>
            <a:ext uri="{FF2B5EF4-FFF2-40B4-BE49-F238E27FC236}">
              <a16:creationId xmlns:a16="http://schemas.microsoft.com/office/drawing/2014/main" id="{BEBD4870-2180-4697-A55A-E577B9E59E3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5" name="Text Box 64">
          <a:extLst>
            <a:ext uri="{FF2B5EF4-FFF2-40B4-BE49-F238E27FC236}">
              <a16:creationId xmlns:a16="http://schemas.microsoft.com/office/drawing/2014/main" id="{CDD5B05D-223B-477C-92E6-24830BE3E84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6" name="Text Box 64">
          <a:extLst>
            <a:ext uri="{FF2B5EF4-FFF2-40B4-BE49-F238E27FC236}">
              <a16:creationId xmlns:a16="http://schemas.microsoft.com/office/drawing/2014/main" id="{6CC1E444-C0EC-42F6-9B0E-158002D4976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7" name="Text Box 64">
          <a:extLst>
            <a:ext uri="{FF2B5EF4-FFF2-40B4-BE49-F238E27FC236}">
              <a16:creationId xmlns:a16="http://schemas.microsoft.com/office/drawing/2014/main" id="{8CC984AE-6B47-432D-B065-08F25B6D149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8" name="Text Box 64">
          <a:extLst>
            <a:ext uri="{FF2B5EF4-FFF2-40B4-BE49-F238E27FC236}">
              <a16:creationId xmlns:a16="http://schemas.microsoft.com/office/drawing/2014/main" id="{E5DF4A54-C0A8-431A-A045-D808DF18979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69" name="Text Box 64">
          <a:extLst>
            <a:ext uri="{FF2B5EF4-FFF2-40B4-BE49-F238E27FC236}">
              <a16:creationId xmlns:a16="http://schemas.microsoft.com/office/drawing/2014/main" id="{93FF4869-DF5F-4D4D-81DA-3F4C4D6D037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0" name="Text Box 64">
          <a:extLst>
            <a:ext uri="{FF2B5EF4-FFF2-40B4-BE49-F238E27FC236}">
              <a16:creationId xmlns:a16="http://schemas.microsoft.com/office/drawing/2014/main" id="{36C59ED2-D89D-4C03-B05D-53C10BBFB98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1" name="Text Box 64">
          <a:extLst>
            <a:ext uri="{FF2B5EF4-FFF2-40B4-BE49-F238E27FC236}">
              <a16:creationId xmlns:a16="http://schemas.microsoft.com/office/drawing/2014/main" id="{4C505377-FCB1-4905-A952-32441258A17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2" name="Text Box 64">
          <a:extLst>
            <a:ext uri="{FF2B5EF4-FFF2-40B4-BE49-F238E27FC236}">
              <a16:creationId xmlns:a16="http://schemas.microsoft.com/office/drawing/2014/main" id="{45368B67-124F-4F55-A96E-FEED9ADA2F7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3" name="Text Box 64">
          <a:extLst>
            <a:ext uri="{FF2B5EF4-FFF2-40B4-BE49-F238E27FC236}">
              <a16:creationId xmlns:a16="http://schemas.microsoft.com/office/drawing/2014/main" id="{FA1C5DDC-B1AD-4FBF-B645-373D8578270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4" name="Text Box 64">
          <a:extLst>
            <a:ext uri="{FF2B5EF4-FFF2-40B4-BE49-F238E27FC236}">
              <a16:creationId xmlns:a16="http://schemas.microsoft.com/office/drawing/2014/main" id="{74501EE9-6FB3-4EFA-9291-4F8664B81CB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5" name="Text Box 64">
          <a:extLst>
            <a:ext uri="{FF2B5EF4-FFF2-40B4-BE49-F238E27FC236}">
              <a16:creationId xmlns:a16="http://schemas.microsoft.com/office/drawing/2014/main" id="{68C2FC9D-F200-4191-AA6A-A57F816F7BB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6" name="Text Box 64">
          <a:extLst>
            <a:ext uri="{FF2B5EF4-FFF2-40B4-BE49-F238E27FC236}">
              <a16:creationId xmlns:a16="http://schemas.microsoft.com/office/drawing/2014/main" id="{830AC071-39AB-499B-BC4D-466002641FB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7" name="Text Box 64">
          <a:extLst>
            <a:ext uri="{FF2B5EF4-FFF2-40B4-BE49-F238E27FC236}">
              <a16:creationId xmlns:a16="http://schemas.microsoft.com/office/drawing/2014/main" id="{EF5BB5F3-67EC-4C4F-9003-27803F4F63B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8" name="Text Box 64">
          <a:extLst>
            <a:ext uri="{FF2B5EF4-FFF2-40B4-BE49-F238E27FC236}">
              <a16:creationId xmlns:a16="http://schemas.microsoft.com/office/drawing/2014/main" id="{A7813D63-80EA-43F7-98F8-AC3E847E1EB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79" name="Text Box 64">
          <a:extLst>
            <a:ext uri="{FF2B5EF4-FFF2-40B4-BE49-F238E27FC236}">
              <a16:creationId xmlns:a16="http://schemas.microsoft.com/office/drawing/2014/main" id="{0825DB63-D073-4D5B-9723-625BF8D28D7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0" name="Text Box 64">
          <a:extLst>
            <a:ext uri="{FF2B5EF4-FFF2-40B4-BE49-F238E27FC236}">
              <a16:creationId xmlns:a16="http://schemas.microsoft.com/office/drawing/2014/main" id="{1C5AB922-841C-4463-8C43-1C4DD622423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1" name="Text Box 64">
          <a:extLst>
            <a:ext uri="{FF2B5EF4-FFF2-40B4-BE49-F238E27FC236}">
              <a16:creationId xmlns:a16="http://schemas.microsoft.com/office/drawing/2014/main" id="{E26F6C5F-37F0-49E4-841A-82631FC4F9F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2" name="Text Box 64">
          <a:extLst>
            <a:ext uri="{FF2B5EF4-FFF2-40B4-BE49-F238E27FC236}">
              <a16:creationId xmlns:a16="http://schemas.microsoft.com/office/drawing/2014/main" id="{84FDAA99-F2D1-4F46-BB72-D0EDB894E08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3" name="Text Box 64">
          <a:extLst>
            <a:ext uri="{FF2B5EF4-FFF2-40B4-BE49-F238E27FC236}">
              <a16:creationId xmlns:a16="http://schemas.microsoft.com/office/drawing/2014/main" id="{FA0CC614-06F0-45CB-AC21-3C69B7FFDC2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4" name="Text Box 64">
          <a:extLst>
            <a:ext uri="{FF2B5EF4-FFF2-40B4-BE49-F238E27FC236}">
              <a16:creationId xmlns:a16="http://schemas.microsoft.com/office/drawing/2014/main" id="{F04FDDDC-A42C-4492-A37A-CF80917BB69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5" name="Text Box 64">
          <a:extLst>
            <a:ext uri="{FF2B5EF4-FFF2-40B4-BE49-F238E27FC236}">
              <a16:creationId xmlns:a16="http://schemas.microsoft.com/office/drawing/2014/main" id="{01FF2F8E-D565-4636-8DFD-43605CF807A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6" name="Text Box 64">
          <a:extLst>
            <a:ext uri="{FF2B5EF4-FFF2-40B4-BE49-F238E27FC236}">
              <a16:creationId xmlns:a16="http://schemas.microsoft.com/office/drawing/2014/main" id="{B9A51156-27AA-4F1E-8366-F5EC1CC5E9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7" name="Text Box 64">
          <a:extLst>
            <a:ext uri="{FF2B5EF4-FFF2-40B4-BE49-F238E27FC236}">
              <a16:creationId xmlns:a16="http://schemas.microsoft.com/office/drawing/2014/main" id="{3B3D88CF-4F65-4E24-A986-002E3327970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8" name="Text Box 64">
          <a:extLst>
            <a:ext uri="{FF2B5EF4-FFF2-40B4-BE49-F238E27FC236}">
              <a16:creationId xmlns:a16="http://schemas.microsoft.com/office/drawing/2014/main" id="{8C468955-1ED0-4527-8F3B-A80D735C690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89" name="Text Box 64">
          <a:extLst>
            <a:ext uri="{FF2B5EF4-FFF2-40B4-BE49-F238E27FC236}">
              <a16:creationId xmlns:a16="http://schemas.microsoft.com/office/drawing/2014/main" id="{D8270F33-1EA1-46FF-B633-2B92BFB6348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0" name="Text Box 64">
          <a:extLst>
            <a:ext uri="{FF2B5EF4-FFF2-40B4-BE49-F238E27FC236}">
              <a16:creationId xmlns:a16="http://schemas.microsoft.com/office/drawing/2014/main" id="{1CF2725D-3900-4E1D-A462-EA6E78BF3BB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1" name="Text Box 64">
          <a:extLst>
            <a:ext uri="{FF2B5EF4-FFF2-40B4-BE49-F238E27FC236}">
              <a16:creationId xmlns:a16="http://schemas.microsoft.com/office/drawing/2014/main" id="{919C4BF1-BD33-4F0F-B708-C49F3E60EC2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2" name="Text Box 64">
          <a:extLst>
            <a:ext uri="{FF2B5EF4-FFF2-40B4-BE49-F238E27FC236}">
              <a16:creationId xmlns:a16="http://schemas.microsoft.com/office/drawing/2014/main" id="{6F614A40-4457-49BE-B473-EA50C0E0530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3" name="Text Box 64">
          <a:extLst>
            <a:ext uri="{FF2B5EF4-FFF2-40B4-BE49-F238E27FC236}">
              <a16:creationId xmlns:a16="http://schemas.microsoft.com/office/drawing/2014/main" id="{15039757-BAF4-4B6A-BFEC-D2F2EA89F2F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4" name="Text Box 64">
          <a:extLst>
            <a:ext uri="{FF2B5EF4-FFF2-40B4-BE49-F238E27FC236}">
              <a16:creationId xmlns:a16="http://schemas.microsoft.com/office/drawing/2014/main" id="{7B436296-32D6-4C9C-B939-BBDC16C7B81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5" name="Text Box 64">
          <a:extLst>
            <a:ext uri="{FF2B5EF4-FFF2-40B4-BE49-F238E27FC236}">
              <a16:creationId xmlns:a16="http://schemas.microsoft.com/office/drawing/2014/main" id="{565BAF70-E3F9-4B3D-9A0A-A56C35DED38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6" name="Text Box 64">
          <a:extLst>
            <a:ext uri="{FF2B5EF4-FFF2-40B4-BE49-F238E27FC236}">
              <a16:creationId xmlns:a16="http://schemas.microsoft.com/office/drawing/2014/main" id="{9511CA42-DDC5-4BDE-B2CC-6D43256DC18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7" name="Text Box 64">
          <a:extLst>
            <a:ext uri="{FF2B5EF4-FFF2-40B4-BE49-F238E27FC236}">
              <a16:creationId xmlns:a16="http://schemas.microsoft.com/office/drawing/2014/main" id="{8D1F79D6-D732-4F55-B5E6-8DC4A972CAB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8" name="Text Box 64">
          <a:extLst>
            <a:ext uri="{FF2B5EF4-FFF2-40B4-BE49-F238E27FC236}">
              <a16:creationId xmlns:a16="http://schemas.microsoft.com/office/drawing/2014/main" id="{E310263E-3E9C-4662-9173-E613102DF3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499" name="Text Box 64">
          <a:extLst>
            <a:ext uri="{FF2B5EF4-FFF2-40B4-BE49-F238E27FC236}">
              <a16:creationId xmlns:a16="http://schemas.microsoft.com/office/drawing/2014/main" id="{62CAA626-92E1-4DA8-9D69-F81BB953C27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0" name="Text Box 64">
          <a:extLst>
            <a:ext uri="{FF2B5EF4-FFF2-40B4-BE49-F238E27FC236}">
              <a16:creationId xmlns:a16="http://schemas.microsoft.com/office/drawing/2014/main" id="{D6A31CE6-3650-4BD6-B0E4-FFE91D89520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1" name="Text Box 64">
          <a:extLst>
            <a:ext uri="{FF2B5EF4-FFF2-40B4-BE49-F238E27FC236}">
              <a16:creationId xmlns:a16="http://schemas.microsoft.com/office/drawing/2014/main" id="{B8A98C88-3F1E-4CAD-BD1E-6B34E6715F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2" name="Text Box 64">
          <a:extLst>
            <a:ext uri="{FF2B5EF4-FFF2-40B4-BE49-F238E27FC236}">
              <a16:creationId xmlns:a16="http://schemas.microsoft.com/office/drawing/2014/main" id="{B18160C9-CBC8-4C5A-AC73-6A2A1BBDD21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3" name="Text Box 64">
          <a:extLst>
            <a:ext uri="{FF2B5EF4-FFF2-40B4-BE49-F238E27FC236}">
              <a16:creationId xmlns:a16="http://schemas.microsoft.com/office/drawing/2014/main" id="{3CF117B5-67C1-4185-805F-4ADEC8D3D9C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4" name="Text Box 64">
          <a:extLst>
            <a:ext uri="{FF2B5EF4-FFF2-40B4-BE49-F238E27FC236}">
              <a16:creationId xmlns:a16="http://schemas.microsoft.com/office/drawing/2014/main" id="{02A01560-B901-492A-95B5-6C55CE7E315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5" name="Text Box 64">
          <a:extLst>
            <a:ext uri="{FF2B5EF4-FFF2-40B4-BE49-F238E27FC236}">
              <a16:creationId xmlns:a16="http://schemas.microsoft.com/office/drawing/2014/main" id="{9B18815A-A38F-471E-8AF3-C3D6416E14D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6" name="Text Box 64">
          <a:extLst>
            <a:ext uri="{FF2B5EF4-FFF2-40B4-BE49-F238E27FC236}">
              <a16:creationId xmlns:a16="http://schemas.microsoft.com/office/drawing/2014/main" id="{F31D3D84-0E8D-4029-9639-6DA637AB872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7" name="Text Box 64">
          <a:extLst>
            <a:ext uri="{FF2B5EF4-FFF2-40B4-BE49-F238E27FC236}">
              <a16:creationId xmlns:a16="http://schemas.microsoft.com/office/drawing/2014/main" id="{B0A6C05E-64BE-4D9F-8FD6-CBA6EABBF56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8" name="Text Box 64">
          <a:extLst>
            <a:ext uri="{FF2B5EF4-FFF2-40B4-BE49-F238E27FC236}">
              <a16:creationId xmlns:a16="http://schemas.microsoft.com/office/drawing/2014/main" id="{F2F56623-F16C-4286-B630-364ED4C9D78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09" name="Text Box 64">
          <a:extLst>
            <a:ext uri="{FF2B5EF4-FFF2-40B4-BE49-F238E27FC236}">
              <a16:creationId xmlns:a16="http://schemas.microsoft.com/office/drawing/2014/main" id="{60231A30-3733-4CC1-892B-066AF2F3CD8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0" name="Text Box 64">
          <a:extLst>
            <a:ext uri="{FF2B5EF4-FFF2-40B4-BE49-F238E27FC236}">
              <a16:creationId xmlns:a16="http://schemas.microsoft.com/office/drawing/2014/main" id="{B7DC9C86-818A-4CFE-9010-237567A47DF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1" name="Text Box 64">
          <a:extLst>
            <a:ext uri="{FF2B5EF4-FFF2-40B4-BE49-F238E27FC236}">
              <a16:creationId xmlns:a16="http://schemas.microsoft.com/office/drawing/2014/main" id="{1CABF313-36B6-4FAF-8332-80063FAE6FD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2" name="Text Box 64">
          <a:extLst>
            <a:ext uri="{FF2B5EF4-FFF2-40B4-BE49-F238E27FC236}">
              <a16:creationId xmlns:a16="http://schemas.microsoft.com/office/drawing/2014/main" id="{D8C9ADB8-F54C-44AE-BC73-F4CFF33C2C6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3" name="Text Box 64">
          <a:extLst>
            <a:ext uri="{FF2B5EF4-FFF2-40B4-BE49-F238E27FC236}">
              <a16:creationId xmlns:a16="http://schemas.microsoft.com/office/drawing/2014/main" id="{B0AAB5BC-269F-4253-8653-BAFD028D4BE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4" name="Text Box 64">
          <a:extLst>
            <a:ext uri="{FF2B5EF4-FFF2-40B4-BE49-F238E27FC236}">
              <a16:creationId xmlns:a16="http://schemas.microsoft.com/office/drawing/2014/main" id="{E2183D04-0823-4FEE-8EA2-1DFBAA8D019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5" name="Text Box 64">
          <a:extLst>
            <a:ext uri="{FF2B5EF4-FFF2-40B4-BE49-F238E27FC236}">
              <a16:creationId xmlns:a16="http://schemas.microsoft.com/office/drawing/2014/main" id="{4F757093-B2DC-4A50-9E72-1EC7C052EB6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6" name="Text Box 64">
          <a:extLst>
            <a:ext uri="{FF2B5EF4-FFF2-40B4-BE49-F238E27FC236}">
              <a16:creationId xmlns:a16="http://schemas.microsoft.com/office/drawing/2014/main" id="{627FA23F-65EF-4C56-AC11-25DF75F9A78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7" name="Text Box 64">
          <a:extLst>
            <a:ext uri="{FF2B5EF4-FFF2-40B4-BE49-F238E27FC236}">
              <a16:creationId xmlns:a16="http://schemas.microsoft.com/office/drawing/2014/main" id="{B7BB3925-ECC5-48E3-9554-438724436ED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1518" name="Text Box 64">
          <a:extLst>
            <a:ext uri="{FF2B5EF4-FFF2-40B4-BE49-F238E27FC236}">
              <a16:creationId xmlns:a16="http://schemas.microsoft.com/office/drawing/2014/main" id="{5860B1F4-A68E-46B1-82F0-1B2AB834724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19" name="Text Box 64">
          <a:extLst>
            <a:ext uri="{FF2B5EF4-FFF2-40B4-BE49-F238E27FC236}">
              <a16:creationId xmlns:a16="http://schemas.microsoft.com/office/drawing/2014/main" id="{9910518C-3E6E-4D74-8167-AF7D58936B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0" name="Text Box 64">
          <a:extLst>
            <a:ext uri="{FF2B5EF4-FFF2-40B4-BE49-F238E27FC236}">
              <a16:creationId xmlns:a16="http://schemas.microsoft.com/office/drawing/2014/main" id="{460CAA66-DD8E-4688-BAD2-7476DC8E4C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1" name="Text Box 64">
          <a:extLst>
            <a:ext uri="{FF2B5EF4-FFF2-40B4-BE49-F238E27FC236}">
              <a16:creationId xmlns:a16="http://schemas.microsoft.com/office/drawing/2014/main" id="{36D07A39-376F-46C9-83EA-EC09D1D8AAD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2" name="Text Box 64">
          <a:extLst>
            <a:ext uri="{FF2B5EF4-FFF2-40B4-BE49-F238E27FC236}">
              <a16:creationId xmlns:a16="http://schemas.microsoft.com/office/drawing/2014/main" id="{73F5740E-81FC-4C1F-981A-BE79F8C154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3" name="Text Box 64">
          <a:extLst>
            <a:ext uri="{FF2B5EF4-FFF2-40B4-BE49-F238E27FC236}">
              <a16:creationId xmlns:a16="http://schemas.microsoft.com/office/drawing/2014/main" id="{4BEEA39C-5666-437A-9FD9-8F1B80853F7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4" name="Text Box 64">
          <a:extLst>
            <a:ext uri="{FF2B5EF4-FFF2-40B4-BE49-F238E27FC236}">
              <a16:creationId xmlns:a16="http://schemas.microsoft.com/office/drawing/2014/main" id="{4012140A-CC51-4FA1-99B1-F057B399E6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5" name="Text Box 64">
          <a:extLst>
            <a:ext uri="{FF2B5EF4-FFF2-40B4-BE49-F238E27FC236}">
              <a16:creationId xmlns:a16="http://schemas.microsoft.com/office/drawing/2014/main" id="{673D562D-5F94-4CAA-B33B-95E1FE2A9B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6" name="Text Box 64">
          <a:extLst>
            <a:ext uri="{FF2B5EF4-FFF2-40B4-BE49-F238E27FC236}">
              <a16:creationId xmlns:a16="http://schemas.microsoft.com/office/drawing/2014/main" id="{72FB2829-8BD5-4D78-B24E-B7DB5F9554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7" name="Text Box 64">
          <a:extLst>
            <a:ext uri="{FF2B5EF4-FFF2-40B4-BE49-F238E27FC236}">
              <a16:creationId xmlns:a16="http://schemas.microsoft.com/office/drawing/2014/main" id="{4194BA15-84ED-44B7-A319-B088438437E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8" name="Text Box 64">
          <a:extLst>
            <a:ext uri="{FF2B5EF4-FFF2-40B4-BE49-F238E27FC236}">
              <a16:creationId xmlns:a16="http://schemas.microsoft.com/office/drawing/2014/main" id="{546C772B-44EF-4734-93C7-BD2181D21B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29" name="Text Box 64">
          <a:extLst>
            <a:ext uri="{FF2B5EF4-FFF2-40B4-BE49-F238E27FC236}">
              <a16:creationId xmlns:a16="http://schemas.microsoft.com/office/drawing/2014/main" id="{70065712-E367-42F0-9A06-20169D0CEE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0" name="Text Box 64">
          <a:extLst>
            <a:ext uri="{FF2B5EF4-FFF2-40B4-BE49-F238E27FC236}">
              <a16:creationId xmlns:a16="http://schemas.microsoft.com/office/drawing/2014/main" id="{A228B223-CA92-4C31-A182-916FB48B34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1" name="Text Box 64">
          <a:extLst>
            <a:ext uri="{FF2B5EF4-FFF2-40B4-BE49-F238E27FC236}">
              <a16:creationId xmlns:a16="http://schemas.microsoft.com/office/drawing/2014/main" id="{50727636-1593-408C-A428-79019BD917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2" name="Text Box 64">
          <a:extLst>
            <a:ext uri="{FF2B5EF4-FFF2-40B4-BE49-F238E27FC236}">
              <a16:creationId xmlns:a16="http://schemas.microsoft.com/office/drawing/2014/main" id="{4E6D5533-3160-4428-9478-D0A45EBC696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3" name="Text Box 64">
          <a:extLst>
            <a:ext uri="{FF2B5EF4-FFF2-40B4-BE49-F238E27FC236}">
              <a16:creationId xmlns:a16="http://schemas.microsoft.com/office/drawing/2014/main" id="{E467BC63-F6FE-4AE9-9982-DB2A8AA60A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4" name="Text Box 64">
          <a:extLst>
            <a:ext uri="{FF2B5EF4-FFF2-40B4-BE49-F238E27FC236}">
              <a16:creationId xmlns:a16="http://schemas.microsoft.com/office/drawing/2014/main" id="{290A7502-06D4-425E-ABA7-8452CCEBFE7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5" name="Text Box 64">
          <a:extLst>
            <a:ext uri="{FF2B5EF4-FFF2-40B4-BE49-F238E27FC236}">
              <a16:creationId xmlns:a16="http://schemas.microsoft.com/office/drawing/2014/main" id="{5A3F5FDA-8305-4DE8-B452-9EE4930C45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6" name="Text Box 64">
          <a:extLst>
            <a:ext uri="{FF2B5EF4-FFF2-40B4-BE49-F238E27FC236}">
              <a16:creationId xmlns:a16="http://schemas.microsoft.com/office/drawing/2014/main" id="{6C10FEE6-4D79-4FAD-B550-DA6768D32E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7" name="Text Box 64">
          <a:extLst>
            <a:ext uri="{FF2B5EF4-FFF2-40B4-BE49-F238E27FC236}">
              <a16:creationId xmlns:a16="http://schemas.microsoft.com/office/drawing/2014/main" id="{581E25B8-B970-40FE-9FD3-DD12F48D01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8" name="Text Box 64">
          <a:extLst>
            <a:ext uri="{FF2B5EF4-FFF2-40B4-BE49-F238E27FC236}">
              <a16:creationId xmlns:a16="http://schemas.microsoft.com/office/drawing/2014/main" id="{817D4109-825D-4EE2-B550-DE5417B02E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39" name="Text Box 64">
          <a:extLst>
            <a:ext uri="{FF2B5EF4-FFF2-40B4-BE49-F238E27FC236}">
              <a16:creationId xmlns:a16="http://schemas.microsoft.com/office/drawing/2014/main" id="{CC8C2D65-5EE8-401E-AE4A-958D1EB511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0" name="Text Box 64">
          <a:extLst>
            <a:ext uri="{FF2B5EF4-FFF2-40B4-BE49-F238E27FC236}">
              <a16:creationId xmlns:a16="http://schemas.microsoft.com/office/drawing/2014/main" id="{9D292471-250F-4EFD-A64E-9155A52E58A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1" name="Text Box 64">
          <a:extLst>
            <a:ext uri="{FF2B5EF4-FFF2-40B4-BE49-F238E27FC236}">
              <a16:creationId xmlns:a16="http://schemas.microsoft.com/office/drawing/2014/main" id="{9ADD6753-995D-4611-AF21-266ED152C7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2" name="Text Box 64">
          <a:extLst>
            <a:ext uri="{FF2B5EF4-FFF2-40B4-BE49-F238E27FC236}">
              <a16:creationId xmlns:a16="http://schemas.microsoft.com/office/drawing/2014/main" id="{831BFAD1-4180-4CE3-B171-9A2FFCCF34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3" name="Text Box 64">
          <a:extLst>
            <a:ext uri="{FF2B5EF4-FFF2-40B4-BE49-F238E27FC236}">
              <a16:creationId xmlns:a16="http://schemas.microsoft.com/office/drawing/2014/main" id="{A713F12A-F9F0-4973-AFAE-9438068EE3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4" name="Text Box 64">
          <a:extLst>
            <a:ext uri="{FF2B5EF4-FFF2-40B4-BE49-F238E27FC236}">
              <a16:creationId xmlns:a16="http://schemas.microsoft.com/office/drawing/2014/main" id="{CCA50317-FE0F-4F5E-9D21-62BCCA9767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5" name="Text Box 64">
          <a:extLst>
            <a:ext uri="{FF2B5EF4-FFF2-40B4-BE49-F238E27FC236}">
              <a16:creationId xmlns:a16="http://schemas.microsoft.com/office/drawing/2014/main" id="{153FFBE2-882B-4929-88FC-815868CC7C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6" name="Text Box 64">
          <a:extLst>
            <a:ext uri="{FF2B5EF4-FFF2-40B4-BE49-F238E27FC236}">
              <a16:creationId xmlns:a16="http://schemas.microsoft.com/office/drawing/2014/main" id="{68EC31FD-EA24-43ED-9BD3-CD97CE0B90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7" name="Text Box 64">
          <a:extLst>
            <a:ext uri="{FF2B5EF4-FFF2-40B4-BE49-F238E27FC236}">
              <a16:creationId xmlns:a16="http://schemas.microsoft.com/office/drawing/2014/main" id="{6E4167E9-E54F-4690-984E-CE4D9EC4D23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8" name="Text Box 64">
          <a:extLst>
            <a:ext uri="{FF2B5EF4-FFF2-40B4-BE49-F238E27FC236}">
              <a16:creationId xmlns:a16="http://schemas.microsoft.com/office/drawing/2014/main" id="{647D0F7B-79CB-4579-B0F3-1BB209740B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49" name="Text Box 64">
          <a:extLst>
            <a:ext uri="{FF2B5EF4-FFF2-40B4-BE49-F238E27FC236}">
              <a16:creationId xmlns:a16="http://schemas.microsoft.com/office/drawing/2014/main" id="{584FD76C-D5EC-45E6-840C-0D9D912BDED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0" name="Text Box 64">
          <a:extLst>
            <a:ext uri="{FF2B5EF4-FFF2-40B4-BE49-F238E27FC236}">
              <a16:creationId xmlns:a16="http://schemas.microsoft.com/office/drawing/2014/main" id="{5A739FB8-C838-4138-B94C-95D18EF8B4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1" name="Text Box 64">
          <a:extLst>
            <a:ext uri="{FF2B5EF4-FFF2-40B4-BE49-F238E27FC236}">
              <a16:creationId xmlns:a16="http://schemas.microsoft.com/office/drawing/2014/main" id="{435988B7-80F6-4B50-94D5-39823275B2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2" name="Text Box 64">
          <a:extLst>
            <a:ext uri="{FF2B5EF4-FFF2-40B4-BE49-F238E27FC236}">
              <a16:creationId xmlns:a16="http://schemas.microsoft.com/office/drawing/2014/main" id="{C98A7F0D-0008-4F28-9961-C856FD68C7B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3" name="Text Box 64">
          <a:extLst>
            <a:ext uri="{FF2B5EF4-FFF2-40B4-BE49-F238E27FC236}">
              <a16:creationId xmlns:a16="http://schemas.microsoft.com/office/drawing/2014/main" id="{B006DB27-2D82-4106-B484-7FBF2523A0E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4" name="Text Box 64">
          <a:extLst>
            <a:ext uri="{FF2B5EF4-FFF2-40B4-BE49-F238E27FC236}">
              <a16:creationId xmlns:a16="http://schemas.microsoft.com/office/drawing/2014/main" id="{345A30DC-73EE-475E-95A9-C0219EA8E1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5" name="Text Box 64">
          <a:extLst>
            <a:ext uri="{FF2B5EF4-FFF2-40B4-BE49-F238E27FC236}">
              <a16:creationId xmlns:a16="http://schemas.microsoft.com/office/drawing/2014/main" id="{B65138C5-B88C-4F87-B99B-03B7F853F1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6" name="Text Box 64">
          <a:extLst>
            <a:ext uri="{FF2B5EF4-FFF2-40B4-BE49-F238E27FC236}">
              <a16:creationId xmlns:a16="http://schemas.microsoft.com/office/drawing/2014/main" id="{7A7C8928-1579-4DA6-856D-E1D2AF96A1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7" name="Text Box 64">
          <a:extLst>
            <a:ext uri="{FF2B5EF4-FFF2-40B4-BE49-F238E27FC236}">
              <a16:creationId xmlns:a16="http://schemas.microsoft.com/office/drawing/2014/main" id="{1305AA6E-C8FF-4076-8E56-630FC39C4E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8" name="Text Box 64">
          <a:extLst>
            <a:ext uri="{FF2B5EF4-FFF2-40B4-BE49-F238E27FC236}">
              <a16:creationId xmlns:a16="http://schemas.microsoft.com/office/drawing/2014/main" id="{052B7B05-D24E-4E3C-949B-22DFE4FCF0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59" name="Text Box 64">
          <a:extLst>
            <a:ext uri="{FF2B5EF4-FFF2-40B4-BE49-F238E27FC236}">
              <a16:creationId xmlns:a16="http://schemas.microsoft.com/office/drawing/2014/main" id="{2DAE900B-3D6D-40D5-90E6-723B333AC8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0" name="Text Box 64">
          <a:extLst>
            <a:ext uri="{FF2B5EF4-FFF2-40B4-BE49-F238E27FC236}">
              <a16:creationId xmlns:a16="http://schemas.microsoft.com/office/drawing/2014/main" id="{4A0ED2C4-C4D1-49DA-9E73-3449F32C72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1" name="Text Box 64">
          <a:extLst>
            <a:ext uri="{FF2B5EF4-FFF2-40B4-BE49-F238E27FC236}">
              <a16:creationId xmlns:a16="http://schemas.microsoft.com/office/drawing/2014/main" id="{A6513D2A-C810-4C4E-B907-FBCBF2AFC1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2" name="Text Box 64">
          <a:extLst>
            <a:ext uri="{FF2B5EF4-FFF2-40B4-BE49-F238E27FC236}">
              <a16:creationId xmlns:a16="http://schemas.microsoft.com/office/drawing/2014/main" id="{5ED163BD-14E0-4973-8D7A-166EDE24629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3" name="Text Box 64">
          <a:extLst>
            <a:ext uri="{FF2B5EF4-FFF2-40B4-BE49-F238E27FC236}">
              <a16:creationId xmlns:a16="http://schemas.microsoft.com/office/drawing/2014/main" id="{C1BDB1C6-FB69-4602-8942-D69CDA717F5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4" name="Text Box 64">
          <a:extLst>
            <a:ext uri="{FF2B5EF4-FFF2-40B4-BE49-F238E27FC236}">
              <a16:creationId xmlns:a16="http://schemas.microsoft.com/office/drawing/2014/main" id="{AA3D7477-830A-4184-A61D-81EB269C46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5" name="Text Box 64">
          <a:extLst>
            <a:ext uri="{FF2B5EF4-FFF2-40B4-BE49-F238E27FC236}">
              <a16:creationId xmlns:a16="http://schemas.microsoft.com/office/drawing/2014/main" id="{BA805472-AAB4-4B9E-AB5C-2F95C9E0AB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6" name="Text Box 64">
          <a:extLst>
            <a:ext uri="{FF2B5EF4-FFF2-40B4-BE49-F238E27FC236}">
              <a16:creationId xmlns:a16="http://schemas.microsoft.com/office/drawing/2014/main" id="{96CC2529-148F-423F-9F89-7D863914888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7" name="Text Box 64">
          <a:extLst>
            <a:ext uri="{FF2B5EF4-FFF2-40B4-BE49-F238E27FC236}">
              <a16:creationId xmlns:a16="http://schemas.microsoft.com/office/drawing/2014/main" id="{6D6859B6-891D-4745-8FF4-0EE6D01409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8" name="Text Box 64">
          <a:extLst>
            <a:ext uri="{FF2B5EF4-FFF2-40B4-BE49-F238E27FC236}">
              <a16:creationId xmlns:a16="http://schemas.microsoft.com/office/drawing/2014/main" id="{D98D4B15-043D-473C-B025-17CCCA86D13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69" name="Text Box 64">
          <a:extLst>
            <a:ext uri="{FF2B5EF4-FFF2-40B4-BE49-F238E27FC236}">
              <a16:creationId xmlns:a16="http://schemas.microsoft.com/office/drawing/2014/main" id="{00964651-ED71-4DED-8547-21485503D3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0" name="Text Box 64">
          <a:extLst>
            <a:ext uri="{FF2B5EF4-FFF2-40B4-BE49-F238E27FC236}">
              <a16:creationId xmlns:a16="http://schemas.microsoft.com/office/drawing/2014/main" id="{C0830E32-B34C-4716-AB72-FA6BC9DA23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1" name="Text Box 64">
          <a:extLst>
            <a:ext uri="{FF2B5EF4-FFF2-40B4-BE49-F238E27FC236}">
              <a16:creationId xmlns:a16="http://schemas.microsoft.com/office/drawing/2014/main" id="{A0222E6C-F8B9-4438-8904-439966A6C42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2" name="Text Box 64">
          <a:extLst>
            <a:ext uri="{FF2B5EF4-FFF2-40B4-BE49-F238E27FC236}">
              <a16:creationId xmlns:a16="http://schemas.microsoft.com/office/drawing/2014/main" id="{3F45EB40-97F7-418C-A2DC-737A9BB869E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3" name="Text Box 64">
          <a:extLst>
            <a:ext uri="{FF2B5EF4-FFF2-40B4-BE49-F238E27FC236}">
              <a16:creationId xmlns:a16="http://schemas.microsoft.com/office/drawing/2014/main" id="{F9F15863-B146-41B3-81BF-AB671209E6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4" name="Text Box 64">
          <a:extLst>
            <a:ext uri="{FF2B5EF4-FFF2-40B4-BE49-F238E27FC236}">
              <a16:creationId xmlns:a16="http://schemas.microsoft.com/office/drawing/2014/main" id="{B81BA45E-F370-45CB-BEF1-BBF3715C9E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5" name="Text Box 64">
          <a:extLst>
            <a:ext uri="{FF2B5EF4-FFF2-40B4-BE49-F238E27FC236}">
              <a16:creationId xmlns:a16="http://schemas.microsoft.com/office/drawing/2014/main" id="{AE0426D6-971E-4D56-80FF-A6E1621312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6" name="Text Box 64">
          <a:extLst>
            <a:ext uri="{FF2B5EF4-FFF2-40B4-BE49-F238E27FC236}">
              <a16:creationId xmlns:a16="http://schemas.microsoft.com/office/drawing/2014/main" id="{09FCF0FF-B6D0-4DE4-BFE2-C46DC0FAB2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7" name="Text Box 64">
          <a:extLst>
            <a:ext uri="{FF2B5EF4-FFF2-40B4-BE49-F238E27FC236}">
              <a16:creationId xmlns:a16="http://schemas.microsoft.com/office/drawing/2014/main" id="{58D85A19-3CC0-45BC-819D-8EE3C00DF2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8" name="Text Box 64">
          <a:extLst>
            <a:ext uri="{FF2B5EF4-FFF2-40B4-BE49-F238E27FC236}">
              <a16:creationId xmlns:a16="http://schemas.microsoft.com/office/drawing/2014/main" id="{71EBA102-8C18-48FF-ABB7-0976E4D3CA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79" name="Text Box 64">
          <a:extLst>
            <a:ext uri="{FF2B5EF4-FFF2-40B4-BE49-F238E27FC236}">
              <a16:creationId xmlns:a16="http://schemas.microsoft.com/office/drawing/2014/main" id="{7682C5EC-72B2-415B-8A30-0B45687700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0" name="Text Box 64">
          <a:extLst>
            <a:ext uri="{FF2B5EF4-FFF2-40B4-BE49-F238E27FC236}">
              <a16:creationId xmlns:a16="http://schemas.microsoft.com/office/drawing/2014/main" id="{E923022C-0F0D-4289-8A10-910B648F6D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1" name="Text Box 64">
          <a:extLst>
            <a:ext uri="{FF2B5EF4-FFF2-40B4-BE49-F238E27FC236}">
              <a16:creationId xmlns:a16="http://schemas.microsoft.com/office/drawing/2014/main" id="{53CBF443-2455-4C16-9B76-56125051A6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2" name="Text Box 64">
          <a:extLst>
            <a:ext uri="{FF2B5EF4-FFF2-40B4-BE49-F238E27FC236}">
              <a16:creationId xmlns:a16="http://schemas.microsoft.com/office/drawing/2014/main" id="{82CEF631-7CFD-4D43-9A43-318FA842F45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3" name="Text Box 64">
          <a:extLst>
            <a:ext uri="{FF2B5EF4-FFF2-40B4-BE49-F238E27FC236}">
              <a16:creationId xmlns:a16="http://schemas.microsoft.com/office/drawing/2014/main" id="{424EA7DE-7755-450A-BB28-9028E50B18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4" name="Text Box 64">
          <a:extLst>
            <a:ext uri="{FF2B5EF4-FFF2-40B4-BE49-F238E27FC236}">
              <a16:creationId xmlns:a16="http://schemas.microsoft.com/office/drawing/2014/main" id="{A6327D32-8011-4947-9BD7-387E737A83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5" name="Text Box 64">
          <a:extLst>
            <a:ext uri="{FF2B5EF4-FFF2-40B4-BE49-F238E27FC236}">
              <a16:creationId xmlns:a16="http://schemas.microsoft.com/office/drawing/2014/main" id="{48D3A597-D703-4B48-91DE-C74BEF95D6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6" name="Text Box 64">
          <a:extLst>
            <a:ext uri="{FF2B5EF4-FFF2-40B4-BE49-F238E27FC236}">
              <a16:creationId xmlns:a16="http://schemas.microsoft.com/office/drawing/2014/main" id="{BE4D0083-A61A-41B3-8D39-DAF76416A3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7" name="Text Box 64">
          <a:extLst>
            <a:ext uri="{FF2B5EF4-FFF2-40B4-BE49-F238E27FC236}">
              <a16:creationId xmlns:a16="http://schemas.microsoft.com/office/drawing/2014/main" id="{FF54683A-44BB-4685-841B-AE80930199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8" name="Text Box 64">
          <a:extLst>
            <a:ext uri="{FF2B5EF4-FFF2-40B4-BE49-F238E27FC236}">
              <a16:creationId xmlns:a16="http://schemas.microsoft.com/office/drawing/2014/main" id="{CF787EB9-FA4E-406C-B933-30A43F647E2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89" name="Text Box 64">
          <a:extLst>
            <a:ext uri="{FF2B5EF4-FFF2-40B4-BE49-F238E27FC236}">
              <a16:creationId xmlns:a16="http://schemas.microsoft.com/office/drawing/2014/main" id="{004FFE84-D441-4635-B8FD-4C719DE65D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0" name="Text Box 64">
          <a:extLst>
            <a:ext uri="{FF2B5EF4-FFF2-40B4-BE49-F238E27FC236}">
              <a16:creationId xmlns:a16="http://schemas.microsoft.com/office/drawing/2014/main" id="{32C8D927-2179-47E1-A078-E63B77F4A73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1" name="Text Box 64">
          <a:extLst>
            <a:ext uri="{FF2B5EF4-FFF2-40B4-BE49-F238E27FC236}">
              <a16:creationId xmlns:a16="http://schemas.microsoft.com/office/drawing/2014/main" id="{52501E9A-94E7-4BB3-A894-76F51645CA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2" name="Text Box 64">
          <a:extLst>
            <a:ext uri="{FF2B5EF4-FFF2-40B4-BE49-F238E27FC236}">
              <a16:creationId xmlns:a16="http://schemas.microsoft.com/office/drawing/2014/main" id="{0DA8986F-8407-4D2E-9251-61AD95933E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3" name="Text Box 64">
          <a:extLst>
            <a:ext uri="{FF2B5EF4-FFF2-40B4-BE49-F238E27FC236}">
              <a16:creationId xmlns:a16="http://schemas.microsoft.com/office/drawing/2014/main" id="{49A423AD-C7F9-4AB6-A6C5-74071A6A02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4" name="Text Box 64">
          <a:extLst>
            <a:ext uri="{FF2B5EF4-FFF2-40B4-BE49-F238E27FC236}">
              <a16:creationId xmlns:a16="http://schemas.microsoft.com/office/drawing/2014/main" id="{D1395126-336F-4F51-99A4-A1A228ACDE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5" name="Text Box 64">
          <a:extLst>
            <a:ext uri="{FF2B5EF4-FFF2-40B4-BE49-F238E27FC236}">
              <a16:creationId xmlns:a16="http://schemas.microsoft.com/office/drawing/2014/main" id="{A5C8AF88-497C-4E82-84E7-C2491B47EA0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6" name="Text Box 64">
          <a:extLst>
            <a:ext uri="{FF2B5EF4-FFF2-40B4-BE49-F238E27FC236}">
              <a16:creationId xmlns:a16="http://schemas.microsoft.com/office/drawing/2014/main" id="{B7F3CB81-45A5-4668-9E9B-A0E41F338B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7" name="Text Box 64">
          <a:extLst>
            <a:ext uri="{FF2B5EF4-FFF2-40B4-BE49-F238E27FC236}">
              <a16:creationId xmlns:a16="http://schemas.microsoft.com/office/drawing/2014/main" id="{4759BDEC-77C8-4F50-9081-BC457D8921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8" name="Text Box 64">
          <a:extLst>
            <a:ext uri="{FF2B5EF4-FFF2-40B4-BE49-F238E27FC236}">
              <a16:creationId xmlns:a16="http://schemas.microsoft.com/office/drawing/2014/main" id="{35982F19-F2A8-4B6D-A57C-8FBFAB8BE6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599" name="Text Box 64">
          <a:extLst>
            <a:ext uri="{FF2B5EF4-FFF2-40B4-BE49-F238E27FC236}">
              <a16:creationId xmlns:a16="http://schemas.microsoft.com/office/drawing/2014/main" id="{1513943E-DB7D-41B6-BDE7-D1C98C766C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0" name="Text Box 64">
          <a:extLst>
            <a:ext uri="{FF2B5EF4-FFF2-40B4-BE49-F238E27FC236}">
              <a16:creationId xmlns:a16="http://schemas.microsoft.com/office/drawing/2014/main" id="{AF1E09A8-A3BB-477E-806D-F89E77E3D9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1" name="Text Box 64">
          <a:extLst>
            <a:ext uri="{FF2B5EF4-FFF2-40B4-BE49-F238E27FC236}">
              <a16:creationId xmlns:a16="http://schemas.microsoft.com/office/drawing/2014/main" id="{BF9EA9F4-30E3-456A-95A0-71696619835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2" name="Text Box 64">
          <a:extLst>
            <a:ext uri="{FF2B5EF4-FFF2-40B4-BE49-F238E27FC236}">
              <a16:creationId xmlns:a16="http://schemas.microsoft.com/office/drawing/2014/main" id="{1F5AE320-CF9B-43A7-82AA-33A343699D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3" name="Text Box 64">
          <a:extLst>
            <a:ext uri="{FF2B5EF4-FFF2-40B4-BE49-F238E27FC236}">
              <a16:creationId xmlns:a16="http://schemas.microsoft.com/office/drawing/2014/main" id="{204F6384-7EEC-4C30-8526-5153646002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4" name="Text Box 64">
          <a:extLst>
            <a:ext uri="{FF2B5EF4-FFF2-40B4-BE49-F238E27FC236}">
              <a16:creationId xmlns:a16="http://schemas.microsoft.com/office/drawing/2014/main" id="{ACC82563-B08A-409B-B98B-A26FD0ED90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5" name="Text Box 64">
          <a:extLst>
            <a:ext uri="{FF2B5EF4-FFF2-40B4-BE49-F238E27FC236}">
              <a16:creationId xmlns:a16="http://schemas.microsoft.com/office/drawing/2014/main" id="{67AF438D-DDFF-45D8-A816-8FB11A89BE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6" name="Text Box 64">
          <a:extLst>
            <a:ext uri="{FF2B5EF4-FFF2-40B4-BE49-F238E27FC236}">
              <a16:creationId xmlns:a16="http://schemas.microsoft.com/office/drawing/2014/main" id="{D2ED88E1-7BA4-430A-AA06-7122F4E677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7" name="Text Box 64">
          <a:extLst>
            <a:ext uri="{FF2B5EF4-FFF2-40B4-BE49-F238E27FC236}">
              <a16:creationId xmlns:a16="http://schemas.microsoft.com/office/drawing/2014/main" id="{39F11743-8F75-4FC4-B972-65B509DE1C7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8" name="Text Box 64">
          <a:extLst>
            <a:ext uri="{FF2B5EF4-FFF2-40B4-BE49-F238E27FC236}">
              <a16:creationId xmlns:a16="http://schemas.microsoft.com/office/drawing/2014/main" id="{027AFF82-FEAB-48C5-B4E5-58E0369685B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09" name="Text Box 64">
          <a:extLst>
            <a:ext uri="{FF2B5EF4-FFF2-40B4-BE49-F238E27FC236}">
              <a16:creationId xmlns:a16="http://schemas.microsoft.com/office/drawing/2014/main" id="{810B4289-4AF6-4745-838D-527DAEF84A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0" name="Text Box 64">
          <a:extLst>
            <a:ext uri="{FF2B5EF4-FFF2-40B4-BE49-F238E27FC236}">
              <a16:creationId xmlns:a16="http://schemas.microsoft.com/office/drawing/2014/main" id="{40A62053-0F48-4A9E-9177-54F24A4BB7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1" name="Text Box 64">
          <a:extLst>
            <a:ext uri="{FF2B5EF4-FFF2-40B4-BE49-F238E27FC236}">
              <a16:creationId xmlns:a16="http://schemas.microsoft.com/office/drawing/2014/main" id="{54794628-2D6B-470C-A70D-A99EDA9AE3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2" name="Text Box 64">
          <a:extLst>
            <a:ext uri="{FF2B5EF4-FFF2-40B4-BE49-F238E27FC236}">
              <a16:creationId xmlns:a16="http://schemas.microsoft.com/office/drawing/2014/main" id="{C5371946-FDE5-4DB2-ADC2-8E953F7B64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3" name="Text Box 64">
          <a:extLst>
            <a:ext uri="{FF2B5EF4-FFF2-40B4-BE49-F238E27FC236}">
              <a16:creationId xmlns:a16="http://schemas.microsoft.com/office/drawing/2014/main" id="{5DAD924C-6ECB-4D71-93C3-86A7C64B4E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4" name="Text Box 64">
          <a:extLst>
            <a:ext uri="{FF2B5EF4-FFF2-40B4-BE49-F238E27FC236}">
              <a16:creationId xmlns:a16="http://schemas.microsoft.com/office/drawing/2014/main" id="{D1D61C99-E311-4489-8F84-D3FA30912C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5" name="Text Box 64">
          <a:extLst>
            <a:ext uri="{FF2B5EF4-FFF2-40B4-BE49-F238E27FC236}">
              <a16:creationId xmlns:a16="http://schemas.microsoft.com/office/drawing/2014/main" id="{898B3B7A-DA68-4B70-929A-33B75670A8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6" name="Text Box 64">
          <a:extLst>
            <a:ext uri="{FF2B5EF4-FFF2-40B4-BE49-F238E27FC236}">
              <a16:creationId xmlns:a16="http://schemas.microsoft.com/office/drawing/2014/main" id="{817E7AEC-FBB6-4F4E-AC29-27B1E98C01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7" name="Text Box 64">
          <a:extLst>
            <a:ext uri="{FF2B5EF4-FFF2-40B4-BE49-F238E27FC236}">
              <a16:creationId xmlns:a16="http://schemas.microsoft.com/office/drawing/2014/main" id="{72AB30DC-B68E-487C-958B-4AF7CF1B95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8" name="Text Box 64">
          <a:extLst>
            <a:ext uri="{FF2B5EF4-FFF2-40B4-BE49-F238E27FC236}">
              <a16:creationId xmlns:a16="http://schemas.microsoft.com/office/drawing/2014/main" id="{9C6E4C02-6848-42B6-B56F-EBE59B3DD7C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19" name="Text Box 64">
          <a:extLst>
            <a:ext uri="{FF2B5EF4-FFF2-40B4-BE49-F238E27FC236}">
              <a16:creationId xmlns:a16="http://schemas.microsoft.com/office/drawing/2014/main" id="{85ABCAED-643F-464C-AD28-05105F28148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0" name="Text Box 64">
          <a:extLst>
            <a:ext uri="{FF2B5EF4-FFF2-40B4-BE49-F238E27FC236}">
              <a16:creationId xmlns:a16="http://schemas.microsoft.com/office/drawing/2014/main" id="{2AA766B6-697C-484C-AF01-9490902C27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1" name="Text Box 64">
          <a:extLst>
            <a:ext uri="{FF2B5EF4-FFF2-40B4-BE49-F238E27FC236}">
              <a16:creationId xmlns:a16="http://schemas.microsoft.com/office/drawing/2014/main" id="{C334B700-313F-4B60-AE2D-F8CA96868D7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2" name="Text Box 64">
          <a:extLst>
            <a:ext uri="{FF2B5EF4-FFF2-40B4-BE49-F238E27FC236}">
              <a16:creationId xmlns:a16="http://schemas.microsoft.com/office/drawing/2014/main" id="{52FBCFBA-2A67-4FF3-9496-59E87FF1179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3" name="Text Box 64">
          <a:extLst>
            <a:ext uri="{FF2B5EF4-FFF2-40B4-BE49-F238E27FC236}">
              <a16:creationId xmlns:a16="http://schemas.microsoft.com/office/drawing/2014/main" id="{6F35C90D-FE6D-4652-923E-A7A41B0DB9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4" name="Text Box 64">
          <a:extLst>
            <a:ext uri="{FF2B5EF4-FFF2-40B4-BE49-F238E27FC236}">
              <a16:creationId xmlns:a16="http://schemas.microsoft.com/office/drawing/2014/main" id="{E920AFA7-F39C-4C16-BAD0-4CAC033815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5" name="Text Box 64">
          <a:extLst>
            <a:ext uri="{FF2B5EF4-FFF2-40B4-BE49-F238E27FC236}">
              <a16:creationId xmlns:a16="http://schemas.microsoft.com/office/drawing/2014/main" id="{ECB2F8C4-2520-41E4-9F24-B16BF2ADF9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6" name="Text Box 64">
          <a:extLst>
            <a:ext uri="{FF2B5EF4-FFF2-40B4-BE49-F238E27FC236}">
              <a16:creationId xmlns:a16="http://schemas.microsoft.com/office/drawing/2014/main" id="{48F31485-AB06-4044-B441-984962BB07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1627" name="Text Box 64">
          <a:extLst>
            <a:ext uri="{FF2B5EF4-FFF2-40B4-BE49-F238E27FC236}">
              <a16:creationId xmlns:a16="http://schemas.microsoft.com/office/drawing/2014/main" id="{40B8D2B3-A2F5-4803-8A95-F51E107657D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28" name="Text Box 64">
          <a:extLst>
            <a:ext uri="{FF2B5EF4-FFF2-40B4-BE49-F238E27FC236}">
              <a16:creationId xmlns:a16="http://schemas.microsoft.com/office/drawing/2014/main" id="{F5AD291A-73F3-4324-99D4-038094CFDDD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29" name="Text Box 64">
          <a:extLst>
            <a:ext uri="{FF2B5EF4-FFF2-40B4-BE49-F238E27FC236}">
              <a16:creationId xmlns:a16="http://schemas.microsoft.com/office/drawing/2014/main" id="{03A2C2C8-5F52-4267-A6A1-4C5891236D4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0" name="Text Box 64">
          <a:extLst>
            <a:ext uri="{FF2B5EF4-FFF2-40B4-BE49-F238E27FC236}">
              <a16:creationId xmlns:a16="http://schemas.microsoft.com/office/drawing/2014/main" id="{AA6FD5F7-CB94-48AA-8DD2-7740FAA8AC3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1" name="Text Box 64">
          <a:extLst>
            <a:ext uri="{FF2B5EF4-FFF2-40B4-BE49-F238E27FC236}">
              <a16:creationId xmlns:a16="http://schemas.microsoft.com/office/drawing/2014/main" id="{2876F223-74B1-4CC7-87CE-D5180AD661E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2" name="Text Box 64">
          <a:extLst>
            <a:ext uri="{FF2B5EF4-FFF2-40B4-BE49-F238E27FC236}">
              <a16:creationId xmlns:a16="http://schemas.microsoft.com/office/drawing/2014/main" id="{A354AA3D-3066-44E4-9955-BBC240B6B8A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3" name="Text Box 64">
          <a:extLst>
            <a:ext uri="{FF2B5EF4-FFF2-40B4-BE49-F238E27FC236}">
              <a16:creationId xmlns:a16="http://schemas.microsoft.com/office/drawing/2014/main" id="{C2B8D5FE-B5B7-41A8-A7F0-ECC1D145D90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4" name="Text Box 64">
          <a:extLst>
            <a:ext uri="{FF2B5EF4-FFF2-40B4-BE49-F238E27FC236}">
              <a16:creationId xmlns:a16="http://schemas.microsoft.com/office/drawing/2014/main" id="{83099955-710C-4A0D-9588-B24EE43DACE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5" name="Text Box 64">
          <a:extLst>
            <a:ext uri="{FF2B5EF4-FFF2-40B4-BE49-F238E27FC236}">
              <a16:creationId xmlns:a16="http://schemas.microsoft.com/office/drawing/2014/main" id="{5FA1409D-BAB0-48EE-9191-EDAA5179351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6" name="Text Box 64">
          <a:extLst>
            <a:ext uri="{FF2B5EF4-FFF2-40B4-BE49-F238E27FC236}">
              <a16:creationId xmlns:a16="http://schemas.microsoft.com/office/drawing/2014/main" id="{F614BC6A-43CD-4956-A393-A3AB26E328B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7" name="Text Box 64">
          <a:extLst>
            <a:ext uri="{FF2B5EF4-FFF2-40B4-BE49-F238E27FC236}">
              <a16:creationId xmlns:a16="http://schemas.microsoft.com/office/drawing/2014/main" id="{4918C385-1B63-4B4E-84E5-34FBDD66882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8" name="Text Box 64">
          <a:extLst>
            <a:ext uri="{FF2B5EF4-FFF2-40B4-BE49-F238E27FC236}">
              <a16:creationId xmlns:a16="http://schemas.microsoft.com/office/drawing/2014/main" id="{B1658779-26E8-4837-BB0E-5FE510E975F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39" name="Text Box 64">
          <a:extLst>
            <a:ext uri="{FF2B5EF4-FFF2-40B4-BE49-F238E27FC236}">
              <a16:creationId xmlns:a16="http://schemas.microsoft.com/office/drawing/2014/main" id="{E6C8C1AE-2358-484D-8066-E6CC7571670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0" name="Text Box 64">
          <a:extLst>
            <a:ext uri="{FF2B5EF4-FFF2-40B4-BE49-F238E27FC236}">
              <a16:creationId xmlns:a16="http://schemas.microsoft.com/office/drawing/2014/main" id="{9956E5FF-0780-4638-9975-C5CFDC05F3E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1" name="Text Box 64">
          <a:extLst>
            <a:ext uri="{FF2B5EF4-FFF2-40B4-BE49-F238E27FC236}">
              <a16:creationId xmlns:a16="http://schemas.microsoft.com/office/drawing/2014/main" id="{62A9853F-2F94-4E13-9450-6BE246ADE24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2" name="Text Box 64">
          <a:extLst>
            <a:ext uri="{FF2B5EF4-FFF2-40B4-BE49-F238E27FC236}">
              <a16:creationId xmlns:a16="http://schemas.microsoft.com/office/drawing/2014/main" id="{400C3910-B1A0-4A8A-9004-43D794E16A5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3" name="Text Box 64">
          <a:extLst>
            <a:ext uri="{FF2B5EF4-FFF2-40B4-BE49-F238E27FC236}">
              <a16:creationId xmlns:a16="http://schemas.microsoft.com/office/drawing/2014/main" id="{A3214FDE-A2B0-446B-B4D7-7A8062C27A6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4" name="Text Box 64">
          <a:extLst>
            <a:ext uri="{FF2B5EF4-FFF2-40B4-BE49-F238E27FC236}">
              <a16:creationId xmlns:a16="http://schemas.microsoft.com/office/drawing/2014/main" id="{A0219F1B-3F9C-4388-AD5C-68FE303D22D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5" name="Text Box 64">
          <a:extLst>
            <a:ext uri="{FF2B5EF4-FFF2-40B4-BE49-F238E27FC236}">
              <a16:creationId xmlns:a16="http://schemas.microsoft.com/office/drawing/2014/main" id="{9EB7AE24-5FE2-4B93-8917-888A0432EBD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6" name="Text Box 64">
          <a:extLst>
            <a:ext uri="{FF2B5EF4-FFF2-40B4-BE49-F238E27FC236}">
              <a16:creationId xmlns:a16="http://schemas.microsoft.com/office/drawing/2014/main" id="{A45F09CD-AF2E-40D8-9AB7-B24C14C496E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7" name="Text Box 64">
          <a:extLst>
            <a:ext uri="{FF2B5EF4-FFF2-40B4-BE49-F238E27FC236}">
              <a16:creationId xmlns:a16="http://schemas.microsoft.com/office/drawing/2014/main" id="{41CB422B-617B-4433-B35A-FCE3414A13A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8" name="Text Box 64">
          <a:extLst>
            <a:ext uri="{FF2B5EF4-FFF2-40B4-BE49-F238E27FC236}">
              <a16:creationId xmlns:a16="http://schemas.microsoft.com/office/drawing/2014/main" id="{56AF1391-EE9F-45DD-800B-950ED03CE26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49" name="Text Box 64">
          <a:extLst>
            <a:ext uri="{FF2B5EF4-FFF2-40B4-BE49-F238E27FC236}">
              <a16:creationId xmlns:a16="http://schemas.microsoft.com/office/drawing/2014/main" id="{F1CF0653-1288-4F7A-AACC-722BB5C59D1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0" name="Text Box 64">
          <a:extLst>
            <a:ext uri="{FF2B5EF4-FFF2-40B4-BE49-F238E27FC236}">
              <a16:creationId xmlns:a16="http://schemas.microsoft.com/office/drawing/2014/main" id="{5291E63B-EF07-424F-893E-3D82DC445D5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1" name="Text Box 64">
          <a:extLst>
            <a:ext uri="{FF2B5EF4-FFF2-40B4-BE49-F238E27FC236}">
              <a16:creationId xmlns:a16="http://schemas.microsoft.com/office/drawing/2014/main" id="{9F1A68FC-E288-4302-B71D-CC345F12FF8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2" name="Text Box 64">
          <a:extLst>
            <a:ext uri="{FF2B5EF4-FFF2-40B4-BE49-F238E27FC236}">
              <a16:creationId xmlns:a16="http://schemas.microsoft.com/office/drawing/2014/main" id="{C02BD405-937E-422D-808E-ABD2CADDD14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3" name="Text Box 64">
          <a:extLst>
            <a:ext uri="{FF2B5EF4-FFF2-40B4-BE49-F238E27FC236}">
              <a16:creationId xmlns:a16="http://schemas.microsoft.com/office/drawing/2014/main" id="{A1350C01-5F31-4BE5-ABC9-4304CFE010D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4" name="Text Box 64">
          <a:extLst>
            <a:ext uri="{FF2B5EF4-FFF2-40B4-BE49-F238E27FC236}">
              <a16:creationId xmlns:a16="http://schemas.microsoft.com/office/drawing/2014/main" id="{2470F473-29F9-488B-B8AB-AE94CCBA689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5" name="Text Box 64">
          <a:extLst>
            <a:ext uri="{FF2B5EF4-FFF2-40B4-BE49-F238E27FC236}">
              <a16:creationId xmlns:a16="http://schemas.microsoft.com/office/drawing/2014/main" id="{3B397C72-48A7-4E51-8C5D-0351D4AE88A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6" name="Text Box 64">
          <a:extLst>
            <a:ext uri="{FF2B5EF4-FFF2-40B4-BE49-F238E27FC236}">
              <a16:creationId xmlns:a16="http://schemas.microsoft.com/office/drawing/2014/main" id="{81872E2B-B2CB-428B-B0AE-C3D8FBBB639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7" name="Text Box 64">
          <a:extLst>
            <a:ext uri="{FF2B5EF4-FFF2-40B4-BE49-F238E27FC236}">
              <a16:creationId xmlns:a16="http://schemas.microsoft.com/office/drawing/2014/main" id="{0F38B7CD-3EDF-43BA-A363-E4E6686B359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8" name="Text Box 64">
          <a:extLst>
            <a:ext uri="{FF2B5EF4-FFF2-40B4-BE49-F238E27FC236}">
              <a16:creationId xmlns:a16="http://schemas.microsoft.com/office/drawing/2014/main" id="{9702072B-FD54-4A05-9A65-4DB393DB0BE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59" name="Text Box 64">
          <a:extLst>
            <a:ext uri="{FF2B5EF4-FFF2-40B4-BE49-F238E27FC236}">
              <a16:creationId xmlns:a16="http://schemas.microsoft.com/office/drawing/2014/main" id="{44D113E0-4902-4865-B633-7787FBA5B7D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0" name="Text Box 64">
          <a:extLst>
            <a:ext uri="{FF2B5EF4-FFF2-40B4-BE49-F238E27FC236}">
              <a16:creationId xmlns:a16="http://schemas.microsoft.com/office/drawing/2014/main" id="{4C1D3CC5-AA53-4034-B074-F1352600EB2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1" name="Text Box 64">
          <a:extLst>
            <a:ext uri="{FF2B5EF4-FFF2-40B4-BE49-F238E27FC236}">
              <a16:creationId xmlns:a16="http://schemas.microsoft.com/office/drawing/2014/main" id="{6442C80A-7D9E-4344-95F8-5A52658F51D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2" name="Text Box 64">
          <a:extLst>
            <a:ext uri="{FF2B5EF4-FFF2-40B4-BE49-F238E27FC236}">
              <a16:creationId xmlns:a16="http://schemas.microsoft.com/office/drawing/2014/main" id="{FFA82CE8-62B1-4743-A633-1A4135DE5CE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3" name="Text Box 64">
          <a:extLst>
            <a:ext uri="{FF2B5EF4-FFF2-40B4-BE49-F238E27FC236}">
              <a16:creationId xmlns:a16="http://schemas.microsoft.com/office/drawing/2014/main" id="{D567F732-6C2E-4D0E-920D-2F11E2B0E0D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4" name="Text Box 64">
          <a:extLst>
            <a:ext uri="{FF2B5EF4-FFF2-40B4-BE49-F238E27FC236}">
              <a16:creationId xmlns:a16="http://schemas.microsoft.com/office/drawing/2014/main" id="{D3B04703-D358-4CBE-830F-195642F4BDA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5" name="Text Box 64">
          <a:extLst>
            <a:ext uri="{FF2B5EF4-FFF2-40B4-BE49-F238E27FC236}">
              <a16:creationId xmlns:a16="http://schemas.microsoft.com/office/drawing/2014/main" id="{4EB4815F-4A02-4D6B-ABF0-A28BBACD92F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6" name="Text Box 64">
          <a:extLst>
            <a:ext uri="{FF2B5EF4-FFF2-40B4-BE49-F238E27FC236}">
              <a16:creationId xmlns:a16="http://schemas.microsoft.com/office/drawing/2014/main" id="{36964128-C0EE-4437-9FBA-CCFD5C60F38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7" name="Text Box 64">
          <a:extLst>
            <a:ext uri="{FF2B5EF4-FFF2-40B4-BE49-F238E27FC236}">
              <a16:creationId xmlns:a16="http://schemas.microsoft.com/office/drawing/2014/main" id="{C3D420A3-145F-4951-A64D-99560D99DF1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8" name="Text Box 64">
          <a:extLst>
            <a:ext uri="{FF2B5EF4-FFF2-40B4-BE49-F238E27FC236}">
              <a16:creationId xmlns:a16="http://schemas.microsoft.com/office/drawing/2014/main" id="{E99E2E32-299B-4F8C-A739-9EAB19B56CF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69" name="Text Box 64">
          <a:extLst>
            <a:ext uri="{FF2B5EF4-FFF2-40B4-BE49-F238E27FC236}">
              <a16:creationId xmlns:a16="http://schemas.microsoft.com/office/drawing/2014/main" id="{E52B6924-65B7-430B-87C3-159A7B08168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70" name="Text Box 64">
          <a:extLst>
            <a:ext uri="{FF2B5EF4-FFF2-40B4-BE49-F238E27FC236}">
              <a16:creationId xmlns:a16="http://schemas.microsoft.com/office/drawing/2014/main" id="{4681FFAD-5A0E-47A5-94B2-5FBD8D7AB63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71" name="Text Box 64">
          <a:extLst>
            <a:ext uri="{FF2B5EF4-FFF2-40B4-BE49-F238E27FC236}">
              <a16:creationId xmlns:a16="http://schemas.microsoft.com/office/drawing/2014/main" id="{C990337C-DE6B-490B-BD6F-E703057CCF5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72" name="Text Box 64">
          <a:extLst>
            <a:ext uri="{FF2B5EF4-FFF2-40B4-BE49-F238E27FC236}">
              <a16:creationId xmlns:a16="http://schemas.microsoft.com/office/drawing/2014/main" id="{E8CC9584-7D0D-4DEF-BF3B-9601F6FFCB0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73" name="Text Box 64">
          <a:extLst>
            <a:ext uri="{FF2B5EF4-FFF2-40B4-BE49-F238E27FC236}">
              <a16:creationId xmlns:a16="http://schemas.microsoft.com/office/drawing/2014/main" id="{C95F16EF-44DB-4971-BD6C-2BDB1873262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674" name="Text Box 64">
          <a:extLst>
            <a:ext uri="{FF2B5EF4-FFF2-40B4-BE49-F238E27FC236}">
              <a16:creationId xmlns:a16="http://schemas.microsoft.com/office/drawing/2014/main" id="{34FE8816-F657-40DE-8811-177C7D69901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762000</xdr:colOff>
      <xdr:row>503</xdr:row>
      <xdr:rowOff>0</xdr:rowOff>
    </xdr:from>
    <xdr:to>
      <xdr:col>0</xdr:col>
      <xdr:colOff>762000</xdr:colOff>
      <xdr:row>504</xdr:row>
      <xdr:rowOff>60327</xdr:rowOff>
    </xdr:to>
    <xdr:sp macro="" textlink="">
      <xdr:nvSpPr>
        <xdr:cNvPr id="1675" name="Text Box 64">
          <a:extLst>
            <a:ext uri="{FF2B5EF4-FFF2-40B4-BE49-F238E27FC236}">
              <a16:creationId xmlns:a16="http://schemas.microsoft.com/office/drawing/2014/main" id="{DB87E657-C2A5-4150-89EB-12A7C581AA3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6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76" name="Text Box 64">
          <a:extLst>
            <a:ext uri="{FF2B5EF4-FFF2-40B4-BE49-F238E27FC236}">
              <a16:creationId xmlns:a16="http://schemas.microsoft.com/office/drawing/2014/main" id="{27E41661-F7A6-4AD8-8700-999F5C4E905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77" name="Text Box 64">
          <a:extLst>
            <a:ext uri="{FF2B5EF4-FFF2-40B4-BE49-F238E27FC236}">
              <a16:creationId xmlns:a16="http://schemas.microsoft.com/office/drawing/2014/main" id="{C4297D37-6A61-4B19-AC07-3D1E6951A19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78" name="Text Box 64">
          <a:extLst>
            <a:ext uri="{FF2B5EF4-FFF2-40B4-BE49-F238E27FC236}">
              <a16:creationId xmlns:a16="http://schemas.microsoft.com/office/drawing/2014/main" id="{F8DEED82-BD17-4867-AEE0-7D9E1E5BD4B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79" name="Text Box 64">
          <a:extLst>
            <a:ext uri="{FF2B5EF4-FFF2-40B4-BE49-F238E27FC236}">
              <a16:creationId xmlns:a16="http://schemas.microsoft.com/office/drawing/2014/main" id="{CD1617FD-16E4-4497-A056-A3A643FFE34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0" name="Text Box 64">
          <a:extLst>
            <a:ext uri="{FF2B5EF4-FFF2-40B4-BE49-F238E27FC236}">
              <a16:creationId xmlns:a16="http://schemas.microsoft.com/office/drawing/2014/main" id="{959AA9E4-0D08-4B6F-9061-D256C2B882A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1" name="Text Box 64">
          <a:extLst>
            <a:ext uri="{FF2B5EF4-FFF2-40B4-BE49-F238E27FC236}">
              <a16:creationId xmlns:a16="http://schemas.microsoft.com/office/drawing/2014/main" id="{9798DA54-3A90-466D-8E78-8DE0BBDDF7E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2" name="Text Box 64">
          <a:extLst>
            <a:ext uri="{FF2B5EF4-FFF2-40B4-BE49-F238E27FC236}">
              <a16:creationId xmlns:a16="http://schemas.microsoft.com/office/drawing/2014/main" id="{37C6FADE-235D-4A33-AA4F-3C1DC1E2B7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3" name="Text Box 64">
          <a:extLst>
            <a:ext uri="{FF2B5EF4-FFF2-40B4-BE49-F238E27FC236}">
              <a16:creationId xmlns:a16="http://schemas.microsoft.com/office/drawing/2014/main" id="{2521E445-CAE5-4F87-800A-4AA8F3C6066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4" name="Text Box 64">
          <a:extLst>
            <a:ext uri="{FF2B5EF4-FFF2-40B4-BE49-F238E27FC236}">
              <a16:creationId xmlns:a16="http://schemas.microsoft.com/office/drawing/2014/main" id="{DC42D06F-4016-4BCF-94D7-55679778A5E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5" name="Text Box 64">
          <a:extLst>
            <a:ext uri="{FF2B5EF4-FFF2-40B4-BE49-F238E27FC236}">
              <a16:creationId xmlns:a16="http://schemas.microsoft.com/office/drawing/2014/main" id="{4066BE11-15A9-4B71-A921-AB8A492ADFB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6" name="Text Box 64">
          <a:extLst>
            <a:ext uri="{FF2B5EF4-FFF2-40B4-BE49-F238E27FC236}">
              <a16:creationId xmlns:a16="http://schemas.microsoft.com/office/drawing/2014/main" id="{017E8E41-7E89-44F3-BEC1-4735B818184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7" name="Text Box 64">
          <a:extLst>
            <a:ext uri="{FF2B5EF4-FFF2-40B4-BE49-F238E27FC236}">
              <a16:creationId xmlns:a16="http://schemas.microsoft.com/office/drawing/2014/main" id="{BD715A63-643B-472B-906D-6DEEE93F4E6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8" name="Text Box 64">
          <a:extLst>
            <a:ext uri="{FF2B5EF4-FFF2-40B4-BE49-F238E27FC236}">
              <a16:creationId xmlns:a16="http://schemas.microsoft.com/office/drawing/2014/main" id="{AFBDCB1F-3507-4FCA-A328-7A13836164B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89" name="Text Box 64">
          <a:extLst>
            <a:ext uri="{FF2B5EF4-FFF2-40B4-BE49-F238E27FC236}">
              <a16:creationId xmlns:a16="http://schemas.microsoft.com/office/drawing/2014/main" id="{B13B957D-5191-4820-B74D-5DD4EB5851E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0" name="Text Box 64">
          <a:extLst>
            <a:ext uri="{FF2B5EF4-FFF2-40B4-BE49-F238E27FC236}">
              <a16:creationId xmlns:a16="http://schemas.microsoft.com/office/drawing/2014/main" id="{ECF7754D-7F32-4ED4-9A8E-8A62B29ED4A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1" name="Text Box 64">
          <a:extLst>
            <a:ext uri="{FF2B5EF4-FFF2-40B4-BE49-F238E27FC236}">
              <a16:creationId xmlns:a16="http://schemas.microsoft.com/office/drawing/2014/main" id="{A47C19DE-F8A1-4F3C-AFF6-1E3FD2B42B3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2" name="Text Box 64">
          <a:extLst>
            <a:ext uri="{FF2B5EF4-FFF2-40B4-BE49-F238E27FC236}">
              <a16:creationId xmlns:a16="http://schemas.microsoft.com/office/drawing/2014/main" id="{E3ECC667-F8B1-44C4-9CD0-E67AAFBF426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3" name="Text Box 64">
          <a:extLst>
            <a:ext uri="{FF2B5EF4-FFF2-40B4-BE49-F238E27FC236}">
              <a16:creationId xmlns:a16="http://schemas.microsoft.com/office/drawing/2014/main" id="{D98DC222-A2EF-4B67-9FDA-42072EB486A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4" name="Text Box 64">
          <a:extLst>
            <a:ext uri="{FF2B5EF4-FFF2-40B4-BE49-F238E27FC236}">
              <a16:creationId xmlns:a16="http://schemas.microsoft.com/office/drawing/2014/main" id="{A62A9BF3-C4AB-4530-9176-D3E71C690AA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5" name="Text Box 64">
          <a:extLst>
            <a:ext uri="{FF2B5EF4-FFF2-40B4-BE49-F238E27FC236}">
              <a16:creationId xmlns:a16="http://schemas.microsoft.com/office/drawing/2014/main" id="{B2AB69BA-C17F-442C-8529-C1DE5EAC388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6" name="Text Box 64">
          <a:extLst>
            <a:ext uri="{FF2B5EF4-FFF2-40B4-BE49-F238E27FC236}">
              <a16:creationId xmlns:a16="http://schemas.microsoft.com/office/drawing/2014/main" id="{082BCB0C-F365-4ABD-BB5D-C9ADC1C54CF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7" name="Text Box 64">
          <a:extLst>
            <a:ext uri="{FF2B5EF4-FFF2-40B4-BE49-F238E27FC236}">
              <a16:creationId xmlns:a16="http://schemas.microsoft.com/office/drawing/2014/main" id="{767DBA40-00AA-4E97-87D0-C1C7D0E248B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8" name="Text Box 64">
          <a:extLst>
            <a:ext uri="{FF2B5EF4-FFF2-40B4-BE49-F238E27FC236}">
              <a16:creationId xmlns:a16="http://schemas.microsoft.com/office/drawing/2014/main" id="{71B7AE90-3240-4F3B-8E69-3B00BBAEB8C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699" name="Text Box 64">
          <a:extLst>
            <a:ext uri="{FF2B5EF4-FFF2-40B4-BE49-F238E27FC236}">
              <a16:creationId xmlns:a16="http://schemas.microsoft.com/office/drawing/2014/main" id="{7491A645-3E8D-45D3-816A-C590DCE7DCE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0" name="Text Box 64">
          <a:extLst>
            <a:ext uri="{FF2B5EF4-FFF2-40B4-BE49-F238E27FC236}">
              <a16:creationId xmlns:a16="http://schemas.microsoft.com/office/drawing/2014/main" id="{7AD73DEB-3761-4A7B-94DC-D639C8F9040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1" name="Text Box 64">
          <a:extLst>
            <a:ext uri="{FF2B5EF4-FFF2-40B4-BE49-F238E27FC236}">
              <a16:creationId xmlns:a16="http://schemas.microsoft.com/office/drawing/2014/main" id="{12CFA256-00F8-4C86-B7F9-226B719E155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2" name="Text Box 64">
          <a:extLst>
            <a:ext uri="{FF2B5EF4-FFF2-40B4-BE49-F238E27FC236}">
              <a16:creationId xmlns:a16="http://schemas.microsoft.com/office/drawing/2014/main" id="{9CD0F3D0-351B-42C7-BE91-1DE41469B47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3" name="Text Box 64">
          <a:extLst>
            <a:ext uri="{FF2B5EF4-FFF2-40B4-BE49-F238E27FC236}">
              <a16:creationId xmlns:a16="http://schemas.microsoft.com/office/drawing/2014/main" id="{3D0DB9EF-F051-4C9E-8EA7-4682C3A9393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4" name="Text Box 64">
          <a:extLst>
            <a:ext uri="{FF2B5EF4-FFF2-40B4-BE49-F238E27FC236}">
              <a16:creationId xmlns:a16="http://schemas.microsoft.com/office/drawing/2014/main" id="{3B634B5B-C108-4A7C-BAB2-8A8D37125EC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5" name="Text Box 64">
          <a:extLst>
            <a:ext uri="{FF2B5EF4-FFF2-40B4-BE49-F238E27FC236}">
              <a16:creationId xmlns:a16="http://schemas.microsoft.com/office/drawing/2014/main" id="{A6195517-D35D-4D04-A7CB-5066C45CF4A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6" name="Text Box 64">
          <a:extLst>
            <a:ext uri="{FF2B5EF4-FFF2-40B4-BE49-F238E27FC236}">
              <a16:creationId xmlns:a16="http://schemas.microsoft.com/office/drawing/2014/main" id="{7827B10C-7E1B-4AB9-BD35-03DB3CB28F2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7" name="Text Box 64">
          <a:extLst>
            <a:ext uri="{FF2B5EF4-FFF2-40B4-BE49-F238E27FC236}">
              <a16:creationId xmlns:a16="http://schemas.microsoft.com/office/drawing/2014/main" id="{AB3E873D-FC95-40D3-B9C9-80F733DA5AF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8" name="Text Box 64">
          <a:extLst>
            <a:ext uri="{FF2B5EF4-FFF2-40B4-BE49-F238E27FC236}">
              <a16:creationId xmlns:a16="http://schemas.microsoft.com/office/drawing/2014/main" id="{4561930B-2177-4ECB-8F3A-EB845F1C045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09" name="Text Box 64">
          <a:extLst>
            <a:ext uri="{FF2B5EF4-FFF2-40B4-BE49-F238E27FC236}">
              <a16:creationId xmlns:a16="http://schemas.microsoft.com/office/drawing/2014/main" id="{2EACEAC8-3088-4992-B7C0-C415B3C0B3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0" name="Text Box 64">
          <a:extLst>
            <a:ext uri="{FF2B5EF4-FFF2-40B4-BE49-F238E27FC236}">
              <a16:creationId xmlns:a16="http://schemas.microsoft.com/office/drawing/2014/main" id="{24855733-6C5A-4F09-8088-C2C8605966D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1" name="Text Box 64">
          <a:extLst>
            <a:ext uri="{FF2B5EF4-FFF2-40B4-BE49-F238E27FC236}">
              <a16:creationId xmlns:a16="http://schemas.microsoft.com/office/drawing/2014/main" id="{7F077657-22F7-47A4-AAA7-2BC590F7F5D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2" name="Text Box 64">
          <a:extLst>
            <a:ext uri="{FF2B5EF4-FFF2-40B4-BE49-F238E27FC236}">
              <a16:creationId xmlns:a16="http://schemas.microsoft.com/office/drawing/2014/main" id="{37A82C4D-4A27-4354-86C3-91A1A93F732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3" name="Text Box 64">
          <a:extLst>
            <a:ext uri="{FF2B5EF4-FFF2-40B4-BE49-F238E27FC236}">
              <a16:creationId xmlns:a16="http://schemas.microsoft.com/office/drawing/2014/main" id="{60894924-B76C-4C36-9E56-B0B9D4F4AB5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4" name="Text Box 64">
          <a:extLst>
            <a:ext uri="{FF2B5EF4-FFF2-40B4-BE49-F238E27FC236}">
              <a16:creationId xmlns:a16="http://schemas.microsoft.com/office/drawing/2014/main" id="{4140D04F-6C1E-4B29-A0CE-32330217A54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5" name="Text Box 64">
          <a:extLst>
            <a:ext uri="{FF2B5EF4-FFF2-40B4-BE49-F238E27FC236}">
              <a16:creationId xmlns:a16="http://schemas.microsoft.com/office/drawing/2014/main" id="{23AEA76A-3DBE-47DA-8833-4AFB73DB8A0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6" name="Text Box 64">
          <a:extLst>
            <a:ext uri="{FF2B5EF4-FFF2-40B4-BE49-F238E27FC236}">
              <a16:creationId xmlns:a16="http://schemas.microsoft.com/office/drawing/2014/main" id="{B93D274D-3D90-4633-BEE7-DD92BB11819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7" name="Text Box 64">
          <a:extLst>
            <a:ext uri="{FF2B5EF4-FFF2-40B4-BE49-F238E27FC236}">
              <a16:creationId xmlns:a16="http://schemas.microsoft.com/office/drawing/2014/main" id="{E339D9A7-FBC5-480E-8FAD-07A94E21D8F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8" name="Text Box 64">
          <a:extLst>
            <a:ext uri="{FF2B5EF4-FFF2-40B4-BE49-F238E27FC236}">
              <a16:creationId xmlns:a16="http://schemas.microsoft.com/office/drawing/2014/main" id="{2570815C-54B3-48EA-945B-E74216C8A75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19" name="Text Box 64">
          <a:extLst>
            <a:ext uri="{FF2B5EF4-FFF2-40B4-BE49-F238E27FC236}">
              <a16:creationId xmlns:a16="http://schemas.microsoft.com/office/drawing/2014/main" id="{7AD099A8-1739-4126-872C-6E90B6E3B35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0" name="Text Box 64">
          <a:extLst>
            <a:ext uri="{FF2B5EF4-FFF2-40B4-BE49-F238E27FC236}">
              <a16:creationId xmlns:a16="http://schemas.microsoft.com/office/drawing/2014/main" id="{CFC17705-1427-42CE-8DF2-0C7F48F9A70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1" name="Text Box 64">
          <a:extLst>
            <a:ext uri="{FF2B5EF4-FFF2-40B4-BE49-F238E27FC236}">
              <a16:creationId xmlns:a16="http://schemas.microsoft.com/office/drawing/2014/main" id="{BD37E2A2-F643-404E-86A5-70D818559BC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2" name="Text Box 64">
          <a:extLst>
            <a:ext uri="{FF2B5EF4-FFF2-40B4-BE49-F238E27FC236}">
              <a16:creationId xmlns:a16="http://schemas.microsoft.com/office/drawing/2014/main" id="{266B3F03-7C24-439E-92AD-1EB61383A63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3" name="Text Box 64">
          <a:extLst>
            <a:ext uri="{FF2B5EF4-FFF2-40B4-BE49-F238E27FC236}">
              <a16:creationId xmlns:a16="http://schemas.microsoft.com/office/drawing/2014/main" id="{C918A2FA-7CEC-4776-B7DB-294B24B0D7D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4" name="Text Box 64">
          <a:extLst>
            <a:ext uri="{FF2B5EF4-FFF2-40B4-BE49-F238E27FC236}">
              <a16:creationId xmlns:a16="http://schemas.microsoft.com/office/drawing/2014/main" id="{C62EA963-722E-4456-A959-D75AB9E2448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5" name="Text Box 64">
          <a:extLst>
            <a:ext uri="{FF2B5EF4-FFF2-40B4-BE49-F238E27FC236}">
              <a16:creationId xmlns:a16="http://schemas.microsoft.com/office/drawing/2014/main" id="{43EBD32B-C147-497D-9D11-345C8D9C912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6" name="Text Box 64">
          <a:extLst>
            <a:ext uri="{FF2B5EF4-FFF2-40B4-BE49-F238E27FC236}">
              <a16:creationId xmlns:a16="http://schemas.microsoft.com/office/drawing/2014/main" id="{4C8F7C49-E911-4701-AF0D-E95A09968B3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7" name="Text Box 64">
          <a:extLst>
            <a:ext uri="{FF2B5EF4-FFF2-40B4-BE49-F238E27FC236}">
              <a16:creationId xmlns:a16="http://schemas.microsoft.com/office/drawing/2014/main" id="{443E1D01-E9A9-4A46-B627-819C827E787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8" name="Text Box 64">
          <a:extLst>
            <a:ext uri="{FF2B5EF4-FFF2-40B4-BE49-F238E27FC236}">
              <a16:creationId xmlns:a16="http://schemas.microsoft.com/office/drawing/2014/main" id="{85DF9E8B-425B-4BB5-AD78-2FA0574DA78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29" name="Text Box 64">
          <a:extLst>
            <a:ext uri="{FF2B5EF4-FFF2-40B4-BE49-F238E27FC236}">
              <a16:creationId xmlns:a16="http://schemas.microsoft.com/office/drawing/2014/main" id="{46115802-B6EB-43EB-BDD6-829648E8DCE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30" name="Text Box 64">
          <a:extLst>
            <a:ext uri="{FF2B5EF4-FFF2-40B4-BE49-F238E27FC236}">
              <a16:creationId xmlns:a16="http://schemas.microsoft.com/office/drawing/2014/main" id="{7161DD60-A1C3-47C1-A04A-C0CC02C9EA5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31" name="Text Box 64">
          <a:extLst>
            <a:ext uri="{FF2B5EF4-FFF2-40B4-BE49-F238E27FC236}">
              <a16:creationId xmlns:a16="http://schemas.microsoft.com/office/drawing/2014/main" id="{133DD3CC-BB61-49A1-907E-3DA1A640C53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32" name="Text Box 64">
          <a:extLst>
            <a:ext uri="{FF2B5EF4-FFF2-40B4-BE49-F238E27FC236}">
              <a16:creationId xmlns:a16="http://schemas.microsoft.com/office/drawing/2014/main" id="{BC3E9300-6CA0-4A08-8B7F-CB0BB2C5F9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503</xdr:row>
      <xdr:rowOff>0</xdr:rowOff>
    </xdr:from>
    <xdr:to>
      <xdr:col>1</xdr:col>
      <xdr:colOff>0</xdr:colOff>
      <xdr:row>504</xdr:row>
      <xdr:rowOff>60325</xdr:rowOff>
    </xdr:to>
    <xdr:sp macro="" textlink="">
      <xdr:nvSpPr>
        <xdr:cNvPr id="1733" name="Text Box 64">
          <a:extLst>
            <a:ext uri="{FF2B5EF4-FFF2-40B4-BE49-F238E27FC236}">
              <a16:creationId xmlns:a16="http://schemas.microsoft.com/office/drawing/2014/main" id="{463B5040-60FF-4498-922E-1D2A86922D0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4" name="Text Box 64">
          <a:extLst>
            <a:ext uri="{FF2B5EF4-FFF2-40B4-BE49-F238E27FC236}">
              <a16:creationId xmlns:a16="http://schemas.microsoft.com/office/drawing/2014/main" id="{7B7F0CE7-08A5-408D-A70F-1E8142842A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5" name="Text Box 64">
          <a:extLst>
            <a:ext uri="{FF2B5EF4-FFF2-40B4-BE49-F238E27FC236}">
              <a16:creationId xmlns:a16="http://schemas.microsoft.com/office/drawing/2014/main" id="{F7F96384-2B2C-41C0-A001-E42D001F8D0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6" name="Text Box 64">
          <a:extLst>
            <a:ext uri="{FF2B5EF4-FFF2-40B4-BE49-F238E27FC236}">
              <a16:creationId xmlns:a16="http://schemas.microsoft.com/office/drawing/2014/main" id="{B79B9505-3F54-46AC-AB94-16CF558B2D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7" name="Text Box 64">
          <a:extLst>
            <a:ext uri="{FF2B5EF4-FFF2-40B4-BE49-F238E27FC236}">
              <a16:creationId xmlns:a16="http://schemas.microsoft.com/office/drawing/2014/main" id="{E54637EA-C2AD-44CE-8BEE-DBE21BFA54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8" name="Text Box 64">
          <a:extLst>
            <a:ext uri="{FF2B5EF4-FFF2-40B4-BE49-F238E27FC236}">
              <a16:creationId xmlns:a16="http://schemas.microsoft.com/office/drawing/2014/main" id="{82180118-3EA4-475D-A80A-C2CC41DC61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39" name="Text Box 64">
          <a:extLst>
            <a:ext uri="{FF2B5EF4-FFF2-40B4-BE49-F238E27FC236}">
              <a16:creationId xmlns:a16="http://schemas.microsoft.com/office/drawing/2014/main" id="{48F313BB-214F-4592-AC8C-C97135D2FC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0" name="Text Box 64">
          <a:extLst>
            <a:ext uri="{FF2B5EF4-FFF2-40B4-BE49-F238E27FC236}">
              <a16:creationId xmlns:a16="http://schemas.microsoft.com/office/drawing/2014/main" id="{7E2D047A-4D62-403B-B1D8-E7150094CE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1" name="Text Box 64">
          <a:extLst>
            <a:ext uri="{FF2B5EF4-FFF2-40B4-BE49-F238E27FC236}">
              <a16:creationId xmlns:a16="http://schemas.microsoft.com/office/drawing/2014/main" id="{807B0813-87E0-4610-9824-7A97C9B8CF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2" name="Text Box 64">
          <a:extLst>
            <a:ext uri="{FF2B5EF4-FFF2-40B4-BE49-F238E27FC236}">
              <a16:creationId xmlns:a16="http://schemas.microsoft.com/office/drawing/2014/main" id="{1139EFFC-8EB3-4A92-964E-CFC65EE428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3" name="Text Box 64">
          <a:extLst>
            <a:ext uri="{FF2B5EF4-FFF2-40B4-BE49-F238E27FC236}">
              <a16:creationId xmlns:a16="http://schemas.microsoft.com/office/drawing/2014/main" id="{39371BCD-77AD-4F92-8DBE-D02EA1886C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4" name="Text Box 64">
          <a:extLst>
            <a:ext uri="{FF2B5EF4-FFF2-40B4-BE49-F238E27FC236}">
              <a16:creationId xmlns:a16="http://schemas.microsoft.com/office/drawing/2014/main" id="{5E755597-7C39-48D6-AF2B-125FD145527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5" name="Text Box 64">
          <a:extLst>
            <a:ext uri="{FF2B5EF4-FFF2-40B4-BE49-F238E27FC236}">
              <a16:creationId xmlns:a16="http://schemas.microsoft.com/office/drawing/2014/main" id="{4A1F65B6-0603-4515-9B77-3D44282A92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6" name="Text Box 64">
          <a:extLst>
            <a:ext uri="{FF2B5EF4-FFF2-40B4-BE49-F238E27FC236}">
              <a16:creationId xmlns:a16="http://schemas.microsoft.com/office/drawing/2014/main" id="{8908DC1C-1909-49B9-97E8-3D3E72B9783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7" name="Text Box 64">
          <a:extLst>
            <a:ext uri="{FF2B5EF4-FFF2-40B4-BE49-F238E27FC236}">
              <a16:creationId xmlns:a16="http://schemas.microsoft.com/office/drawing/2014/main" id="{321F8705-FA59-48DB-BA63-9F0E69B592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8" name="Text Box 64">
          <a:extLst>
            <a:ext uri="{FF2B5EF4-FFF2-40B4-BE49-F238E27FC236}">
              <a16:creationId xmlns:a16="http://schemas.microsoft.com/office/drawing/2014/main" id="{7CF423DF-2A45-4D74-ACCD-6A1F6992DDE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49" name="Text Box 64">
          <a:extLst>
            <a:ext uri="{FF2B5EF4-FFF2-40B4-BE49-F238E27FC236}">
              <a16:creationId xmlns:a16="http://schemas.microsoft.com/office/drawing/2014/main" id="{BFA2712C-C566-49C4-A442-97C3CFC377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0" name="Text Box 64">
          <a:extLst>
            <a:ext uri="{FF2B5EF4-FFF2-40B4-BE49-F238E27FC236}">
              <a16:creationId xmlns:a16="http://schemas.microsoft.com/office/drawing/2014/main" id="{B7D64AAF-5ABB-4AC7-9943-B9B72C684F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1" name="Text Box 64">
          <a:extLst>
            <a:ext uri="{FF2B5EF4-FFF2-40B4-BE49-F238E27FC236}">
              <a16:creationId xmlns:a16="http://schemas.microsoft.com/office/drawing/2014/main" id="{081214B1-815D-48AB-AA7A-FF03B409E3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2" name="Text Box 64">
          <a:extLst>
            <a:ext uri="{FF2B5EF4-FFF2-40B4-BE49-F238E27FC236}">
              <a16:creationId xmlns:a16="http://schemas.microsoft.com/office/drawing/2014/main" id="{A20E7FDF-9216-4E5A-A0C5-565FAD66716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3" name="Text Box 64">
          <a:extLst>
            <a:ext uri="{FF2B5EF4-FFF2-40B4-BE49-F238E27FC236}">
              <a16:creationId xmlns:a16="http://schemas.microsoft.com/office/drawing/2014/main" id="{DB6A98B0-DF44-4BF5-896D-8EBBBB4F62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4" name="Text Box 64">
          <a:extLst>
            <a:ext uri="{FF2B5EF4-FFF2-40B4-BE49-F238E27FC236}">
              <a16:creationId xmlns:a16="http://schemas.microsoft.com/office/drawing/2014/main" id="{08472E80-1F5E-4857-95F4-E0E5DDEB17A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5" name="Text Box 64">
          <a:extLst>
            <a:ext uri="{FF2B5EF4-FFF2-40B4-BE49-F238E27FC236}">
              <a16:creationId xmlns:a16="http://schemas.microsoft.com/office/drawing/2014/main" id="{4FC465F6-CED3-4400-89F6-BAD75CAA8A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6" name="Text Box 64">
          <a:extLst>
            <a:ext uri="{FF2B5EF4-FFF2-40B4-BE49-F238E27FC236}">
              <a16:creationId xmlns:a16="http://schemas.microsoft.com/office/drawing/2014/main" id="{E381EE2A-64F6-4F6D-A9CD-A6A3C993920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7" name="Text Box 64">
          <a:extLst>
            <a:ext uri="{FF2B5EF4-FFF2-40B4-BE49-F238E27FC236}">
              <a16:creationId xmlns:a16="http://schemas.microsoft.com/office/drawing/2014/main" id="{4D3C54EB-F050-4B6C-B111-5BA317021D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8" name="Text Box 64">
          <a:extLst>
            <a:ext uri="{FF2B5EF4-FFF2-40B4-BE49-F238E27FC236}">
              <a16:creationId xmlns:a16="http://schemas.microsoft.com/office/drawing/2014/main" id="{05160FBA-EC92-4994-8791-8624490AF7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59" name="Text Box 64">
          <a:extLst>
            <a:ext uri="{FF2B5EF4-FFF2-40B4-BE49-F238E27FC236}">
              <a16:creationId xmlns:a16="http://schemas.microsoft.com/office/drawing/2014/main" id="{F3BFF034-A0E9-41AA-A9B2-DAEEEB2BC6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0" name="Text Box 64">
          <a:extLst>
            <a:ext uri="{FF2B5EF4-FFF2-40B4-BE49-F238E27FC236}">
              <a16:creationId xmlns:a16="http://schemas.microsoft.com/office/drawing/2014/main" id="{74679E62-0994-4AA7-A6B5-72963AAD29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1" name="Text Box 64">
          <a:extLst>
            <a:ext uri="{FF2B5EF4-FFF2-40B4-BE49-F238E27FC236}">
              <a16:creationId xmlns:a16="http://schemas.microsoft.com/office/drawing/2014/main" id="{FAD5976A-4545-4AD2-97B8-BD1194EE40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2" name="Text Box 64">
          <a:extLst>
            <a:ext uri="{FF2B5EF4-FFF2-40B4-BE49-F238E27FC236}">
              <a16:creationId xmlns:a16="http://schemas.microsoft.com/office/drawing/2014/main" id="{D0FA613A-A0CB-4F67-8A81-B3A35B4240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3" name="Text Box 64">
          <a:extLst>
            <a:ext uri="{FF2B5EF4-FFF2-40B4-BE49-F238E27FC236}">
              <a16:creationId xmlns:a16="http://schemas.microsoft.com/office/drawing/2014/main" id="{38423C90-EBC4-4028-9DF6-45F3799EB2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4" name="Text Box 64">
          <a:extLst>
            <a:ext uri="{FF2B5EF4-FFF2-40B4-BE49-F238E27FC236}">
              <a16:creationId xmlns:a16="http://schemas.microsoft.com/office/drawing/2014/main" id="{EA1CE401-020F-4225-A4EB-C22B5775BE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5" name="Text Box 64">
          <a:extLst>
            <a:ext uri="{FF2B5EF4-FFF2-40B4-BE49-F238E27FC236}">
              <a16:creationId xmlns:a16="http://schemas.microsoft.com/office/drawing/2014/main" id="{4AAA3915-8108-41F8-9B04-3A1497F0F37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6" name="Text Box 64">
          <a:extLst>
            <a:ext uri="{FF2B5EF4-FFF2-40B4-BE49-F238E27FC236}">
              <a16:creationId xmlns:a16="http://schemas.microsoft.com/office/drawing/2014/main" id="{8270430F-E46A-41D8-83F9-DA8D3CC8825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7" name="Text Box 64">
          <a:extLst>
            <a:ext uri="{FF2B5EF4-FFF2-40B4-BE49-F238E27FC236}">
              <a16:creationId xmlns:a16="http://schemas.microsoft.com/office/drawing/2014/main" id="{F1FEC951-D19F-4554-87EA-D4B61EEE09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8" name="Text Box 64">
          <a:extLst>
            <a:ext uri="{FF2B5EF4-FFF2-40B4-BE49-F238E27FC236}">
              <a16:creationId xmlns:a16="http://schemas.microsoft.com/office/drawing/2014/main" id="{F0ABA1BE-1A32-4E8D-A0D7-36769FDA61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69" name="Text Box 64">
          <a:extLst>
            <a:ext uri="{FF2B5EF4-FFF2-40B4-BE49-F238E27FC236}">
              <a16:creationId xmlns:a16="http://schemas.microsoft.com/office/drawing/2014/main" id="{021DC262-A47C-421A-85F0-AF9D69658F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0" name="Text Box 64">
          <a:extLst>
            <a:ext uri="{FF2B5EF4-FFF2-40B4-BE49-F238E27FC236}">
              <a16:creationId xmlns:a16="http://schemas.microsoft.com/office/drawing/2014/main" id="{5E4433CB-092E-4CA9-B1FC-EACD7EAC4F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1" name="Text Box 64">
          <a:extLst>
            <a:ext uri="{FF2B5EF4-FFF2-40B4-BE49-F238E27FC236}">
              <a16:creationId xmlns:a16="http://schemas.microsoft.com/office/drawing/2014/main" id="{BCDCABC4-672E-4F7B-B41F-8C54E7374D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2" name="Text Box 64">
          <a:extLst>
            <a:ext uri="{FF2B5EF4-FFF2-40B4-BE49-F238E27FC236}">
              <a16:creationId xmlns:a16="http://schemas.microsoft.com/office/drawing/2014/main" id="{57F3EA88-08BC-40FB-920D-C98D6614BA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3" name="Text Box 64">
          <a:extLst>
            <a:ext uri="{FF2B5EF4-FFF2-40B4-BE49-F238E27FC236}">
              <a16:creationId xmlns:a16="http://schemas.microsoft.com/office/drawing/2014/main" id="{3897234C-9BCE-4D86-9D90-F3EE55D8B57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4" name="Text Box 64">
          <a:extLst>
            <a:ext uri="{FF2B5EF4-FFF2-40B4-BE49-F238E27FC236}">
              <a16:creationId xmlns:a16="http://schemas.microsoft.com/office/drawing/2014/main" id="{F0CADDD9-ABC2-43EF-A87D-549DFCDD9E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5" name="Text Box 64">
          <a:extLst>
            <a:ext uri="{FF2B5EF4-FFF2-40B4-BE49-F238E27FC236}">
              <a16:creationId xmlns:a16="http://schemas.microsoft.com/office/drawing/2014/main" id="{F0A97136-480F-4210-9572-81C763BCC6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6" name="Text Box 64">
          <a:extLst>
            <a:ext uri="{FF2B5EF4-FFF2-40B4-BE49-F238E27FC236}">
              <a16:creationId xmlns:a16="http://schemas.microsoft.com/office/drawing/2014/main" id="{5B4513AF-F8ED-46D6-B650-CC0323F3B8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7" name="Text Box 64">
          <a:extLst>
            <a:ext uri="{FF2B5EF4-FFF2-40B4-BE49-F238E27FC236}">
              <a16:creationId xmlns:a16="http://schemas.microsoft.com/office/drawing/2014/main" id="{F6DEDD36-1633-4A13-9015-0D0FD8BA5F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8" name="Text Box 64">
          <a:extLst>
            <a:ext uri="{FF2B5EF4-FFF2-40B4-BE49-F238E27FC236}">
              <a16:creationId xmlns:a16="http://schemas.microsoft.com/office/drawing/2014/main" id="{8AD8D311-CA55-40A0-90FA-A16167E0CF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79" name="Text Box 64">
          <a:extLst>
            <a:ext uri="{FF2B5EF4-FFF2-40B4-BE49-F238E27FC236}">
              <a16:creationId xmlns:a16="http://schemas.microsoft.com/office/drawing/2014/main" id="{FA3AA931-44B1-4420-B78A-26507A20EA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0" name="Text Box 64">
          <a:extLst>
            <a:ext uri="{FF2B5EF4-FFF2-40B4-BE49-F238E27FC236}">
              <a16:creationId xmlns:a16="http://schemas.microsoft.com/office/drawing/2014/main" id="{7B768F4B-EE32-42B7-85B2-5A0EF910CB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1" name="Text Box 64">
          <a:extLst>
            <a:ext uri="{FF2B5EF4-FFF2-40B4-BE49-F238E27FC236}">
              <a16:creationId xmlns:a16="http://schemas.microsoft.com/office/drawing/2014/main" id="{C3C43464-28E3-4157-940B-221BFBB423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2" name="Text Box 64">
          <a:extLst>
            <a:ext uri="{FF2B5EF4-FFF2-40B4-BE49-F238E27FC236}">
              <a16:creationId xmlns:a16="http://schemas.microsoft.com/office/drawing/2014/main" id="{64731CC8-E4D6-4B46-9FFD-226FE69ABE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3" name="Text Box 64">
          <a:extLst>
            <a:ext uri="{FF2B5EF4-FFF2-40B4-BE49-F238E27FC236}">
              <a16:creationId xmlns:a16="http://schemas.microsoft.com/office/drawing/2014/main" id="{95E22E98-B731-4F4D-B682-AE728D6F1E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4" name="Text Box 64">
          <a:extLst>
            <a:ext uri="{FF2B5EF4-FFF2-40B4-BE49-F238E27FC236}">
              <a16:creationId xmlns:a16="http://schemas.microsoft.com/office/drawing/2014/main" id="{5D7BEB7A-EAF7-4E18-927A-7D09477885D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5" name="Text Box 64">
          <a:extLst>
            <a:ext uri="{FF2B5EF4-FFF2-40B4-BE49-F238E27FC236}">
              <a16:creationId xmlns:a16="http://schemas.microsoft.com/office/drawing/2014/main" id="{C6F84065-9568-4FE0-8F23-4738C6E290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6" name="Text Box 64">
          <a:extLst>
            <a:ext uri="{FF2B5EF4-FFF2-40B4-BE49-F238E27FC236}">
              <a16:creationId xmlns:a16="http://schemas.microsoft.com/office/drawing/2014/main" id="{34307ED2-86EE-4BA8-8B56-2DF4074539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7" name="Text Box 64">
          <a:extLst>
            <a:ext uri="{FF2B5EF4-FFF2-40B4-BE49-F238E27FC236}">
              <a16:creationId xmlns:a16="http://schemas.microsoft.com/office/drawing/2014/main" id="{2014E179-C9DC-4687-A414-F5944F2D6E5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8" name="Text Box 64">
          <a:extLst>
            <a:ext uri="{FF2B5EF4-FFF2-40B4-BE49-F238E27FC236}">
              <a16:creationId xmlns:a16="http://schemas.microsoft.com/office/drawing/2014/main" id="{19AB7F3A-8273-4D20-B533-46ECA48E88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89" name="Text Box 64">
          <a:extLst>
            <a:ext uri="{FF2B5EF4-FFF2-40B4-BE49-F238E27FC236}">
              <a16:creationId xmlns:a16="http://schemas.microsoft.com/office/drawing/2014/main" id="{6BE34CD8-DCA4-4992-913C-4B4C67066C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0" name="Text Box 64">
          <a:extLst>
            <a:ext uri="{FF2B5EF4-FFF2-40B4-BE49-F238E27FC236}">
              <a16:creationId xmlns:a16="http://schemas.microsoft.com/office/drawing/2014/main" id="{13EA952A-29F5-4902-A029-E1AFB2497E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1" name="Text Box 64">
          <a:extLst>
            <a:ext uri="{FF2B5EF4-FFF2-40B4-BE49-F238E27FC236}">
              <a16:creationId xmlns:a16="http://schemas.microsoft.com/office/drawing/2014/main" id="{CB30B493-D727-4D25-8DBA-5E4A3BE189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2" name="Text Box 64">
          <a:extLst>
            <a:ext uri="{FF2B5EF4-FFF2-40B4-BE49-F238E27FC236}">
              <a16:creationId xmlns:a16="http://schemas.microsoft.com/office/drawing/2014/main" id="{2D1F67DC-0FB4-4A06-BC0E-D647DFC661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3" name="Text Box 64">
          <a:extLst>
            <a:ext uri="{FF2B5EF4-FFF2-40B4-BE49-F238E27FC236}">
              <a16:creationId xmlns:a16="http://schemas.microsoft.com/office/drawing/2014/main" id="{81E42372-E437-44F9-B155-E40036EF41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4" name="Text Box 64">
          <a:extLst>
            <a:ext uri="{FF2B5EF4-FFF2-40B4-BE49-F238E27FC236}">
              <a16:creationId xmlns:a16="http://schemas.microsoft.com/office/drawing/2014/main" id="{49C6822A-CD70-4B95-B42B-2FEF8314863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5" name="Text Box 64">
          <a:extLst>
            <a:ext uri="{FF2B5EF4-FFF2-40B4-BE49-F238E27FC236}">
              <a16:creationId xmlns:a16="http://schemas.microsoft.com/office/drawing/2014/main" id="{E4707AA6-D740-4E10-B350-84E20DAC51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6" name="Text Box 64">
          <a:extLst>
            <a:ext uri="{FF2B5EF4-FFF2-40B4-BE49-F238E27FC236}">
              <a16:creationId xmlns:a16="http://schemas.microsoft.com/office/drawing/2014/main" id="{1B44DE82-A7F2-4A47-925C-FF7D065F7B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7" name="Text Box 64">
          <a:extLst>
            <a:ext uri="{FF2B5EF4-FFF2-40B4-BE49-F238E27FC236}">
              <a16:creationId xmlns:a16="http://schemas.microsoft.com/office/drawing/2014/main" id="{8B4E0F53-19C7-4956-AD05-CC90D5D055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8" name="Text Box 64">
          <a:extLst>
            <a:ext uri="{FF2B5EF4-FFF2-40B4-BE49-F238E27FC236}">
              <a16:creationId xmlns:a16="http://schemas.microsoft.com/office/drawing/2014/main" id="{975DD310-937B-4017-9F1F-5360E97C45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799" name="Text Box 64">
          <a:extLst>
            <a:ext uri="{FF2B5EF4-FFF2-40B4-BE49-F238E27FC236}">
              <a16:creationId xmlns:a16="http://schemas.microsoft.com/office/drawing/2014/main" id="{76C170CB-B506-4A30-A991-14B7BD8AC8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0" name="Text Box 64">
          <a:extLst>
            <a:ext uri="{FF2B5EF4-FFF2-40B4-BE49-F238E27FC236}">
              <a16:creationId xmlns:a16="http://schemas.microsoft.com/office/drawing/2014/main" id="{14D695DF-5E01-4700-9989-FE89678847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1" name="Text Box 64">
          <a:extLst>
            <a:ext uri="{FF2B5EF4-FFF2-40B4-BE49-F238E27FC236}">
              <a16:creationId xmlns:a16="http://schemas.microsoft.com/office/drawing/2014/main" id="{4A56CB66-6526-4AE9-B636-2C9224DD40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2" name="Text Box 64">
          <a:extLst>
            <a:ext uri="{FF2B5EF4-FFF2-40B4-BE49-F238E27FC236}">
              <a16:creationId xmlns:a16="http://schemas.microsoft.com/office/drawing/2014/main" id="{B9C9E068-13ED-40EC-AB34-3002090CC8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3" name="Text Box 64">
          <a:extLst>
            <a:ext uri="{FF2B5EF4-FFF2-40B4-BE49-F238E27FC236}">
              <a16:creationId xmlns:a16="http://schemas.microsoft.com/office/drawing/2014/main" id="{9FDA7395-562E-42F3-B0E4-E7B9325B03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4" name="Text Box 64">
          <a:extLst>
            <a:ext uri="{FF2B5EF4-FFF2-40B4-BE49-F238E27FC236}">
              <a16:creationId xmlns:a16="http://schemas.microsoft.com/office/drawing/2014/main" id="{045A9922-52A8-4937-B9AF-EA77EC46551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5" name="Text Box 64">
          <a:extLst>
            <a:ext uri="{FF2B5EF4-FFF2-40B4-BE49-F238E27FC236}">
              <a16:creationId xmlns:a16="http://schemas.microsoft.com/office/drawing/2014/main" id="{F54D7919-E727-4F1F-9881-62CDDA1B19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6" name="Text Box 64">
          <a:extLst>
            <a:ext uri="{FF2B5EF4-FFF2-40B4-BE49-F238E27FC236}">
              <a16:creationId xmlns:a16="http://schemas.microsoft.com/office/drawing/2014/main" id="{B41D9EF0-1201-4C07-A92F-6A78F6EA6F3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7" name="Text Box 64">
          <a:extLst>
            <a:ext uri="{FF2B5EF4-FFF2-40B4-BE49-F238E27FC236}">
              <a16:creationId xmlns:a16="http://schemas.microsoft.com/office/drawing/2014/main" id="{CC0C9BEB-07C4-4C84-81AF-7EE40CDA8E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8" name="Text Box 64">
          <a:extLst>
            <a:ext uri="{FF2B5EF4-FFF2-40B4-BE49-F238E27FC236}">
              <a16:creationId xmlns:a16="http://schemas.microsoft.com/office/drawing/2014/main" id="{E35794CF-9978-4144-B836-F55A93FD8E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09" name="Text Box 64">
          <a:extLst>
            <a:ext uri="{FF2B5EF4-FFF2-40B4-BE49-F238E27FC236}">
              <a16:creationId xmlns:a16="http://schemas.microsoft.com/office/drawing/2014/main" id="{30F4644F-169D-4092-B67D-4CA03EB0DB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0" name="Text Box 64">
          <a:extLst>
            <a:ext uri="{FF2B5EF4-FFF2-40B4-BE49-F238E27FC236}">
              <a16:creationId xmlns:a16="http://schemas.microsoft.com/office/drawing/2014/main" id="{E6834527-D642-4507-BC0B-8A05FFD90B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1" name="Text Box 64">
          <a:extLst>
            <a:ext uri="{FF2B5EF4-FFF2-40B4-BE49-F238E27FC236}">
              <a16:creationId xmlns:a16="http://schemas.microsoft.com/office/drawing/2014/main" id="{D25021F2-C180-46BE-A7A8-7FFC251344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2" name="Text Box 64">
          <a:extLst>
            <a:ext uri="{FF2B5EF4-FFF2-40B4-BE49-F238E27FC236}">
              <a16:creationId xmlns:a16="http://schemas.microsoft.com/office/drawing/2014/main" id="{12DB0FAC-9D67-4460-ADFF-B6A9ABC90F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3" name="Text Box 64">
          <a:extLst>
            <a:ext uri="{FF2B5EF4-FFF2-40B4-BE49-F238E27FC236}">
              <a16:creationId xmlns:a16="http://schemas.microsoft.com/office/drawing/2014/main" id="{811F97F5-AD3F-4194-8C9A-10CF364B877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4" name="Text Box 64">
          <a:extLst>
            <a:ext uri="{FF2B5EF4-FFF2-40B4-BE49-F238E27FC236}">
              <a16:creationId xmlns:a16="http://schemas.microsoft.com/office/drawing/2014/main" id="{15912E32-E2F9-416D-A74F-F879BD42D69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5" name="Text Box 64">
          <a:extLst>
            <a:ext uri="{FF2B5EF4-FFF2-40B4-BE49-F238E27FC236}">
              <a16:creationId xmlns:a16="http://schemas.microsoft.com/office/drawing/2014/main" id="{C285B06A-A93E-4A21-B241-9B034CD861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6" name="Text Box 64">
          <a:extLst>
            <a:ext uri="{FF2B5EF4-FFF2-40B4-BE49-F238E27FC236}">
              <a16:creationId xmlns:a16="http://schemas.microsoft.com/office/drawing/2014/main" id="{57BEDAB1-BC66-4652-B95F-B97D5D45E3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7" name="Text Box 64">
          <a:extLst>
            <a:ext uri="{FF2B5EF4-FFF2-40B4-BE49-F238E27FC236}">
              <a16:creationId xmlns:a16="http://schemas.microsoft.com/office/drawing/2014/main" id="{964233FB-6A98-4434-8507-02EC254A85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8" name="Text Box 64">
          <a:extLst>
            <a:ext uri="{FF2B5EF4-FFF2-40B4-BE49-F238E27FC236}">
              <a16:creationId xmlns:a16="http://schemas.microsoft.com/office/drawing/2014/main" id="{9FCB21F4-B263-4DE5-B442-1D390AFCF6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19" name="Text Box 64">
          <a:extLst>
            <a:ext uri="{FF2B5EF4-FFF2-40B4-BE49-F238E27FC236}">
              <a16:creationId xmlns:a16="http://schemas.microsoft.com/office/drawing/2014/main" id="{FAFF6FAB-C666-4E59-9059-3467D49872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0" name="Text Box 64">
          <a:extLst>
            <a:ext uri="{FF2B5EF4-FFF2-40B4-BE49-F238E27FC236}">
              <a16:creationId xmlns:a16="http://schemas.microsoft.com/office/drawing/2014/main" id="{B7B7D7BF-878D-4509-B4EE-F1B5996B94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1" name="Text Box 64">
          <a:extLst>
            <a:ext uri="{FF2B5EF4-FFF2-40B4-BE49-F238E27FC236}">
              <a16:creationId xmlns:a16="http://schemas.microsoft.com/office/drawing/2014/main" id="{C4B741C6-5BB1-4EF3-B37B-73EBC57BC4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2" name="Text Box 64">
          <a:extLst>
            <a:ext uri="{FF2B5EF4-FFF2-40B4-BE49-F238E27FC236}">
              <a16:creationId xmlns:a16="http://schemas.microsoft.com/office/drawing/2014/main" id="{EC738579-C0E9-4DAA-81BF-71BC7C0957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3" name="Text Box 64">
          <a:extLst>
            <a:ext uri="{FF2B5EF4-FFF2-40B4-BE49-F238E27FC236}">
              <a16:creationId xmlns:a16="http://schemas.microsoft.com/office/drawing/2014/main" id="{7E242AA7-6D5F-4F86-9066-739448CCE2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4" name="Text Box 64">
          <a:extLst>
            <a:ext uri="{FF2B5EF4-FFF2-40B4-BE49-F238E27FC236}">
              <a16:creationId xmlns:a16="http://schemas.microsoft.com/office/drawing/2014/main" id="{5EE332D4-AF36-4E2C-B922-8CB5EEF2BE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5" name="Text Box 64">
          <a:extLst>
            <a:ext uri="{FF2B5EF4-FFF2-40B4-BE49-F238E27FC236}">
              <a16:creationId xmlns:a16="http://schemas.microsoft.com/office/drawing/2014/main" id="{EE48DBC4-CC8F-4CCE-AE73-911FE135DEE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6" name="Text Box 64">
          <a:extLst>
            <a:ext uri="{FF2B5EF4-FFF2-40B4-BE49-F238E27FC236}">
              <a16:creationId xmlns:a16="http://schemas.microsoft.com/office/drawing/2014/main" id="{0FB49EC4-CA88-4CF6-B8E4-D851199D61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7" name="Text Box 64">
          <a:extLst>
            <a:ext uri="{FF2B5EF4-FFF2-40B4-BE49-F238E27FC236}">
              <a16:creationId xmlns:a16="http://schemas.microsoft.com/office/drawing/2014/main" id="{6F970C49-D00B-4C38-8E80-02BEC330E3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8" name="Text Box 64">
          <a:extLst>
            <a:ext uri="{FF2B5EF4-FFF2-40B4-BE49-F238E27FC236}">
              <a16:creationId xmlns:a16="http://schemas.microsoft.com/office/drawing/2014/main" id="{1C8A9DEF-B1AF-4207-BE01-11D3CBBD34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29" name="Text Box 64">
          <a:extLst>
            <a:ext uri="{FF2B5EF4-FFF2-40B4-BE49-F238E27FC236}">
              <a16:creationId xmlns:a16="http://schemas.microsoft.com/office/drawing/2014/main" id="{91B5B6B5-F8CB-4FCB-8359-C53E3B2DE3C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0" name="Text Box 64">
          <a:extLst>
            <a:ext uri="{FF2B5EF4-FFF2-40B4-BE49-F238E27FC236}">
              <a16:creationId xmlns:a16="http://schemas.microsoft.com/office/drawing/2014/main" id="{0F3E27B6-4D7C-4BF2-90F0-F7495A70D9D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1" name="Text Box 64">
          <a:extLst>
            <a:ext uri="{FF2B5EF4-FFF2-40B4-BE49-F238E27FC236}">
              <a16:creationId xmlns:a16="http://schemas.microsoft.com/office/drawing/2014/main" id="{22452595-BAA9-4167-8AFA-24EDA02A795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2" name="Text Box 64">
          <a:extLst>
            <a:ext uri="{FF2B5EF4-FFF2-40B4-BE49-F238E27FC236}">
              <a16:creationId xmlns:a16="http://schemas.microsoft.com/office/drawing/2014/main" id="{C9C6D1A9-7C14-4D4F-8D76-BBC6D88D07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3" name="Text Box 64">
          <a:extLst>
            <a:ext uri="{FF2B5EF4-FFF2-40B4-BE49-F238E27FC236}">
              <a16:creationId xmlns:a16="http://schemas.microsoft.com/office/drawing/2014/main" id="{0D741BB6-8D5F-4469-A357-3E9EDE71F5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4" name="Text Box 64">
          <a:extLst>
            <a:ext uri="{FF2B5EF4-FFF2-40B4-BE49-F238E27FC236}">
              <a16:creationId xmlns:a16="http://schemas.microsoft.com/office/drawing/2014/main" id="{DA12FDDC-F441-47B2-88A7-6FD6329893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5" name="Text Box 64">
          <a:extLst>
            <a:ext uri="{FF2B5EF4-FFF2-40B4-BE49-F238E27FC236}">
              <a16:creationId xmlns:a16="http://schemas.microsoft.com/office/drawing/2014/main" id="{555B5DFF-BEEA-46CF-90EF-C421793899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6" name="Text Box 64">
          <a:extLst>
            <a:ext uri="{FF2B5EF4-FFF2-40B4-BE49-F238E27FC236}">
              <a16:creationId xmlns:a16="http://schemas.microsoft.com/office/drawing/2014/main" id="{0BDDF1E4-9ADF-453A-A63F-40C877424F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7" name="Text Box 64">
          <a:extLst>
            <a:ext uri="{FF2B5EF4-FFF2-40B4-BE49-F238E27FC236}">
              <a16:creationId xmlns:a16="http://schemas.microsoft.com/office/drawing/2014/main" id="{34D41AD5-37B6-4A29-AA7F-8BA4089123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8" name="Text Box 64">
          <a:extLst>
            <a:ext uri="{FF2B5EF4-FFF2-40B4-BE49-F238E27FC236}">
              <a16:creationId xmlns:a16="http://schemas.microsoft.com/office/drawing/2014/main" id="{227A04AD-8C40-4AA0-8A7B-C1D62A2D519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39" name="Text Box 64">
          <a:extLst>
            <a:ext uri="{FF2B5EF4-FFF2-40B4-BE49-F238E27FC236}">
              <a16:creationId xmlns:a16="http://schemas.microsoft.com/office/drawing/2014/main" id="{0E4F6732-600A-4579-B49E-8920693401B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40" name="Text Box 64">
          <a:extLst>
            <a:ext uri="{FF2B5EF4-FFF2-40B4-BE49-F238E27FC236}">
              <a16:creationId xmlns:a16="http://schemas.microsoft.com/office/drawing/2014/main" id="{929EFD50-A4D4-45A3-9439-785AF4AB0C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41" name="Text Box 64">
          <a:extLst>
            <a:ext uri="{FF2B5EF4-FFF2-40B4-BE49-F238E27FC236}">
              <a16:creationId xmlns:a16="http://schemas.microsoft.com/office/drawing/2014/main" id="{8B213542-90FC-4684-83D8-289A38884A7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42" name="Text Box 64">
          <a:extLst>
            <a:ext uri="{FF2B5EF4-FFF2-40B4-BE49-F238E27FC236}">
              <a16:creationId xmlns:a16="http://schemas.microsoft.com/office/drawing/2014/main" id="{76C15C94-1F46-4A3D-9388-8BFF5EF2D5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60325</xdr:rowOff>
    </xdr:to>
    <xdr:sp macro="" textlink="">
      <xdr:nvSpPr>
        <xdr:cNvPr id="1843" name="Text Box 64">
          <a:extLst>
            <a:ext uri="{FF2B5EF4-FFF2-40B4-BE49-F238E27FC236}">
              <a16:creationId xmlns:a16="http://schemas.microsoft.com/office/drawing/2014/main" id="{43FDF717-2993-4674-B6BD-68243677C4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4" name="Text Box 64">
          <a:extLst>
            <a:ext uri="{FF2B5EF4-FFF2-40B4-BE49-F238E27FC236}">
              <a16:creationId xmlns:a16="http://schemas.microsoft.com/office/drawing/2014/main" id="{FB14BA02-329E-4E48-9244-3DC86394B87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5" name="Text Box 64">
          <a:extLst>
            <a:ext uri="{FF2B5EF4-FFF2-40B4-BE49-F238E27FC236}">
              <a16:creationId xmlns:a16="http://schemas.microsoft.com/office/drawing/2014/main" id="{F183E88F-C3F1-4CD9-8082-EFCE288C8C2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6" name="Text Box 64">
          <a:extLst>
            <a:ext uri="{FF2B5EF4-FFF2-40B4-BE49-F238E27FC236}">
              <a16:creationId xmlns:a16="http://schemas.microsoft.com/office/drawing/2014/main" id="{563160EE-5388-4008-AE6E-6AD1A938A1C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7" name="Text Box 64">
          <a:extLst>
            <a:ext uri="{FF2B5EF4-FFF2-40B4-BE49-F238E27FC236}">
              <a16:creationId xmlns:a16="http://schemas.microsoft.com/office/drawing/2014/main" id="{35124B2C-F50C-4709-8F73-B4209BF3DC0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8" name="Text Box 64">
          <a:extLst>
            <a:ext uri="{FF2B5EF4-FFF2-40B4-BE49-F238E27FC236}">
              <a16:creationId xmlns:a16="http://schemas.microsoft.com/office/drawing/2014/main" id="{1442AE67-38E9-4CE1-81FD-2F78F60048E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49" name="Text Box 64">
          <a:extLst>
            <a:ext uri="{FF2B5EF4-FFF2-40B4-BE49-F238E27FC236}">
              <a16:creationId xmlns:a16="http://schemas.microsoft.com/office/drawing/2014/main" id="{602151A0-1410-4E19-83F4-49DF9B4CC72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0" name="Text Box 64">
          <a:extLst>
            <a:ext uri="{FF2B5EF4-FFF2-40B4-BE49-F238E27FC236}">
              <a16:creationId xmlns:a16="http://schemas.microsoft.com/office/drawing/2014/main" id="{73604ACE-869D-4FF9-B3D6-E7B1DE1AFEC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1" name="Text Box 64">
          <a:extLst>
            <a:ext uri="{FF2B5EF4-FFF2-40B4-BE49-F238E27FC236}">
              <a16:creationId xmlns:a16="http://schemas.microsoft.com/office/drawing/2014/main" id="{1D97AF6D-DD66-4387-8680-0BCB9E1BD7E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2" name="Text Box 64">
          <a:extLst>
            <a:ext uri="{FF2B5EF4-FFF2-40B4-BE49-F238E27FC236}">
              <a16:creationId xmlns:a16="http://schemas.microsoft.com/office/drawing/2014/main" id="{473E9133-0C1B-448A-AA09-2D747021CCD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3" name="Text Box 64">
          <a:extLst>
            <a:ext uri="{FF2B5EF4-FFF2-40B4-BE49-F238E27FC236}">
              <a16:creationId xmlns:a16="http://schemas.microsoft.com/office/drawing/2014/main" id="{51492E7B-06B1-45F6-ADE5-6BFAEF576C1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4" name="Text Box 64">
          <a:extLst>
            <a:ext uri="{FF2B5EF4-FFF2-40B4-BE49-F238E27FC236}">
              <a16:creationId xmlns:a16="http://schemas.microsoft.com/office/drawing/2014/main" id="{7F42FB45-144A-46FF-80BC-A49584E0A65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5" name="Text Box 64">
          <a:extLst>
            <a:ext uri="{FF2B5EF4-FFF2-40B4-BE49-F238E27FC236}">
              <a16:creationId xmlns:a16="http://schemas.microsoft.com/office/drawing/2014/main" id="{D22393CC-A192-4C14-909F-347F28AB054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6" name="Text Box 64">
          <a:extLst>
            <a:ext uri="{FF2B5EF4-FFF2-40B4-BE49-F238E27FC236}">
              <a16:creationId xmlns:a16="http://schemas.microsoft.com/office/drawing/2014/main" id="{8A9F14EC-BD53-4CDB-8D94-B375F4A7CB0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7" name="Text Box 64">
          <a:extLst>
            <a:ext uri="{FF2B5EF4-FFF2-40B4-BE49-F238E27FC236}">
              <a16:creationId xmlns:a16="http://schemas.microsoft.com/office/drawing/2014/main" id="{9EE7DE77-0E32-48A1-9282-44358FDD1A1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8" name="Text Box 64">
          <a:extLst>
            <a:ext uri="{FF2B5EF4-FFF2-40B4-BE49-F238E27FC236}">
              <a16:creationId xmlns:a16="http://schemas.microsoft.com/office/drawing/2014/main" id="{1729A7DC-A71D-4907-88FC-BE45153BC55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59" name="Text Box 64">
          <a:extLst>
            <a:ext uri="{FF2B5EF4-FFF2-40B4-BE49-F238E27FC236}">
              <a16:creationId xmlns:a16="http://schemas.microsoft.com/office/drawing/2014/main" id="{B65B1B0A-B41B-4B96-8179-B2914002334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0" name="Text Box 64">
          <a:extLst>
            <a:ext uri="{FF2B5EF4-FFF2-40B4-BE49-F238E27FC236}">
              <a16:creationId xmlns:a16="http://schemas.microsoft.com/office/drawing/2014/main" id="{C19128A6-D450-4DF0-B15E-B41C2BA851D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1" name="Text Box 64">
          <a:extLst>
            <a:ext uri="{FF2B5EF4-FFF2-40B4-BE49-F238E27FC236}">
              <a16:creationId xmlns:a16="http://schemas.microsoft.com/office/drawing/2014/main" id="{2A6BC8AD-5E2B-43E3-BFE3-708DA6A81AE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2" name="Text Box 64">
          <a:extLst>
            <a:ext uri="{FF2B5EF4-FFF2-40B4-BE49-F238E27FC236}">
              <a16:creationId xmlns:a16="http://schemas.microsoft.com/office/drawing/2014/main" id="{379BF2EC-2FFF-40B7-A20D-BF28B259456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3" name="Text Box 64">
          <a:extLst>
            <a:ext uri="{FF2B5EF4-FFF2-40B4-BE49-F238E27FC236}">
              <a16:creationId xmlns:a16="http://schemas.microsoft.com/office/drawing/2014/main" id="{C73F5EF1-39A3-4AA8-9D5A-AC175BE6621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4" name="Text Box 64">
          <a:extLst>
            <a:ext uri="{FF2B5EF4-FFF2-40B4-BE49-F238E27FC236}">
              <a16:creationId xmlns:a16="http://schemas.microsoft.com/office/drawing/2014/main" id="{91B42891-91A2-4081-8731-42697C12591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5" name="Text Box 64">
          <a:extLst>
            <a:ext uri="{FF2B5EF4-FFF2-40B4-BE49-F238E27FC236}">
              <a16:creationId xmlns:a16="http://schemas.microsoft.com/office/drawing/2014/main" id="{C0B70F28-F6A7-43C6-A860-0D87CBC5A24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6" name="Text Box 64">
          <a:extLst>
            <a:ext uri="{FF2B5EF4-FFF2-40B4-BE49-F238E27FC236}">
              <a16:creationId xmlns:a16="http://schemas.microsoft.com/office/drawing/2014/main" id="{9E0DBA60-8741-4136-B2BA-A4300E3742E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7" name="Text Box 64">
          <a:extLst>
            <a:ext uri="{FF2B5EF4-FFF2-40B4-BE49-F238E27FC236}">
              <a16:creationId xmlns:a16="http://schemas.microsoft.com/office/drawing/2014/main" id="{B7F4FA30-EED0-4492-BBF4-429DFFE2FB3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8" name="Text Box 64">
          <a:extLst>
            <a:ext uri="{FF2B5EF4-FFF2-40B4-BE49-F238E27FC236}">
              <a16:creationId xmlns:a16="http://schemas.microsoft.com/office/drawing/2014/main" id="{CBEA7535-80BF-44F2-A297-88106DECA3B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69" name="Text Box 64">
          <a:extLst>
            <a:ext uri="{FF2B5EF4-FFF2-40B4-BE49-F238E27FC236}">
              <a16:creationId xmlns:a16="http://schemas.microsoft.com/office/drawing/2014/main" id="{C9CFDD03-5BCD-45A0-A599-4598C90515B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0" name="Text Box 64">
          <a:extLst>
            <a:ext uri="{FF2B5EF4-FFF2-40B4-BE49-F238E27FC236}">
              <a16:creationId xmlns:a16="http://schemas.microsoft.com/office/drawing/2014/main" id="{76BD7DC1-7DE6-4E1C-82FE-4DBC1C57979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1" name="Text Box 64">
          <a:extLst>
            <a:ext uri="{FF2B5EF4-FFF2-40B4-BE49-F238E27FC236}">
              <a16:creationId xmlns:a16="http://schemas.microsoft.com/office/drawing/2014/main" id="{3140D444-4FF1-419D-96E5-9457F8B5744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2" name="Text Box 64">
          <a:extLst>
            <a:ext uri="{FF2B5EF4-FFF2-40B4-BE49-F238E27FC236}">
              <a16:creationId xmlns:a16="http://schemas.microsoft.com/office/drawing/2014/main" id="{56EB5F80-43A8-4436-8E46-379B5539577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3" name="Text Box 64">
          <a:extLst>
            <a:ext uri="{FF2B5EF4-FFF2-40B4-BE49-F238E27FC236}">
              <a16:creationId xmlns:a16="http://schemas.microsoft.com/office/drawing/2014/main" id="{F9AD8D59-4B3C-437F-B329-7EE513C7F06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4" name="Text Box 64">
          <a:extLst>
            <a:ext uri="{FF2B5EF4-FFF2-40B4-BE49-F238E27FC236}">
              <a16:creationId xmlns:a16="http://schemas.microsoft.com/office/drawing/2014/main" id="{80BFAB60-689B-4065-99F6-FAF00A647DD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5" name="Text Box 64">
          <a:extLst>
            <a:ext uri="{FF2B5EF4-FFF2-40B4-BE49-F238E27FC236}">
              <a16:creationId xmlns:a16="http://schemas.microsoft.com/office/drawing/2014/main" id="{2253363B-4D86-4113-8582-6A8474EDFA3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6" name="Text Box 64">
          <a:extLst>
            <a:ext uri="{FF2B5EF4-FFF2-40B4-BE49-F238E27FC236}">
              <a16:creationId xmlns:a16="http://schemas.microsoft.com/office/drawing/2014/main" id="{4AC6BFCA-665F-4870-9EA1-80E26EFC6DE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7" name="Text Box 64">
          <a:extLst>
            <a:ext uri="{FF2B5EF4-FFF2-40B4-BE49-F238E27FC236}">
              <a16:creationId xmlns:a16="http://schemas.microsoft.com/office/drawing/2014/main" id="{213A645B-474B-452C-ABA8-2943CDFABAD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8" name="Text Box 64">
          <a:extLst>
            <a:ext uri="{FF2B5EF4-FFF2-40B4-BE49-F238E27FC236}">
              <a16:creationId xmlns:a16="http://schemas.microsoft.com/office/drawing/2014/main" id="{692C57ED-8447-4C91-9CC4-70CB62ACA8B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79" name="Text Box 64">
          <a:extLst>
            <a:ext uri="{FF2B5EF4-FFF2-40B4-BE49-F238E27FC236}">
              <a16:creationId xmlns:a16="http://schemas.microsoft.com/office/drawing/2014/main" id="{F5E40E5B-826C-49C6-9F6F-88637297EE6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0" name="Text Box 64">
          <a:extLst>
            <a:ext uri="{FF2B5EF4-FFF2-40B4-BE49-F238E27FC236}">
              <a16:creationId xmlns:a16="http://schemas.microsoft.com/office/drawing/2014/main" id="{05F52F3F-8F73-48C0-9E3C-6DD48E17547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1" name="Text Box 64">
          <a:extLst>
            <a:ext uri="{FF2B5EF4-FFF2-40B4-BE49-F238E27FC236}">
              <a16:creationId xmlns:a16="http://schemas.microsoft.com/office/drawing/2014/main" id="{4D793957-45D8-4262-8637-4FCD6E303F8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2" name="Text Box 64">
          <a:extLst>
            <a:ext uri="{FF2B5EF4-FFF2-40B4-BE49-F238E27FC236}">
              <a16:creationId xmlns:a16="http://schemas.microsoft.com/office/drawing/2014/main" id="{1F29F7D2-A51C-4D91-9B04-377947A7F44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3" name="Text Box 64">
          <a:extLst>
            <a:ext uri="{FF2B5EF4-FFF2-40B4-BE49-F238E27FC236}">
              <a16:creationId xmlns:a16="http://schemas.microsoft.com/office/drawing/2014/main" id="{E5FC4746-8B18-495C-AE5B-ED36C32B3DB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4" name="Text Box 64">
          <a:extLst>
            <a:ext uri="{FF2B5EF4-FFF2-40B4-BE49-F238E27FC236}">
              <a16:creationId xmlns:a16="http://schemas.microsoft.com/office/drawing/2014/main" id="{0F734517-2F81-41D8-8B6B-01612364244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5" name="Text Box 64">
          <a:extLst>
            <a:ext uri="{FF2B5EF4-FFF2-40B4-BE49-F238E27FC236}">
              <a16:creationId xmlns:a16="http://schemas.microsoft.com/office/drawing/2014/main" id="{15E1ADEA-C314-4238-B0B2-A96E85BEB64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6" name="Text Box 64">
          <a:extLst>
            <a:ext uri="{FF2B5EF4-FFF2-40B4-BE49-F238E27FC236}">
              <a16:creationId xmlns:a16="http://schemas.microsoft.com/office/drawing/2014/main" id="{0882618D-A387-4FBD-A559-D36A51E9F8B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7" name="Text Box 64">
          <a:extLst>
            <a:ext uri="{FF2B5EF4-FFF2-40B4-BE49-F238E27FC236}">
              <a16:creationId xmlns:a16="http://schemas.microsoft.com/office/drawing/2014/main" id="{DE727A19-CE09-4D99-A38B-8F9ACB79C79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8" name="Text Box 64">
          <a:extLst>
            <a:ext uri="{FF2B5EF4-FFF2-40B4-BE49-F238E27FC236}">
              <a16:creationId xmlns:a16="http://schemas.microsoft.com/office/drawing/2014/main" id="{2CB09F7B-EF14-45B7-8FBB-E4A1A3E7508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89" name="Text Box 64">
          <a:extLst>
            <a:ext uri="{FF2B5EF4-FFF2-40B4-BE49-F238E27FC236}">
              <a16:creationId xmlns:a16="http://schemas.microsoft.com/office/drawing/2014/main" id="{6477A4F2-4E72-44D1-AE84-8D0015863CF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1890" name="Text Box 64">
          <a:extLst>
            <a:ext uri="{FF2B5EF4-FFF2-40B4-BE49-F238E27FC236}">
              <a16:creationId xmlns:a16="http://schemas.microsoft.com/office/drawing/2014/main" id="{73FBFD8A-137C-4D43-8EC4-5CA23931EB0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83029"/>
    <xdr:sp macro="" textlink="">
      <xdr:nvSpPr>
        <xdr:cNvPr id="1891" name="Text Box 64">
          <a:extLst>
            <a:ext uri="{FF2B5EF4-FFF2-40B4-BE49-F238E27FC236}">
              <a16:creationId xmlns:a16="http://schemas.microsoft.com/office/drawing/2014/main" id="{9A8E96F3-61DB-4F18-8E10-F73984F23F7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2" name="Text Box 64">
          <a:extLst>
            <a:ext uri="{FF2B5EF4-FFF2-40B4-BE49-F238E27FC236}">
              <a16:creationId xmlns:a16="http://schemas.microsoft.com/office/drawing/2014/main" id="{E2B8070C-3EDB-442B-B0FB-1C3C580E12A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3" name="Text Box 64">
          <a:extLst>
            <a:ext uri="{FF2B5EF4-FFF2-40B4-BE49-F238E27FC236}">
              <a16:creationId xmlns:a16="http://schemas.microsoft.com/office/drawing/2014/main" id="{66E95828-A2C2-40CB-B73C-FCA7F21452B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4" name="Text Box 64">
          <a:extLst>
            <a:ext uri="{FF2B5EF4-FFF2-40B4-BE49-F238E27FC236}">
              <a16:creationId xmlns:a16="http://schemas.microsoft.com/office/drawing/2014/main" id="{B995E049-14E7-4700-8A44-B03F9247226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5" name="Text Box 64">
          <a:extLst>
            <a:ext uri="{FF2B5EF4-FFF2-40B4-BE49-F238E27FC236}">
              <a16:creationId xmlns:a16="http://schemas.microsoft.com/office/drawing/2014/main" id="{072697AF-C6A3-4C2B-ADAA-3CE815769C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6" name="Text Box 64">
          <a:extLst>
            <a:ext uri="{FF2B5EF4-FFF2-40B4-BE49-F238E27FC236}">
              <a16:creationId xmlns:a16="http://schemas.microsoft.com/office/drawing/2014/main" id="{E8761B33-0B8E-4DDB-9804-D53E5CB5308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7" name="Text Box 64">
          <a:extLst>
            <a:ext uri="{FF2B5EF4-FFF2-40B4-BE49-F238E27FC236}">
              <a16:creationId xmlns:a16="http://schemas.microsoft.com/office/drawing/2014/main" id="{92D4A09E-B932-4A27-B2E2-77D8A790E79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8" name="Text Box 64">
          <a:extLst>
            <a:ext uri="{FF2B5EF4-FFF2-40B4-BE49-F238E27FC236}">
              <a16:creationId xmlns:a16="http://schemas.microsoft.com/office/drawing/2014/main" id="{8972F3BC-C5B1-402D-9974-8606500D12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899" name="Text Box 64">
          <a:extLst>
            <a:ext uri="{FF2B5EF4-FFF2-40B4-BE49-F238E27FC236}">
              <a16:creationId xmlns:a16="http://schemas.microsoft.com/office/drawing/2014/main" id="{45BA8400-64AC-4FDD-B5C9-CBCEBD0B0CC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0" name="Text Box 64">
          <a:extLst>
            <a:ext uri="{FF2B5EF4-FFF2-40B4-BE49-F238E27FC236}">
              <a16:creationId xmlns:a16="http://schemas.microsoft.com/office/drawing/2014/main" id="{4B94957B-A5D3-4FFF-B8BA-2A3BED690E2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1" name="Text Box 64">
          <a:extLst>
            <a:ext uri="{FF2B5EF4-FFF2-40B4-BE49-F238E27FC236}">
              <a16:creationId xmlns:a16="http://schemas.microsoft.com/office/drawing/2014/main" id="{BF4626DE-FF97-47C3-9BE7-45EF692E9C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2" name="Text Box 64">
          <a:extLst>
            <a:ext uri="{FF2B5EF4-FFF2-40B4-BE49-F238E27FC236}">
              <a16:creationId xmlns:a16="http://schemas.microsoft.com/office/drawing/2014/main" id="{E6AE0178-5CCF-426E-B0DE-F061BCC80F6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3" name="Text Box 64">
          <a:extLst>
            <a:ext uri="{FF2B5EF4-FFF2-40B4-BE49-F238E27FC236}">
              <a16:creationId xmlns:a16="http://schemas.microsoft.com/office/drawing/2014/main" id="{23C3BEE8-0655-43F8-9E77-49F0A5628A9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4" name="Text Box 64">
          <a:extLst>
            <a:ext uri="{FF2B5EF4-FFF2-40B4-BE49-F238E27FC236}">
              <a16:creationId xmlns:a16="http://schemas.microsoft.com/office/drawing/2014/main" id="{59021D56-A579-4435-BD70-33E2DE451B8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5" name="Text Box 64">
          <a:extLst>
            <a:ext uri="{FF2B5EF4-FFF2-40B4-BE49-F238E27FC236}">
              <a16:creationId xmlns:a16="http://schemas.microsoft.com/office/drawing/2014/main" id="{0737D1BA-28E7-4203-A198-83D251BE288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6" name="Text Box 64">
          <a:extLst>
            <a:ext uri="{FF2B5EF4-FFF2-40B4-BE49-F238E27FC236}">
              <a16:creationId xmlns:a16="http://schemas.microsoft.com/office/drawing/2014/main" id="{9FAD8F7C-88A4-469F-B09C-72175F10935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7" name="Text Box 64">
          <a:extLst>
            <a:ext uri="{FF2B5EF4-FFF2-40B4-BE49-F238E27FC236}">
              <a16:creationId xmlns:a16="http://schemas.microsoft.com/office/drawing/2014/main" id="{C82DBCB4-9A48-4F37-8D78-FE4F4B73028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8" name="Text Box 64">
          <a:extLst>
            <a:ext uri="{FF2B5EF4-FFF2-40B4-BE49-F238E27FC236}">
              <a16:creationId xmlns:a16="http://schemas.microsoft.com/office/drawing/2014/main" id="{EB9CC72E-6B87-422A-8C4B-DFF826464FB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09" name="Text Box 64">
          <a:extLst>
            <a:ext uri="{FF2B5EF4-FFF2-40B4-BE49-F238E27FC236}">
              <a16:creationId xmlns:a16="http://schemas.microsoft.com/office/drawing/2014/main" id="{8999BF4A-E6FB-43A0-BE84-08A681FB61B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0" name="Text Box 64">
          <a:extLst>
            <a:ext uri="{FF2B5EF4-FFF2-40B4-BE49-F238E27FC236}">
              <a16:creationId xmlns:a16="http://schemas.microsoft.com/office/drawing/2014/main" id="{16905341-5CF0-47AD-9734-9EA20C00930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1" name="Text Box 64">
          <a:extLst>
            <a:ext uri="{FF2B5EF4-FFF2-40B4-BE49-F238E27FC236}">
              <a16:creationId xmlns:a16="http://schemas.microsoft.com/office/drawing/2014/main" id="{164F0C81-51C7-4064-903D-E5D9ACCED37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2" name="Text Box 64">
          <a:extLst>
            <a:ext uri="{FF2B5EF4-FFF2-40B4-BE49-F238E27FC236}">
              <a16:creationId xmlns:a16="http://schemas.microsoft.com/office/drawing/2014/main" id="{E027D268-6C5F-49B4-A24E-F70D4D68F6D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3" name="Text Box 64">
          <a:extLst>
            <a:ext uri="{FF2B5EF4-FFF2-40B4-BE49-F238E27FC236}">
              <a16:creationId xmlns:a16="http://schemas.microsoft.com/office/drawing/2014/main" id="{C0CD4956-D866-4FAE-9A82-151D9607945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4" name="Text Box 64">
          <a:extLst>
            <a:ext uri="{FF2B5EF4-FFF2-40B4-BE49-F238E27FC236}">
              <a16:creationId xmlns:a16="http://schemas.microsoft.com/office/drawing/2014/main" id="{AA869265-AA7B-4BA1-B07D-20CA9BD324A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5" name="Text Box 64">
          <a:extLst>
            <a:ext uri="{FF2B5EF4-FFF2-40B4-BE49-F238E27FC236}">
              <a16:creationId xmlns:a16="http://schemas.microsoft.com/office/drawing/2014/main" id="{75EA8BE9-C146-4CE9-A09C-A3BC553F4CE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6" name="Text Box 64">
          <a:extLst>
            <a:ext uri="{FF2B5EF4-FFF2-40B4-BE49-F238E27FC236}">
              <a16:creationId xmlns:a16="http://schemas.microsoft.com/office/drawing/2014/main" id="{8FACA966-472A-413F-A543-0A470E04519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7" name="Text Box 64">
          <a:extLst>
            <a:ext uri="{FF2B5EF4-FFF2-40B4-BE49-F238E27FC236}">
              <a16:creationId xmlns:a16="http://schemas.microsoft.com/office/drawing/2014/main" id="{D78EAD9C-875D-4FA5-B3F5-1AEA4D61FED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8" name="Text Box 64">
          <a:extLst>
            <a:ext uri="{FF2B5EF4-FFF2-40B4-BE49-F238E27FC236}">
              <a16:creationId xmlns:a16="http://schemas.microsoft.com/office/drawing/2014/main" id="{6BC81AC2-D3C6-485B-9371-B5FB56C74D1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19" name="Text Box 64">
          <a:extLst>
            <a:ext uri="{FF2B5EF4-FFF2-40B4-BE49-F238E27FC236}">
              <a16:creationId xmlns:a16="http://schemas.microsoft.com/office/drawing/2014/main" id="{1FD05030-965B-4302-9F91-78E7D55EEF9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0" name="Text Box 64">
          <a:extLst>
            <a:ext uri="{FF2B5EF4-FFF2-40B4-BE49-F238E27FC236}">
              <a16:creationId xmlns:a16="http://schemas.microsoft.com/office/drawing/2014/main" id="{B40AEFA5-8C5B-435C-81DE-8B85711BC34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1" name="Text Box 64">
          <a:extLst>
            <a:ext uri="{FF2B5EF4-FFF2-40B4-BE49-F238E27FC236}">
              <a16:creationId xmlns:a16="http://schemas.microsoft.com/office/drawing/2014/main" id="{009D563C-E645-4FC5-B00E-E13E9792E9B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2" name="Text Box 64">
          <a:extLst>
            <a:ext uri="{FF2B5EF4-FFF2-40B4-BE49-F238E27FC236}">
              <a16:creationId xmlns:a16="http://schemas.microsoft.com/office/drawing/2014/main" id="{9B122326-E4B2-4151-8FD3-690461979D3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3" name="Text Box 64">
          <a:extLst>
            <a:ext uri="{FF2B5EF4-FFF2-40B4-BE49-F238E27FC236}">
              <a16:creationId xmlns:a16="http://schemas.microsoft.com/office/drawing/2014/main" id="{D2000150-BEC8-4274-B7F5-63431B224B2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4" name="Text Box 64">
          <a:extLst>
            <a:ext uri="{FF2B5EF4-FFF2-40B4-BE49-F238E27FC236}">
              <a16:creationId xmlns:a16="http://schemas.microsoft.com/office/drawing/2014/main" id="{4562D93A-3A67-417B-9915-1C33A0FE775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5" name="Text Box 64">
          <a:extLst>
            <a:ext uri="{FF2B5EF4-FFF2-40B4-BE49-F238E27FC236}">
              <a16:creationId xmlns:a16="http://schemas.microsoft.com/office/drawing/2014/main" id="{129EC82E-501D-487B-AC58-D671FB4DBE5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6" name="Text Box 64">
          <a:extLst>
            <a:ext uri="{FF2B5EF4-FFF2-40B4-BE49-F238E27FC236}">
              <a16:creationId xmlns:a16="http://schemas.microsoft.com/office/drawing/2014/main" id="{404FE7F1-9665-4482-A8DF-8E870CC761F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7" name="Text Box 64">
          <a:extLst>
            <a:ext uri="{FF2B5EF4-FFF2-40B4-BE49-F238E27FC236}">
              <a16:creationId xmlns:a16="http://schemas.microsoft.com/office/drawing/2014/main" id="{EFC11BC0-CD9F-4E86-9F8E-F87BE002102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8" name="Text Box 64">
          <a:extLst>
            <a:ext uri="{FF2B5EF4-FFF2-40B4-BE49-F238E27FC236}">
              <a16:creationId xmlns:a16="http://schemas.microsoft.com/office/drawing/2014/main" id="{6B524260-F6C2-4588-8274-0636FB77D1B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29" name="Text Box 64">
          <a:extLst>
            <a:ext uri="{FF2B5EF4-FFF2-40B4-BE49-F238E27FC236}">
              <a16:creationId xmlns:a16="http://schemas.microsoft.com/office/drawing/2014/main" id="{17ADEC41-2068-43C3-B475-1EE5AA622B6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0" name="Text Box 64">
          <a:extLst>
            <a:ext uri="{FF2B5EF4-FFF2-40B4-BE49-F238E27FC236}">
              <a16:creationId xmlns:a16="http://schemas.microsoft.com/office/drawing/2014/main" id="{3A4D46FD-983C-4ECB-82D2-5FD6DFE23F9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1" name="Text Box 64">
          <a:extLst>
            <a:ext uri="{FF2B5EF4-FFF2-40B4-BE49-F238E27FC236}">
              <a16:creationId xmlns:a16="http://schemas.microsoft.com/office/drawing/2014/main" id="{8B30F425-2A5B-409A-B175-AA62E267425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2" name="Text Box 64">
          <a:extLst>
            <a:ext uri="{FF2B5EF4-FFF2-40B4-BE49-F238E27FC236}">
              <a16:creationId xmlns:a16="http://schemas.microsoft.com/office/drawing/2014/main" id="{FF802427-EB77-4B8B-86F9-BD35ABC28EC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3" name="Text Box 64">
          <a:extLst>
            <a:ext uri="{FF2B5EF4-FFF2-40B4-BE49-F238E27FC236}">
              <a16:creationId xmlns:a16="http://schemas.microsoft.com/office/drawing/2014/main" id="{0C2F17BC-5CE4-424A-B88C-31F648F1B87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4" name="Text Box 64">
          <a:extLst>
            <a:ext uri="{FF2B5EF4-FFF2-40B4-BE49-F238E27FC236}">
              <a16:creationId xmlns:a16="http://schemas.microsoft.com/office/drawing/2014/main" id="{602F453D-94D4-4302-8C03-3A271311FF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5" name="Text Box 64">
          <a:extLst>
            <a:ext uri="{FF2B5EF4-FFF2-40B4-BE49-F238E27FC236}">
              <a16:creationId xmlns:a16="http://schemas.microsoft.com/office/drawing/2014/main" id="{BB86D199-3856-44F5-8769-3301B2DB6DF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6" name="Text Box 64">
          <a:extLst>
            <a:ext uri="{FF2B5EF4-FFF2-40B4-BE49-F238E27FC236}">
              <a16:creationId xmlns:a16="http://schemas.microsoft.com/office/drawing/2014/main" id="{C8410CB7-73F9-4F17-B28A-CED00D6607D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7" name="Text Box 64">
          <a:extLst>
            <a:ext uri="{FF2B5EF4-FFF2-40B4-BE49-F238E27FC236}">
              <a16:creationId xmlns:a16="http://schemas.microsoft.com/office/drawing/2014/main" id="{4612E076-20EA-466C-BE1B-8C6768701C0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8" name="Text Box 64">
          <a:extLst>
            <a:ext uri="{FF2B5EF4-FFF2-40B4-BE49-F238E27FC236}">
              <a16:creationId xmlns:a16="http://schemas.microsoft.com/office/drawing/2014/main" id="{D775F329-9A82-49F6-931F-DE4180AC380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39" name="Text Box 64">
          <a:extLst>
            <a:ext uri="{FF2B5EF4-FFF2-40B4-BE49-F238E27FC236}">
              <a16:creationId xmlns:a16="http://schemas.microsoft.com/office/drawing/2014/main" id="{E08A66E5-208F-4DAE-8B29-15B31896108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0" name="Text Box 64">
          <a:extLst>
            <a:ext uri="{FF2B5EF4-FFF2-40B4-BE49-F238E27FC236}">
              <a16:creationId xmlns:a16="http://schemas.microsoft.com/office/drawing/2014/main" id="{F95B448C-48C2-45E2-AFCF-84DA3771185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1" name="Text Box 64">
          <a:extLst>
            <a:ext uri="{FF2B5EF4-FFF2-40B4-BE49-F238E27FC236}">
              <a16:creationId xmlns:a16="http://schemas.microsoft.com/office/drawing/2014/main" id="{B86A363C-150A-4E02-8EE4-5C7B80E9E4E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2" name="Text Box 64">
          <a:extLst>
            <a:ext uri="{FF2B5EF4-FFF2-40B4-BE49-F238E27FC236}">
              <a16:creationId xmlns:a16="http://schemas.microsoft.com/office/drawing/2014/main" id="{3A7A58E6-9578-4ED6-9D54-34970EE103F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3" name="Text Box 64">
          <a:extLst>
            <a:ext uri="{FF2B5EF4-FFF2-40B4-BE49-F238E27FC236}">
              <a16:creationId xmlns:a16="http://schemas.microsoft.com/office/drawing/2014/main" id="{D8DDF1AC-6216-4B14-AAA2-A2FD427B83D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4" name="Text Box 64">
          <a:extLst>
            <a:ext uri="{FF2B5EF4-FFF2-40B4-BE49-F238E27FC236}">
              <a16:creationId xmlns:a16="http://schemas.microsoft.com/office/drawing/2014/main" id="{5D560DC0-704A-46CC-9B2A-F5BA665BCA6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5" name="Text Box 64">
          <a:extLst>
            <a:ext uri="{FF2B5EF4-FFF2-40B4-BE49-F238E27FC236}">
              <a16:creationId xmlns:a16="http://schemas.microsoft.com/office/drawing/2014/main" id="{FB1AAE18-9E93-4A9F-899E-329DA09964E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6" name="Text Box 64">
          <a:extLst>
            <a:ext uri="{FF2B5EF4-FFF2-40B4-BE49-F238E27FC236}">
              <a16:creationId xmlns:a16="http://schemas.microsoft.com/office/drawing/2014/main" id="{CCD9B501-880D-4365-A236-C0BA795DC3C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7" name="Text Box 64">
          <a:extLst>
            <a:ext uri="{FF2B5EF4-FFF2-40B4-BE49-F238E27FC236}">
              <a16:creationId xmlns:a16="http://schemas.microsoft.com/office/drawing/2014/main" id="{7E7AAA94-5998-492A-BA86-EDFEC5AF330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8" name="Text Box 64">
          <a:extLst>
            <a:ext uri="{FF2B5EF4-FFF2-40B4-BE49-F238E27FC236}">
              <a16:creationId xmlns:a16="http://schemas.microsoft.com/office/drawing/2014/main" id="{5C960DAD-A6D5-473A-8F74-E3114DA9C4A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83028"/>
    <xdr:sp macro="" textlink="">
      <xdr:nvSpPr>
        <xdr:cNvPr id="1949" name="Text Box 64">
          <a:extLst>
            <a:ext uri="{FF2B5EF4-FFF2-40B4-BE49-F238E27FC236}">
              <a16:creationId xmlns:a16="http://schemas.microsoft.com/office/drawing/2014/main" id="{213DD27F-C6F5-4AF8-8E23-DB418239ECC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0" name="Text Box 64">
          <a:extLst>
            <a:ext uri="{FF2B5EF4-FFF2-40B4-BE49-F238E27FC236}">
              <a16:creationId xmlns:a16="http://schemas.microsoft.com/office/drawing/2014/main" id="{2006B200-C090-428C-9F3C-114BB6DE4C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1" name="Text Box 64">
          <a:extLst>
            <a:ext uri="{FF2B5EF4-FFF2-40B4-BE49-F238E27FC236}">
              <a16:creationId xmlns:a16="http://schemas.microsoft.com/office/drawing/2014/main" id="{1558B208-B00A-422E-8F6B-C800AFD436C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2" name="Text Box 64">
          <a:extLst>
            <a:ext uri="{FF2B5EF4-FFF2-40B4-BE49-F238E27FC236}">
              <a16:creationId xmlns:a16="http://schemas.microsoft.com/office/drawing/2014/main" id="{8442BFA3-3E96-4C9D-A12B-C4E8B7E20A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3" name="Text Box 64">
          <a:extLst>
            <a:ext uri="{FF2B5EF4-FFF2-40B4-BE49-F238E27FC236}">
              <a16:creationId xmlns:a16="http://schemas.microsoft.com/office/drawing/2014/main" id="{C687EF7E-2071-444B-AB33-04F8C6852F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4" name="Text Box 64">
          <a:extLst>
            <a:ext uri="{FF2B5EF4-FFF2-40B4-BE49-F238E27FC236}">
              <a16:creationId xmlns:a16="http://schemas.microsoft.com/office/drawing/2014/main" id="{508994EE-4623-4E8B-ADED-785180948A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5" name="Text Box 64">
          <a:extLst>
            <a:ext uri="{FF2B5EF4-FFF2-40B4-BE49-F238E27FC236}">
              <a16:creationId xmlns:a16="http://schemas.microsoft.com/office/drawing/2014/main" id="{3E525977-7E4F-4DAF-A8C9-FA8BBCD83A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6" name="Text Box 64">
          <a:extLst>
            <a:ext uri="{FF2B5EF4-FFF2-40B4-BE49-F238E27FC236}">
              <a16:creationId xmlns:a16="http://schemas.microsoft.com/office/drawing/2014/main" id="{79C6C02E-477C-460F-879A-1263EAB9FC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7" name="Text Box 64">
          <a:extLst>
            <a:ext uri="{FF2B5EF4-FFF2-40B4-BE49-F238E27FC236}">
              <a16:creationId xmlns:a16="http://schemas.microsoft.com/office/drawing/2014/main" id="{C0F018D6-D710-457D-A050-DB54960A3E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8" name="Text Box 64">
          <a:extLst>
            <a:ext uri="{FF2B5EF4-FFF2-40B4-BE49-F238E27FC236}">
              <a16:creationId xmlns:a16="http://schemas.microsoft.com/office/drawing/2014/main" id="{2FF3FBE5-D4A7-40EC-A82A-C03EAB6C38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59" name="Text Box 64">
          <a:extLst>
            <a:ext uri="{FF2B5EF4-FFF2-40B4-BE49-F238E27FC236}">
              <a16:creationId xmlns:a16="http://schemas.microsoft.com/office/drawing/2014/main" id="{7936903D-9114-4EE9-918D-09129AA3FE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0" name="Text Box 64">
          <a:extLst>
            <a:ext uri="{FF2B5EF4-FFF2-40B4-BE49-F238E27FC236}">
              <a16:creationId xmlns:a16="http://schemas.microsoft.com/office/drawing/2014/main" id="{3ECEA1EF-8923-4593-9C97-4FC1121736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1" name="Text Box 64">
          <a:extLst>
            <a:ext uri="{FF2B5EF4-FFF2-40B4-BE49-F238E27FC236}">
              <a16:creationId xmlns:a16="http://schemas.microsoft.com/office/drawing/2014/main" id="{E9E949D9-4DDA-4252-9166-C6C1CF9E05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2" name="Text Box 64">
          <a:extLst>
            <a:ext uri="{FF2B5EF4-FFF2-40B4-BE49-F238E27FC236}">
              <a16:creationId xmlns:a16="http://schemas.microsoft.com/office/drawing/2014/main" id="{FE451F41-56BE-4E95-B9B4-7A827FFA5A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3" name="Text Box 64">
          <a:extLst>
            <a:ext uri="{FF2B5EF4-FFF2-40B4-BE49-F238E27FC236}">
              <a16:creationId xmlns:a16="http://schemas.microsoft.com/office/drawing/2014/main" id="{E68752A7-7F83-47E7-A0FB-F91A80D617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4" name="Text Box 64">
          <a:extLst>
            <a:ext uri="{FF2B5EF4-FFF2-40B4-BE49-F238E27FC236}">
              <a16:creationId xmlns:a16="http://schemas.microsoft.com/office/drawing/2014/main" id="{4E4F39F9-198D-478B-BB0C-31933B5182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5" name="Text Box 64">
          <a:extLst>
            <a:ext uri="{FF2B5EF4-FFF2-40B4-BE49-F238E27FC236}">
              <a16:creationId xmlns:a16="http://schemas.microsoft.com/office/drawing/2014/main" id="{25E8F988-AB6A-4D2C-BEF8-10BC20D3CB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6" name="Text Box 64">
          <a:extLst>
            <a:ext uri="{FF2B5EF4-FFF2-40B4-BE49-F238E27FC236}">
              <a16:creationId xmlns:a16="http://schemas.microsoft.com/office/drawing/2014/main" id="{1854A1FD-3C2B-44F3-81F6-5986BC3A94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7" name="Text Box 64">
          <a:extLst>
            <a:ext uri="{FF2B5EF4-FFF2-40B4-BE49-F238E27FC236}">
              <a16:creationId xmlns:a16="http://schemas.microsoft.com/office/drawing/2014/main" id="{7C2DD91C-E45B-40AD-921B-D37918E7524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8" name="Text Box 64">
          <a:extLst>
            <a:ext uri="{FF2B5EF4-FFF2-40B4-BE49-F238E27FC236}">
              <a16:creationId xmlns:a16="http://schemas.microsoft.com/office/drawing/2014/main" id="{F5941067-6456-44E4-8F79-90CF5AEC57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69" name="Text Box 64">
          <a:extLst>
            <a:ext uri="{FF2B5EF4-FFF2-40B4-BE49-F238E27FC236}">
              <a16:creationId xmlns:a16="http://schemas.microsoft.com/office/drawing/2014/main" id="{D146DAE3-AF00-44DF-87B3-FC7A04F9DE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0" name="Text Box 64">
          <a:extLst>
            <a:ext uri="{FF2B5EF4-FFF2-40B4-BE49-F238E27FC236}">
              <a16:creationId xmlns:a16="http://schemas.microsoft.com/office/drawing/2014/main" id="{16808149-8E0E-413E-A001-CC54318BDD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1" name="Text Box 64">
          <a:extLst>
            <a:ext uri="{FF2B5EF4-FFF2-40B4-BE49-F238E27FC236}">
              <a16:creationId xmlns:a16="http://schemas.microsoft.com/office/drawing/2014/main" id="{B02BB5C0-00A3-4194-9C07-DAE70BB906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2" name="Text Box 64">
          <a:extLst>
            <a:ext uri="{FF2B5EF4-FFF2-40B4-BE49-F238E27FC236}">
              <a16:creationId xmlns:a16="http://schemas.microsoft.com/office/drawing/2014/main" id="{908B0A5A-205B-405E-92E2-B830E248E6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3" name="Text Box 64">
          <a:extLst>
            <a:ext uri="{FF2B5EF4-FFF2-40B4-BE49-F238E27FC236}">
              <a16:creationId xmlns:a16="http://schemas.microsoft.com/office/drawing/2014/main" id="{CBFAD196-470C-46EB-9EF1-C475308CD57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4" name="Text Box 64">
          <a:extLst>
            <a:ext uri="{FF2B5EF4-FFF2-40B4-BE49-F238E27FC236}">
              <a16:creationId xmlns:a16="http://schemas.microsoft.com/office/drawing/2014/main" id="{905B1A94-95E2-45EA-A27A-FDBA804695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5" name="Text Box 64">
          <a:extLst>
            <a:ext uri="{FF2B5EF4-FFF2-40B4-BE49-F238E27FC236}">
              <a16:creationId xmlns:a16="http://schemas.microsoft.com/office/drawing/2014/main" id="{69156B65-29A5-4E97-88B3-2C28505A59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6" name="Text Box 64">
          <a:extLst>
            <a:ext uri="{FF2B5EF4-FFF2-40B4-BE49-F238E27FC236}">
              <a16:creationId xmlns:a16="http://schemas.microsoft.com/office/drawing/2014/main" id="{6251A336-1C73-4215-97C6-4D86080F98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7" name="Text Box 64">
          <a:extLst>
            <a:ext uri="{FF2B5EF4-FFF2-40B4-BE49-F238E27FC236}">
              <a16:creationId xmlns:a16="http://schemas.microsoft.com/office/drawing/2014/main" id="{71832C2A-B0A8-4AA2-9E16-9A596B2AC20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8" name="Text Box 64">
          <a:extLst>
            <a:ext uri="{FF2B5EF4-FFF2-40B4-BE49-F238E27FC236}">
              <a16:creationId xmlns:a16="http://schemas.microsoft.com/office/drawing/2014/main" id="{6D67419C-7031-4A55-8B22-709FE1687F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79" name="Text Box 64">
          <a:extLst>
            <a:ext uri="{FF2B5EF4-FFF2-40B4-BE49-F238E27FC236}">
              <a16:creationId xmlns:a16="http://schemas.microsoft.com/office/drawing/2014/main" id="{63FDE5FF-D686-4F47-8B87-30EA0A8C08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0" name="Text Box 64">
          <a:extLst>
            <a:ext uri="{FF2B5EF4-FFF2-40B4-BE49-F238E27FC236}">
              <a16:creationId xmlns:a16="http://schemas.microsoft.com/office/drawing/2014/main" id="{280E3FC0-DAF0-4DBB-947B-5AA13C0AEB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1" name="Text Box 64">
          <a:extLst>
            <a:ext uri="{FF2B5EF4-FFF2-40B4-BE49-F238E27FC236}">
              <a16:creationId xmlns:a16="http://schemas.microsoft.com/office/drawing/2014/main" id="{A6A996C4-7A7A-4663-BCAB-0AC3EA6089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2" name="Text Box 64">
          <a:extLst>
            <a:ext uri="{FF2B5EF4-FFF2-40B4-BE49-F238E27FC236}">
              <a16:creationId xmlns:a16="http://schemas.microsoft.com/office/drawing/2014/main" id="{3698385C-ACF1-455F-8B65-3FE8D3AC4FC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3" name="Text Box 64">
          <a:extLst>
            <a:ext uri="{FF2B5EF4-FFF2-40B4-BE49-F238E27FC236}">
              <a16:creationId xmlns:a16="http://schemas.microsoft.com/office/drawing/2014/main" id="{FD7F5297-9851-4B67-BEE6-F55DFD32FA1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4" name="Text Box 64">
          <a:extLst>
            <a:ext uri="{FF2B5EF4-FFF2-40B4-BE49-F238E27FC236}">
              <a16:creationId xmlns:a16="http://schemas.microsoft.com/office/drawing/2014/main" id="{66A46361-5FC5-4431-83E1-A701DAA150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5" name="Text Box 64">
          <a:extLst>
            <a:ext uri="{FF2B5EF4-FFF2-40B4-BE49-F238E27FC236}">
              <a16:creationId xmlns:a16="http://schemas.microsoft.com/office/drawing/2014/main" id="{17D5B285-F2D3-440F-936F-5807936D37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6" name="Text Box 64">
          <a:extLst>
            <a:ext uri="{FF2B5EF4-FFF2-40B4-BE49-F238E27FC236}">
              <a16:creationId xmlns:a16="http://schemas.microsoft.com/office/drawing/2014/main" id="{83F811A6-9ACB-448E-8368-ED7E0C62526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7" name="Text Box 64">
          <a:extLst>
            <a:ext uri="{FF2B5EF4-FFF2-40B4-BE49-F238E27FC236}">
              <a16:creationId xmlns:a16="http://schemas.microsoft.com/office/drawing/2014/main" id="{693E0D8B-E059-44CC-96AD-45962DB43F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8" name="Text Box 64">
          <a:extLst>
            <a:ext uri="{FF2B5EF4-FFF2-40B4-BE49-F238E27FC236}">
              <a16:creationId xmlns:a16="http://schemas.microsoft.com/office/drawing/2014/main" id="{541B3FBE-BCB6-4F9D-A036-8E3D6296B0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89" name="Text Box 64">
          <a:extLst>
            <a:ext uri="{FF2B5EF4-FFF2-40B4-BE49-F238E27FC236}">
              <a16:creationId xmlns:a16="http://schemas.microsoft.com/office/drawing/2014/main" id="{C48A72E2-E3C6-48B7-90ED-5965AFEB2B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0" name="Text Box 64">
          <a:extLst>
            <a:ext uri="{FF2B5EF4-FFF2-40B4-BE49-F238E27FC236}">
              <a16:creationId xmlns:a16="http://schemas.microsoft.com/office/drawing/2014/main" id="{DE892DED-72DD-4C7D-8E3B-4B8FC5A704E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1" name="Text Box 64">
          <a:extLst>
            <a:ext uri="{FF2B5EF4-FFF2-40B4-BE49-F238E27FC236}">
              <a16:creationId xmlns:a16="http://schemas.microsoft.com/office/drawing/2014/main" id="{A3852704-A8C3-4B75-9A02-DAC3CF2D89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2" name="Text Box 64">
          <a:extLst>
            <a:ext uri="{FF2B5EF4-FFF2-40B4-BE49-F238E27FC236}">
              <a16:creationId xmlns:a16="http://schemas.microsoft.com/office/drawing/2014/main" id="{D0D1342A-B945-4A97-95A2-48DAFA9201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3" name="Text Box 64">
          <a:extLst>
            <a:ext uri="{FF2B5EF4-FFF2-40B4-BE49-F238E27FC236}">
              <a16:creationId xmlns:a16="http://schemas.microsoft.com/office/drawing/2014/main" id="{6AC544CD-A5E8-4612-A76B-0817713460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4" name="Text Box 64">
          <a:extLst>
            <a:ext uri="{FF2B5EF4-FFF2-40B4-BE49-F238E27FC236}">
              <a16:creationId xmlns:a16="http://schemas.microsoft.com/office/drawing/2014/main" id="{11DBADD1-D563-4D3B-84BC-350B283920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5" name="Text Box 64">
          <a:extLst>
            <a:ext uri="{FF2B5EF4-FFF2-40B4-BE49-F238E27FC236}">
              <a16:creationId xmlns:a16="http://schemas.microsoft.com/office/drawing/2014/main" id="{9B3EBE27-BAE1-4B74-9F8C-6095F6A943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6" name="Text Box 64">
          <a:extLst>
            <a:ext uri="{FF2B5EF4-FFF2-40B4-BE49-F238E27FC236}">
              <a16:creationId xmlns:a16="http://schemas.microsoft.com/office/drawing/2014/main" id="{963DC0AE-84A7-4B53-8AB8-6E66C45616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7" name="Text Box 64">
          <a:extLst>
            <a:ext uri="{FF2B5EF4-FFF2-40B4-BE49-F238E27FC236}">
              <a16:creationId xmlns:a16="http://schemas.microsoft.com/office/drawing/2014/main" id="{1406F117-EC03-48BC-8F06-91F27F5AF94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8" name="Text Box 64">
          <a:extLst>
            <a:ext uri="{FF2B5EF4-FFF2-40B4-BE49-F238E27FC236}">
              <a16:creationId xmlns:a16="http://schemas.microsoft.com/office/drawing/2014/main" id="{AF28377B-94DA-459C-8851-58B0573658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1999" name="Text Box 64">
          <a:extLst>
            <a:ext uri="{FF2B5EF4-FFF2-40B4-BE49-F238E27FC236}">
              <a16:creationId xmlns:a16="http://schemas.microsoft.com/office/drawing/2014/main" id="{172146A3-B124-44FD-BE66-8C4C47AC8E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0" name="Text Box 64">
          <a:extLst>
            <a:ext uri="{FF2B5EF4-FFF2-40B4-BE49-F238E27FC236}">
              <a16:creationId xmlns:a16="http://schemas.microsoft.com/office/drawing/2014/main" id="{29B55982-5360-46B9-8AC9-2549BACBC8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1" name="Text Box 64">
          <a:extLst>
            <a:ext uri="{FF2B5EF4-FFF2-40B4-BE49-F238E27FC236}">
              <a16:creationId xmlns:a16="http://schemas.microsoft.com/office/drawing/2014/main" id="{B2B12C04-546D-46D9-9BDD-B4E4CD8CED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2" name="Text Box 64">
          <a:extLst>
            <a:ext uri="{FF2B5EF4-FFF2-40B4-BE49-F238E27FC236}">
              <a16:creationId xmlns:a16="http://schemas.microsoft.com/office/drawing/2014/main" id="{F9CA6760-8929-4F40-A6B7-DD61FD2B5D4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3" name="Text Box 64">
          <a:extLst>
            <a:ext uri="{FF2B5EF4-FFF2-40B4-BE49-F238E27FC236}">
              <a16:creationId xmlns:a16="http://schemas.microsoft.com/office/drawing/2014/main" id="{871AD9AC-ABEA-4026-B6EC-1EC3275D11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4" name="Text Box 64">
          <a:extLst>
            <a:ext uri="{FF2B5EF4-FFF2-40B4-BE49-F238E27FC236}">
              <a16:creationId xmlns:a16="http://schemas.microsoft.com/office/drawing/2014/main" id="{F40B1B66-0202-48AE-938B-9AEA91300D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5" name="Text Box 64">
          <a:extLst>
            <a:ext uri="{FF2B5EF4-FFF2-40B4-BE49-F238E27FC236}">
              <a16:creationId xmlns:a16="http://schemas.microsoft.com/office/drawing/2014/main" id="{6D053704-A5E4-440C-A702-57EC55510A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6" name="Text Box 64">
          <a:extLst>
            <a:ext uri="{FF2B5EF4-FFF2-40B4-BE49-F238E27FC236}">
              <a16:creationId xmlns:a16="http://schemas.microsoft.com/office/drawing/2014/main" id="{9966E43C-4509-42B6-877B-0B5903636F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7" name="Text Box 64">
          <a:extLst>
            <a:ext uri="{FF2B5EF4-FFF2-40B4-BE49-F238E27FC236}">
              <a16:creationId xmlns:a16="http://schemas.microsoft.com/office/drawing/2014/main" id="{F7DF4320-08C9-4579-86A1-E4DE840728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8" name="Text Box 64">
          <a:extLst>
            <a:ext uri="{FF2B5EF4-FFF2-40B4-BE49-F238E27FC236}">
              <a16:creationId xmlns:a16="http://schemas.microsoft.com/office/drawing/2014/main" id="{66E5FEC9-0F8D-47C3-B07C-441E0C0849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09" name="Text Box 64">
          <a:extLst>
            <a:ext uri="{FF2B5EF4-FFF2-40B4-BE49-F238E27FC236}">
              <a16:creationId xmlns:a16="http://schemas.microsoft.com/office/drawing/2014/main" id="{90AA5C8A-A0A5-4A57-9E00-23A9D88857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0" name="Text Box 64">
          <a:extLst>
            <a:ext uri="{FF2B5EF4-FFF2-40B4-BE49-F238E27FC236}">
              <a16:creationId xmlns:a16="http://schemas.microsoft.com/office/drawing/2014/main" id="{D4F677FF-1562-45C2-8016-B9BB0CF9EB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1" name="Text Box 64">
          <a:extLst>
            <a:ext uri="{FF2B5EF4-FFF2-40B4-BE49-F238E27FC236}">
              <a16:creationId xmlns:a16="http://schemas.microsoft.com/office/drawing/2014/main" id="{EF5B1305-BFE6-4423-B564-342BDE6DFD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2" name="Text Box 64">
          <a:extLst>
            <a:ext uri="{FF2B5EF4-FFF2-40B4-BE49-F238E27FC236}">
              <a16:creationId xmlns:a16="http://schemas.microsoft.com/office/drawing/2014/main" id="{9A84EE16-0F79-421A-9647-D40AD7B91D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3" name="Text Box 64">
          <a:extLst>
            <a:ext uri="{FF2B5EF4-FFF2-40B4-BE49-F238E27FC236}">
              <a16:creationId xmlns:a16="http://schemas.microsoft.com/office/drawing/2014/main" id="{49EB8327-D8F7-4F29-8AD3-AA13578612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4" name="Text Box 64">
          <a:extLst>
            <a:ext uri="{FF2B5EF4-FFF2-40B4-BE49-F238E27FC236}">
              <a16:creationId xmlns:a16="http://schemas.microsoft.com/office/drawing/2014/main" id="{EAD61CCB-2279-40C3-B4B3-B3140EE489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5" name="Text Box 64">
          <a:extLst>
            <a:ext uri="{FF2B5EF4-FFF2-40B4-BE49-F238E27FC236}">
              <a16:creationId xmlns:a16="http://schemas.microsoft.com/office/drawing/2014/main" id="{C305DCA0-8F59-4FFF-9035-ACB7E6D0BA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6" name="Text Box 64">
          <a:extLst>
            <a:ext uri="{FF2B5EF4-FFF2-40B4-BE49-F238E27FC236}">
              <a16:creationId xmlns:a16="http://schemas.microsoft.com/office/drawing/2014/main" id="{FD565F18-64ED-4D45-9286-66B53F94F0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7" name="Text Box 64">
          <a:extLst>
            <a:ext uri="{FF2B5EF4-FFF2-40B4-BE49-F238E27FC236}">
              <a16:creationId xmlns:a16="http://schemas.microsoft.com/office/drawing/2014/main" id="{10B898C5-A613-439B-BED7-98BB538004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8" name="Text Box 64">
          <a:extLst>
            <a:ext uri="{FF2B5EF4-FFF2-40B4-BE49-F238E27FC236}">
              <a16:creationId xmlns:a16="http://schemas.microsoft.com/office/drawing/2014/main" id="{D8A39A12-4F8D-4898-BE15-D58FD4EBE1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19" name="Text Box 64">
          <a:extLst>
            <a:ext uri="{FF2B5EF4-FFF2-40B4-BE49-F238E27FC236}">
              <a16:creationId xmlns:a16="http://schemas.microsoft.com/office/drawing/2014/main" id="{8D4167C9-46C6-49ED-9397-3EC525B74B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0" name="Text Box 64">
          <a:extLst>
            <a:ext uri="{FF2B5EF4-FFF2-40B4-BE49-F238E27FC236}">
              <a16:creationId xmlns:a16="http://schemas.microsoft.com/office/drawing/2014/main" id="{FAB4FB7B-95A8-435E-9252-AE1B85FF40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1" name="Text Box 64">
          <a:extLst>
            <a:ext uri="{FF2B5EF4-FFF2-40B4-BE49-F238E27FC236}">
              <a16:creationId xmlns:a16="http://schemas.microsoft.com/office/drawing/2014/main" id="{35767777-0AE6-43BE-ADCA-DB0E649B88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2" name="Text Box 64">
          <a:extLst>
            <a:ext uri="{FF2B5EF4-FFF2-40B4-BE49-F238E27FC236}">
              <a16:creationId xmlns:a16="http://schemas.microsoft.com/office/drawing/2014/main" id="{625317C5-B6BC-4C0C-B196-426551A3FF7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3" name="Text Box 64">
          <a:extLst>
            <a:ext uri="{FF2B5EF4-FFF2-40B4-BE49-F238E27FC236}">
              <a16:creationId xmlns:a16="http://schemas.microsoft.com/office/drawing/2014/main" id="{E968FC23-70B5-40CE-8C5B-516A35031A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4" name="Text Box 64">
          <a:extLst>
            <a:ext uri="{FF2B5EF4-FFF2-40B4-BE49-F238E27FC236}">
              <a16:creationId xmlns:a16="http://schemas.microsoft.com/office/drawing/2014/main" id="{036CE14E-554D-443A-83F3-7396DC86168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5" name="Text Box 64">
          <a:extLst>
            <a:ext uri="{FF2B5EF4-FFF2-40B4-BE49-F238E27FC236}">
              <a16:creationId xmlns:a16="http://schemas.microsoft.com/office/drawing/2014/main" id="{47534344-3DD7-44C7-8516-CE4C522A9E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6" name="Text Box 64">
          <a:extLst>
            <a:ext uri="{FF2B5EF4-FFF2-40B4-BE49-F238E27FC236}">
              <a16:creationId xmlns:a16="http://schemas.microsoft.com/office/drawing/2014/main" id="{7011EEED-8D91-4E96-909D-BEF8C87431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7" name="Text Box 64">
          <a:extLst>
            <a:ext uri="{FF2B5EF4-FFF2-40B4-BE49-F238E27FC236}">
              <a16:creationId xmlns:a16="http://schemas.microsoft.com/office/drawing/2014/main" id="{EB184E65-468F-4E93-9528-87B827F458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8" name="Text Box 64">
          <a:extLst>
            <a:ext uri="{FF2B5EF4-FFF2-40B4-BE49-F238E27FC236}">
              <a16:creationId xmlns:a16="http://schemas.microsoft.com/office/drawing/2014/main" id="{7A54381F-5ED1-4930-8071-8C3E2E04E0A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29" name="Text Box 64">
          <a:extLst>
            <a:ext uri="{FF2B5EF4-FFF2-40B4-BE49-F238E27FC236}">
              <a16:creationId xmlns:a16="http://schemas.microsoft.com/office/drawing/2014/main" id="{4779A9F0-F548-4BA5-ABF8-1D387959B9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0" name="Text Box 64">
          <a:extLst>
            <a:ext uri="{FF2B5EF4-FFF2-40B4-BE49-F238E27FC236}">
              <a16:creationId xmlns:a16="http://schemas.microsoft.com/office/drawing/2014/main" id="{FDD81712-ACBB-460C-A101-7CAF554A23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1" name="Text Box 64">
          <a:extLst>
            <a:ext uri="{FF2B5EF4-FFF2-40B4-BE49-F238E27FC236}">
              <a16:creationId xmlns:a16="http://schemas.microsoft.com/office/drawing/2014/main" id="{C465B4C1-9F95-4D0D-9ABF-CA1C8E2357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2" name="Text Box 64">
          <a:extLst>
            <a:ext uri="{FF2B5EF4-FFF2-40B4-BE49-F238E27FC236}">
              <a16:creationId xmlns:a16="http://schemas.microsoft.com/office/drawing/2014/main" id="{5F21C335-D2A2-4045-9026-8D36EEACD0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3" name="Text Box 64">
          <a:extLst>
            <a:ext uri="{FF2B5EF4-FFF2-40B4-BE49-F238E27FC236}">
              <a16:creationId xmlns:a16="http://schemas.microsoft.com/office/drawing/2014/main" id="{8A1C3CE0-DE47-45AE-891B-2FD7D433BB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4" name="Text Box 64">
          <a:extLst>
            <a:ext uri="{FF2B5EF4-FFF2-40B4-BE49-F238E27FC236}">
              <a16:creationId xmlns:a16="http://schemas.microsoft.com/office/drawing/2014/main" id="{8C87B751-FF1B-42AA-94B2-230FD72C7F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5" name="Text Box 64">
          <a:extLst>
            <a:ext uri="{FF2B5EF4-FFF2-40B4-BE49-F238E27FC236}">
              <a16:creationId xmlns:a16="http://schemas.microsoft.com/office/drawing/2014/main" id="{0040A82D-AFD3-4866-B40A-631421C820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6" name="Text Box 64">
          <a:extLst>
            <a:ext uri="{FF2B5EF4-FFF2-40B4-BE49-F238E27FC236}">
              <a16:creationId xmlns:a16="http://schemas.microsoft.com/office/drawing/2014/main" id="{B72B899C-50FE-4364-BE8C-13271A0755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7" name="Text Box 64">
          <a:extLst>
            <a:ext uri="{FF2B5EF4-FFF2-40B4-BE49-F238E27FC236}">
              <a16:creationId xmlns:a16="http://schemas.microsoft.com/office/drawing/2014/main" id="{FC526EC6-727D-4FE6-AA3F-6D4878E392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8" name="Text Box 64">
          <a:extLst>
            <a:ext uri="{FF2B5EF4-FFF2-40B4-BE49-F238E27FC236}">
              <a16:creationId xmlns:a16="http://schemas.microsoft.com/office/drawing/2014/main" id="{CB28841B-2B0A-4C12-AD41-AAA8A5DBA7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39" name="Text Box 64">
          <a:extLst>
            <a:ext uri="{FF2B5EF4-FFF2-40B4-BE49-F238E27FC236}">
              <a16:creationId xmlns:a16="http://schemas.microsoft.com/office/drawing/2014/main" id="{430AC37F-6F81-4730-8F9A-93DA0221DE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0" name="Text Box 64">
          <a:extLst>
            <a:ext uri="{FF2B5EF4-FFF2-40B4-BE49-F238E27FC236}">
              <a16:creationId xmlns:a16="http://schemas.microsoft.com/office/drawing/2014/main" id="{0425E57A-4FD8-4490-91C9-0CC12BAE48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1" name="Text Box 64">
          <a:extLst>
            <a:ext uri="{FF2B5EF4-FFF2-40B4-BE49-F238E27FC236}">
              <a16:creationId xmlns:a16="http://schemas.microsoft.com/office/drawing/2014/main" id="{90199561-4DF1-4856-B902-90C4930DEE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2" name="Text Box 64">
          <a:extLst>
            <a:ext uri="{FF2B5EF4-FFF2-40B4-BE49-F238E27FC236}">
              <a16:creationId xmlns:a16="http://schemas.microsoft.com/office/drawing/2014/main" id="{505C9B89-8316-4086-99D4-3768284B12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3" name="Text Box 64">
          <a:extLst>
            <a:ext uri="{FF2B5EF4-FFF2-40B4-BE49-F238E27FC236}">
              <a16:creationId xmlns:a16="http://schemas.microsoft.com/office/drawing/2014/main" id="{72342D21-0457-4B40-8B93-D52BB3820F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4" name="Text Box 64">
          <a:extLst>
            <a:ext uri="{FF2B5EF4-FFF2-40B4-BE49-F238E27FC236}">
              <a16:creationId xmlns:a16="http://schemas.microsoft.com/office/drawing/2014/main" id="{E071BE06-8BCB-43DD-AE0D-975D159A39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5" name="Text Box 64">
          <a:extLst>
            <a:ext uri="{FF2B5EF4-FFF2-40B4-BE49-F238E27FC236}">
              <a16:creationId xmlns:a16="http://schemas.microsoft.com/office/drawing/2014/main" id="{8D8F2038-D73F-44F0-9175-8E2730F328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6" name="Text Box 64">
          <a:extLst>
            <a:ext uri="{FF2B5EF4-FFF2-40B4-BE49-F238E27FC236}">
              <a16:creationId xmlns:a16="http://schemas.microsoft.com/office/drawing/2014/main" id="{39980399-F1D3-4D27-855C-7B146EF2CA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7" name="Text Box 64">
          <a:extLst>
            <a:ext uri="{FF2B5EF4-FFF2-40B4-BE49-F238E27FC236}">
              <a16:creationId xmlns:a16="http://schemas.microsoft.com/office/drawing/2014/main" id="{EDD170B2-9820-42F7-944D-FFAFFA3BA8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8" name="Text Box 64">
          <a:extLst>
            <a:ext uri="{FF2B5EF4-FFF2-40B4-BE49-F238E27FC236}">
              <a16:creationId xmlns:a16="http://schemas.microsoft.com/office/drawing/2014/main" id="{74864EC0-1EA3-4422-A6A2-ED41BAD156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49" name="Text Box 64">
          <a:extLst>
            <a:ext uri="{FF2B5EF4-FFF2-40B4-BE49-F238E27FC236}">
              <a16:creationId xmlns:a16="http://schemas.microsoft.com/office/drawing/2014/main" id="{F7F2A13B-F24B-4793-B7D3-940FEAE6F7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0" name="Text Box 64">
          <a:extLst>
            <a:ext uri="{FF2B5EF4-FFF2-40B4-BE49-F238E27FC236}">
              <a16:creationId xmlns:a16="http://schemas.microsoft.com/office/drawing/2014/main" id="{BDAAA750-5F13-43AF-9A8E-656FF2E6EF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1" name="Text Box 64">
          <a:extLst>
            <a:ext uri="{FF2B5EF4-FFF2-40B4-BE49-F238E27FC236}">
              <a16:creationId xmlns:a16="http://schemas.microsoft.com/office/drawing/2014/main" id="{FA8DDE5B-3A36-4054-BDD9-9B3E2510C6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2" name="Text Box 64">
          <a:extLst>
            <a:ext uri="{FF2B5EF4-FFF2-40B4-BE49-F238E27FC236}">
              <a16:creationId xmlns:a16="http://schemas.microsoft.com/office/drawing/2014/main" id="{88893AFD-D7F6-4D19-B7A7-A37E0B9022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3" name="Text Box 64">
          <a:extLst>
            <a:ext uri="{FF2B5EF4-FFF2-40B4-BE49-F238E27FC236}">
              <a16:creationId xmlns:a16="http://schemas.microsoft.com/office/drawing/2014/main" id="{5127BC14-00B5-4136-A5BF-E7A2905071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4" name="Text Box 64">
          <a:extLst>
            <a:ext uri="{FF2B5EF4-FFF2-40B4-BE49-F238E27FC236}">
              <a16:creationId xmlns:a16="http://schemas.microsoft.com/office/drawing/2014/main" id="{82075935-CE6A-46B7-92CD-F6B2FB97FC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5" name="Text Box 64">
          <a:extLst>
            <a:ext uri="{FF2B5EF4-FFF2-40B4-BE49-F238E27FC236}">
              <a16:creationId xmlns:a16="http://schemas.microsoft.com/office/drawing/2014/main" id="{2FB29A0C-9D28-4474-94B1-CC4FF85112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6" name="Text Box 64">
          <a:extLst>
            <a:ext uri="{FF2B5EF4-FFF2-40B4-BE49-F238E27FC236}">
              <a16:creationId xmlns:a16="http://schemas.microsoft.com/office/drawing/2014/main" id="{64ECB0C9-5B0B-401C-A6F1-82286E9F25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7" name="Text Box 64">
          <a:extLst>
            <a:ext uri="{FF2B5EF4-FFF2-40B4-BE49-F238E27FC236}">
              <a16:creationId xmlns:a16="http://schemas.microsoft.com/office/drawing/2014/main" id="{41D9820B-9457-43A9-ACD1-1D3BFEE045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8" name="Text Box 64">
          <a:extLst>
            <a:ext uri="{FF2B5EF4-FFF2-40B4-BE49-F238E27FC236}">
              <a16:creationId xmlns:a16="http://schemas.microsoft.com/office/drawing/2014/main" id="{D48017B2-9D01-49A3-BDF8-AB92E87AB0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83028"/>
    <xdr:sp macro="" textlink="">
      <xdr:nvSpPr>
        <xdr:cNvPr id="2059" name="Text Box 64">
          <a:extLst>
            <a:ext uri="{FF2B5EF4-FFF2-40B4-BE49-F238E27FC236}">
              <a16:creationId xmlns:a16="http://schemas.microsoft.com/office/drawing/2014/main" id="{839B9EA9-DF4E-4900-86E4-7CF42AF0F8E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060" name="Text Box 64">
          <a:extLst>
            <a:ext uri="{FF2B5EF4-FFF2-40B4-BE49-F238E27FC236}">
              <a16:creationId xmlns:a16="http://schemas.microsoft.com/office/drawing/2014/main" id="{E1A3736A-2BC1-4ADA-8DF2-062082CC5E3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119063</xdr:colOff>
      <xdr:row>503</xdr:row>
      <xdr:rowOff>0</xdr:rowOff>
    </xdr:from>
    <xdr:ext cx="0" cy="276225"/>
    <xdr:sp macro="" textlink="">
      <xdr:nvSpPr>
        <xdr:cNvPr id="2061" name="Text Box 64">
          <a:extLst>
            <a:ext uri="{FF2B5EF4-FFF2-40B4-BE49-F238E27FC236}">
              <a16:creationId xmlns:a16="http://schemas.microsoft.com/office/drawing/2014/main" id="{B27C6F05-D507-4172-A423-2EFEF0FF2C72}"/>
            </a:ext>
          </a:extLst>
        </xdr:cNvPr>
        <xdr:cNvSpPr txBox="1">
          <a:spLocks noChangeArrowheads="1"/>
        </xdr:cNvSpPr>
      </xdr:nvSpPr>
      <xdr:spPr bwMode="auto">
        <a:xfrm>
          <a:off x="119063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6"/>
    <xdr:sp macro="" textlink="">
      <xdr:nvSpPr>
        <xdr:cNvPr id="2062" name="Text Box 64">
          <a:extLst>
            <a:ext uri="{FF2B5EF4-FFF2-40B4-BE49-F238E27FC236}">
              <a16:creationId xmlns:a16="http://schemas.microsoft.com/office/drawing/2014/main" id="{2139E0F7-FDB0-4D3B-9F0B-BFC982D2D9A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3" name="Text Box 64">
          <a:extLst>
            <a:ext uri="{FF2B5EF4-FFF2-40B4-BE49-F238E27FC236}">
              <a16:creationId xmlns:a16="http://schemas.microsoft.com/office/drawing/2014/main" id="{B815BDEC-018C-4EB9-8A94-58EF7FCBA81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4" name="Text Box 64">
          <a:extLst>
            <a:ext uri="{FF2B5EF4-FFF2-40B4-BE49-F238E27FC236}">
              <a16:creationId xmlns:a16="http://schemas.microsoft.com/office/drawing/2014/main" id="{E2DB010F-8462-497D-AF8E-D8542EC31D0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5" name="Text Box 64">
          <a:extLst>
            <a:ext uri="{FF2B5EF4-FFF2-40B4-BE49-F238E27FC236}">
              <a16:creationId xmlns:a16="http://schemas.microsoft.com/office/drawing/2014/main" id="{7C56CA59-0138-4FB3-A325-96E8BADC39C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6" name="Text Box 64">
          <a:extLst>
            <a:ext uri="{FF2B5EF4-FFF2-40B4-BE49-F238E27FC236}">
              <a16:creationId xmlns:a16="http://schemas.microsoft.com/office/drawing/2014/main" id="{717CF6D7-F895-4585-B92A-306B0A6510F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7" name="Text Box 64">
          <a:extLst>
            <a:ext uri="{FF2B5EF4-FFF2-40B4-BE49-F238E27FC236}">
              <a16:creationId xmlns:a16="http://schemas.microsoft.com/office/drawing/2014/main" id="{9E3BC055-457C-4D81-8221-422870B8403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8" name="Text Box 64">
          <a:extLst>
            <a:ext uri="{FF2B5EF4-FFF2-40B4-BE49-F238E27FC236}">
              <a16:creationId xmlns:a16="http://schemas.microsoft.com/office/drawing/2014/main" id="{05681C24-02F4-41AC-B98F-8633E60A7C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69" name="Text Box 64">
          <a:extLst>
            <a:ext uri="{FF2B5EF4-FFF2-40B4-BE49-F238E27FC236}">
              <a16:creationId xmlns:a16="http://schemas.microsoft.com/office/drawing/2014/main" id="{4D4C0E53-E846-422E-B7AD-17B1AC611DC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0" name="Text Box 64">
          <a:extLst>
            <a:ext uri="{FF2B5EF4-FFF2-40B4-BE49-F238E27FC236}">
              <a16:creationId xmlns:a16="http://schemas.microsoft.com/office/drawing/2014/main" id="{CDD4F3CC-21E0-41E5-9338-14572188D08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1" name="Text Box 64">
          <a:extLst>
            <a:ext uri="{FF2B5EF4-FFF2-40B4-BE49-F238E27FC236}">
              <a16:creationId xmlns:a16="http://schemas.microsoft.com/office/drawing/2014/main" id="{2DE853C8-B9CC-4699-A956-0F13BC0A027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2" name="Text Box 64">
          <a:extLst>
            <a:ext uri="{FF2B5EF4-FFF2-40B4-BE49-F238E27FC236}">
              <a16:creationId xmlns:a16="http://schemas.microsoft.com/office/drawing/2014/main" id="{032372CE-5607-44A9-9A33-37134CA4307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3" name="Text Box 64">
          <a:extLst>
            <a:ext uri="{FF2B5EF4-FFF2-40B4-BE49-F238E27FC236}">
              <a16:creationId xmlns:a16="http://schemas.microsoft.com/office/drawing/2014/main" id="{A94BC83C-24D5-4FB4-875D-3EC88BC00B2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4" name="Text Box 64">
          <a:extLst>
            <a:ext uri="{FF2B5EF4-FFF2-40B4-BE49-F238E27FC236}">
              <a16:creationId xmlns:a16="http://schemas.microsoft.com/office/drawing/2014/main" id="{98125F73-1990-49A4-A606-3A10A8B6F9D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5" name="Text Box 64">
          <a:extLst>
            <a:ext uri="{FF2B5EF4-FFF2-40B4-BE49-F238E27FC236}">
              <a16:creationId xmlns:a16="http://schemas.microsoft.com/office/drawing/2014/main" id="{B5D88161-FF06-4D6F-B104-7504419A2D5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6" name="Text Box 64">
          <a:extLst>
            <a:ext uri="{FF2B5EF4-FFF2-40B4-BE49-F238E27FC236}">
              <a16:creationId xmlns:a16="http://schemas.microsoft.com/office/drawing/2014/main" id="{AA4106B1-5DC0-4101-BC3C-DFED6831534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7" name="Text Box 64">
          <a:extLst>
            <a:ext uri="{FF2B5EF4-FFF2-40B4-BE49-F238E27FC236}">
              <a16:creationId xmlns:a16="http://schemas.microsoft.com/office/drawing/2014/main" id="{DC34819D-12D2-48AA-9B21-5FAABE3B23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8" name="Text Box 64">
          <a:extLst>
            <a:ext uri="{FF2B5EF4-FFF2-40B4-BE49-F238E27FC236}">
              <a16:creationId xmlns:a16="http://schemas.microsoft.com/office/drawing/2014/main" id="{DA900147-4BC4-4C9B-88C0-C97C0B7BD5C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79" name="Text Box 64">
          <a:extLst>
            <a:ext uri="{FF2B5EF4-FFF2-40B4-BE49-F238E27FC236}">
              <a16:creationId xmlns:a16="http://schemas.microsoft.com/office/drawing/2014/main" id="{CFDC3178-5362-42AD-961F-847A02E8E11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0" name="Text Box 64">
          <a:extLst>
            <a:ext uri="{FF2B5EF4-FFF2-40B4-BE49-F238E27FC236}">
              <a16:creationId xmlns:a16="http://schemas.microsoft.com/office/drawing/2014/main" id="{6C67CA40-8507-4769-90FD-263279C820B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1" name="Text Box 64">
          <a:extLst>
            <a:ext uri="{FF2B5EF4-FFF2-40B4-BE49-F238E27FC236}">
              <a16:creationId xmlns:a16="http://schemas.microsoft.com/office/drawing/2014/main" id="{9369F88F-2075-453B-83F1-138BD9F27B7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2" name="Text Box 64">
          <a:extLst>
            <a:ext uri="{FF2B5EF4-FFF2-40B4-BE49-F238E27FC236}">
              <a16:creationId xmlns:a16="http://schemas.microsoft.com/office/drawing/2014/main" id="{E221030C-1079-4919-BB6F-C4C4E52E353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3" name="Text Box 64">
          <a:extLst>
            <a:ext uri="{FF2B5EF4-FFF2-40B4-BE49-F238E27FC236}">
              <a16:creationId xmlns:a16="http://schemas.microsoft.com/office/drawing/2014/main" id="{51462812-69C2-4CCD-AA8C-84E5C32E2C0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4" name="Text Box 64">
          <a:extLst>
            <a:ext uri="{FF2B5EF4-FFF2-40B4-BE49-F238E27FC236}">
              <a16:creationId xmlns:a16="http://schemas.microsoft.com/office/drawing/2014/main" id="{CE24D228-6F43-4CAB-BF09-3E950E9176F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5" name="Text Box 64">
          <a:extLst>
            <a:ext uri="{FF2B5EF4-FFF2-40B4-BE49-F238E27FC236}">
              <a16:creationId xmlns:a16="http://schemas.microsoft.com/office/drawing/2014/main" id="{A363C6D4-D3AC-4787-9048-91F3A7F01B0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6" name="Text Box 64">
          <a:extLst>
            <a:ext uri="{FF2B5EF4-FFF2-40B4-BE49-F238E27FC236}">
              <a16:creationId xmlns:a16="http://schemas.microsoft.com/office/drawing/2014/main" id="{D0CB7583-E26F-4CB2-AFB1-ACEF2C6E54A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7" name="Text Box 64">
          <a:extLst>
            <a:ext uri="{FF2B5EF4-FFF2-40B4-BE49-F238E27FC236}">
              <a16:creationId xmlns:a16="http://schemas.microsoft.com/office/drawing/2014/main" id="{B3B7A0CE-2138-48D5-AFF6-46926ABC21A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8" name="Text Box 64">
          <a:extLst>
            <a:ext uri="{FF2B5EF4-FFF2-40B4-BE49-F238E27FC236}">
              <a16:creationId xmlns:a16="http://schemas.microsoft.com/office/drawing/2014/main" id="{EEED9F5A-F639-4CB8-A6FF-E9118C33AD3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89" name="Text Box 64">
          <a:extLst>
            <a:ext uri="{FF2B5EF4-FFF2-40B4-BE49-F238E27FC236}">
              <a16:creationId xmlns:a16="http://schemas.microsoft.com/office/drawing/2014/main" id="{09CE8131-DE56-4B11-A996-66429642D87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0" name="Text Box 64">
          <a:extLst>
            <a:ext uri="{FF2B5EF4-FFF2-40B4-BE49-F238E27FC236}">
              <a16:creationId xmlns:a16="http://schemas.microsoft.com/office/drawing/2014/main" id="{DEA7C956-2352-4FC9-AB99-565691E8AA4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1" name="Text Box 64">
          <a:extLst>
            <a:ext uri="{FF2B5EF4-FFF2-40B4-BE49-F238E27FC236}">
              <a16:creationId xmlns:a16="http://schemas.microsoft.com/office/drawing/2014/main" id="{08C14611-4B2D-46C0-9A59-3145EB18F66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2" name="Text Box 64">
          <a:extLst>
            <a:ext uri="{FF2B5EF4-FFF2-40B4-BE49-F238E27FC236}">
              <a16:creationId xmlns:a16="http://schemas.microsoft.com/office/drawing/2014/main" id="{5B5B276F-8FB5-41BE-ACD5-FDE697B20CB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3" name="Text Box 64">
          <a:extLst>
            <a:ext uri="{FF2B5EF4-FFF2-40B4-BE49-F238E27FC236}">
              <a16:creationId xmlns:a16="http://schemas.microsoft.com/office/drawing/2014/main" id="{88218AD8-171C-493F-B3DA-715FA11109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4" name="Text Box 64">
          <a:extLst>
            <a:ext uri="{FF2B5EF4-FFF2-40B4-BE49-F238E27FC236}">
              <a16:creationId xmlns:a16="http://schemas.microsoft.com/office/drawing/2014/main" id="{39210C3F-237E-449C-8ADC-D2CDF6AB092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5" name="Text Box 64">
          <a:extLst>
            <a:ext uri="{FF2B5EF4-FFF2-40B4-BE49-F238E27FC236}">
              <a16:creationId xmlns:a16="http://schemas.microsoft.com/office/drawing/2014/main" id="{48753DED-0274-4C8E-B18A-6C6C906274F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6" name="Text Box 64">
          <a:extLst>
            <a:ext uri="{FF2B5EF4-FFF2-40B4-BE49-F238E27FC236}">
              <a16:creationId xmlns:a16="http://schemas.microsoft.com/office/drawing/2014/main" id="{0241C1A4-82CD-4419-9D38-EACCD08F89B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7" name="Text Box 64">
          <a:extLst>
            <a:ext uri="{FF2B5EF4-FFF2-40B4-BE49-F238E27FC236}">
              <a16:creationId xmlns:a16="http://schemas.microsoft.com/office/drawing/2014/main" id="{65B0F135-91A4-4809-89E2-1A6A6F81E0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8" name="Text Box 64">
          <a:extLst>
            <a:ext uri="{FF2B5EF4-FFF2-40B4-BE49-F238E27FC236}">
              <a16:creationId xmlns:a16="http://schemas.microsoft.com/office/drawing/2014/main" id="{8982DDF3-D47A-4225-A8F5-C488A3CA9D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099" name="Text Box 64">
          <a:extLst>
            <a:ext uri="{FF2B5EF4-FFF2-40B4-BE49-F238E27FC236}">
              <a16:creationId xmlns:a16="http://schemas.microsoft.com/office/drawing/2014/main" id="{18293E0E-399B-4464-A9F0-FF3EAFB52E5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0" name="Text Box 64">
          <a:extLst>
            <a:ext uri="{FF2B5EF4-FFF2-40B4-BE49-F238E27FC236}">
              <a16:creationId xmlns:a16="http://schemas.microsoft.com/office/drawing/2014/main" id="{F96E37A4-39D1-48D5-BDFF-F99E641DE0E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1" name="Text Box 64">
          <a:extLst>
            <a:ext uri="{FF2B5EF4-FFF2-40B4-BE49-F238E27FC236}">
              <a16:creationId xmlns:a16="http://schemas.microsoft.com/office/drawing/2014/main" id="{0C2F48DB-4D47-4962-B009-F92CF71AA36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2" name="Text Box 64">
          <a:extLst>
            <a:ext uri="{FF2B5EF4-FFF2-40B4-BE49-F238E27FC236}">
              <a16:creationId xmlns:a16="http://schemas.microsoft.com/office/drawing/2014/main" id="{13B7F89E-56DD-4BAA-B5B2-BEBA77E6C71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3" name="Text Box 64">
          <a:extLst>
            <a:ext uri="{FF2B5EF4-FFF2-40B4-BE49-F238E27FC236}">
              <a16:creationId xmlns:a16="http://schemas.microsoft.com/office/drawing/2014/main" id="{623666E6-0F34-4907-A7B7-1D301FA4CAC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4" name="Text Box 64">
          <a:extLst>
            <a:ext uri="{FF2B5EF4-FFF2-40B4-BE49-F238E27FC236}">
              <a16:creationId xmlns:a16="http://schemas.microsoft.com/office/drawing/2014/main" id="{85CBE693-1B78-4AE3-9C29-0C9397DAB85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5" name="Text Box 64">
          <a:extLst>
            <a:ext uri="{FF2B5EF4-FFF2-40B4-BE49-F238E27FC236}">
              <a16:creationId xmlns:a16="http://schemas.microsoft.com/office/drawing/2014/main" id="{723452D6-917B-4B44-9552-8BB2CFD103E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6" name="Text Box 64">
          <a:extLst>
            <a:ext uri="{FF2B5EF4-FFF2-40B4-BE49-F238E27FC236}">
              <a16:creationId xmlns:a16="http://schemas.microsoft.com/office/drawing/2014/main" id="{FD95578D-0893-4A99-AB98-82FF1E9572B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7" name="Text Box 64">
          <a:extLst>
            <a:ext uri="{FF2B5EF4-FFF2-40B4-BE49-F238E27FC236}">
              <a16:creationId xmlns:a16="http://schemas.microsoft.com/office/drawing/2014/main" id="{8384F7AD-ECCD-4273-9EB6-41E6B91FBE5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8" name="Text Box 64">
          <a:extLst>
            <a:ext uri="{FF2B5EF4-FFF2-40B4-BE49-F238E27FC236}">
              <a16:creationId xmlns:a16="http://schemas.microsoft.com/office/drawing/2014/main" id="{D5C51143-A80B-4191-9C28-6A9D2A4C0FB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09" name="Text Box 64">
          <a:extLst>
            <a:ext uri="{FF2B5EF4-FFF2-40B4-BE49-F238E27FC236}">
              <a16:creationId xmlns:a16="http://schemas.microsoft.com/office/drawing/2014/main" id="{E47FD191-AA6D-43ED-B52E-057D20B4EBF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0" name="Text Box 64">
          <a:extLst>
            <a:ext uri="{FF2B5EF4-FFF2-40B4-BE49-F238E27FC236}">
              <a16:creationId xmlns:a16="http://schemas.microsoft.com/office/drawing/2014/main" id="{FE2429D2-F822-4DB1-BFA9-6D658483862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1" name="Text Box 64">
          <a:extLst>
            <a:ext uri="{FF2B5EF4-FFF2-40B4-BE49-F238E27FC236}">
              <a16:creationId xmlns:a16="http://schemas.microsoft.com/office/drawing/2014/main" id="{3B589FA1-8236-435B-939D-93D64214DEC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F5050796-E663-4158-A16D-63DEF7005E4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3" name="Text Box 64">
          <a:extLst>
            <a:ext uri="{FF2B5EF4-FFF2-40B4-BE49-F238E27FC236}">
              <a16:creationId xmlns:a16="http://schemas.microsoft.com/office/drawing/2014/main" id="{C928CD77-2717-44EF-8940-E75CAFA7081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4" name="Text Box 64">
          <a:extLst>
            <a:ext uri="{FF2B5EF4-FFF2-40B4-BE49-F238E27FC236}">
              <a16:creationId xmlns:a16="http://schemas.microsoft.com/office/drawing/2014/main" id="{6A6D3749-064D-4CA2-8C9C-D8955E24D23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5" name="Text Box 64">
          <a:extLst>
            <a:ext uri="{FF2B5EF4-FFF2-40B4-BE49-F238E27FC236}">
              <a16:creationId xmlns:a16="http://schemas.microsoft.com/office/drawing/2014/main" id="{E4593F70-45E3-4153-8355-C4DEAC44BB8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6" name="Text Box 64">
          <a:extLst>
            <a:ext uri="{FF2B5EF4-FFF2-40B4-BE49-F238E27FC236}">
              <a16:creationId xmlns:a16="http://schemas.microsoft.com/office/drawing/2014/main" id="{43935245-8E9A-4113-93AC-E8E01EC30AC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7" name="Text Box 64">
          <a:extLst>
            <a:ext uri="{FF2B5EF4-FFF2-40B4-BE49-F238E27FC236}">
              <a16:creationId xmlns:a16="http://schemas.microsoft.com/office/drawing/2014/main" id="{B2DF8DC6-617A-47F7-8274-CB0CF0EF995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8" name="Text Box 64">
          <a:extLst>
            <a:ext uri="{FF2B5EF4-FFF2-40B4-BE49-F238E27FC236}">
              <a16:creationId xmlns:a16="http://schemas.microsoft.com/office/drawing/2014/main" id="{6662BC37-5360-4F75-A915-F47E9F81D5C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19" name="Text Box 64">
          <a:extLst>
            <a:ext uri="{FF2B5EF4-FFF2-40B4-BE49-F238E27FC236}">
              <a16:creationId xmlns:a16="http://schemas.microsoft.com/office/drawing/2014/main" id="{0474BCAA-C411-41E1-A964-A9D3EE7C5A1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120" name="Text Box 64">
          <a:extLst>
            <a:ext uri="{FF2B5EF4-FFF2-40B4-BE49-F238E27FC236}">
              <a16:creationId xmlns:a16="http://schemas.microsoft.com/office/drawing/2014/main" id="{20529F5A-D308-4C15-A149-B04A14FBE4F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1" name="Text Box 64">
          <a:extLst>
            <a:ext uri="{FF2B5EF4-FFF2-40B4-BE49-F238E27FC236}">
              <a16:creationId xmlns:a16="http://schemas.microsoft.com/office/drawing/2014/main" id="{032CD1B9-D1C8-4B9C-8DA3-93FE381D49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2" name="Text Box 64">
          <a:extLst>
            <a:ext uri="{FF2B5EF4-FFF2-40B4-BE49-F238E27FC236}">
              <a16:creationId xmlns:a16="http://schemas.microsoft.com/office/drawing/2014/main" id="{15DB71EE-EBAA-40FF-BFFC-DD205FDFAA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3" name="Text Box 64">
          <a:extLst>
            <a:ext uri="{FF2B5EF4-FFF2-40B4-BE49-F238E27FC236}">
              <a16:creationId xmlns:a16="http://schemas.microsoft.com/office/drawing/2014/main" id="{E155C739-647F-4903-9CA9-69525C3F25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4" name="Text Box 64">
          <a:extLst>
            <a:ext uri="{FF2B5EF4-FFF2-40B4-BE49-F238E27FC236}">
              <a16:creationId xmlns:a16="http://schemas.microsoft.com/office/drawing/2014/main" id="{01CEC6B9-F037-43AD-8BC8-604EF3A07E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5" name="Text Box 64">
          <a:extLst>
            <a:ext uri="{FF2B5EF4-FFF2-40B4-BE49-F238E27FC236}">
              <a16:creationId xmlns:a16="http://schemas.microsoft.com/office/drawing/2014/main" id="{1DA2EAA3-DF80-421A-ABFD-B19BC5BE94B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6" name="Text Box 64">
          <a:extLst>
            <a:ext uri="{FF2B5EF4-FFF2-40B4-BE49-F238E27FC236}">
              <a16:creationId xmlns:a16="http://schemas.microsoft.com/office/drawing/2014/main" id="{88EABF83-E932-4695-93E8-20ED74BEE4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7" name="Text Box 64">
          <a:extLst>
            <a:ext uri="{FF2B5EF4-FFF2-40B4-BE49-F238E27FC236}">
              <a16:creationId xmlns:a16="http://schemas.microsoft.com/office/drawing/2014/main" id="{48C43D94-C452-4F81-8778-CE4D8A4FCB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8" name="Text Box 64">
          <a:extLst>
            <a:ext uri="{FF2B5EF4-FFF2-40B4-BE49-F238E27FC236}">
              <a16:creationId xmlns:a16="http://schemas.microsoft.com/office/drawing/2014/main" id="{E50B8BA5-8A3E-4656-9CB5-AF34E5E069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29" name="Text Box 64">
          <a:extLst>
            <a:ext uri="{FF2B5EF4-FFF2-40B4-BE49-F238E27FC236}">
              <a16:creationId xmlns:a16="http://schemas.microsoft.com/office/drawing/2014/main" id="{91F2F9F6-92F5-407C-92E7-7E524F36EB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0" name="Text Box 64">
          <a:extLst>
            <a:ext uri="{FF2B5EF4-FFF2-40B4-BE49-F238E27FC236}">
              <a16:creationId xmlns:a16="http://schemas.microsoft.com/office/drawing/2014/main" id="{3609BB70-A431-4266-A614-A49A7E9E5D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1" name="Text Box 64">
          <a:extLst>
            <a:ext uri="{FF2B5EF4-FFF2-40B4-BE49-F238E27FC236}">
              <a16:creationId xmlns:a16="http://schemas.microsoft.com/office/drawing/2014/main" id="{A14B4352-B43D-4653-9768-311343DDBA9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2" name="Text Box 64">
          <a:extLst>
            <a:ext uri="{FF2B5EF4-FFF2-40B4-BE49-F238E27FC236}">
              <a16:creationId xmlns:a16="http://schemas.microsoft.com/office/drawing/2014/main" id="{C29D879F-ADC5-4558-830B-B2D0A7D2F6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3" name="Text Box 64">
          <a:extLst>
            <a:ext uri="{FF2B5EF4-FFF2-40B4-BE49-F238E27FC236}">
              <a16:creationId xmlns:a16="http://schemas.microsoft.com/office/drawing/2014/main" id="{350D4542-E066-44CB-B365-01FA0AC0A66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4" name="Text Box 64">
          <a:extLst>
            <a:ext uri="{FF2B5EF4-FFF2-40B4-BE49-F238E27FC236}">
              <a16:creationId xmlns:a16="http://schemas.microsoft.com/office/drawing/2014/main" id="{2E5B2BDC-1F19-4A24-B671-27FD0C9390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5" name="Text Box 64">
          <a:extLst>
            <a:ext uri="{FF2B5EF4-FFF2-40B4-BE49-F238E27FC236}">
              <a16:creationId xmlns:a16="http://schemas.microsoft.com/office/drawing/2014/main" id="{6C66D73A-2B26-4D42-B0A4-039EF2F2099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6" name="Text Box 64">
          <a:extLst>
            <a:ext uri="{FF2B5EF4-FFF2-40B4-BE49-F238E27FC236}">
              <a16:creationId xmlns:a16="http://schemas.microsoft.com/office/drawing/2014/main" id="{585B8F73-E3B0-4B71-BD8E-F038A8317D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7" name="Text Box 64">
          <a:extLst>
            <a:ext uri="{FF2B5EF4-FFF2-40B4-BE49-F238E27FC236}">
              <a16:creationId xmlns:a16="http://schemas.microsoft.com/office/drawing/2014/main" id="{C67AD853-C033-4181-844C-ACEC363B38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8" name="Text Box 64">
          <a:extLst>
            <a:ext uri="{FF2B5EF4-FFF2-40B4-BE49-F238E27FC236}">
              <a16:creationId xmlns:a16="http://schemas.microsoft.com/office/drawing/2014/main" id="{19982216-F82F-4985-9946-38A65373E6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39" name="Text Box 64">
          <a:extLst>
            <a:ext uri="{FF2B5EF4-FFF2-40B4-BE49-F238E27FC236}">
              <a16:creationId xmlns:a16="http://schemas.microsoft.com/office/drawing/2014/main" id="{464634E4-8B4D-4038-96B9-A3BBCBEEC2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0" name="Text Box 64">
          <a:extLst>
            <a:ext uri="{FF2B5EF4-FFF2-40B4-BE49-F238E27FC236}">
              <a16:creationId xmlns:a16="http://schemas.microsoft.com/office/drawing/2014/main" id="{83A29365-C67B-4F14-9D69-38E9AC1999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1" name="Text Box 64">
          <a:extLst>
            <a:ext uri="{FF2B5EF4-FFF2-40B4-BE49-F238E27FC236}">
              <a16:creationId xmlns:a16="http://schemas.microsoft.com/office/drawing/2014/main" id="{13E8BDCC-0A2E-416A-8B22-291C1B9D9BD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2" name="Text Box 64">
          <a:extLst>
            <a:ext uri="{FF2B5EF4-FFF2-40B4-BE49-F238E27FC236}">
              <a16:creationId xmlns:a16="http://schemas.microsoft.com/office/drawing/2014/main" id="{F4F3FE06-4AA1-4CA7-8C8F-0500E8E31B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3" name="Text Box 64">
          <a:extLst>
            <a:ext uri="{FF2B5EF4-FFF2-40B4-BE49-F238E27FC236}">
              <a16:creationId xmlns:a16="http://schemas.microsoft.com/office/drawing/2014/main" id="{94A7669E-D3C0-402D-95CE-E6FBD9F8C1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4" name="Text Box 64">
          <a:extLst>
            <a:ext uri="{FF2B5EF4-FFF2-40B4-BE49-F238E27FC236}">
              <a16:creationId xmlns:a16="http://schemas.microsoft.com/office/drawing/2014/main" id="{4C3D726F-4377-40D8-A1A0-208C72E42C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5" name="Text Box 64">
          <a:extLst>
            <a:ext uri="{FF2B5EF4-FFF2-40B4-BE49-F238E27FC236}">
              <a16:creationId xmlns:a16="http://schemas.microsoft.com/office/drawing/2014/main" id="{0B03E636-EEB9-4CA9-82F9-207D4265C5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6" name="Text Box 64">
          <a:extLst>
            <a:ext uri="{FF2B5EF4-FFF2-40B4-BE49-F238E27FC236}">
              <a16:creationId xmlns:a16="http://schemas.microsoft.com/office/drawing/2014/main" id="{06FDB10D-5727-4B36-A78D-95277DB5089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7" name="Text Box 64">
          <a:extLst>
            <a:ext uri="{FF2B5EF4-FFF2-40B4-BE49-F238E27FC236}">
              <a16:creationId xmlns:a16="http://schemas.microsoft.com/office/drawing/2014/main" id="{9F5221CA-1689-4C60-B6B7-79153FECF24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8" name="Text Box 64">
          <a:extLst>
            <a:ext uri="{FF2B5EF4-FFF2-40B4-BE49-F238E27FC236}">
              <a16:creationId xmlns:a16="http://schemas.microsoft.com/office/drawing/2014/main" id="{278DE694-1140-415C-9F2F-0CC166AA6AD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49" name="Text Box 64">
          <a:extLst>
            <a:ext uri="{FF2B5EF4-FFF2-40B4-BE49-F238E27FC236}">
              <a16:creationId xmlns:a16="http://schemas.microsoft.com/office/drawing/2014/main" id="{F1838FDF-3561-4819-92BF-0D3FFE5336C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0" name="Text Box 64">
          <a:extLst>
            <a:ext uri="{FF2B5EF4-FFF2-40B4-BE49-F238E27FC236}">
              <a16:creationId xmlns:a16="http://schemas.microsoft.com/office/drawing/2014/main" id="{6AE3785E-5BC7-4998-93A1-BC5B00E864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1" name="Text Box 64">
          <a:extLst>
            <a:ext uri="{FF2B5EF4-FFF2-40B4-BE49-F238E27FC236}">
              <a16:creationId xmlns:a16="http://schemas.microsoft.com/office/drawing/2014/main" id="{44F2B3AB-D73F-479F-84D8-DE99CE5B75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2" name="Text Box 64">
          <a:extLst>
            <a:ext uri="{FF2B5EF4-FFF2-40B4-BE49-F238E27FC236}">
              <a16:creationId xmlns:a16="http://schemas.microsoft.com/office/drawing/2014/main" id="{9CEE5373-0945-4885-AFBA-855B56905A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3" name="Text Box 64">
          <a:extLst>
            <a:ext uri="{FF2B5EF4-FFF2-40B4-BE49-F238E27FC236}">
              <a16:creationId xmlns:a16="http://schemas.microsoft.com/office/drawing/2014/main" id="{10D95B94-4838-4165-AC41-FD395460C60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4" name="Text Box 64">
          <a:extLst>
            <a:ext uri="{FF2B5EF4-FFF2-40B4-BE49-F238E27FC236}">
              <a16:creationId xmlns:a16="http://schemas.microsoft.com/office/drawing/2014/main" id="{6FB88CC7-0794-4E16-94A6-41DB0ECA9F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5" name="Text Box 64">
          <a:extLst>
            <a:ext uri="{FF2B5EF4-FFF2-40B4-BE49-F238E27FC236}">
              <a16:creationId xmlns:a16="http://schemas.microsoft.com/office/drawing/2014/main" id="{CEE16E84-2F0E-4E7B-8797-0ED8D558A7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6" name="Text Box 64">
          <a:extLst>
            <a:ext uri="{FF2B5EF4-FFF2-40B4-BE49-F238E27FC236}">
              <a16:creationId xmlns:a16="http://schemas.microsoft.com/office/drawing/2014/main" id="{7F68F57F-E417-462E-AF0A-D24B42E989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7" name="Text Box 64">
          <a:extLst>
            <a:ext uri="{FF2B5EF4-FFF2-40B4-BE49-F238E27FC236}">
              <a16:creationId xmlns:a16="http://schemas.microsoft.com/office/drawing/2014/main" id="{6DBB30A7-961B-4BA0-92A4-2DE928DA57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8" name="Text Box 64">
          <a:extLst>
            <a:ext uri="{FF2B5EF4-FFF2-40B4-BE49-F238E27FC236}">
              <a16:creationId xmlns:a16="http://schemas.microsoft.com/office/drawing/2014/main" id="{77AF0043-43D2-42FC-8C79-C0D8723FA8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59" name="Text Box 64">
          <a:extLst>
            <a:ext uri="{FF2B5EF4-FFF2-40B4-BE49-F238E27FC236}">
              <a16:creationId xmlns:a16="http://schemas.microsoft.com/office/drawing/2014/main" id="{D469E363-2AFD-4177-B905-5FFFA509992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0" name="Text Box 64">
          <a:extLst>
            <a:ext uri="{FF2B5EF4-FFF2-40B4-BE49-F238E27FC236}">
              <a16:creationId xmlns:a16="http://schemas.microsoft.com/office/drawing/2014/main" id="{8C437CCB-28BD-485F-9D03-B1FB2FA1842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1" name="Text Box 64">
          <a:extLst>
            <a:ext uri="{FF2B5EF4-FFF2-40B4-BE49-F238E27FC236}">
              <a16:creationId xmlns:a16="http://schemas.microsoft.com/office/drawing/2014/main" id="{0D6E9652-54C3-41DF-BCE7-575A60F281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2" name="Text Box 64">
          <a:extLst>
            <a:ext uri="{FF2B5EF4-FFF2-40B4-BE49-F238E27FC236}">
              <a16:creationId xmlns:a16="http://schemas.microsoft.com/office/drawing/2014/main" id="{617AB6D3-5053-40EC-A202-3301E65043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3" name="Text Box 64">
          <a:extLst>
            <a:ext uri="{FF2B5EF4-FFF2-40B4-BE49-F238E27FC236}">
              <a16:creationId xmlns:a16="http://schemas.microsoft.com/office/drawing/2014/main" id="{F6DCD227-1BA4-40DB-8D4C-AC22FA53FB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4" name="Text Box 64">
          <a:extLst>
            <a:ext uri="{FF2B5EF4-FFF2-40B4-BE49-F238E27FC236}">
              <a16:creationId xmlns:a16="http://schemas.microsoft.com/office/drawing/2014/main" id="{DB36617B-D3D4-496C-8CE9-3A7B0356FD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5" name="Text Box 64">
          <a:extLst>
            <a:ext uri="{FF2B5EF4-FFF2-40B4-BE49-F238E27FC236}">
              <a16:creationId xmlns:a16="http://schemas.microsoft.com/office/drawing/2014/main" id="{BA68974C-0C0D-46C9-9614-D6B0A654A0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6" name="Text Box 64">
          <a:extLst>
            <a:ext uri="{FF2B5EF4-FFF2-40B4-BE49-F238E27FC236}">
              <a16:creationId xmlns:a16="http://schemas.microsoft.com/office/drawing/2014/main" id="{75CFAD11-A510-4099-BF5F-4E4BCEA043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7" name="Text Box 64">
          <a:extLst>
            <a:ext uri="{FF2B5EF4-FFF2-40B4-BE49-F238E27FC236}">
              <a16:creationId xmlns:a16="http://schemas.microsoft.com/office/drawing/2014/main" id="{63A69854-D46A-4821-AC9C-71AC7A3FDA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8" name="Text Box 64">
          <a:extLst>
            <a:ext uri="{FF2B5EF4-FFF2-40B4-BE49-F238E27FC236}">
              <a16:creationId xmlns:a16="http://schemas.microsoft.com/office/drawing/2014/main" id="{08B4399E-56AA-4410-A77B-118B80BEEB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69" name="Text Box 64">
          <a:extLst>
            <a:ext uri="{FF2B5EF4-FFF2-40B4-BE49-F238E27FC236}">
              <a16:creationId xmlns:a16="http://schemas.microsoft.com/office/drawing/2014/main" id="{A26DE54E-EB7B-4F5F-AF14-09466B7434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0" name="Text Box 64">
          <a:extLst>
            <a:ext uri="{FF2B5EF4-FFF2-40B4-BE49-F238E27FC236}">
              <a16:creationId xmlns:a16="http://schemas.microsoft.com/office/drawing/2014/main" id="{E99FE5A7-11B1-44DD-AA4F-47875B8D8C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1" name="Text Box 64">
          <a:extLst>
            <a:ext uri="{FF2B5EF4-FFF2-40B4-BE49-F238E27FC236}">
              <a16:creationId xmlns:a16="http://schemas.microsoft.com/office/drawing/2014/main" id="{75993956-4C80-4898-A97E-86EEB05730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2" name="Text Box 64">
          <a:extLst>
            <a:ext uri="{FF2B5EF4-FFF2-40B4-BE49-F238E27FC236}">
              <a16:creationId xmlns:a16="http://schemas.microsoft.com/office/drawing/2014/main" id="{3A822960-CDCB-493B-A63E-B71F60B342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3" name="Text Box 64">
          <a:extLst>
            <a:ext uri="{FF2B5EF4-FFF2-40B4-BE49-F238E27FC236}">
              <a16:creationId xmlns:a16="http://schemas.microsoft.com/office/drawing/2014/main" id="{35642C07-AC2A-43DE-B02C-80EA3A9EAF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4" name="Text Box 64">
          <a:extLst>
            <a:ext uri="{FF2B5EF4-FFF2-40B4-BE49-F238E27FC236}">
              <a16:creationId xmlns:a16="http://schemas.microsoft.com/office/drawing/2014/main" id="{A26BDC8F-CA02-4478-AEEE-2BEE27EBFD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5" name="Text Box 64">
          <a:extLst>
            <a:ext uri="{FF2B5EF4-FFF2-40B4-BE49-F238E27FC236}">
              <a16:creationId xmlns:a16="http://schemas.microsoft.com/office/drawing/2014/main" id="{C4CD4B4C-196F-4D5E-B95E-592B9715BEC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6" name="Text Box 64">
          <a:extLst>
            <a:ext uri="{FF2B5EF4-FFF2-40B4-BE49-F238E27FC236}">
              <a16:creationId xmlns:a16="http://schemas.microsoft.com/office/drawing/2014/main" id="{ED4FD736-D696-478C-8851-D08F4E021C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7" name="Text Box 64">
          <a:extLst>
            <a:ext uri="{FF2B5EF4-FFF2-40B4-BE49-F238E27FC236}">
              <a16:creationId xmlns:a16="http://schemas.microsoft.com/office/drawing/2014/main" id="{8DFAE0AF-4EBD-4E32-9AE2-10AABE058B8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8" name="Text Box 64">
          <a:extLst>
            <a:ext uri="{FF2B5EF4-FFF2-40B4-BE49-F238E27FC236}">
              <a16:creationId xmlns:a16="http://schemas.microsoft.com/office/drawing/2014/main" id="{E51D1A71-8353-4EFD-8A4F-C482A5BDFE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79" name="Text Box 64">
          <a:extLst>
            <a:ext uri="{FF2B5EF4-FFF2-40B4-BE49-F238E27FC236}">
              <a16:creationId xmlns:a16="http://schemas.microsoft.com/office/drawing/2014/main" id="{A8DD72BA-8DB3-42ED-A472-024706A5664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0" name="Text Box 64">
          <a:extLst>
            <a:ext uri="{FF2B5EF4-FFF2-40B4-BE49-F238E27FC236}">
              <a16:creationId xmlns:a16="http://schemas.microsoft.com/office/drawing/2014/main" id="{E30D2465-0F06-4E60-BEF5-7E5CF80E90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1" name="Text Box 64">
          <a:extLst>
            <a:ext uri="{FF2B5EF4-FFF2-40B4-BE49-F238E27FC236}">
              <a16:creationId xmlns:a16="http://schemas.microsoft.com/office/drawing/2014/main" id="{FA7BF452-1CEC-4223-B3E3-14B8027FFF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2" name="Text Box 64">
          <a:extLst>
            <a:ext uri="{FF2B5EF4-FFF2-40B4-BE49-F238E27FC236}">
              <a16:creationId xmlns:a16="http://schemas.microsoft.com/office/drawing/2014/main" id="{7B7A0FA9-2AB0-4766-925D-277E16D254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3" name="Text Box 64">
          <a:extLst>
            <a:ext uri="{FF2B5EF4-FFF2-40B4-BE49-F238E27FC236}">
              <a16:creationId xmlns:a16="http://schemas.microsoft.com/office/drawing/2014/main" id="{ADBF2014-1199-4058-9A1D-AB25D93BBEF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4" name="Text Box 64">
          <a:extLst>
            <a:ext uri="{FF2B5EF4-FFF2-40B4-BE49-F238E27FC236}">
              <a16:creationId xmlns:a16="http://schemas.microsoft.com/office/drawing/2014/main" id="{9B330B75-D433-4A71-9EEF-F2CA702917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5" name="Text Box 64">
          <a:extLst>
            <a:ext uri="{FF2B5EF4-FFF2-40B4-BE49-F238E27FC236}">
              <a16:creationId xmlns:a16="http://schemas.microsoft.com/office/drawing/2014/main" id="{63622422-8B0C-4F45-812D-E388F61B8C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6" name="Text Box 64">
          <a:extLst>
            <a:ext uri="{FF2B5EF4-FFF2-40B4-BE49-F238E27FC236}">
              <a16:creationId xmlns:a16="http://schemas.microsoft.com/office/drawing/2014/main" id="{B398F10E-9355-4614-9031-479E0A2CC4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7" name="Text Box 64">
          <a:extLst>
            <a:ext uri="{FF2B5EF4-FFF2-40B4-BE49-F238E27FC236}">
              <a16:creationId xmlns:a16="http://schemas.microsoft.com/office/drawing/2014/main" id="{F066A9EA-0FB6-4DFF-BB85-8243D5E80D3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8" name="Text Box 64">
          <a:extLst>
            <a:ext uri="{FF2B5EF4-FFF2-40B4-BE49-F238E27FC236}">
              <a16:creationId xmlns:a16="http://schemas.microsoft.com/office/drawing/2014/main" id="{C991F978-5326-46C7-A8BB-76189FCF8A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89" name="Text Box 64">
          <a:extLst>
            <a:ext uri="{FF2B5EF4-FFF2-40B4-BE49-F238E27FC236}">
              <a16:creationId xmlns:a16="http://schemas.microsoft.com/office/drawing/2014/main" id="{0537609B-0767-4163-962F-2CCD350EEB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0" name="Text Box 64">
          <a:extLst>
            <a:ext uri="{FF2B5EF4-FFF2-40B4-BE49-F238E27FC236}">
              <a16:creationId xmlns:a16="http://schemas.microsoft.com/office/drawing/2014/main" id="{1EB19861-E3B2-4326-BDDD-5961E2F28C4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1" name="Text Box 64">
          <a:extLst>
            <a:ext uri="{FF2B5EF4-FFF2-40B4-BE49-F238E27FC236}">
              <a16:creationId xmlns:a16="http://schemas.microsoft.com/office/drawing/2014/main" id="{DA25FAFF-31B0-496B-993D-68C94B5559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2" name="Text Box 64">
          <a:extLst>
            <a:ext uri="{FF2B5EF4-FFF2-40B4-BE49-F238E27FC236}">
              <a16:creationId xmlns:a16="http://schemas.microsoft.com/office/drawing/2014/main" id="{33E7CB7E-DF4C-441C-9CA5-A7669F1135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3" name="Text Box 64">
          <a:extLst>
            <a:ext uri="{FF2B5EF4-FFF2-40B4-BE49-F238E27FC236}">
              <a16:creationId xmlns:a16="http://schemas.microsoft.com/office/drawing/2014/main" id="{07C6F300-6EA6-48BC-A624-8747D52876B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4" name="Text Box 64">
          <a:extLst>
            <a:ext uri="{FF2B5EF4-FFF2-40B4-BE49-F238E27FC236}">
              <a16:creationId xmlns:a16="http://schemas.microsoft.com/office/drawing/2014/main" id="{4AABBECA-40FB-4EC2-A9AA-5E6B289BE0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5" name="Text Box 64">
          <a:extLst>
            <a:ext uri="{FF2B5EF4-FFF2-40B4-BE49-F238E27FC236}">
              <a16:creationId xmlns:a16="http://schemas.microsoft.com/office/drawing/2014/main" id="{AC905A4F-6754-4212-A89D-5CB5F6B97D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6" name="Text Box 64">
          <a:extLst>
            <a:ext uri="{FF2B5EF4-FFF2-40B4-BE49-F238E27FC236}">
              <a16:creationId xmlns:a16="http://schemas.microsoft.com/office/drawing/2014/main" id="{E51B67C2-AEC0-4818-B766-E69DAB03BD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7" name="Text Box 64">
          <a:extLst>
            <a:ext uri="{FF2B5EF4-FFF2-40B4-BE49-F238E27FC236}">
              <a16:creationId xmlns:a16="http://schemas.microsoft.com/office/drawing/2014/main" id="{0889434B-621C-4ADC-A9A9-E9CF3726B71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8" name="Text Box 64">
          <a:extLst>
            <a:ext uri="{FF2B5EF4-FFF2-40B4-BE49-F238E27FC236}">
              <a16:creationId xmlns:a16="http://schemas.microsoft.com/office/drawing/2014/main" id="{E2ABB8B3-C8BC-4F92-9E87-D65538FB7D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199" name="Text Box 64">
          <a:extLst>
            <a:ext uri="{FF2B5EF4-FFF2-40B4-BE49-F238E27FC236}">
              <a16:creationId xmlns:a16="http://schemas.microsoft.com/office/drawing/2014/main" id="{9CE7FB54-0253-4150-B20E-B41D9AA044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0" name="Text Box 64">
          <a:extLst>
            <a:ext uri="{FF2B5EF4-FFF2-40B4-BE49-F238E27FC236}">
              <a16:creationId xmlns:a16="http://schemas.microsoft.com/office/drawing/2014/main" id="{0F5BBE9C-F4A9-458C-B888-F3AF613495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1" name="Text Box 64">
          <a:extLst>
            <a:ext uri="{FF2B5EF4-FFF2-40B4-BE49-F238E27FC236}">
              <a16:creationId xmlns:a16="http://schemas.microsoft.com/office/drawing/2014/main" id="{0875181E-5802-4B19-A7A8-EAF7271942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2" name="Text Box 64">
          <a:extLst>
            <a:ext uri="{FF2B5EF4-FFF2-40B4-BE49-F238E27FC236}">
              <a16:creationId xmlns:a16="http://schemas.microsoft.com/office/drawing/2014/main" id="{719F0361-C6C5-45F9-8E05-6140ABFF3C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3" name="Text Box 64">
          <a:extLst>
            <a:ext uri="{FF2B5EF4-FFF2-40B4-BE49-F238E27FC236}">
              <a16:creationId xmlns:a16="http://schemas.microsoft.com/office/drawing/2014/main" id="{91EA96BF-C6B3-49E7-920D-8FCA685449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4" name="Text Box 64">
          <a:extLst>
            <a:ext uri="{FF2B5EF4-FFF2-40B4-BE49-F238E27FC236}">
              <a16:creationId xmlns:a16="http://schemas.microsoft.com/office/drawing/2014/main" id="{499FBE60-FCA4-489E-8949-D2B1A119120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5" name="Text Box 64">
          <a:extLst>
            <a:ext uri="{FF2B5EF4-FFF2-40B4-BE49-F238E27FC236}">
              <a16:creationId xmlns:a16="http://schemas.microsoft.com/office/drawing/2014/main" id="{999223A7-2D73-429A-B215-4A03A84FA2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6" name="Text Box 64">
          <a:extLst>
            <a:ext uri="{FF2B5EF4-FFF2-40B4-BE49-F238E27FC236}">
              <a16:creationId xmlns:a16="http://schemas.microsoft.com/office/drawing/2014/main" id="{470F7F39-C5EA-46D6-9061-D697287868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7" name="Text Box 64">
          <a:extLst>
            <a:ext uri="{FF2B5EF4-FFF2-40B4-BE49-F238E27FC236}">
              <a16:creationId xmlns:a16="http://schemas.microsoft.com/office/drawing/2014/main" id="{02193602-F483-428F-A462-1C1243DECA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8" name="Text Box 64">
          <a:extLst>
            <a:ext uri="{FF2B5EF4-FFF2-40B4-BE49-F238E27FC236}">
              <a16:creationId xmlns:a16="http://schemas.microsoft.com/office/drawing/2014/main" id="{8C6F2C7E-0FC1-4B8C-82F8-65787CEECA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09" name="Text Box 64">
          <a:extLst>
            <a:ext uri="{FF2B5EF4-FFF2-40B4-BE49-F238E27FC236}">
              <a16:creationId xmlns:a16="http://schemas.microsoft.com/office/drawing/2014/main" id="{AE90D9E3-B8AB-4A25-9001-B14E44D8CD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0" name="Text Box 64">
          <a:extLst>
            <a:ext uri="{FF2B5EF4-FFF2-40B4-BE49-F238E27FC236}">
              <a16:creationId xmlns:a16="http://schemas.microsoft.com/office/drawing/2014/main" id="{C5C5764B-6974-441F-8A65-7198B063CB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1" name="Text Box 64">
          <a:extLst>
            <a:ext uri="{FF2B5EF4-FFF2-40B4-BE49-F238E27FC236}">
              <a16:creationId xmlns:a16="http://schemas.microsoft.com/office/drawing/2014/main" id="{A61795C6-1F1A-495C-9D80-3E4F069737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2" name="Text Box 64">
          <a:extLst>
            <a:ext uri="{FF2B5EF4-FFF2-40B4-BE49-F238E27FC236}">
              <a16:creationId xmlns:a16="http://schemas.microsoft.com/office/drawing/2014/main" id="{02DC60F1-8603-420C-81C2-1EFF82FC8DA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3" name="Text Box 64">
          <a:extLst>
            <a:ext uri="{FF2B5EF4-FFF2-40B4-BE49-F238E27FC236}">
              <a16:creationId xmlns:a16="http://schemas.microsoft.com/office/drawing/2014/main" id="{A6AE3DC8-28E8-4D97-8B55-E838A5C7E79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4" name="Text Box 64">
          <a:extLst>
            <a:ext uri="{FF2B5EF4-FFF2-40B4-BE49-F238E27FC236}">
              <a16:creationId xmlns:a16="http://schemas.microsoft.com/office/drawing/2014/main" id="{8487E377-F960-43A2-A3CF-96C77814C3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5" name="Text Box 64">
          <a:extLst>
            <a:ext uri="{FF2B5EF4-FFF2-40B4-BE49-F238E27FC236}">
              <a16:creationId xmlns:a16="http://schemas.microsoft.com/office/drawing/2014/main" id="{172F8174-9CA1-4844-8AB2-6E9BEE33C9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6" name="Text Box 64">
          <a:extLst>
            <a:ext uri="{FF2B5EF4-FFF2-40B4-BE49-F238E27FC236}">
              <a16:creationId xmlns:a16="http://schemas.microsoft.com/office/drawing/2014/main" id="{48A0270D-D275-4204-957E-39A7C58F9D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7" name="Text Box 64">
          <a:extLst>
            <a:ext uri="{FF2B5EF4-FFF2-40B4-BE49-F238E27FC236}">
              <a16:creationId xmlns:a16="http://schemas.microsoft.com/office/drawing/2014/main" id="{36266BF5-9C16-421B-86B4-400A1CACC67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8" name="Text Box 64">
          <a:extLst>
            <a:ext uri="{FF2B5EF4-FFF2-40B4-BE49-F238E27FC236}">
              <a16:creationId xmlns:a16="http://schemas.microsoft.com/office/drawing/2014/main" id="{A4E4267B-6D89-42DB-84D7-023579E5B58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19" name="Text Box 64">
          <a:extLst>
            <a:ext uri="{FF2B5EF4-FFF2-40B4-BE49-F238E27FC236}">
              <a16:creationId xmlns:a16="http://schemas.microsoft.com/office/drawing/2014/main" id="{8969DE0D-3B2D-4ED1-92A4-44A980EC71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0" name="Text Box 64">
          <a:extLst>
            <a:ext uri="{FF2B5EF4-FFF2-40B4-BE49-F238E27FC236}">
              <a16:creationId xmlns:a16="http://schemas.microsoft.com/office/drawing/2014/main" id="{860E96CB-8150-45AD-9E82-D7906B7201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1" name="Text Box 64">
          <a:extLst>
            <a:ext uri="{FF2B5EF4-FFF2-40B4-BE49-F238E27FC236}">
              <a16:creationId xmlns:a16="http://schemas.microsoft.com/office/drawing/2014/main" id="{5FE45AB1-2899-4923-8D26-B8813B3574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2" name="Text Box 64">
          <a:extLst>
            <a:ext uri="{FF2B5EF4-FFF2-40B4-BE49-F238E27FC236}">
              <a16:creationId xmlns:a16="http://schemas.microsoft.com/office/drawing/2014/main" id="{10430968-7650-4D6C-B2D3-9468848B595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3" name="Text Box 64">
          <a:extLst>
            <a:ext uri="{FF2B5EF4-FFF2-40B4-BE49-F238E27FC236}">
              <a16:creationId xmlns:a16="http://schemas.microsoft.com/office/drawing/2014/main" id="{A96D60E3-AC62-4197-851E-763F131578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4" name="Text Box 64">
          <a:extLst>
            <a:ext uri="{FF2B5EF4-FFF2-40B4-BE49-F238E27FC236}">
              <a16:creationId xmlns:a16="http://schemas.microsoft.com/office/drawing/2014/main" id="{45676EE4-D3E7-4CF0-9F4F-F4BE7856BE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5" name="Text Box 64">
          <a:extLst>
            <a:ext uri="{FF2B5EF4-FFF2-40B4-BE49-F238E27FC236}">
              <a16:creationId xmlns:a16="http://schemas.microsoft.com/office/drawing/2014/main" id="{C8551EC9-EF85-44B9-813F-211FD8823F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6" name="Text Box 64">
          <a:extLst>
            <a:ext uri="{FF2B5EF4-FFF2-40B4-BE49-F238E27FC236}">
              <a16:creationId xmlns:a16="http://schemas.microsoft.com/office/drawing/2014/main" id="{C5F4F4AC-8B70-4C1B-A0E1-6028AFF644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7" name="Text Box 64">
          <a:extLst>
            <a:ext uri="{FF2B5EF4-FFF2-40B4-BE49-F238E27FC236}">
              <a16:creationId xmlns:a16="http://schemas.microsoft.com/office/drawing/2014/main" id="{A1D5EEEB-6FC3-404C-A072-8CFD3C0C93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8" name="Text Box 64">
          <a:extLst>
            <a:ext uri="{FF2B5EF4-FFF2-40B4-BE49-F238E27FC236}">
              <a16:creationId xmlns:a16="http://schemas.microsoft.com/office/drawing/2014/main" id="{BEC0F27E-C308-453C-AF4C-2150113FBB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29" name="Text Box 64">
          <a:extLst>
            <a:ext uri="{FF2B5EF4-FFF2-40B4-BE49-F238E27FC236}">
              <a16:creationId xmlns:a16="http://schemas.microsoft.com/office/drawing/2014/main" id="{0D4A10FE-3E05-437A-83DF-8EE912CCF6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230" name="Text Box 64">
          <a:extLst>
            <a:ext uri="{FF2B5EF4-FFF2-40B4-BE49-F238E27FC236}">
              <a16:creationId xmlns:a16="http://schemas.microsoft.com/office/drawing/2014/main" id="{89D35B70-A281-4CF3-A561-5DE66470AA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1" name="Text Box 64">
          <a:extLst>
            <a:ext uri="{FF2B5EF4-FFF2-40B4-BE49-F238E27FC236}">
              <a16:creationId xmlns:a16="http://schemas.microsoft.com/office/drawing/2014/main" id="{BEA7EFEA-9B31-4906-AD17-BB19B12253D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2" name="Text Box 64">
          <a:extLst>
            <a:ext uri="{FF2B5EF4-FFF2-40B4-BE49-F238E27FC236}">
              <a16:creationId xmlns:a16="http://schemas.microsoft.com/office/drawing/2014/main" id="{8F5A3728-3439-418D-B79D-9644F3B8C56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3" name="Text Box 64">
          <a:extLst>
            <a:ext uri="{FF2B5EF4-FFF2-40B4-BE49-F238E27FC236}">
              <a16:creationId xmlns:a16="http://schemas.microsoft.com/office/drawing/2014/main" id="{672034E4-2168-4235-9C02-64663F8FE45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4" name="Text Box 64">
          <a:extLst>
            <a:ext uri="{FF2B5EF4-FFF2-40B4-BE49-F238E27FC236}">
              <a16:creationId xmlns:a16="http://schemas.microsoft.com/office/drawing/2014/main" id="{040BF469-E648-4AF5-AC49-6FA08192A50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5" name="Text Box 64">
          <a:extLst>
            <a:ext uri="{FF2B5EF4-FFF2-40B4-BE49-F238E27FC236}">
              <a16:creationId xmlns:a16="http://schemas.microsoft.com/office/drawing/2014/main" id="{0BAB68B1-198B-4E6E-83DE-3803A947B32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6" name="Text Box 64">
          <a:extLst>
            <a:ext uri="{FF2B5EF4-FFF2-40B4-BE49-F238E27FC236}">
              <a16:creationId xmlns:a16="http://schemas.microsoft.com/office/drawing/2014/main" id="{7970EB7E-84E5-413A-90A2-1B04DBA3E3A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7" name="Text Box 64">
          <a:extLst>
            <a:ext uri="{FF2B5EF4-FFF2-40B4-BE49-F238E27FC236}">
              <a16:creationId xmlns:a16="http://schemas.microsoft.com/office/drawing/2014/main" id="{584FC610-B3AB-4813-A7BE-89B05A405BC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8" name="Text Box 64">
          <a:extLst>
            <a:ext uri="{FF2B5EF4-FFF2-40B4-BE49-F238E27FC236}">
              <a16:creationId xmlns:a16="http://schemas.microsoft.com/office/drawing/2014/main" id="{A3069AEA-2D50-408B-B111-68CBD13AB1E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39" name="Text Box 64">
          <a:extLst>
            <a:ext uri="{FF2B5EF4-FFF2-40B4-BE49-F238E27FC236}">
              <a16:creationId xmlns:a16="http://schemas.microsoft.com/office/drawing/2014/main" id="{CAD4107D-FDD1-4E8E-BE92-B2D83B381BA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0" name="Text Box 64">
          <a:extLst>
            <a:ext uri="{FF2B5EF4-FFF2-40B4-BE49-F238E27FC236}">
              <a16:creationId xmlns:a16="http://schemas.microsoft.com/office/drawing/2014/main" id="{39269B15-341D-425E-9350-C384C2FF96F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1" name="Text Box 64">
          <a:extLst>
            <a:ext uri="{FF2B5EF4-FFF2-40B4-BE49-F238E27FC236}">
              <a16:creationId xmlns:a16="http://schemas.microsoft.com/office/drawing/2014/main" id="{8D9D9AE9-2FF9-4723-9F71-65AE9532604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2" name="Text Box 64">
          <a:extLst>
            <a:ext uri="{FF2B5EF4-FFF2-40B4-BE49-F238E27FC236}">
              <a16:creationId xmlns:a16="http://schemas.microsoft.com/office/drawing/2014/main" id="{A6CD240B-EB89-4620-B46F-E2C68A8E4EC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3" name="Text Box 64">
          <a:extLst>
            <a:ext uri="{FF2B5EF4-FFF2-40B4-BE49-F238E27FC236}">
              <a16:creationId xmlns:a16="http://schemas.microsoft.com/office/drawing/2014/main" id="{8460D873-C4D9-40EC-80DC-4E563AF905A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4" name="Text Box 64">
          <a:extLst>
            <a:ext uri="{FF2B5EF4-FFF2-40B4-BE49-F238E27FC236}">
              <a16:creationId xmlns:a16="http://schemas.microsoft.com/office/drawing/2014/main" id="{4A01B4C6-CEBC-4F34-9962-5DC30E8B012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5" name="Text Box 64">
          <a:extLst>
            <a:ext uri="{FF2B5EF4-FFF2-40B4-BE49-F238E27FC236}">
              <a16:creationId xmlns:a16="http://schemas.microsoft.com/office/drawing/2014/main" id="{C302B511-5FCD-4A32-8E1C-BFBF50209AF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6" name="Text Box 64">
          <a:extLst>
            <a:ext uri="{FF2B5EF4-FFF2-40B4-BE49-F238E27FC236}">
              <a16:creationId xmlns:a16="http://schemas.microsoft.com/office/drawing/2014/main" id="{C76A1C99-DE3C-47C0-AB25-D7E4F79EBA0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7" name="Text Box 64">
          <a:extLst>
            <a:ext uri="{FF2B5EF4-FFF2-40B4-BE49-F238E27FC236}">
              <a16:creationId xmlns:a16="http://schemas.microsoft.com/office/drawing/2014/main" id="{45EB5BBE-E6A6-43D3-9E27-16D7D767B7C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8" name="Text Box 64">
          <a:extLst>
            <a:ext uri="{FF2B5EF4-FFF2-40B4-BE49-F238E27FC236}">
              <a16:creationId xmlns:a16="http://schemas.microsoft.com/office/drawing/2014/main" id="{937E6713-C1CE-400B-9723-CB65B15A524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49" name="Text Box 64">
          <a:extLst>
            <a:ext uri="{FF2B5EF4-FFF2-40B4-BE49-F238E27FC236}">
              <a16:creationId xmlns:a16="http://schemas.microsoft.com/office/drawing/2014/main" id="{6315652A-F9DD-4E10-A6C4-C9313881A36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0" name="Text Box 64">
          <a:extLst>
            <a:ext uri="{FF2B5EF4-FFF2-40B4-BE49-F238E27FC236}">
              <a16:creationId xmlns:a16="http://schemas.microsoft.com/office/drawing/2014/main" id="{7577A991-6225-402A-B85F-5FC345A0060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1" name="Text Box 64">
          <a:extLst>
            <a:ext uri="{FF2B5EF4-FFF2-40B4-BE49-F238E27FC236}">
              <a16:creationId xmlns:a16="http://schemas.microsoft.com/office/drawing/2014/main" id="{0B15500D-7101-4160-94FC-2B19A846B16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2" name="Text Box 64">
          <a:extLst>
            <a:ext uri="{FF2B5EF4-FFF2-40B4-BE49-F238E27FC236}">
              <a16:creationId xmlns:a16="http://schemas.microsoft.com/office/drawing/2014/main" id="{1CFDD219-9AB2-4980-903C-144990A0207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3" name="Text Box 64">
          <a:extLst>
            <a:ext uri="{FF2B5EF4-FFF2-40B4-BE49-F238E27FC236}">
              <a16:creationId xmlns:a16="http://schemas.microsoft.com/office/drawing/2014/main" id="{A01C807C-6806-4EF6-B64C-B3D91101C0D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4" name="Text Box 64">
          <a:extLst>
            <a:ext uri="{FF2B5EF4-FFF2-40B4-BE49-F238E27FC236}">
              <a16:creationId xmlns:a16="http://schemas.microsoft.com/office/drawing/2014/main" id="{08FCA479-B386-4634-A621-76E5AFA0CB3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5" name="Text Box 64">
          <a:extLst>
            <a:ext uri="{FF2B5EF4-FFF2-40B4-BE49-F238E27FC236}">
              <a16:creationId xmlns:a16="http://schemas.microsoft.com/office/drawing/2014/main" id="{03EA5DCF-04BF-4AF6-A919-F65CAA38A82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6" name="Text Box 64">
          <a:extLst>
            <a:ext uri="{FF2B5EF4-FFF2-40B4-BE49-F238E27FC236}">
              <a16:creationId xmlns:a16="http://schemas.microsoft.com/office/drawing/2014/main" id="{B88B07F1-0CFD-4864-AE24-FF90D1D19B6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7" name="Text Box 64">
          <a:extLst>
            <a:ext uri="{FF2B5EF4-FFF2-40B4-BE49-F238E27FC236}">
              <a16:creationId xmlns:a16="http://schemas.microsoft.com/office/drawing/2014/main" id="{8FA9E5BB-6487-4EEC-B3A2-859CADEDDDD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8" name="Text Box 64">
          <a:extLst>
            <a:ext uri="{FF2B5EF4-FFF2-40B4-BE49-F238E27FC236}">
              <a16:creationId xmlns:a16="http://schemas.microsoft.com/office/drawing/2014/main" id="{0DA0EDB9-4058-4C67-A331-D7C86AF0AA2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59" name="Text Box 64">
          <a:extLst>
            <a:ext uri="{FF2B5EF4-FFF2-40B4-BE49-F238E27FC236}">
              <a16:creationId xmlns:a16="http://schemas.microsoft.com/office/drawing/2014/main" id="{5528EB86-B1AE-49C4-A37E-B42E45ACDC3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0" name="Text Box 64">
          <a:extLst>
            <a:ext uri="{FF2B5EF4-FFF2-40B4-BE49-F238E27FC236}">
              <a16:creationId xmlns:a16="http://schemas.microsoft.com/office/drawing/2014/main" id="{79CEC31B-4633-4180-A50D-B6954CB59D7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1" name="Text Box 64">
          <a:extLst>
            <a:ext uri="{FF2B5EF4-FFF2-40B4-BE49-F238E27FC236}">
              <a16:creationId xmlns:a16="http://schemas.microsoft.com/office/drawing/2014/main" id="{68E42CE7-5D51-4B38-94BE-E66226DD704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2" name="Text Box 64">
          <a:extLst>
            <a:ext uri="{FF2B5EF4-FFF2-40B4-BE49-F238E27FC236}">
              <a16:creationId xmlns:a16="http://schemas.microsoft.com/office/drawing/2014/main" id="{E22280CD-AACF-4943-B594-88541A2D945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3" name="Text Box 64">
          <a:extLst>
            <a:ext uri="{FF2B5EF4-FFF2-40B4-BE49-F238E27FC236}">
              <a16:creationId xmlns:a16="http://schemas.microsoft.com/office/drawing/2014/main" id="{3107BF6A-137D-4857-9BA4-B85EDD06119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4" name="Text Box 64">
          <a:extLst>
            <a:ext uri="{FF2B5EF4-FFF2-40B4-BE49-F238E27FC236}">
              <a16:creationId xmlns:a16="http://schemas.microsoft.com/office/drawing/2014/main" id="{54BC48DB-707F-41CE-9345-F369B1C2E46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5" name="Text Box 64">
          <a:extLst>
            <a:ext uri="{FF2B5EF4-FFF2-40B4-BE49-F238E27FC236}">
              <a16:creationId xmlns:a16="http://schemas.microsoft.com/office/drawing/2014/main" id="{63374CDA-14A6-4671-A486-1761678D845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6" name="Text Box 64">
          <a:extLst>
            <a:ext uri="{FF2B5EF4-FFF2-40B4-BE49-F238E27FC236}">
              <a16:creationId xmlns:a16="http://schemas.microsoft.com/office/drawing/2014/main" id="{12BF45C9-A1C3-445F-B700-E2B14E1945E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7" name="Text Box 64">
          <a:extLst>
            <a:ext uri="{FF2B5EF4-FFF2-40B4-BE49-F238E27FC236}">
              <a16:creationId xmlns:a16="http://schemas.microsoft.com/office/drawing/2014/main" id="{7DD315BD-F0E6-4404-9AAC-3AEA99449D5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8" name="Text Box 64">
          <a:extLst>
            <a:ext uri="{FF2B5EF4-FFF2-40B4-BE49-F238E27FC236}">
              <a16:creationId xmlns:a16="http://schemas.microsoft.com/office/drawing/2014/main" id="{B93524EA-0361-49A7-950F-DEEA6A5DFBF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69" name="Text Box 64">
          <a:extLst>
            <a:ext uri="{FF2B5EF4-FFF2-40B4-BE49-F238E27FC236}">
              <a16:creationId xmlns:a16="http://schemas.microsoft.com/office/drawing/2014/main" id="{CF52D86A-CB15-447E-B0E9-4EDF9B662EA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0" name="Text Box 64">
          <a:extLst>
            <a:ext uri="{FF2B5EF4-FFF2-40B4-BE49-F238E27FC236}">
              <a16:creationId xmlns:a16="http://schemas.microsoft.com/office/drawing/2014/main" id="{83449362-F30A-40D7-9C64-AE5E9E7BF0B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1" name="Text Box 64">
          <a:extLst>
            <a:ext uri="{FF2B5EF4-FFF2-40B4-BE49-F238E27FC236}">
              <a16:creationId xmlns:a16="http://schemas.microsoft.com/office/drawing/2014/main" id="{D7823766-578A-47C3-A572-7DAD303F449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2" name="Text Box 64">
          <a:extLst>
            <a:ext uri="{FF2B5EF4-FFF2-40B4-BE49-F238E27FC236}">
              <a16:creationId xmlns:a16="http://schemas.microsoft.com/office/drawing/2014/main" id="{D46EBE40-4B8D-40E2-90B9-C239A9F57D8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3" name="Text Box 64">
          <a:extLst>
            <a:ext uri="{FF2B5EF4-FFF2-40B4-BE49-F238E27FC236}">
              <a16:creationId xmlns:a16="http://schemas.microsoft.com/office/drawing/2014/main" id="{1AF96A88-5A22-432F-A90B-EB9ABD0F702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4" name="Text Box 64">
          <a:extLst>
            <a:ext uri="{FF2B5EF4-FFF2-40B4-BE49-F238E27FC236}">
              <a16:creationId xmlns:a16="http://schemas.microsoft.com/office/drawing/2014/main" id="{10D56089-8D32-4C78-96DC-CEC41ADA36F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5" name="Text Box 64">
          <a:extLst>
            <a:ext uri="{FF2B5EF4-FFF2-40B4-BE49-F238E27FC236}">
              <a16:creationId xmlns:a16="http://schemas.microsoft.com/office/drawing/2014/main" id="{D0CF526D-162C-457C-9EE1-5984B382051F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6" name="Text Box 64">
          <a:extLst>
            <a:ext uri="{FF2B5EF4-FFF2-40B4-BE49-F238E27FC236}">
              <a16:creationId xmlns:a16="http://schemas.microsoft.com/office/drawing/2014/main" id="{D5435458-C207-42D0-802D-9266BDD3FFB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277" name="Text Box 64">
          <a:extLst>
            <a:ext uri="{FF2B5EF4-FFF2-40B4-BE49-F238E27FC236}">
              <a16:creationId xmlns:a16="http://schemas.microsoft.com/office/drawing/2014/main" id="{C23BAEA2-4E43-4DB7-AA9F-4DE1F3EB0E0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7928"/>
    <xdr:sp macro="" textlink="">
      <xdr:nvSpPr>
        <xdr:cNvPr id="2278" name="Text Box 64">
          <a:extLst>
            <a:ext uri="{FF2B5EF4-FFF2-40B4-BE49-F238E27FC236}">
              <a16:creationId xmlns:a16="http://schemas.microsoft.com/office/drawing/2014/main" id="{70FC3C0B-8E12-4EC6-BDD5-AA97CBFBA14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79" name="Text Box 64">
          <a:extLst>
            <a:ext uri="{FF2B5EF4-FFF2-40B4-BE49-F238E27FC236}">
              <a16:creationId xmlns:a16="http://schemas.microsoft.com/office/drawing/2014/main" id="{93A8CB5B-1E67-4A40-AC89-D3750DAA4D7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0" name="Text Box 64">
          <a:extLst>
            <a:ext uri="{FF2B5EF4-FFF2-40B4-BE49-F238E27FC236}">
              <a16:creationId xmlns:a16="http://schemas.microsoft.com/office/drawing/2014/main" id="{0B7FD108-75E8-43E7-BC4D-794272D6F12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1" name="Text Box 64">
          <a:extLst>
            <a:ext uri="{FF2B5EF4-FFF2-40B4-BE49-F238E27FC236}">
              <a16:creationId xmlns:a16="http://schemas.microsoft.com/office/drawing/2014/main" id="{6B35E58F-79DC-4092-824B-A17E18EE867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2" name="Text Box 64">
          <a:extLst>
            <a:ext uri="{FF2B5EF4-FFF2-40B4-BE49-F238E27FC236}">
              <a16:creationId xmlns:a16="http://schemas.microsoft.com/office/drawing/2014/main" id="{63294D6C-F83F-46A1-B76E-E10EB68410F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3" name="Text Box 64">
          <a:extLst>
            <a:ext uri="{FF2B5EF4-FFF2-40B4-BE49-F238E27FC236}">
              <a16:creationId xmlns:a16="http://schemas.microsoft.com/office/drawing/2014/main" id="{375D85EF-D4D5-406C-89FB-C27A742BF8B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4" name="Text Box 64">
          <a:extLst>
            <a:ext uri="{FF2B5EF4-FFF2-40B4-BE49-F238E27FC236}">
              <a16:creationId xmlns:a16="http://schemas.microsoft.com/office/drawing/2014/main" id="{B2D19DFD-955E-4EEE-9507-92AD9E97134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5" name="Text Box 64">
          <a:extLst>
            <a:ext uri="{FF2B5EF4-FFF2-40B4-BE49-F238E27FC236}">
              <a16:creationId xmlns:a16="http://schemas.microsoft.com/office/drawing/2014/main" id="{B75969F5-AC0E-4B86-92BE-230B2264D6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6" name="Text Box 64">
          <a:extLst>
            <a:ext uri="{FF2B5EF4-FFF2-40B4-BE49-F238E27FC236}">
              <a16:creationId xmlns:a16="http://schemas.microsoft.com/office/drawing/2014/main" id="{FCB00552-29C1-419B-95F4-6CBAEBD9802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7" name="Text Box 64">
          <a:extLst>
            <a:ext uri="{FF2B5EF4-FFF2-40B4-BE49-F238E27FC236}">
              <a16:creationId xmlns:a16="http://schemas.microsoft.com/office/drawing/2014/main" id="{36961FF8-2DF3-4962-859D-39D548C49BB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8" name="Text Box 64">
          <a:extLst>
            <a:ext uri="{FF2B5EF4-FFF2-40B4-BE49-F238E27FC236}">
              <a16:creationId xmlns:a16="http://schemas.microsoft.com/office/drawing/2014/main" id="{86F1209C-7F7E-4BCF-B211-B2FEF7B6FD6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89" name="Text Box 64">
          <a:extLst>
            <a:ext uri="{FF2B5EF4-FFF2-40B4-BE49-F238E27FC236}">
              <a16:creationId xmlns:a16="http://schemas.microsoft.com/office/drawing/2014/main" id="{7119D4E9-5148-4CAA-99BA-FF1F657E5D8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0" name="Text Box 64">
          <a:extLst>
            <a:ext uri="{FF2B5EF4-FFF2-40B4-BE49-F238E27FC236}">
              <a16:creationId xmlns:a16="http://schemas.microsoft.com/office/drawing/2014/main" id="{0034C856-B2AC-4134-A16D-6F4138F074D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1" name="Text Box 64">
          <a:extLst>
            <a:ext uri="{FF2B5EF4-FFF2-40B4-BE49-F238E27FC236}">
              <a16:creationId xmlns:a16="http://schemas.microsoft.com/office/drawing/2014/main" id="{45D76125-FE1B-406B-968E-5D0B93F66E6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2" name="Text Box 64">
          <a:extLst>
            <a:ext uri="{FF2B5EF4-FFF2-40B4-BE49-F238E27FC236}">
              <a16:creationId xmlns:a16="http://schemas.microsoft.com/office/drawing/2014/main" id="{F9056740-FCE2-44EE-B219-D7C7943D303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3" name="Text Box 64">
          <a:extLst>
            <a:ext uri="{FF2B5EF4-FFF2-40B4-BE49-F238E27FC236}">
              <a16:creationId xmlns:a16="http://schemas.microsoft.com/office/drawing/2014/main" id="{49BCDCCA-BF4F-469F-B765-F59D0950DE7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4" name="Text Box 64">
          <a:extLst>
            <a:ext uri="{FF2B5EF4-FFF2-40B4-BE49-F238E27FC236}">
              <a16:creationId xmlns:a16="http://schemas.microsoft.com/office/drawing/2014/main" id="{2FB1CD75-8BD8-4A01-BBFA-32E62DA7E24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5" name="Text Box 64">
          <a:extLst>
            <a:ext uri="{FF2B5EF4-FFF2-40B4-BE49-F238E27FC236}">
              <a16:creationId xmlns:a16="http://schemas.microsoft.com/office/drawing/2014/main" id="{2229CA9E-A46C-42DE-8E46-ED3ABB80921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6" name="Text Box 64">
          <a:extLst>
            <a:ext uri="{FF2B5EF4-FFF2-40B4-BE49-F238E27FC236}">
              <a16:creationId xmlns:a16="http://schemas.microsoft.com/office/drawing/2014/main" id="{F7C88BE3-A323-4026-98AE-00A61A3D316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7" name="Text Box 64">
          <a:extLst>
            <a:ext uri="{FF2B5EF4-FFF2-40B4-BE49-F238E27FC236}">
              <a16:creationId xmlns:a16="http://schemas.microsoft.com/office/drawing/2014/main" id="{EF5AFAFA-7037-4CB6-A6AE-FD4CFE6560F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8" name="Text Box 64">
          <a:extLst>
            <a:ext uri="{FF2B5EF4-FFF2-40B4-BE49-F238E27FC236}">
              <a16:creationId xmlns:a16="http://schemas.microsoft.com/office/drawing/2014/main" id="{BF21AFA7-9366-4D8A-A746-AAA48A785FE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299" name="Text Box 64">
          <a:extLst>
            <a:ext uri="{FF2B5EF4-FFF2-40B4-BE49-F238E27FC236}">
              <a16:creationId xmlns:a16="http://schemas.microsoft.com/office/drawing/2014/main" id="{180569D5-0321-46CB-9B6E-83D743B8E59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0" name="Text Box 64">
          <a:extLst>
            <a:ext uri="{FF2B5EF4-FFF2-40B4-BE49-F238E27FC236}">
              <a16:creationId xmlns:a16="http://schemas.microsoft.com/office/drawing/2014/main" id="{96F03521-4741-48C2-AEFE-E62635DE1C0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1" name="Text Box 64">
          <a:extLst>
            <a:ext uri="{FF2B5EF4-FFF2-40B4-BE49-F238E27FC236}">
              <a16:creationId xmlns:a16="http://schemas.microsoft.com/office/drawing/2014/main" id="{1A0478C0-38EB-461D-8158-ACF5644DFA5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2" name="Text Box 64">
          <a:extLst>
            <a:ext uri="{FF2B5EF4-FFF2-40B4-BE49-F238E27FC236}">
              <a16:creationId xmlns:a16="http://schemas.microsoft.com/office/drawing/2014/main" id="{73283542-FAC4-4563-9BDE-7D63CAB7A6E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3" name="Text Box 64">
          <a:extLst>
            <a:ext uri="{FF2B5EF4-FFF2-40B4-BE49-F238E27FC236}">
              <a16:creationId xmlns:a16="http://schemas.microsoft.com/office/drawing/2014/main" id="{9FB3F841-DD19-4C03-916B-9A3DEFE10C3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4" name="Text Box 64">
          <a:extLst>
            <a:ext uri="{FF2B5EF4-FFF2-40B4-BE49-F238E27FC236}">
              <a16:creationId xmlns:a16="http://schemas.microsoft.com/office/drawing/2014/main" id="{DCC57A83-121B-4214-B0E0-64C652170CD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5" name="Text Box 64">
          <a:extLst>
            <a:ext uri="{FF2B5EF4-FFF2-40B4-BE49-F238E27FC236}">
              <a16:creationId xmlns:a16="http://schemas.microsoft.com/office/drawing/2014/main" id="{1C3D3CB3-5B4A-49B3-A3EA-04F517F9B62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6" name="Text Box 64">
          <a:extLst>
            <a:ext uri="{FF2B5EF4-FFF2-40B4-BE49-F238E27FC236}">
              <a16:creationId xmlns:a16="http://schemas.microsoft.com/office/drawing/2014/main" id="{9CD1791C-92F8-4222-B734-D541E997318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7" name="Text Box 64">
          <a:extLst>
            <a:ext uri="{FF2B5EF4-FFF2-40B4-BE49-F238E27FC236}">
              <a16:creationId xmlns:a16="http://schemas.microsoft.com/office/drawing/2014/main" id="{B0E146C0-FAF8-4033-9AE0-C8F0EFB2DD1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8" name="Text Box 64">
          <a:extLst>
            <a:ext uri="{FF2B5EF4-FFF2-40B4-BE49-F238E27FC236}">
              <a16:creationId xmlns:a16="http://schemas.microsoft.com/office/drawing/2014/main" id="{DCED6329-ACF5-4D78-9FF0-0D81DEB06B8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09" name="Text Box 64">
          <a:extLst>
            <a:ext uri="{FF2B5EF4-FFF2-40B4-BE49-F238E27FC236}">
              <a16:creationId xmlns:a16="http://schemas.microsoft.com/office/drawing/2014/main" id="{1542F62B-EC06-47D5-BD02-33126201927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0" name="Text Box 64">
          <a:extLst>
            <a:ext uri="{FF2B5EF4-FFF2-40B4-BE49-F238E27FC236}">
              <a16:creationId xmlns:a16="http://schemas.microsoft.com/office/drawing/2014/main" id="{94DC04B1-F62C-43AD-BA16-B6C939829EA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1" name="Text Box 64">
          <a:extLst>
            <a:ext uri="{FF2B5EF4-FFF2-40B4-BE49-F238E27FC236}">
              <a16:creationId xmlns:a16="http://schemas.microsoft.com/office/drawing/2014/main" id="{4E9D2A10-FA37-46EF-9BBB-E5EBFC540B8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2" name="Text Box 64">
          <a:extLst>
            <a:ext uri="{FF2B5EF4-FFF2-40B4-BE49-F238E27FC236}">
              <a16:creationId xmlns:a16="http://schemas.microsoft.com/office/drawing/2014/main" id="{F6BB32DB-819B-4A85-B58F-6F4D9E67572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3" name="Text Box 64">
          <a:extLst>
            <a:ext uri="{FF2B5EF4-FFF2-40B4-BE49-F238E27FC236}">
              <a16:creationId xmlns:a16="http://schemas.microsoft.com/office/drawing/2014/main" id="{CE1B6BE0-1090-478C-83E2-BF72C3FA25A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4" name="Text Box 64">
          <a:extLst>
            <a:ext uri="{FF2B5EF4-FFF2-40B4-BE49-F238E27FC236}">
              <a16:creationId xmlns:a16="http://schemas.microsoft.com/office/drawing/2014/main" id="{51403983-C543-4FBD-A646-F1F4C6A873C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5" name="Text Box 64">
          <a:extLst>
            <a:ext uri="{FF2B5EF4-FFF2-40B4-BE49-F238E27FC236}">
              <a16:creationId xmlns:a16="http://schemas.microsoft.com/office/drawing/2014/main" id="{29AA3ED3-F3E4-4353-89DC-C6AFB6C9DB9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6" name="Text Box 64">
          <a:extLst>
            <a:ext uri="{FF2B5EF4-FFF2-40B4-BE49-F238E27FC236}">
              <a16:creationId xmlns:a16="http://schemas.microsoft.com/office/drawing/2014/main" id="{A1024BDB-9D36-4825-ABA9-EB9E6E412E2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7" name="Text Box 64">
          <a:extLst>
            <a:ext uri="{FF2B5EF4-FFF2-40B4-BE49-F238E27FC236}">
              <a16:creationId xmlns:a16="http://schemas.microsoft.com/office/drawing/2014/main" id="{DF5FB135-06CB-4106-9D11-A477AFD35AD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8" name="Text Box 64">
          <a:extLst>
            <a:ext uri="{FF2B5EF4-FFF2-40B4-BE49-F238E27FC236}">
              <a16:creationId xmlns:a16="http://schemas.microsoft.com/office/drawing/2014/main" id="{85380CC5-8E88-4C31-A5A0-C5EC0DABC91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19" name="Text Box 64">
          <a:extLst>
            <a:ext uri="{FF2B5EF4-FFF2-40B4-BE49-F238E27FC236}">
              <a16:creationId xmlns:a16="http://schemas.microsoft.com/office/drawing/2014/main" id="{BD8075BB-5BC1-4338-8FC1-D7CFEC8FA16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0" name="Text Box 64">
          <a:extLst>
            <a:ext uri="{FF2B5EF4-FFF2-40B4-BE49-F238E27FC236}">
              <a16:creationId xmlns:a16="http://schemas.microsoft.com/office/drawing/2014/main" id="{6B04CF33-0199-4F2C-AF0C-A462BB89F2D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1" name="Text Box 64">
          <a:extLst>
            <a:ext uri="{FF2B5EF4-FFF2-40B4-BE49-F238E27FC236}">
              <a16:creationId xmlns:a16="http://schemas.microsoft.com/office/drawing/2014/main" id="{5DEBFF43-DBDC-4348-9FBC-9B507353DD6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2" name="Text Box 64">
          <a:extLst>
            <a:ext uri="{FF2B5EF4-FFF2-40B4-BE49-F238E27FC236}">
              <a16:creationId xmlns:a16="http://schemas.microsoft.com/office/drawing/2014/main" id="{415C33F6-B1EC-4F69-80DC-A44052B9B09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3" name="Text Box 64">
          <a:extLst>
            <a:ext uri="{FF2B5EF4-FFF2-40B4-BE49-F238E27FC236}">
              <a16:creationId xmlns:a16="http://schemas.microsoft.com/office/drawing/2014/main" id="{FE846320-F34B-4D19-A6B4-A0695A804E9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4" name="Text Box 64">
          <a:extLst>
            <a:ext uri="{FF2B5EF4-FFF2-40B4-BE49-F238E27FC236}">
              <a16:creationId xmlns:a16="http://schemas.microsoft.com/office/drawing/2014/main" id="{F18F793A-CA02-49BB-95C3-28124019B27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5" name="Text Box 64">
          <a:extLst>
            <a:ext uri="{FF2B5EF4-FFF2-40B4-BE49-F238E27FC236}">
              <a16:creationId xmlns:a16="http://schemas.microsoft.com/office/drawing/2014/main" id="{BA31A4CE-2829-4E9D-A31F-F96C1E77C1C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6" name="Text Box 64">
          <a:extLst>
            <a:ext uri="{FF2B5EF4-FFF2-40B4-BE49-F238E27FC236}">
              <a16:creationId xmlns:a16="http://schemas.microsoft.com/office/drawing/2014/main" id="{7E71E4BD-0FC4-4B2D-A639-3F75400E3FE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7" name="Text Box 64">
          <a:extLst>
            <a:ext uri="{FF2B5EF4-FFF2-40B4-BE49-F238E27FC236}">
              <a16:creationId xmlns:a16="http://schemas.microsoft.com/office/drawing/2014/main" id="{1FCB8AA2-8806-4262-8FAF-D8A1DB83FF4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8" name="Text Box 64">
          <a:extLst>
            <a:ext uri="{FF2B5EF4-FFF2-40B4-BE49-F238E27FC236}">
              <a16:creationId xmlns:a16="http://schemas.microsoft.com/office/drawing/2014/main" id="{3F7D67DB-1D47-424C-B789-182B2F86117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29" name="Text Box 64">
          <a:extLst>
            <a:ext uri="{FF2B5EF4-FFF2-40B4-BE49-F238E27FC236}">
              <a16:creationId xmlns:a16="http://schemas.microsoft.com/office/drawing/2014/main" id="{0F75B5A9-31E2-4315-A1E7-C883C181444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0" name="Text Box 64">
          <a:extLst>
            <a:ext uri="{FF2B5EF4-FFF2-40B4-BE49-F238E27FC236}">
              <a16:creationId xmlns:a16="http://schemas.microsoft.com/office/drawing/2014/main" id="{4749135F-5802-4ED9-B020-5A95B96DFE6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1" name="Text Box 64">
          <a:extLst>
            <a:ext uri="{FF2B5EF4-FFF2-40B4-BE49-F238E27FC236}">
              <a16:creationId xmlns:a16="http://schemas.microsoft.com/office/drawing/2014/main" id="{3EA77655-2A63-4A67-90C9-1BA524D8910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2" name="Text Box 64">
          <a:extLst>
            <a:ext uri="{FF2B5EF4-FFF2-40B4-BE49-F238E27FC236}">
              <a16:creationId xmlns:a16="http://schemas.microsoft.com/office/drawing/2014/main" id="{E466E56E-3262-41D2-B4D1-27E0EF0D99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3" name="Text Box 64">
          <a:extLst>
            <a:ext uri="{FF2B5EF4-FFF2-40B4-BE49-F238E27FC236}">
              <a16:creationId xmlns:a16="http://schemas.microsoft.com/office/drawing/2014/main" id="{EE137BBF-96E4-4CC7-AECD-836B0F7B4DE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4" name="Text Box 64">
          <a:extLst>
            <a:ext uri="{FF2B5EF4-FFF2-40B4-BE49-F238E27FC236}">
              <a16:creationId xmlns:a16="http://schemas.microsoft.com/office/drawing/2014/main" id="{EE7B179C-05CF-4F07-BEC9-7C8D299FF0D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5" name="Text Box 64">
          <a:extLst>
            <a:ext uri="{FF2B5EF4-FFF2-40B4-BE49-F238E27FC236}">
              <a16:creationId xmlns:a16="http://schemas.microsoft.com/office/drawing/2014/main" id="{0F065AA4-C04D-4E47-88ED-89D564B9FF2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7926"/>
    <xdr:sp macro="" textlink="">
      <xdr:nvSpPr>
        <xdr:cNvPr id="2336" name="Text Box 64">
          <a:extLst>
            <a:ext uri="{FF2B5EF4-FFF2-40B4-BE49-F238E27FC236}">
              <a16:creationId xmlns:a16="http://schemas.microsoft.com/office/drawing/2014/main" id="{25FD934F-A349-4D85-AD4B-C29B342B3E0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37" name="Text Box 64">
          <a:extLst>
            <a:ext uri="{FF2B5EF4-FFF2-40B4-BE49-F238E27FC236}">
              <a16:creationId xmlns:a16="http://schemas.microsoft.com/office/drawing/2014/main" id="{32814AA1-CD08-4372-86EC-D9FB6EC048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38" name="Text Box 64">
          <a:extLst>
            <a:ext uri="{FF2B5EF4-FFF2-40B4-BE49-F238E27FC236}">
              <a16:creationId xmlns:a16="http://schemas.microsoft.com/office/drawing/2014/main" id="{33DF0D77-718B-484F-ABF5-EF42BD0EE8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39" name="Text Box 64">
          <a:extLst>
            <a:ext uri="{FF2B5EF4-FFF2-40B4-BE49-F238E27FC236}">
              <a16:creationId xmlns:a16="http://schemas.microsoft.com/office/drawing/2014/main" id="{C13B909F-5175-4F05-9418-0BA31295DF6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0" name="Text Box 64">
          <a:extLst>
            <a:ext uri="{FF2B5EF4-FFF2-40B4-BE49-F238E27FC236}">
              <a16:creationId xmlns:a16="http://schemas.microsoft.com/office/drawing/2014/main" id="{3287E53F-88B2-447D-8A12-08BC50B520E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1" name="Text Box 64">
          <a:extLst>
            <a:ext uri="{FF2B5EF4-FFF2-40B4-BE49-F238E27FC236}">
              <a16:creationId xmlns:a16="http://schemas.microsoft.com/office/drawing/2014/main" id="{A261D665-7858-4238-B376-52866BA793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2" name="Text Box 64">
          <a:extLst>
            <a:ext uri="{FF2B5EF4-FFF2-40B4-BE49-F238E27FC236}">
              <a16:creationId xmlns:a16="http://schemas.microsoft.com/office/drawing/2014/main" id="{466B008E-5FB9-4A1E-9F24-14C2B2E6EA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3" name="Text Box 64">
          <a:extLst>
            <a:ext uri="{FF2B5EF4-FFF2-40B4-BE49-F238E27FC236}">
              <a16:creationId xmlns:a16="http://schemas.microsoft.com/office/drawing/2014/main" id="{7E646EF9-E425-434C-8594-DFEB0FDA3E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4" name="Text Box 64">
          <a:extLst>
            <a:ext uri="{FF2B5EF4-FFF2-40B4-BE49-F238E27FC236}">
              <a16:creationId xmlns:a16="http://schemas.microsoft.com/office/drawing/2014/main" id="{35F78142-A6E2-4641-9C36-9FE558F5E5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5" name="Text Box 64">
          <a:extLst>
            <a:ext uri="{FF2B5EF4-FFF2-40B4-BE49-F238E27FC236}">
              <a16:creationId xmlns:a16="http://schemas.microsoft.com/office/drawing/2014/main" id="{4512752C-B9D9-4491-A756-6275F318CF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6" name="Text Box 64">
          <a:extLst>
            <a:ext uri="{FF2B5EF4-FFF2-40B4-BE49-F238E27FC236}">
              <a16:creationId xmlns:a16="http://schemas.microsoft.com/office/drawing/2014/main" id="{D916D6A8-5AAE-4594-9841-26AD15C0D42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7" name="Text Box 64">
          <a:extLst>
            <a:ext uri="{FF2B5EF4-FFF2-40B4-BE49-F238E27FC236}">
              <a16:creationId xmlns:a16="http://schemas.microsoft.com/office/drawing/2014/main" id="{52D9E278-BC16-40D5-81FB-7983A05317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8" name="Text Box 64">
          <a:extLst>
            <a:ext uri="{FF2B5EF4-FFF2-40B4-BE49-F238E27FC236}">
              <a16:creationId xmlns:a16="http://schemas.microsoft.com/office/drawing/2014/main" id="{5F6E1AF0-1C73-471B-88CC-DF750BD8D33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49" name="Text Box 64">
          <a:extLst>
            <a:ext uri="{FF2B5EF4-FFF2-40B4-BE49-F238E27FC236}">
              <a16:creationId xmlns:a16="http://schemas.microsoft.com/office/drawing/2014/main" id="{CF46C37D-E5BC-4D5A-8275-3E89937C83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0" name="Text Box 64">
          <a:extLst>
            <a:ext uri="{FF2B5EF4-FFF2-40B4-BE49-F238E27FC236}">
              <a16:creationId xmlns:a16="http://schemas.microsoft.com/office/drawing/2014/main" id="{217326A6-37AB-459C-960D-635A539BA0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1" name="Text Box 64">
          <a:extLst>
            <a:ext uri="{FF2B5EF4-FFF2-40B4-BE49-F238E27FC236}">
              <a16:creationId xmlns:a16="http://schemas.microsoft.com/office/drawing/2014/main" id="{1DAE8D81-2A02-4D5C-8038-F30453A01F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2" name="Text Box 64">
          <a:extLst>
            <a:ext uri="{FF2B5EF4-FFF2-40B4-BE49-F238E27FC236}">
              <a16:creationId xmlns:a16="http://schemas.microsoft.com/office/drawing/2014/main" id="{04FF7018-F81E-41C7-BB60-931F465571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3" name="Text Box 64">
          <a:extLst>
            <a:ext uri="{FF2B5EF4-FFF2-40B4-BE49-F238E27FC236}">
              <a16:creationId xmlns:a16="http://schemas.microsoft.com/office/drawing/2014/main" id="{891162A9-A956-45A4-BDC6-C53AFEBC11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4" name="Text Box 64">
          <a:extLst>
            <a:ext uri="{FF2B5EF4-FFF2-40B4-BE49-F238E27FC236}">
              <a16:creationId xmlns:a16="http://schemas.microsoft.com/office/drawing/2014/main" id="{781E923F-1478-4E40-9469-E1A92ECC23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5" name="Text Box 64">
          <a:extLst>
            <a:ext uri="{FF2B5EF4-FFF2-40B4-BE49-F238E27FC236}">
              <a16:creationId xmlns:a16="http://schemas.microsoft.com/office/drawing/2014/main" id="{1170720A-AA00-49FE-B482-FB7780E7E8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6" name="Text Box 64">
          <a:extLst>
            <a:ext uri="{FF2B5EF4-FFF2-40B4-BE49-F238E27FC236}">
              <a16:creationId xmlns:a16="http://schemas.microsoft.com/office/drawing/2014/main" id="{190D4755-7978-4DA8-B675-64E81AD1AB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7" name="Text Box 64">
          <a:extLst>
            <a:ext uri="{FF2B5EF4-FFF2-40B4-BE49-F238E27FC236}">
              <a16:creationId xmlns:a16="http://schemas.microsoft.com/office/drawing/2014/main" id="{2E15F1AC-B0A9-431A-9307-BFE7428C92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8" name="Text Box 64">
          <a:extLst>
            <a:ext uri="{FF2B5EF4-FFF2-40B4-BE49-F238E27FC236}">
              <a16:creationId xmlns:a16="http://schemas.microsoft.com/office/drawing/2014/main" id="{4F868A78-9572-4CCF-AFE9-6F21B7B9744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59" name="Text Box 64">
          <a:extLst>
            <a:ext uri="{FF2B5EF4-FFF2-40B4-BE49-F238E27FC236}">
              <a16:creationId xmlns:a16="http://schemas.microsoft.com/office/drawing/2014/main" id="{983DF8C5-8452-4235-9EF7-4F11AC88FA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0" name="Text Box 64">
          <a:extLst>
            <a:ext uri="{FF2B5EF4-FFF2-40B4-BE49-F238E27FC236}">
              <a16:creationId xmlns:a16="http://schemas.microsoft.com/office/drawing/2014/main" id="{6C32A414-D3C0-4A38-9290-33E4AD38D7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1" name="Text Box 64">
          <a:extLst>
            <a:ext uri="{FF2B5EF4-FFF2-40B4-BE49-F238E27FC236}">
              <a16:creationId xmlns:a16="http://schemas.microsoft.com/office/drawing/2014/main" id="{6DC7CFD0-7517-4809-8A31-ED05CA8858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2" name="Text Box 64">
          <a:extLst>
            <a:ext uri="{FF2B5EF4-FFF2-40B4-BE49-F238E27FC236}">
              <a16:creationId xmlns:a16="http://schemas.microsoft.com/office/drawing/2014/main" id="{78ECDFDE-E458-4C18-B24E-35341513D7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3" name="Text Box 64">
          <a:extLst>
            <a:ext uri="{FF2B5EF4-FFF2-40B4-BE49-F238E27FC236}">
              <a16:creationId xmlns:a16="http://schemas.microsoft.com/office/drawing/2014/main" id="{9F03DDC4-47C7-494D-AAFF-5DE34FC125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4" name="Text Box 64">
          <a:extLst>
            <a:ext uri="{FF2B5EF4-FFF2-40B4-BE49-F238E27FC236}">
              <a16:creationId xmlns:a16="http://schemas.microsoft.com/office/drawing/2014/main" id="{52440343-C4D6-4808-89E9-80007A030F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5" name="Text Box 64">
          <a:extLst>
            <a:ext uri="{FF2B5EF4-FFF2-40B4-BE49-F238E27FC236}">
              <a16:creationId xmlns:a16="http://schemas.microsoft.com/office/drawing/2014/main" id="{0F70246B-C925-4735-B171-3F4B4A2F51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6" name="Text Box 64">
          <a:extLst>
            <a:ext uri="{FF2B5EF4-FFF2-40B4-BE49-F238E27FC236}">
              <a16:creationId xmlns:a16="http://schemas.microsoft.com/office/drawing/2014/main" id="{351A8014-F4CC-4E2B-A0BF-53EAA3E5D9A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7" name="Text Box 64">
          <a:extLst>
            <a:ext uri="{FF2B5EF4-FFF2-40B4-BE49-F238E27FC236}">
              <a16:creationId xmlns:a16="http://schemas.microsoft.com/office/drawing/2014/main" id="{1C29C6D4-4C83-495E-B0E5-A8CE92F6A9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8" name="Text Box 64">
          <a:extLst>
            <a:ext uri="{FF2B5EF4-FFF2-40B4-BE49-F238E27FC236}">
              <a16:creationId xmlns:a16="http://schemas.microsoft.com/office/drawing/2014/main" id="{0DB8FB80-48FE-4E82-8995-699A70831A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69" name="Text Box 64">
          <a:extLst>
            <a:ext uri="{FF2B5EF4-FFF2-40B4-BE49-F238E27FC236}">
              <a16:creationId xmlns:a16="http://schemas.microsoft.com/office/drawing/2014/main" id="{7D2D2AA5-C71B-442C-88C8-796CD4618D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0" name="Text Box 64">
          <a:extLst>
            <a:ext uri="{FF2B5EF4-FFF2-40B4-BE49-F238E27FC236}">
              <a16:creationId xmlns:a16="http://schemas.microsoft.com/office/drawing/2014/main" id="{6D6890D3-696B-4C5E-862E-9FB1A77B92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1" name="Text Box 64">
          <a:extLst>
            <a:ext uri="{FF2B5EF4-FFF2-40B4-BE49-F238E27FC236}">
              <a16:creationId xmlns:a16="http://schemas.microsoft.com/office/drawing/2014/main" id="{D21CA4BC-D2EA-47DD-8101-CD62C13EB7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2" name="Text Box 64">
          <a:extLst>
            <a:ext uri="{FF2B5EF4-FFF2-40B4-BE49-F238E27FC236}">
              <a16:creationId xmlns:a16="http://schemas.microsoft.com/office/drawing/2014/main" id="{D9A4BEE6-518A-46A4-ADAF-D9B8BCC30E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3" name="Text Box 64">
          <a:extLst>
            <a:ext uri="{FF2B5EF4-FFF2-40B4-BE49-F238E27FC236}">
              <a16:creationId xmlns:a16="http://schemas.microsoft.com/office/drawing/2014/main" id="{B20891FF-6787-4E99-82EF-92B93D5107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4" name="Text Box 64">
          <a:extLst>
            <a:ext uri="{FF2B5EF4-FFF2-40B4-BE49-F238E27FC236}">
              <a16:creationId xmlns:a16="http://schemas.microsoft.com/office/drawing/2014/main" id="{39F0AF11-8137-4F6B-91FB-12D4718B01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5" name="Text Box 64">
          <a:extLst>
            <a:ext uri="{FF2B5EF4-FFF2-40B4-BE49-F238E27FC236}">
              <a16:creationId xmlns:a16="http://schemas.microsoft.com/office/drawing/2014/main" id="{B7CED562-C195-4ABB-8DA9-F74FB22A5C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6" name="Text Box 64">
          <a:extLst>
            <a:ext uri="{FF2B5EF4-FFF2-40B4-BE49-F238E27FC236}">
              <a16:creationId xmlns:a16="http://schemas.microsoft.com/office/drawing/2014/main" id="{D13103BE-8B1C-4F2E-9E5E-3562F22F782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7" name="Text Box 64">
          <a:extLst>
            <a:ext uri="{FF2B5EF4-FFF2-40B4-BE49-F238E27FC236}">
              <a16:creationId xmlns:a16="http://schemas.microsoft.com/office/drawing/2014/main" id="{3AD764D2-5873-405F-AF5F-BA61B2DA201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8" name="Text Box 64">
          <a:extLst>
            <a:ext uri="{FF2B5EF4-FFF2-40B4-BE49-F238E27FC236}">
              <a16:creationId xmlns:a16="http://schemas.microsoft.com/office/drawing/2014/main" id="{3590C70B-76F6-4EBA-9C51-A2DA230C544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79" name="Text Box 64">
          <a:extLst>
            <a:ext uri="{FF2B5EF4-FFF2-40B4-BE49-F238E27FC236}">
              <a16:creationId xmlns:a16="http://schemas.microsoft.com/office/drawing/2014/main" id="{A91A861A-D27C-4F65-B2C1-3EEDACB4E2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0" name="Text Box 64">
          <a:extLst>
            <a:ext uri="{FF2B5EF4-FFF2-40B4-BE49-F238E27FC236}">
              <a16:creationId xmlns:a16="http://schemas.microsoft.com/office/drawing/2014/main" id="{BE1218F8-1C8C-45AE-B9F7-F4175335A8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1" name="Text Box 64">
          <a:extLst>
            <a:ext uri="{FF2B5EF4-FFF2-40B4-BE49-F238E27FC236}">
              <a16:creationId xmlns:a16="http://schemas.microsoft.com/office/drawing/2014/main" id="{A4C64CF3-EB74-4C02-99E1-D5BF81B136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2" name="Text Box 64">
          <a:extLst>
            <a:ext uri="{FF2B5EF4-FFF2-40B4-BE49-F238E27FC236}">
              <a16:creationId xmlns:a16="http://schemas.microsoft.com/office/drawing/2014/main" id="{195F8414-4407-4970-9475-7A59C35DBF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3" name="Text Box 64">
          <a:extLst>
            <a:ext uri="{FF2B5EF4-FFF2-40B4-BE49-F238E27FC236}">
              <a16:creationId xmlns:a16="http://schemas.microsoft.com/office/drawing/2014/main" id="{C02FAA79-6BDF-47CB-918B-196C5FEBE6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4" name="Text Box 64">
          <a:extLst>
            <a:ext uri="{FF2B5EF4-FFF2-40B4-BE49-F238E27FC236}">
              <a16:creationId xmlns:a16="http://schemas.microsoft.com/office/drawing/2014/main" id="{DD0309FA-D3FF-4D9F-ABF5-05DDCB3D8A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5" name="Text Box 64">
          <a:extLst>
            <a:ext uri="{FF2B5EF4-FFF2-40B4-BE49-F238E27FC236}">
              <a16:creationId xmlns:a16="http://schemas.microsoft.com/office/drawing/2014/main" id="{D8BAC9D0-BFB7-4087-BE60-C9F32D2A3C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6" name="Text Box 64">
          <a:extLst>
            <a:ext uri="{FF2B5EF4-FFF2-40B4-BE49-F238E27FC236}">
              <a16:creationId xmlns:a16="http://schemas.microsoft.com/office/drawing/2014/main" id="{A04AEF4E-1642-465A-B819-FE2F60C072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7" name="Text Box 64">
          <a:extLst>
            <a:ext uri="{FF2B5EF4-FFF2-40B4-BE49-F238E27FC236}">
              <a16:creationId xmlns:a16="http://schemas.microsoft.com/office/drawing/2014/main" id="{AD04DB9A-A827-4955-BF85-284556304A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8" name="Text Box 64">
          <a:extLst>
            <a:ext uri="{FF2B5EF4-FFF2-40B4-BE49-F238E27FC236}">
              <a16:creationId xmlns:a16="http://schemas.microsoft.com/office/drawing/2014/main" id="{32EEC803-D2B1-4D18-85B3-67495013588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89" name="Text Box 64">
          <a:extLst>
            <a:ext uri="{FF2B5EF4-FFF2-40B4-BE49-F238E27FC236}">
              <a16:creationId xmlns:a16="http://schemas.microsoft.com/office/drawing/2014/main" id="{DCB2547E-CD5C-4877-8AC3-53A86B3A94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0" name="Text Box 64">
          <a:extLst>
            <a:ext uri="{FF2B5EF4-FFF2-40B4-BE49-F238E27FC236}">
              <a16:creationId xmlns:a16="http://schemas.microsoft.com/office/drawing/2014/main" id="{6C9B4082-80B4-4673-8282-05E60328E0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1" name="Text Box 64">
          <a:extLst>
            <a:ext uri="{FF2B5EF4-FFF2-40B4-BE49-F238E27FC236}">
              <a16:creationId xmlns:a16="http://schemas.microsoft.com/office/drawing/2014/main" id="{E269F679-2F3E-4B0D-96AF-91DFD9355C2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2" name="Text Box 64">
          <a:extLst>
            <a:ext uri="{FF2B5EF4-FFF2-40B4-BE49-F238E27FC236}">
              <a16:creationId xmlns:a16="http://schemas.microsoft.com/office/drawing/2014/main" id="{27538CE7-26F5-49E4-A006-6EC7506094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3" name="Text Box 64">
          <a:extLst>
            <a:ext uri="{FF2B5EF4-FFF2-40B4-BE49-F238E27FC236}">
              <a16:creationId xmlns:a16="http://schemas.microsoft.com/office/drawing/2014/main" id="{1C5701F4-C068-4875-8FC7-A72795AE69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4" name="Text Box 64">
          <a:extLst>
            <a:ext uri="{FF2B5EF4-FFF2-40B4-BE49-F238E27FC236}">
              <a16:creationId xmlns:a16="http://schemas.microsoft.com/office/drawing/2014/main" id="{41EC1342-F740-4BC0-85FD-5CE983CF72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5" name="Text Box 64">
          <a:extLst>
            <a:ext uri="{FF2B5EF4-FFF2-40B4-BE49-F238E27FC236}">
              <a16:creationId xmlns:a16="http://schemas.microsoft.com/office/drawing/2014/main" id="{660F4D42-FC1F-48BC-B7F0-7E176DBA65C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6" name="Text Box 64">
          <a:extLst>
            <a:ext uri="{FF2B5EF4-FFF2-40B4-BE49-F238E27FC236}">
              <a16:creationId xmlns:a16="http://schemas.microsoft.com/office/drawing/2014/main" id="{8750D705-F64A-4C78-9355-6A0174803D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7" name="Text Box 64">
          <a:extLst>
            <a:ext uri="{FF2B5EF4-FFF2-40B4-BE49-F238E27FC236}">
              <a16:creationId xmlns:a16="http://schemas.microsoft.com/office/drawing/2014/main" id="{85DC92F0-D2C5-470B-8BAB-598071E1F62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8" name="Text Box 64">
          <a:extLst>
            <a:ext uri="{FF2B5EF4-FFF2-40B4-BE49-F238E27FC236}">
              <a16:creationId xmlns:a16="http://schemas.microsoft.com/office/drawing/2014/main" id="{8C680E1A-6120-4B04-B038-E194F2BBA3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399" name="Text Box 64">
          <a:extLst>
            <a:ext uri="{FF2B5EF4-FFF2-40B4-BE49-F238E27FC236}">
              <a16:creationId xmlns:a16="http://schemas.microsoft.com/office/drawing/2014/main" id="{73841455-04F8-4606-9A37-035F88C6063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0" name="Text Box 64">
          <a:extLst>
            <a:ext uri="{FF2B5EF4-FFF2-40B4-BE49-F238E27FC236}">
              <a16:creationId xmlns:a16="http://schemas.microsoft.com/office/drawing/2014/main" id="{AB266D7B-3CC7-4659-8EF7-5B0B435A9E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1" name="Text Box 64">
          <a:extLst>
            <a:ext uri="{FF2B5EF4-FFF2-40B4-BE49-F238E27FC236}">
              <a16:creationId xmlns:a16="http://schemas.microsoft.com/office/drawing/2014/main" id="{49D4510E-6463-48AB-B204-C124D474DD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2" name="Text Box 64">
          <a:extLst>
            <a:ext uri="{FF2B5EF4-FFF2-40B4-BE49-F238E27FC236}">
              <a16:creationId xmlns:a16="http://schemas.microsoft.com/office/drawing/2014/main" id="{E5A47D12-3292-42B7-80E8-4382CFCD62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3" name="Text Box 64">
          <a:extLst>
            <a:ext uri="{FF2B5EF4-FFF2-40B4-BE49-F238E27FC236}">
              <a16:creationId xmlns:a16="http://schemas.microsoft.com/office/drawing/2014/main" id="{684F7DB6-6AD6-4335-BCE3-EEDBDE6F24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4" name="Text Box 64">
          <a:extLst>
            <a:ext uri="{FF2B5EF4-FFF2-40B4-BE49-F238E27FC236}">
              <a16:creationId xmlns:a16="http://schemas.microsoft.com/office/drawing/2014/main" id="{2531CF84-E05D-4671-BD27-ABD0024367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5" name="Text Box 64">
          <a:extLst>
            <a:ext uri="{FF2B5EF4-FFF2-40B4-BE49-F238E27FC236}">
              <a16:creationId xmlns:a16="http://schemas.microsoft.com/office/drawing/2014/main" id="{A206D880-42EA-4195-B704-511915D8A4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6" name="Text Box 64">
          <a:extLst>
            <a:ext uri="{FF2B5EF4-FFF2-40B4-BE49-F238E27FC236}">
              <a16:creationId xmlns:a16="http://schemas.microsoft.com/office/drawing/2014/main" id="{A6362F50-1173-49D4-B50C-623BA032C0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7" name="Text Box 64">
          <a:extLst>
            <a:ext uri="{FF2B5EF4-FFF2-40B4-BE49-F238E27FC236}">
              <a16:creationId xmlns:a16="http://schemas.microsoft.com/office/drawing/2014/main" id="{8FED49CE-4206-4BDD-B91D-DB900B25F6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8" name="Text Box 64">
          <a:extLst>
            <a:ext uri="{FF2B5EF4-FFF2-40B4-BE49-F238E27FC236}">
              <a16:creationId xmlns:a16="http://schemas.microsoft.com/office/drawing/2014/main" id="{CC6A6FF3-6643-483B-AA53-3E6B2EE28A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09" name="Text Box 64">
          <a:extLst>
            <a:ext uri="{FF2B5EF4-FFF2-40B4-BE49-F238E27FC236}">
              <a16:creationId xmlns:a16="http://schemas.microsoft.com/office/drawing/2014/main" id="{3509AEE9-3C15-43BC-ADE3-1F1684548A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0" name="Text Box 64">
          <a:extLst>
            <a:ext uri="{FF2B5EF4-FFF2-40B4-BE49-F238E27FC236}">
              <a16:creationId xmlns:a16="http://schemas.microsoft.com/office/drawing/2014/main" id="{E3FD301D-6DDF-4826-B96C-36B8879CFD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1" name="Text Box 64">
          <a:extLst>
            <a:ext uri="{FF2B5EF4-FFF2-40B4-BE49-F238E27FC236}">
              <a16:creationId xmlns:a16="http://schemas.microsoft.com/office/drawing/2014/main" id="{DCD225BE-CD53-431B-BE6F-18BE11FEFCD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2" name="Text Box 64">
          <a:extLst>
            <a:ext uri="{FF2B5EF4-FFF2-40B4-BE49-F238E27FC236}">
              <a16:creationId xmlns:a16="http://schemas.microsoft.com/office/drawing/2014/main" id="{C38DBCB0-D6FA-4D25-91B5-44335D398F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3" name="Text Box 64">
          <a:extLst>
            <a:ext uri="{FF2B5EF4-FFF2-40B4-BE49-F238E27FC236}">
              <a16:creationId xmlns:a16="http://schemas.microsoft.com/office/drawing/2014/main" id="{F79514CC-86AF-4200-9F05-689006EFF11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4" name="Text Box 64">
          <a:extLst>
            <a:ext uri="{FF2B5EF4-FFF2-40B4-BE49-F238E27FC236}">
              <a16:creationId xmlns:a16="http://schemas.microsoft.com/office/drawing/2014/main" id="{2E7E6953-D58B-441A-BB92-645B7D3617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5" name="Text Box 64">
          <a:extLst>
            <a:ext uri="{FF2B5EF4-FFF2-40B4-BE49-F238E27FC236}">
              <a16:creationId xmlns:a16="http://schemas.microsoft.com/office/drawing/2014/main" id="{8AA95327-5B48-4C44-BCA9-43505CC450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6" name="Text Box 64">
          <a:extLst>
            <a:ext uri="{FF2B5EF4-FFF2-40B4-BE49-F238E27FC236}">
              <a16:creationId xmlns:a16="http://schemas.microsoft.com/office/drawing/2014/main" id="{297D6788-0785-4B95-831F-DABA13A91C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7" name="Text Box 64">
          <a:extLst>
            <a:ext uri="{FF2B5EF4-FFF2-40B4-BE49-F238E27FC236}">
              <a16:creationId xmlns:a16="http://schemas.microsoft.com/office/drawing/2014/main" id="{C450F456-622D-4452-AE35-790992C857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8" name="Text Box 64">
          <a:extLst>
            <a:ext uri="{FF2B5EF4-FFF2-40B4-BE49-F238E27FC236}">
              <a16:creationId xmlns:a16="http://schemas.microsoft.com/office/drawing/2014/main" id="{5DB5A43D-A0AC-43EA-843B-FD92BB0CC3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19" name="Text Box 64">
          <a:extLst>
            <a:ext uri="{FF2B5EF4-FFF2-40B4-BE49-F238E27FC236}">
              <a16:creationId xmlns:a16="http://schemas.microsoft.com/office/drawing/2014/main" id="{7B849BCD-D553-4615-9B88-ABBBE579D1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0" name="Text Box 64">
          <a:extLst>
            <a:ext uri="{FF2B5EF4-FFF2-40B4-BE49-F238E27FC236}">
              <a16:creationId xmlns:a16="http://schemas.microsoft.com/office/drawing/2014/main" id="{9319C648-7E6B-43B7-B301-E9E748B287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1" name="Text Box 64">
          <a:extLst>
            <a:ext uri="{FF2B5EF4-FFF2-40B4-BE49-F238E27FC236}">
              <a16:creationId xmlns:a16="http://schemas.microsoft.com/office/drawing/2014/main" id="{1EB0D439-6264-4FD9-B20F-207DE22387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2" name="Text Box 64">
          <a:extLst>
            <a:ext uri="{FF2B5EF4-FFF2-40B4-BE49-F238E27FC236}">
              <a16:creationId xmlns:a16="http://schemas.microsoft.com/office/drawing/2014/main" id="{A0A1B697-84EA-46D3-9334-14DB578C29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3" name="Text Box 64">
          <a:extLst>
            <a:ext uri="{FF2B5EF4-FFF2-40B4-BE49-F238E27FC236}">
              <a16:creationId xmlns:a16="http://schemas.microsoft.com/office/drawing/2014/main" id="{0D01AA3B-D5DC-437C-B716-10A8B77045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4" name="Text Box 64">
          <a:extLst>
            <a:ext uri="{FF2B5EF4-FFF2-40B4-BE49-F238E27FC236}">
              <a16:creationId xmlns:a16="http://schemas.microsoft.com/office/drawing/2014/main" id="{5B32859A-DBDA-4E0E-8C78-8C545667688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5" name="Text Box 64">
          <a:extLst>
            <a:ext uri="{FF2B5EF4-FFF2-40B4-BE49-F238E27FC236}">
              <a16:creationId xmlns:a16="http://schemas.microsoft.com/office/drawing/2014/main" id="{6264218A-E9CB-4E5B-AFB4-5A577BB331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6" name="Text Box 64">
          <a:extLst>
            <a:ext uri="{FF2B5EF4-FFF2-40B4-BE49-F238E27FC236}">
              <a16:creationId xmlns:a16="http://schemas.microsoft.com/office/drawing/2014/main" id="{F62605D3-C5B4-47C3-BFE5-EB8309B66D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7" name="Text Box 64">
          <a:extLst>
            <a:ext uri="{FF2B5EF4-FFF2-40B4-BE49-F238E27FC236}">
              <a16:creationId xmlns:a16="http://schemas.microsoft.com/office/drawing/2014/main" id="{08B7F8AD-333E-4D6E-9A21-B83B773121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8" name="Text Box 64">
          <a:extLst>
            <a:ext uri="{FF2B5EF4-FFF2-40B4-BE49-F238E27FC236}">
              <a16:creationId xmlns:a16="http://schemas.microsoft.com/office/drawing/2014/main" id="{33913B43-5BB9-4C8D-9F1A-AC1BA48452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29" name="Text Box 64">
          <a:extLst>
            <a:ext uri="{FF2B5EF4-FFF2-40B4-BE49-F238E27FC236}">
              <a16:creationId xmlns:a16="http://schemas.microsoft.com/office/drawing/2014/main" id="{2F7A35EA-CAFB-47C0-ABC5-25FA20A8AB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0" name="Text Box 64">
          <a:extLst>
            <a:ext uri="{FF2B5EF4-FFF2-40B4-BE49-F238E27FC236}">
              <a16:creationId xmlns:a16="http://schemas.microsoft.com/office/drawing/2014/main" id="{B41D098A-7C82-40B4-BF7F-07DD7E0E54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1" name="Text Box 64">
          <a:extLst>
            <a:ext uri="{FF2B5EF4-FFF2-40B4-BE49-F238E27FC236}">
              <a16:creationId xmlns:a16="http://schemas.microsoft.com/office/drawing/2014/main" id="{B710EED6-96AE-4D0E-95D0-EBC3E7FE87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2" name="Text Box 64">
          <a:extLst>
            <a:ext uri="{FF2B5EF4-FFF2-40B4-BE49-F238E27FC236}">
              <a16:creationId xmlns:a16="http://schemas.microsoft.com/office/drawing/2014/main" id="{A412DC12-E297-48BA-8D76-6A870CC3B5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3" name="Text Box 64">
          <a:extLst>
            <a:ext uri="{FF2B5EF4-FFF2-40B4-BE49-F238E27FC236}">
              <a16:creationId xmlns:a16="http://schemas.microsoft.com/office/drawing/2014/main" id="{0819FDC4-C713-4F26-A552-951AA71DC8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4" name="Text Box 64">
          <a:extLst>
            <a:ext uri="{FF2B5EF4-FFF2-40B4-BE49-F238E27FC236}">
              <a16:creationId xmlns:a16="http://schemas.microsoft.com/office/drawing/2014/main" id="{63F877C8-336E-416E-9735-B917001800F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5" name="Text Box 64">
          <a:extLst>
            <a:ext uri="{FF2B5EF4-FFF2-40B4-BE49-F238E27FC236}">
              <a16:creationId xmlns:a16="http://schemas.microsoft.com/office/drawing/2014/main" id="{444F4699-663A-4A8B-A290-DEA48B3229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6" name="Text Box 64">
          <a:extLst>
            <a:ext uri="{FF2B5EF4-FFF2-40B4-BE49-F238E27FC236}">
              <a16:creationId xmlns:a16="http://schemas.microsoft.com/office/drawing/2014/main" id="{35A08366-FF9B-4FD2-AB02-9564976B8D9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7" name="Text Box 64">
          <a:extLst>
            <a:ext uri="{FF2B5EF4-FFF2-40B4-BE49-F238E27FC236}">
              <a16:creationId xmlns:a16="http://schemas.microsoft.com/office/drawing/2014/main" id="{AA5968EF-058B-41C1-8EAC-D2E2CE992F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8" name="Text Box 64">
          <a:extLst>
            <a:ext uri="{FF2B5EF4-FFF2-40B4-BE49-F238E27FC236}">
              <a16:creationId xmlns:a16="http://schemas.microsoft.com/office/drawing/2014/main" id="{AE4118DA-7F3F-44B4-9045-E38B758E38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39" name="Text Box 64">
          <a:extLst>
            <a:ext uri="{FF2B5EF4-FFF2-40B4-BE49-F238E27FC236}">
              <a16:creationId xmlns:a16="http://schemas.microsoft.com/office/drawing/2014/main" id="{B84E3BD1-BE3D-4ACA-B943-11BA262F960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0" name="Text Box 64">
          <a:extLst>
            <a:ext uri="{FF2B5EF4-FFF2-40B4-BE49-F238E27FC236}">
              <a16:creationId xmlns:a16="http://schemas.microsoft.com/office/drawing/2014/main" id="{E7F27A0C-31C1-4B6F-8496-104F4F56CE3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1" name="Text Box 64">
          <a:extLst>
            <a:ext uri="{FF2B5EF4-FFF2-40B4-BE49-F238E27FC236}">
              <a16:creationId xmlns:a16="http://schemas.microsoft.com/office/drawing/2014/main" id="{4D250B33-9828-4E67-B147-0D3E505C37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2" name="Text Box 64">
          <a:extLst>
            <a:ext uri="{FF2B5EF4-FFF2-40B4-BE49-F238E27FC236}">
              <a16:creationId xmlns:a16="http://schemas.microsoft.com/office/drawing/2014/main" id="{F51718BB-85B9-47DE-8DA3-A0144B22F3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3" name="Text Box 64">
          <a:extLst>
            <a:ext uri="{FF2B5EF4-FFF2-40B4-BE49-F238E27FC236}">
              <a16:creationId xmlns:a16="http://schemas.microsoft.com/office/drawing/2014/main" id="{45756020-6076-4B8E-BACB-DAAC4C37B0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4" name="Text Box 64">
          <a:extLst>
            <a:ext uri="{FF2B5EF4-FFF2-40B4-BE49-F238E27FC236}">
              <a16:creationId xmlns:a16="http://schemas.microsoft.com/office/drawing/2014/main" id="{A5F8A42C-0511-4121-B666-07C7E4DBC0F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5" name="Text Box 64">
          <a:extLst>
            <a:ext uri="{FF2B5EF4-FFF2-40B4-BE49-F238E27FC236}">
              <a16:creationId xmlns:a16="http://schemas.microsoft.com/office/drawing/2014/main" id="{2B45699E-C784-467F-AE62-02E611D970E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7926"/>
    <xdr:sp macro="" textlink="">
      <xdr:nvSpPr>
        <xdr:cNvPr id="2446" name="Text Box 64">
          <a:extLst>
            <a:ext uri="{FF2B5EF4-FFF2-40B4-BE49-F238E27FC236}">
              <a16:creationId xmlns:a16="http://schemas.microsoft.com/office/drawing/2014/main" id="{94AE17CA-BACF-4F81-8156-557270F2A1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47" name="Text Box 64">
          <a:extLst>
            <a:ext uri="{FF2B5EF4-FFF2-40B4-BE49-F238E27FC236}">
              <a16:creationId xmlns:a16="http://schemas.microsoft.com/office/drawing/2014/main" id="{3070A621-9E3F-4973-9ADB-0374BFBD80C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48" name="Text Box 64">
          <a:extLst>
            <a:ext uri="{FF2B5EF4-FFF2-40B4-BE49-F238E27FC236}">
              <a16:creationId xmlns:a16="http://schemas.microsoft.com/office/drawing/2014/main" id="{1324669D-7EF1-4437-AA92-01634C7DEF4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49" name="Text Box 64">
          <a:extLst>
            <a:ext uri="{FF2B5EF4-FFF2-40B4-BE49-F238E27FC236}">
              <a16:creationId xmlns:a16="http://schemas.microsoft.com/office/drawing/2014/main" id="{BE6C22FC-7D9D-4B6C-B513-D2AF999FD2A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0" name="Text Box 64">
          <a:extLst>
            <a:ext uri="{FF2B5EF4-FFF2-40B4-BE49-F238E27FC236}">
              <a16:creationId xmlns:a16="http://schemas.microsoft.com/office/drawing/2014/main" id="{1AFA45CC-424C-4EDA-9F08-D8D9DB0BDE2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1" name="Text Box 64">
          <a:extLst>
            <a:ext uri="{FF2B5EF4-FFF2-40B4-BE49-F238E27FC236}">
              <a16:creationId xmlns:a16="http://schemas.microsoft.com/office/drawing/2014/main" id="{618F022F-8E9B-401B-951E-9090D6CADCD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2" name="Text Box 64">
          <a:extLst>
            <a:ext uri="{FF2B5EF4-FFF2-40B4-BE49-F238E27FC236}">
              <a16:creationId xmlns:a16="http://schemas.microsoft.com/office/drawing/2014/main" id="{3A847335-C913-41DE-AB77-EA3D9381302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3" name="Text Box 64">
          <a:extLst>
            <a:ext uri="{FF2B5EF4-FFF2-40B4-BE49-F238E27FC236}">
              <a16:creationId xmlns:a16="http://schemas.microsoft.com/office/drawing/2014/main" id="{E389711E-8A33-43E5-8DAD-CD038F7228D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4" name="Text Box 64">
          <a:extLst>
            <a:ext uri="{FF2B5EF4-FFF2-40B4-BE49-F238E27FC236}">
              <a16:creationId xmlns:a16="http://schemas.microsoft.com/office/drawing/2014/main" id="{B31EFF05-30B9-4209-850A-A8C573ED836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5" name="Text Box 64">
          <a:extLst>
            <a:ext uri="{FF2B5EF4-FFF2-40B4-BE49-F238E27FC236}">
              <a16:creationId xmlns:a16="http://schemas.microsoft.com/office/drawing/2014/main" id="{0D01A81D-60A0-46C0-9DB5-E2479110AC9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6" name="Text Box 64">
          <a:extLst>
            <a:ext uri="{FF2B5EF4-FFF2-40B4-BE49-F238E27FC236}">
              <a16:creationId xmlns:a16="http://schemas.microsoft.com/office/drawing/2014/main" id="{9446DCDD-BE28-45C6-AA85-084EB1B2611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7" name="Text Box 64">
          <a:extLst>
            <a:ext uri="{FF2B5EF4-FFF2-40B4-BE49-F238E27FC236}">
              <a16:creationId xmlns:a16="http://schemas.microsoft.com/office/drawing/2014/main" id="{84BA7F8B-FCB0-4B5D-8401-300951A87B7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8" name="Text Box 64">
          <a:extLst>
            <a:ext uri="{FF2B5EF4-FFF2-40B4-BE49-F238E27FC236}">
              <a16:creationId xmlns:a16="http://schemas.microsoft.com/office/drawing/2014/main" id="{4B865905-249D-4D74-8902-F1D1C709B41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59" name="Text Box 64">
          <a:extLst>
            <a:ext uri="{FF2B5EF4-FFF2-40B4-BE49-F238E27FC236}">
              <a16:creationId xmlns:a16="http://schemas.microsoft.com/office/drawing/2014/main" id="{CB485E2F-3441-4DEE-90BE-77453A0B7FA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0" name="Text Box 64">
          <a:extLst>
            <a:ext uri="{FF2B5EF4-FFF2-40B4-BE49-F238E27FC236}">
              <a16:creationId xmlns:a16="http://schemas.microsoft.com/office/drawing/2014/main" id="{699639DB-6E1E-4F7D-8A43-C8E2CEF03FC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1" name="Text Box 64">
          <a:extLst>
            <a:ext uri="{FF2B5EF4-FFF2-40B4-BE49-F238E27FC236}">
              <a16:creationId xmlns:a16="http://schemas.microsoft.com/office/drawing/2014/main" id="{1536A9FA-C719-4443-8948-21E8AE07F0B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2" name="Text Box 64">
          <a:extLst>
            <a:ext uri="{FF2B5EF4-FFF2-40B4-BE49-F238E27FC236}">
              <a16:creationId xmlns:a16="http://schemas.microsoft.com/office/drawing/2014/main" id="{7B62013B-97FE-45FD-AE91-55D3D2BF2D4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3" name="Text Box 64">
          <a:extLst>
            <a:ext uri="{FF2B5EF4-FFF2-40B4-BE49-F238E27FC236}">
              <a16:creationId xmlns:a16="http://schemas.microsoft.com/office/drawing/2014/main" id="{4042B7C7-B4E3-44BB-A206-6B6D9E06B9A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4" name="Text Box 64">
          <a:extLst>
            <a:ext uri="{FF2B5EF4-FFF2-40B4-BE49-F238E27FC236}">
              <a16:creationId xmlns:a16="http://schemas.microsoft.com/office/drawing/2014/main" id="{29AF31F3-DD2E-40CA-A902-62DE0A3AAA8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5" name="Text Box 64">
          <a:extLst>
            <a:ext uri="{FF2B5EF4-FFF2-40B4-BE49-F238E27FC236}">
              <a16:creationId xmlns:a16="http://schemas.microsoft.com/office/drawing/2014/main" id="{EE3AF5F4-4DB3-4697-BC7F-09274FCD94E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6" name="Text Box 64">
          <a:extLst>
            <a:ext uri="{FF2B5EF4-FFF2-40B4-BE49-F238E27FC236}">
              <a16:creationId xmlns:a16="http://schemas.microsoft.com/office/drawing/2014/main" id="{5AF49666-3941-4349-ADCC-49EA8576C293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7" name="Text Box 64">
          <a:extLst>
            <a:ext uri="{FF2B5EF4-FFF2-40B4-BE49-F238E27FC236}">
              <a16:creationId xmlns:a16="http://schemas.microsoft.com/office/drawing/2014/main" id="{968D5C98-1327-473D-927F-7856800F9BF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8" name="Text Box 64">
          <a:extLst>
            <a:ext uri="{FF2B5EF4-FFF2-40B4-BE49-F238E27FC236}">
              <a16:creationId xmlns:a16="http://schemas.microsoft.com/office/drawing/2014/main" id="{4C5BD80D-2D93-43A8-9309-DD4323FFCC4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69" name="Text Box 64">
          <a:extLst>
            <a:ext uri="{FF2B5EF4-FFF2-40B4-BE49-F238E27FC236}">
              <a16:creationId xmlns:a16="http://schemas.microsoft.com/office/drawing/2014/main" id="{A36876DE-8483-4940-9E03-2C9603066D4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0" name="Text Box 64">
          <a:extLst>
            <a:ext uri="{FF2B5EF4-FFF2-40B4-BE49-F238E27FC236}">
              <a16:creationId xmlns:a16="http://schemas.microsoft.com/office/drawing/2014/main" id="{26A23035-B0B4-47B2-AD2F-83638AE73F6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1" name="Text Box 64">
          <a:extLst>
            <a:ext uri="{FF2B5EF4-FFF2-40B4-BE49-F238E27FC236}">
              <a16:creationId xmlns:a16="http://schemas.microsoft.com/office/drawing/2014/main" id="{D1983AA8-102A-480D-A78D-9DDEEC5D3E2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2" name="Text Box 64">
          <a:extLst>
            <a:ext uri="{FF2B5EF4-FFF2-40B4-BE49-F238E27FC236}">
              <a16:creationId xmlns:a16="http://schemas.microsoft.com/office/drawing/2014/main" id="{07BE4F9E-C8A2-4F5B-B5E6-FECA20C20A5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3" name="Text Box 64">
          <a:extLst>
            <a:ext uri="{FF2B5EF4-FFF2-40B4-BE49-F238E27FC236}">
              <a16:creationId xmlns:a16="http://schemas.microsoft.com/office/drawing/2014/main" id="{10C8DC61-F086-4F6E-BC65-0649D606EEF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4" name="Text Box 64">
          <a:extLst>
            <a:ext uri="{FF2B5EF4-FFF2-40B4-BE49-F238E27FC236}">
              <a16:creationId xmlns:a16="http://schemas.microsoft.com/office/drawing/2014/main" id="{80C5745D-548E-4AB0-9C2B-4AA37520941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5" name="Text Box 64">
          <a:extLst>
            <a:ext uri="{FF2B5EF4-FFF2-40B4-BE49-F238E27FC236}">
              <a16:creationId xmlns:a16="http://schemas.microsoft.com/office/drawing/2014/main" id="{B8F1EE67-F98C-46F2-8B14-693D402D4D9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6" name="Text Box 64">
          <a:extLst>
            <a:ext uri="{FF2B5EF4-FFF2-40B4-BE49-F238E27FC236}">
              <a16:creationId xmlns:a16="http://schemas.microsoft.com/office/drawing/2014/main" id="{444D5C32-52BF-4A20-A65C-49F9B907A2A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7" name="Text Box 64">
          <a:extLst>
            <a:ext uri="{FF2B5EF4-FFF2-40B4-BE49-F238E27FC236}">
              <a16:creationId xmlns:a16="http://schemas.microsoft.com/office/drawing/2014/main" id="{3702E800-94F1-4B39-9312-80FA18DE304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8" name="Text Box 64">
          <a:extLst>
            <a:ext uri="{FF2B5EF4-FFF2-40B4-BE49-F238E27FC236}">
              <a16:creationId xmlns:a16="http://schemas.microsoft.com/office/drawing/2014/main" id="{21AA0BA8-8CB5-4E67-A1F6-70FB19DC3A3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79" name="Text Box 64">
          <a:extLst>
            <a:ext uri="{FF2B5EF4-FFF2-40B4-BE49-F238E27FC236}">
              <a16:creationId xmlns:a16="http://schemas.microsoft.com/office/drawing/2014/main" id="{FA3699D4-1FBC-4E36-9CFE-98E7650E578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0" name="Text Box 64">
          <a:extLst>
            <a:ext uri="{FF2B5EF4-FFF2-40B4-BE49-F238E27FC236}">
              <a16:creationId xmlns:a16="http://schemas.microsoft.com/office/drawing/2014/main" id="{20843EAE-08D4-4638-A62C-122193F4993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1" name="Text Box 64">
          <a:extLst>
            <a:ext uri="{FF2B5EF4-FFF2-40B4-BE49-F238E27FC236}">
              <a16:creationId xmlns:a16="http://schemas.microsoft.com/office/drawing/2014/main" id="{121D64DE-2A0B-40E7-95C4-97FB7B04C28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2" name="Text Box 64">
          <a:extLst>
            <a:ext uri="{FF2B5EF4-FFF2-40B4-BE49-F238E27FC236}">
              <a16:creationId xmlns:a16="http://schemas.microsoft.com/office/drawing/2014/main" id="{EBA7D469-01B0-49ED-883D-2B2781C6966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3" name="Text Box 64">
          <a:extLst>
            <a:ext uri="{FF2B5EF4-FFF2-40B4-BE49-F238E27FC236}">
              <a16:creationId xmlns:a16="http://schemas.microsoft.com/office/drawing/2014/main" id="{B345B1A9-3B23-40AF-A886-BB5CECE1B91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4" name="Text Box 64">
          <a:extLst>
            <a:ext uri="{FF2B5EF4-FFF2-40B4-BE49-F238E27FC236}">
              <a16:creationId xmlns:a16="http://schemas.microsoft.com/office/drawing/2014/main" id="{10CD6EE2-F7D2-4421-BBF4-6DDF28EB11D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5" name="Text Box 64">
          <a:extLst>
            <a:ext uri="{FF2B5EF4-FFF2-40B4-BE49-F238E27FC236}">
              <a16:creationId xmlns:a16="http://schemas.microsoft.com/office/drawing/2014/main" id="{E1EDE897-897A-4946-BC19-08B330AE1F4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6" name="Text Box 64">
          <a:extLst>
            <a:ext uri="{FF2B5EF4-FFF2-40B4-BE49-F238E27FC236}">
              <a16:creationId xmlns:a16="http://schemas.microsoft.com/office/drawing/2014/main" id="{84DF2D86-68D1-40D9-B902-997711C343E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7" name="Text Box 64">
          <a:extLst>
            <a:ext uri="{FF2B5EF4-FFF2-40B4-BE49-F238E27FC236}">
              <a16:creationId xmlns:a16="http://schemas.microsoft.com/office/drawing/2014/main" id="{591697AE-D87B-4173-8CDF-503976A2E49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8" name="Text Box 64">
          <a:extLst>
            <a:ext uri="{FF2B5EF4-FFF2-40B4-BE49-F238E27FC236}">
              <a16:creationId xmlns:a16="http://schemas.microsoft.com/office/drawing/2014/main" id="{1D67126A-A52D-49E6-8B07-473EC1C7D0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89" name="Text Box 64">
          <a:extLst>
            <a:ext uri="{FF2B5EF4-FFF2-40B4-BE49-F238E27FC236}">
              <a16:creationId xmlns:a16="http://schemas.microsoft.com/office/drawing/2014/main" id="{2A3ED425-EF9E-411E-AD59-9731B83AC12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90" name="Text Box 64">
          <a:extLst>
            <a:ext uri="{FF2B5EF4-FFF2-40B4-BE49-F238E27FC236}">
              <a16:creationId xmlns:a16="http://schemas.microsoft.com/office/drawing/2014/main" id="{B7038997-A760-48FA-930B-9EA74285F7A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91" name="Text Box 64">
          <a:extLst>
            <a:ext uri="{FF2B5EF4-FFF2-40B4-BE49-F238E27FC236}">
              <a16:creationId xmlns:a16="http://schemas.microsoft.com/office/drawing/2014/main" id="{980439BB-EE79-43F0-8E45-8408E587129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92" name="Text Box 64">
          <a:extLst>
            <a:ext uri="{FF2B5EF4-FFF2-40B4-BE49-F238E27FC236}">
              <a16:creationId xmlns:a16="http://schemas.microsoft.com/office/drawing/2014/main" id="{6D4CC11B-D341-420D-A296-275CF767B03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493" name="Text Box 64">
          <a:extLst>
            <a:ext uri="{FF2B5EF4-FFF2-40B4-BE49-F238E27FC236}">
              <a16:creationId xmlns:a16="http://schemas.microsoft.com/office/drawing/2014/main" id="{83B0640E-FA3B-4D29-B78A-6BECF19D13A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6"/>
    <xdr:sp macro="" textlink="">
      <xdr:nvSpPr>
        <xdr:cNvPr id="2494" name="Text Box 64">
          <a:extLst>
            <a:ext uri="{FF2B5EF4-FFF2-40B4-BE49-F238E27FC236}">
              <a16:creationId xmlns:a16="http://schemas.microsoft.com/office/drawing/2014/main" id="{9EB3E022-0543-4591-8E32-A9AFB878276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495" name="Text Box 64">
          <a:extLst>
            <a:ext uri="{FF2B5EF4-FFF2-40B4-BE49-F238E27FC236}">
              <a16:creationId xmlns:a16="http://schemas.microsoft.com/office/drawing/2014/main" id="{1595D798-F39A-44B0-A1AE-ED4469716AD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496" name="Text Box 64">
          <a:extLst>
            <a:ext uri="{FF2B5EF4-FFF2-40B4-BE49-F238E27FC236}">
              <a16:creationId xmlns:a16="http://schemas.microsoft.com/office/drawing/2014/main" id="{8A6C84D7-12D6-49A5-BA6D-CE68EFE362E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497" name="Text Box 64">
          <a:extLst>
            <a:ext uri="{FF2B5EF4-FFF2-40B4-BE49-F238E27FC236}">
              <a16:creationId xmlns:a16="http://schemas.microsoft.com/office/drawing/2014/main" id="{30E9C67C-6817-4BE6-AB8B-0AA9A63C781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498" name="Text Box 64">
          <a:extLst>
            <a:ext uri="{FF2B5EF4-FFF2-40B4-BE49-F238E27FC236}">
              <a16:creationId xmlns:a16="http://schemas.microsoft.com/office/drawing/2014/main" id="{46D7CC08-D02A-4561-B355-FDD22A5A390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499" name="Text Box 64">
          <a:extLst>
            <a:ext uri="{FF2B5EF4-FFF2-40B4-BE49-F238E27FC236}">
              <a16:creationId xmlns:a16="http://schemas.microsoft.com/office/drawing/2014/main" id="{E4EE011D-F1EC-4BFE-A610-AC617080DE4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0" name="Text Box 64">
          <a:extLst>
            <a:ext uri="{FF2B5EF4-FFF2-40B4-BE49-F238E27FC236}">
              <a16:creationId xmlns:a16="http://schemas.microsoft.com/office/drawing/2014/main" id="{B4D35E65-9F7A-498E-9209-87E7EB74DFB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1" name="Text Box 64">
          <a:extLst>
            <a:ext uri="{FF2B5EF4-FFF2-40B4-BE49-F238E27FC236}">
              <a16:creationId xmlns:a16="http://schemas.microsoft.com/office/drawing/2014/main" id="{43437EF3-D367-4518-8171-6974C3A44BD7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2" name="Text Box 64">
          <a:extLst>
            <a:ext uri="{FF2B5EF4-FFF2-40B4-BE49-F238E27FC236}">
              <a16:creationId xmlns:a16="http://schemas.microsoft.com/office/drawing/2014/main" id="{0167A01B-8DD2-41C8-8949-4163F645F9A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3" name="Text Box 64">
          <a:extLst>
            <a:ext uri="{FF2B5EF4-FFF2-40B4-BE49-F238E27FC236}">
              <a16:creationId xmlns:a16="http://schemas.microsoft.com/office/drawing/2014/main" id="{86B79E9E-C7B5-441B-BD77-41D7BBB4FA8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4" name="Text Box 64">
          <a:extLst>
            <a:ext uri="{FF2B5EF4-FFF2-40B4-BE49-F238E27FC236}">
              <a16:creationId xmlns:a16="http://schemas.microsoft.com/office/drawing/2014/main" id="{D2AD107A-8EF0-4C98-9A4D-22914A81CF5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5" name="Text Box 64">
          <a:extLst>
            <a:ext uri="{FF2B5EF4-FFF2-40B4-BE49-F238E27FC236}">
              <a16:creationId xmlns:a16="http://schemas.microsoft.com/office/drawing/2014/main" id="{3F44BEF2-83BC-4A21-9F60-BA786479FC9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6" name="Text Box 64">
          <a:extLst>
            <a:ext uri="{FF2B5EF4-FFF2-40B4-BE49-F238E27FC236}">
              <a16:creationId xmlns:a16="http://schemas.microsoft.com/office/drawing/2014/main" id="{D3B779E9-7C0C-4BAF-8DF9-7C06451953CA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7" name="Text Box 64">
          <a:extLst>
            <a:ext uri="{FF2B5EF4-FFF2-40B4-BE49-F238E27FC236}">
              <a16:creationId xmlns:a16="http://schemas.microsoft.com/office/drawing/2014/main" id="{2B5279C9-1894-43C7-8772-FF4857AF1909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8" name="Text Box 64">
          <a:extLst>
            <a:ext uri="{FF2B5EF4-FFF2-40B4-BE49-F238E27FC236}">
              <a16:creationId xmlns:a16="http://schemas.microsoft.com/office/drawing/2014/main" id="{DC365CD8-2DB1-4C54-8B57-F29B4ACE989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09" name="Text Box 64">
          <a:extLst>
            <a:ext uri="{FF2B5EF4-FFF2-40B4-BE49-F238E27FC236}">
              <a16:creationId xmlns:a16="http://schemas.microsoft.com/office/drawing/2014/main" id="{31A47C0F-3357-4856-9543-6D92EB9421F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0" name="Text Box 64">
          <a:extLst>
            <a:ext uri="{FF2B5EF4-FFF2-40B4-BE49-F238E27FC236}">
              <a16:creationId xmlns:a16="http://schemas.microsoft.com/office/drawing/2014/main" id="{4E95EA20-C4B5-466D-9C4C-16E540EC98D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1" name="Text Box 64">
          <a:extLst>
            <a:ext uri="{FF2B5EF4-FFF2-40B4-BE49-F238E27FC236}">
              <a16:creationId xmlns:a16="http://schemas.microsoft.com/office/drawing/2014/main" id="{64E1844F-9A30-4643-9E02-42874DC3E0F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2" name="Text Box 64">
          <a:extLst>
            <a:ext uri="{FF2B5EF4-FFF2-40B4-BE49-F238E27FC236}">
              <a16:creationId xmlns:a16="http://schemas.microsoft.com/office/drawing/2014/main" id="{7EF27F60-FEDB-4240-9930-DAD9F046063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3" name="Text Box 64">
          <a:extLst>
            <a:ext uri="{FF2B5EF4-FFF2-40B4-BE49-F238E27FC236}">
              <a16:creationId xmlns:a16="http://schemas.microsoft.com/office/drawing/2014/main" id="{26314302-21AF-4F20-98F2-1CAA3EDEDE4D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4" name="Text Box 64">
          <a:extLst>
            <a:ext uri="{FF2B5EF4-FFF2-40B4-BE49-F238E27FC236}">
              <a16:creationId xmlns:a16="http://schemas.microsoft.com/office/drawing/2014/main" id="{AD7DD6B5-C361-439C-8B47-D6BDD7539D2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5" name="Text Box 64">
          <a:extLst>
            <a:ext uri="{FF2B5EF4-FFF2-40B4-BE49-F238E27FC236}">
              <a16:creationId xmlns:a16="http://schemas.microsoft.com/office/drawing/2014/main" id="{5AA6A8F1-6809-4EC4-847C-ADED9A9E5F1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6" name="Text Box 64">
          <a:extLst>
            <a:ext uri="{FF2B5EF4-FFF2-40B4-BE49-F238E27FC236}">
              <a16:creationId xmlns:a16="http://schemas.microsoft.com/office/drawing/2014/main" id="{008588AE-C8B4-4FC5-988F-AAC5DBC662E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7" name="Text Box 64">
          <a:extLst>
            <a:ext uri="{FF2B5EF4-FFF2-40B4-BE49-F238E27FC236}">
              <a16:creationId xmlns:a16="http://schemas.microsoft.com/office/drawing/2014/main" id="{CD15F45B-3CC5-4B3B-9277-19FEAB941E8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8" name="Text Box 64">
          <a:extLst>
            <a:ext uri="{FF2B5EF4-FFF2-40B4-BE49-F238E27FC236}">
              <a16:creationId xmlns:a16="http://schemas.microsoft.com/office/drawing/2014/main" id="{21C97876-5395-4DD4-A43A-D0FC63F398C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19" name="Text Box 64">
          <a:extLst>
            <a:ext uri="{FF2B5EF4-FFF2-40B4-BE49-F238E27FC236}">
              <a16:creationId xmlns:a16="http://schemas.microsoft.com/office/drawing/2014/main" id="{04AD86D4-6360-4818-9B21-A2381D69F74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0" name="Text Box 64">
          <a:extLst>
            <a:ext uri="{FF2B5EF4-FFF2-40B4-BE49-F238E27FC236}">
              <a16:creationId xmlns:a16="http://schemas.microsoft.com/office/drawing/2014/main" id="{484BD0D8-2363-4830-B67A-1BDFADF146F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1" name="Text Box 64">
          <a:extLst>
            <a:ext uri="{FF2B5EF4-FFF2-40B4-BE49-F238E27FC236}">
              <a16:creationId xmlns:a16="http://schemas.microsoft.com/office/drawing/2014/main" id="{AE4F89F4-703A-464D-A749-7E18629EFE7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2" name="Text Box 64">
          <a:extLst>
            <a:ext uri="{FF2B5EF4-FFF2-40B4-BE49-F238E27FC236}">
              <a16:creationId xmlns:a16="http://schemas.microsoft.com/office/drawing/2014/main" id="{B1CA6EAF-9DE4-4EA3-9148-115175A8263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3" name="Text Box 64">
          <a:extLst>
            <a:ext uri="{FF2B5EF4-FFF2-40B4-BE49-F238E27FC236}">
              <a16:creationId xmlns:a16="http://schemas.microsoft.com/office/drawing/2014/main" id="{E2E15B7B-C8D8-4CCE-8ACC-BC8E1863B5DF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4" name="Text Box 64">
          <a:extLst>
            <a:ext uri="{FF2B5EF4-FFF2-40B4-BE49-F238E27FC236}">
              <a16:creationId xmlns:a16="http://schemas.microsoft.com/office/drawing/2014/main" id="{9E225CBE-53F7-4CE1-985E-E24EEA3F6E0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5" name="Text Box 64">
          <a:extLst>
            <a:ext uri="{FF2B5EF4-FFF2-40B4-BE49-F238E27FC236}">
              <a16:creationId xmlns:a16="http://schemas.microsoft.com/office/drawing/2014/main" id="{F3FBF084-3472-44CC-9775-E7B9E244163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6" name="Text Box 64">
          <a:extLst>
            <a:ext uri="{FF2B5EF4-FFF2-40B4-BE49-F238E27FC236}">
              <a16:creationId xmlns:a16="http://schemas.microsoft.com/office/drawing/2014/main" id="{2892BB75-56F6-4D01-B30C-758A7295B5F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7" name="Text Box 64">
          <a:extLst>
            <a:ext uri="{FF2B5EF4-FFF2-40B4-BE49-F238E27FC236}">
              <a16:creationId xmlns:a16="http://schemas.microsoft.com/office/drawing/2014/main" id="{0B8A0C54-CAA5-4556-8F69-780792A83F3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8" name="Text Box 64">
          <a:extLst>
            <a:ext uri="{FF2B5EF4-FFF2-40B4-BE49-F238E27FC236}">
              <a16:creationId xmlns:a16="http://schemas.microsoft.com/office/drawing/2014/main" id="{D769D4FA-291C-41AF-8464-8358B8C5B735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29" name="Text Box 64">
          <a:extLst>
            <a:ext uri="{FF2B5EF4-FFF2-40B4-BE49-F238E27FC236}">
              <a16:creationId xmlns:a16="http://schemas.microsoft.com/office/drawing/2014/main" id="{6D70DD1F-AB8E-4DEC-8702-AAA4D42B24A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0" name="Text Box 64">
          <a:extLst>
            <a:ext uri="{FF2B5EF4-FFF2-40B4-BE49-F238E27FC236}">
              <a16:creationId xmlns:a16="http://schemas.microsoft.com/office/drawing/2014/main" id="{2E03C15D-282C-4F54-9AF5-6191791827F0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1" name="Text Box 64">
          <a:extLst>
            <a:ext uri="{FF2B5EF4-FFF2-40B4-BE49-F238E27FC236}">
              <a16:creationId xmlns:a16="http://schemas.microsoft.com/office/drawing/2014/main" id="{B75B370F-3312-44E6-9A3C-BAF5B308CEA6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2" name="Text Box 64">
          <a:extLst>
            <a:ext uri="{FF2B5EF4-FFF2-40B4-BE49-F238E27FC236}">
              <a16:creationId xmlns:a16="http://schemas.microsoft.com/office/drawing/2014/main" id="{437340E2-7545-4EED-97C5-DA370BB5C3A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3" name="Text Box 64">
          <a:extLst>
            <a:ext uri="{FF2B5EF4-FFF2-40B4-BE49-F238E27FC236}">
              <a16:creationId xmlns:a16="http://schemas.microsoft.com/office/drawing/2014/main" id="{0C90BDEB-384D-44AB-95BF-14363B2B401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4" name="Text Box 64">
          <a:extLst>
            <a:ext uri="{FF2B5EF4-FFF2-40B4-BE49-F238E27FC236}">
              <a16:creationId xmlns:a16="http://schemas.microsoft.com/office/drawing/2014/main" id="{19615A6C-A786-4D80-93F4-469EA2FDA35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5" name="Text Box 64">
          <a:extLst>
            <a:ext uri="{FF2B5EF4-FFF2-40B4-BE49-F238E27FC236}">
              <a16:creationId xmlns:a16="http://schemas.microsoft.com/office/drawing/2014/main" id="{85C8BAE9-775B-4959-8D4C-17D5A40B149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6" name="Text Box 64">
          <a:extLst>
            <a:ext uri="{FF2B5EF4-FFF2-40B4-BE49-F238E27FC236}">
              <a16:creationId xmlns:a16="http://schemas.microsoft.com/office/drawing/2014/main" id="{C11480F2-0865-4910-9245-42B3992546A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7" name="Text Box 64">
          <a:extLst>
            <a:ext uri="{FF2B5EF4-FFF2-40B4-BE49-F238E27FC236}">
              <a16:creationId xmlns:a16="http://schemas.microsoft.com/office/drawing/2014/main" id="{60DA3644-EDF4-4B95-B774-2AFE2D357668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8" name="Text Box 64">
          <a:extLst>
            <a:ext uri="{FF2B5EF4-FFF2-40B4-BE49-F238E27FC236}">
              <a16:creationId xmlns:a16="http://schemas.microsoft.com/office/drawing/2014/main" id="{0AF67BEF-BE2F-4AEA-8254-4E408B2B1D0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39" name="Text Box 64">
          <a:extLst>
            <a:ext uri="{FF2B5EF4-FFF2-40B4-BE49-F238E27FC236}">
              <a16:creationId xmlns:a16="http://schemas.microsoft.com/office/drawing/2014/main" id="{7718EEED-31D6-4686-BEB6-49400DE56DF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0" name="Text Box 64">
          <a:extLst>
            <a:ext uri="{FF2B5EF4-FFF2-40B4-BE49-F238E27FC236}">
              <a16:creationId xmlns:a16="http://schemas.microsoft.com/office/drawing/2014/main" id="{AF14C6FB-2EBD-4CE8-BE8F-C9C2BDEA834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1" name="Text Box 64">
          <a:extLst>
            <a:ext uri="{FF2B5EF4-FFF2-40B4-BE49-F238E27FC236}">
              <a16:creationId xmlns:a16="http://schemas.microsoft.com/office/drawing/2014/main" id="{6411DBD5-FDD7-4B6F-B9D4-71FA35568CE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2" name="Text Box 64">
          <a:extLst>
            <a:ext uri="{FF2B5EF4-FFF2-40B4-BE49-F238E27FC236}">
              <a16:creationId xmlns:a16="http://schemas.microsoft.com/office/drawing/2014/main" id="{536ADE10-C6C5-43EF-9B05-F7758246828B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3" name="Text Box 64">
          <a:extLst>
            <a:ext uri="{FF2B5EF4-FFF2-40B4-BE49-F238E27FC236}">
              <a16:creationId xmlns:a16="http://schemas.microsoft.com/office/drawing/2014/main" id="{A6231084-1AD6-4C25-9552-889D54866D8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4" name="Text Box 64">
          <a:extLst>
            <a:ext uri="{FF2B5EF4-FFF2-40B4-BE49-F238E27FC236}">
              <a16:creationId xmlns:a16="http://schemas.microsoft.com/office/drawing/2014/main" id="{7E446AD8-2D91-4948-A848-6831C7C56432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5" name="Text Box 64">
          <a:extLst>
            <a:ext uri="{FF2B5EF4-FFF2-40B4-BE49-F238E27FC236}">
              <a16:creationId xmlns:a16="http://schemas.microsoft.com/office/drawing/2014/main" id="{43A4EC26-8170-4DCB-9B5A-9AA1FAB28653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6" name="Text Box 64">
          <a:extLst>
            <a:ext uri="{FF2B5EF4-FFF2-40B4-BE49-F238E27FC236}">
              <a16:creationId xmlns:a16="http://schemas.microsoft.com/office/drawing/2014/main" id="{11429844-72F2-4A34-93BB-A1D806E3729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7" name="Text Box 64">
          <a:extLst>
            <a:ext uri="{FF2B5EF4-FFF2-40B4-BE49-F238E27FC236}">
              <a16:creationId xmlns:a16="http://schemas.microsoft.com/office/drawing/2014/main" id="{CF8D72FE-2636-4B4E-BFEF-21FEDBDE527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8" name="Text Box 64">
          <a:extLst>
            <a:ext uri="{FF2B5EF4-FFF2-40B4-BE49-F238E27FC236}">
              <a16:creationId xmlns:a16="http://schemas.microsoft.com/office/drawing/2014/main" id="{10F21F17-BAAD-49B1-BF13-ED76797C551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49" name="Text Box 64">
          <a:extLst>
            <a:ext uri="{FF2B5EF4-FFF2-40B4-BE49-F238E27FC236}">
              <a16:creationId xmlns:a16="http://schemas.microsoft.com/office/drawing/2014/main" id="{866C5D28-A15E-48D2-A5CB-92505A2D36AE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50" name="Text Box 64">
          <a:extLst>
            <a:ext uri="{FF2B5EF4-FFF2-40B4-BE49-F238E27FC236}">
              <a16:creationId xmlns:a16="http://schemas.microsoft.com/office/drawing/2014/main" id="{9ACCA7FC-C052-48BC-B73E-58DFA28CEDD1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51" name="Text Box 64">
          <a:extLst>
            <a:ext uri="{FF2B5EF4-FFF2-40B4-BE49-F238E27FC236}">
              <a16:creationId xmlns:a16="http://schemas.microsoft.com/office/drawing/2014/main" id="{A0B7E0C1-5FBF-4256-AEE7-EA2C49434014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503</xdr:row>
      <xdr:rowOff>0</xdr:rowOff>
    </xdr:from>
    <xdr:ext cx="0" cy="276224"/>
    <xdr:sp macro="" textlink="">
      <xdr:nvSpPr>
        <xdr:cNvPr id="2552" name="Text Box 64">
          <a:extLst>
            <a:ext uri="{FF2B5EF4-FFF2-40B4-BE49-F238E27FC236}">
              <a16:creationId xmlns:a16="http://schemas.microsoft.com/office/drawing/2014/main" id="{17A9F806-E222-4E73-BB4B-414E6CC893EC}"/>
            </a:ext>
          </a:extLst>
        </xdr:cNvPr>
        <xdr:cNvSpPr txBox="1">
          <a:spLocks noChangeArrowheads="1"/>
        </xdr:cNvSpPr>
      </xdr:nvSpPr>
      <xdr:spPr bwMode="auto">
        <a:xfrm>
          <a:off x="88392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3" name="Text Box 64">
          <a:extLst>
            <a:ext uri="{FF2B5EF4-FFF2-40B4-BE49-F238E27FC236}">
              <a16:creationId xmlns:a16="http://schemas.microsoft.com/office/drawing/2014/main" id="{9D06A287-3247-4CC9-AF2E-FD6D2B3832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4" name="Text Box 64">
          <a:extLst>
            <a:ext uri="{FF2B5EF4-FFF2-40B4-BE49-F238E27FC236}">
              <a16:creationId xmlns:a16="http://schemas.microsoft.com/office/drawing/2014/main" id="{C380BDC3-E1FD-4DD5-A35F-6E869845BD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5" name="Text Box 64">
          <a:extLst>
            <a:ext uri="{FF2B5EF4-FFF2-40B4-BE49-F238E27FC236}">
              <a16:creationId xmlns:a16="http://schemas.microsoft.com/office/drawing/2014/main" id="{351FA16C-BF40-4CED-A70B-C7CD729715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6" name="Text Box 64">
          <a:extLst>
            <a:ext uri="{FF2B5EF4-FFF2-40B4-BE49-F238E27FC236}">
              <a16:creationId xmlns:a16="http://schemas.microsoft.com/office/drawing/2014/main" id="{1073186F-F555-40F0-9832-351B72F4F6F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7" name="Text Box 64">
          <a:extLst>
            <a:ext uri="{FF2B5EF4-FFF2-40B4-BE49-F238E27FC236}">
              <a16:creationId xmlns:a16="http://schemas.microsoft.com/office/drawing/2014/main" id="{C8C93BDD-BAA1-4296-AF30-98104E01279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8" name="Text Box 64">
          <a:extLst>
            <a:ext uri="{FF2B5EF4-FFF2-40B4-BE49-F238E27FC236}">
              <a16:creationId xmlns:a16="http://schemas.microsoft.com/office/drawing/2014/main" id="{416A5F83-D02C-420E-9795-048F0C24DB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59" name="Text Box 64">
          <a:extLst>
            <a:ext uri="{FF2B5EF4-FFF2-40B4-BE49-F238E27FC236}">
              <a16:creationId xmlns:a16="http://schemas.microsoft.com/office/drawing/2014/main" id="{619FF2B2-8892-4192-9621-5D053CD64F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0" name="Text Box 64">
          <a:extLst>
            <a:ext uri="{FF2B5EF4-FFF2-40B4-BE49-F238E27FC236}">
              <a16:creationId xmlns:a16="http://schemas.microsoft.com/office/drawing/2014/main" id="{CB2CDC8E-2398-44C1-A9D7-6903334590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1" name="Text Box 64">
          <a:extLst>
            <a:ext uri="{FF2B5EF4-FFF2-40B4-BE49-F238E27FC236}">
              <a16:creationId xmlns:a16="http://schemas.microsoft.com/office/drawing/2014/main" id="{C74FBCA1-AF3A-427C-AA1D-B33675051A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2" name="Text Box 64">
          <a:extLst>
            <a:ext uri="{FF2B5EF4-FFF2-40B4-BE49-F238E27FC236}">
              <a16:creationId xmlns:a16="http://schemas.microsoft.com/office/drawing/2014/main" id="{4ABEAB20-0AD5-4E5B-90BD-5F0A59E996C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3" name="Text Box 64">
          <a:extLst>
            <a:ext uri="{FF2B5EF4-FFF2-40B4-BE49-F238E27FC236}">
              <a16:creationId xmlns:a16="http://schemas.microsoft.com/office/drawing/2014/main" id="{EF7038D7-9207-4D74-99F8-CB545307E33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4" name="Text Box 64">
          <a:extLst>
            <a:ext uri="{FF2B5EF4-FFF2-40B4-BE49-F238E27FC236}">
              <a16:creationId xmlns:a16="http://schemas.microsoft.com/office/drawing/2014/main" id="{F0097181-4A51-4485-A652-AE8014D77D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5" name="Text Box 64">
          <a:extLst>
            <a:ext uri="{FF2B5EF4-FFF2-40B4-BE49-F238E27FC236}">
              <a16:creationId xmlns:a16="http://schemas.microsoft.com/office/drawing/2014/main" id="{37B0F8DE-8CFB-4884-A8FC-74D403048C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6" name="Text Box 64">
          <a:extLst>
            <a:ext uri="{FF2B5EF4-FFF2-40B4-BE49-F238E27FC236}">
              <a16:creationId xmlns:a16="http://schemas.microsoft.com/office/drawing/2014/main" id="{D5489D63-9AC9-41E6-839E-7B2F256D16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7" name="Text Box 64">
          <a:extLst>
            <a:ext uri="{FF2B5EF4-FFF2-40B4-BE49-F238E27FC236}">
              <a16:creationId xmlns:a16="http://schemas.microsoft.com/office/drawing/2014/main" id="{ECDF6FDB-CA3D-4D3C-A82F-D3F52DAB44D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8" name="Text Box 64">
          <a:extLst>
            <a:ext uri="{FF2B5EF4-FFF2-40B4-BE49-F238E27FC236}">
              <a16:creationId xmlns:a16="http://schemas.microsoft.com/office/drawing/2014/main" id="{408FF92D-8FE1-4B0B-907A-FB0CF6A9EA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69" name="Text Box 64">
          <a:extLst>
            <a:ext uri="{FF2B5EF4-FFF2-40B4-BE49-F238E27FC236}">
              <a16:creationId xmlns:a16="http://schemas.microsoft.com/office/drawing/2014/main" id="{1133AF28-6B17-446F-BF77-5FB90FE004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0" name="Text Box 64">
          <a:extLst>
            <a:ext uri="{FF2B5EF4-FFF2-40B4-BE49-F238E27FC236}">
              <a16:creationId xmlns:a16="http://schemas.microsoft.com/office/drawing/2014/main" id="{1C9A2E92-68F3-4F47-95FC-CA111D6A41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1" name="Text Box 64">
          <a:extLst>
            <a:ext uri="{FF2B5EF4-FFF2-40B4-BE49-F238E27FC236}">
              <a16:creationId xmlns:a16="http://schemas.microsoft.com/office/drawing/2014/main" id="{AF7F54C8-6B2F-4938-A845-04CAE02147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2" name="Text Box 64">
          <a:extLst>
            <a:ext uri="{FF2B5EF4-FFF2-40B4-BE49-F238E27FC236}">
              <a16:creationId xmlns:a16="http://schemas.microsoft.com/office/drawing/2014/main" id="{D4D9964C-41AB-4BE0-BDE0-E9A2437B0B8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3" name="Text Box 64">
          <a:extLst>
            <a:ext uri="{FF2B5EF4-FFF2-40B4-BE49-F238E27FC236}">
              <a16:creationId xmlns:a16="http://schemas.microsoft.com/office/drawing/2014/main" id="{FFBBC56B-971F-4715-A02E-5D30D7476EC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4" name="Text Box 64">
          <a:extLst>
            <a:ext uri="{FF2B5EF4-FFF2-40B4-BE49-F238E27FC236}">
              <a16:creationId xmlns:a16="http://schemas.microsoft.com/office/drawing/2014/main" id="{0F3C48AF-7CA7-4F2D-8A69-C1D5B51509C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5" name="Text Box 64">
          <a:extLst>
            <a:ext uri="{FF2B5EF4-FFF2-40B4-BE49-F238E27FC236}">
              <a16:creationId xmlns:a16="http://schemas.microsoft.com/office/drawing/2014/main" id="{5078603E-5AE6-4BC9-B263-B573320072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6" name="Text Box 64">
          <a:extLst>
            <a:ext uri="{FF2B5EF4-FFF2-40B4-BE49-F238E27FC236}">
              <a16:creationId xmlns:a16="http://schemas.microsoft.com/office/drawing/2014/main" id="{2BF819FA-044B-4E55-9C7B-128EDA24C8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7" name="Text Box 64">
          <a:extLst>
            <a:ext uri="{FF2B5EF4-FFF2-40B4-BE49-F238E27FC236}">
              <a16:creationId xmlns:a16="http://schemas.microsoft.com/office/drawing/2014/main" id="{ACC6DACE-B640-45AB-A3E7-A39C48C48F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8" name="Text Box 64">
          <a:extLst>
            <a:ext uri="{FF2B5EF4-FFF2-40B4-BE49-F238E27FC236}">
              <a16:creationId xmlns:a16="http://schemas.microsoft.com/office/drawing/2014/main" id="{76121D2C-595C-4370-9752-ACF2FADCF6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79" name="Text Box 64">
          <a:extLst>
            <a:ext uri="{FF2B5EF4-FFF2-40B4-BE49-F238E27FC236}">
              <a16:creationId xmlns:a16="http://schemas.microsoft.com/office/drawing/2014/main" id="{B0718357-01C5-419B-9391-CAB9873CA3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0" name="Text Box 64">
          <a:extLst>
            <a:ext uri="{FF2B5EF4-FFF2-40B4-BE49-F238E27FC236}">
              <a16:creationId xmlns:a16="http://schemas.microsoft.com/office/drawing/2014/main" id="{7EE4230C-69A9-4DA4-AEA3-C5F9135269C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1" name="Text Box 64">
          <a:extLst>
            <a:ext uri="{FF2B5EF4-FFF2-40B4-BE49-F238E27FC236}">
              <a16:creationId xmlns:a16="http://schemas.microsoft.com/office/drawing/2014/main" id="{EB215459-9546-4782-B807-DE8C538C95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2" name="Text Box 64">
          <a:extLst>
            <a:ext uri="{FF2B5EF4-FFF2-40B4-BE49-F238E27FC236}">
              <a16:creationId xmlns:a16="http://schemas.microsoft.com/office/drawing/2014/main" id="{D76A3A86-B21E-40B8-821C-6D78FE6B44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3" name="Text Box 64">
          <a:extLst>
            <a:ext uri="{FF2B5EF4-FFF2-40B4-BE49-F238E27FC236}">
              <a16:creationId xmlns:a16="http://schemas.microsoft.com/office/drawing/2014/main" id="{D4ADA209-B49A-4FB3-B40E-04930DAD21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4" name="Text Box 64">
          <a:extLst>
            <a:ext uri="{FF2B5EF4-FFF2-40B4-BE49-F238E27FC236}">
              <a16:creationId xmlns:a16="http://schemas.microsoft.com/office/drawing/2014/main" id="{122FCB66-90F1-4D20-A238-05C252FA85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5" name="Text Box 64">
          <a:extLst>
            <a:ext uri="{FF2B5EF4-FFF2-40B4-BE49-F238E27FC236}">
              <a16:creationId xmlns:a16="http://schemas.microsoft.com/office/drawing/2014/main" id="{6FE0B112-C348-4E4D-919E-5261EA81B2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6" name="Text Box 64">
          <a:extLst>
            <a:ext uri="{FF2B5EF4-FFF2-40B4-BE49-F238E27FC236}">
              <a16:creationId xmlns:a16="http://schemas.microsoft.com/office/drawing/2014/main" id="{015FDF9D-61AB-4F13-B300-46521E27E39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7" name="Text Box 64">
          <a:extLst>
            <a:ext uri="{FF2B5EF4-FFF2-40B4-BE49-F238E27FC236}">
              <a16:creationId xmlns:a16="http://schemas.microsoft.com/office/drawing/2014/main" id="{10352EFC-4C2E-4C8B-A3A7-00A82080A2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8" name="Text Box 64">
          <a:extLst>
            <a:ext uri="{FF2B5EF4-FFF2-40B4-BE49-F238E27FC236}">
              <a16:creationId xmlns:a16="http://schemas.microsoft.com/office/drawing/2014/main" id="{9557ED10-4C2B-4F12-9A2D-D152ADD79D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89" name="Text Box 64">
          <a:extLst>
            <a:ext uri="{FF2B5EF4-FFF2-40B4-BE49-F238E27FC236}">
              <a16:creationId xmlns:a16="http://schemas.microsoft.com/office/drawing/2014/main" id="{25A7C78B-21E7-4A4B-9D52-D7DA83BE70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0" name="Text Box 64">
          <a:extLst>
            <a:ext uri="{FF2B5EF4-FFF2-40B4-BE49-F238E27FC236}">
              <a16:creationId xmlns:a16="http://schemas.microsoft.com/office/drawing/2014/main" id="{D4C372B9-810C-4296-B721-4FFD3A9D46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1" name="Text Box 64">
          <a:extLst>
            <a:ext uri="{FF2B5EF4-FFF2-40B4-BE49-F238E27FC236}">
              <a16:creationId xmlns:a16="http://schemas.microsoft.com/office/drawing/2014/main" id="{F83817DD-6426-4688-A705-5A4108C8A0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2" name="Text Box 64">
          <a:extLst>
            <a:ext uri="{FF2B5EF4-FFF2-40B4-BE49-F238E27FC236}">
              <a16:creationId xmlns:a16="http://schemas.microsoft.com/office/drawing/2014/main" id="{7CCD088E-67BF-41D7-B80F-FF6D5387B9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3" name="Text Box 64">
          <a:extLst>
            <a:ext uri="{FF2B5EF4-FFF2-40B4-BE49-F238E27FC236}">
              <a16:creationId xmlns:a16="http://schemas.microsoft.com/office/drawing/2014/main" id="{DB85808F-D0FD-4683-8652-A1161F88951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4" name="Text Box 64">
          <a:extLst>
            <a:ext uri="{FF2B5EF4-FFF2-40B4-BE49-F238E27FC236}">
              <a16:creationId xmlns:a16="http://schemas.microsoft.com/office/drawing/2014/main" id="{B72971F6-BCB7-4972-99EB-D0EA27FCA2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5" name="Text Box 64">
          <a:extLst>
            <a:ext uri="{FF2B5EF4-FFF2-40B4-BE49-F238E27FC236}">
              <a16:creationId xmlns:a16="http://schemas.microsoft.com/office/drawing/2014/main" id="{71DBC59D-CF24-4F55-8F4F-E294FAEE11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6" name="Text Box 64">
          <a:extLst>
            <a:ext uri="{FF2B5EF4-FFF2-40B4-BE49-F238E27FC236}">
              <a16:creationId xmlns:a16="http://schemas.microsoft.com/office/drawing/2014/main" id="{C42A276E-6976-4291-ADE0-BDC2D815ACE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7" name="Text Box 64">
          <a:extLst>
            <a:ext uri="{FF2B5EF4-FFF2-40B4-BE49-F238E27FC236}">
              <a16:creationId xmlns:a16="http://schemas.microsoft.com/office/drawing/2014/main" id="{5EF7CECE-4B70-4CAB-B8F9-170164B7AD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8" name="Text Box 64">
          <a:extLst>
            <a:ext uri="{FF2B5EF4-FFF2-40B4-BE49-F238E27FC236}">
              <a16:creationId xmlns:a16="http://schemas.microsoft.com/office/drawing/2014/main" id="{EA93FC52-4387-4E49-A12F-CC56677E64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599" name="Text Box 64">
          <a:extLst>
            <a:ext uri="{FF2B5EF4-FFF2-40B4-BE49-F238E27FC236}">
              <a16:creationId xmlns:a16="http://schemas.microsoft.com/office/drawing/2014/main" id="{EF28521E-FB40-4923-A91A-F94FE61142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0" name="Text Box 64">
          <a:extLst>
            <a:ext uri="{FF2B5EF4-FFF2-40B4-BE49-F238E27FC236}">
              <a16:creationId xmlns:a16="http://schemas.microsoft.com/office/drawing/2014/main" id="{97F73EDA-78F8-482E-94F9-66DC14DAE4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1" name="Text Box 64">
          <a:extLst>
            <a:ext uri="{FF2B5EF4-FFF2-40B4-BE49-F238E27FC236}">
              <a16:creationId xmlns:a16="http://schemas.microsoft.com/office/drawing/2014/main" id="{46159002-7320-4E58-995C-8F9D7AF1BD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2" name="Text Box 64">
          <a:extLst>
            <a:ext uri="{FF2B5EF4-FFF2-40B4-BE49-F238E27FC236}">
              <a16:creationId xmlns:a16="http://schemas.microsoft.com/office/drawing/2014/main" id="{E408F544-EEED-44EA-AE80-EA5CAF964A0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3" name="Text Box 64">
          <a:extLst>
            <a:ext uri="{FF2B5EF4-FFF2-40B4-BE49-F238E27FC236}">
              <a16:creationId xmlns:a16="http://schemas.microsoft.com/office/drawing/2014/main" id="{189EFFCF-F558-4238-94F0-92BC03F74F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4" name="Text Box 64">
          <a:extLst>
            <a:ext uri="{FF2B5EF4-FFF2-40B4-BE49-F238E27FC236}">
              <a16:creationId xmlns:a16="http://schemas.microsoft.com/office/drawing/2014/main" id="{B34EB582-8000-4DB1-AFBE-6F3AFED73C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5" name="Text Box 64">
          <a:extLst>
            <a:ext uri="{FF2B5EF4-FFF2-40B4-BE49-F238E27FC236}">
              <a16:creationId xmlns:a16="http://schemas.microsoft.com/office/drawing/2014/main" id="{96D54D62-3967-4A4F-A220-22C5662CC4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6" name="Text Box 64">
          <a:extLst>
            <a:ext uri="{FF2B5EF4-FFF2-40B4-BE49-F238E27FC236}">
              <a16:creationId xmlns:a16="http://schemas.microsoft.com/office/drawing/2014/main" id="{6B737EDB-43D8-4C81-908F-5F4E7F64E0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7" name="Text Box 64">
          <a:extLst>
            <a:ext uri="{FF2B5EF4-FFF2-40B4-BE49-F238E27FC236}">
              <a16:creationId xmlns:a16="http://schemas.microsoft.com/office/drawing/2014/main" id="{05B33674-86A9-4D18-A17F-6A26B7ACFA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8" name="Text Box 64">
          <a:extLst>
            <a:ext uri="{FF2B5EF4-FFF2-40B4-BE49-F238E27FC236}">
              <a16:creationId xmlns:a16="http://schemas.microsoft.com/office/drawing/2014/main" id="{0CEE56F2-707A-4E08-ACB7-6D09EE95B7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09" name="Text Box 64">
          <a:extLst>
            <a:ext uri="{FF2B5EF4-FFF2-40B4-BE49-F238E27FC236}">
              <a16:creationId xmlns:a16="http://schemas.microsoft.com/office/drawing/2014/main" id="{1D3B43BF-DA45-4A8B-9996-101DEB6450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0" name="Text Box 64">
          <a:extLst>
            <a:ext uri="{FF2B5EF4-FFF2-40B4-BE49-F238E27FC236}">
              <a16:creationId xmlns:a16="http://schemas.microsoft.com/office/drawing/2014/main" id="{1F3F93DB-6B72-4227-BE6D-084E16EFE6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1" name="Text Box 64">
          <a:extLst>
            <a:ext uri="{FF2B5EF4-FFF2-40B4-BE49-F238E27FC236}">
              <a16:creationId xmlns:a16="http://schemas.microsoft.com/office/drawing/2014/main" id="{5F64F887-EB72-45D5-B7C9-362F74F128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2" name="Text Box 64">
          <a:extLst>
            <a:ext uri="{FF2B5EF4-FFF2-40B4-BE49-F238E27FC236}">
              <a16:creationId xmlns:a16="http://schemas.microsoft.com/office/drawing/2014/main" id="{71B78AA2-2682-4980-8C1C-9BB63444CF2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3" name="Text Box 64">
          <a:extLst>
            <a:ext uri="{FF2B5EF4-FFF2-40B4-BE49-F238E27FC236}">
              <a16:creationId xmlns:a16="http://schemas.microsoft.com/office/drawing/2014/main" id="{50BDB29D-B068-4C81-8512-FD7799B1C5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4" name="Text Box 64">
          <a:extLst>
            <a:ext uri="{FF2B5EF4-FFF2-40B4-BE49-F238E27FC236}">
              <a16:creationId xmlns:a16="http://schemas.microsoft.com/office/drawing/2014/main" id="{2B251282-8A25-43AC-ACB9-76951E1320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5" name="Text Box 64">
          <a:extLst>
            <a:ext uri="{FF2B5EF4-FFF2-40B4-BE49-F238E27FC236}">
              <a16:creationId xmlns:a16="http://schemas.microsoft.com/office/drawing/2014/main" id="{EA0FD525-25FE-48CC-8D9B-2702EFD26D8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6" name="Text Box 64">
          <a:extLst>
            <a:ext uri="{FF2B5EF4-FFF2-40B4-BE49-F238E27FC236}">
              <a16:creationId xmlns:a16="http://schemas.microsoft.com/office/drawing/2014/main" id="{BFB40E46-34C0-4A00-9B2B-40FA4E329C7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7" name="Text Box 64">
          <a:extLst>
            <a:ext uri="{FF2B5EF4-FFF2-40B4-BE49-F238E27FC236}">
              <a16:creationId xmlns:a16="http://schemas.microsoft.com/office/drawing/2014/main" id="{96EF0F78-756C-4F08-80CF-E30BE107CDE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8" name="Text Box 64">
          <a:extLst>
            <a:ext uri="{FF2B5EF4-FFF2-40B4-BE49-F238E27FC236}">
              <a16:creationId xmlns:a16="http://schemas.microsoft.com/office/drawing/2014/main" id="{CDA6ECF1-520C-4E7E-8BC8-BBBDAD6267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19" name="Text Box 64">
          <a:extLst>
            <a:ext uri="{FF2B5EF4-FFF2-40B4-BE49-F238E27FC236}">
              <a16:creationId xmlns:a16="http://schemas.microsoft.com/office/drawing/2014/main" id="{02015252-2A80-4C97-986A-76BE18AB7E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0" name="Text Box 64">
          <a:extLst>
            <a:ext uri="{FF2B5EF4-FFF2-40B4-BE49-F238E27FC236}">
              <a16:creationId xmlns:a16="http://schemas.microsoft.com/office/drawing/2014/main" id="{D8A25376-58B5-4FE6-9F84-B1733C42A9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1" name="Text Box 64">
          <a:extLst>
            <a:ext uri="{FF2B5EF4-FFF2-40B4-BE49-F238E27FC236}">
              <a16:creationId xmlns:a16="http://schemas.microsoft.com/office/drawing/2014/main" id="{80FB5DB9-0DF3-4821-96D1-A5DE46C86F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2" name="Text Box 64">
          <a:extLst>
            <a:ext uri="{FF2B5EF4-FFF2-40B4-BE49-F238E27FC236}">
              <a16:creationId xmlns:a16="http://schemas.microsoft.com/office/drawing/2014/main" id="{EBAE16A9-D949-4A01-97A6-4D8C7A8AE9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3" name="Text Box 64">
          <a:extLst>
            <a:ext uri="{FF2B5EF4-FFF2-40B4-BE49-F238E27FC236}">
              <a16:creationId xmlns:a16="http://schemas.microsoft.com/office/drawing/2014/main" id="{584763F9-3453-437F-A2E9-195CAC365F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4" name="Text Box 64">
          <a:extLst>
            <a:ext uri="{FF2B5EF4-FFF2-40B4-BE49-F238E27FC236}">
              <a16:creationId xmlns:a16="http://schemas.microsoft.com/office/drawing/2014/main" id="{77F7118A-2EA9-4703-B230-FDCB188EC85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5" name="Text Box 64">
          <a:extLst>
            <a:ext uri="{FF2B5EF4-FFF2-40B4-BE49-F238E27FC236}">
              <a16:creationId xmlns:a16="http://schemas.microsoft.com/office/drawing/2014/main" id="{D735E9BA-5173-4F38-A8B3-1E2EE83097E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6" name="Text Box 64">
          <a:extLst>
            <a:ext uri="{FF2B5EF4-FFF2-40B4-BE49-F238E27FC236}">
              <a16:creationId xmlns:a16="http://schemas.microsoft.com/office/drawing/2014/main" id="{9B6E7842-A341-4B4B-88EE-D35171721D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7" name="Text Box 64">
          <a:extLst>
            <a:ext uri="{FF2B5EF4-FFF2-40B4-BE49-F238E27FC236}">
              <a16:creationId xmlns:a16="http://schemas.microsoft.com/office/drawing/2014/main" id="{ED60CD0A-28B7-435C-88A7-AE30557252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8" name="Text Box 64">
          <a:extLst>
            <a:ext uri="{FF2B5EF4-FFF2-40B4-BE49-F238E27FC236}">
              <a16:creationId xmlns:a16="http://schemas.microsoft.com/office/drawing/2014/main" id="{EB0F8B94-0B08-457B-8630-BBA41B11AE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29" name="Text Box 64">
          <a:extLst>
            <a:ext uri="{FF2B5EF4-FFF2-40B4-BE49-F238E27FC236}">
              <a16:creationId xmlns:a16="http://schemas.microsoft.com/office/drawing/2014/main" id="{52255815-7880-4506-8FD7-DC4EBA4A33C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0" name="Text Box 64">
          <a:extLst>
            <a:ext uri="{FF2B5EF4-FFF2-40B4-BE49-F238E27FC236}">
              <a16:creationId xmlns:a16="http://schemas.microsoft.com/office/drawing/2014/main" id="{8478BF83-BA83-41AC-AC27-96911D5183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1" name="Text Box 64">
          <a:extLst>
            <a:ext uri="{FF2B5EF4-FFF2-40B4-BE49-F238E27FC236}">
              <a16:creationId xmlns:a16="http://schemas.microsoft.com/office/drawing/2014/main" id="{09D7F903-A557-4D54-BC6B-F74E15D1F5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2" name="Text Box 64">
          <a:extLst>
            <a:ext uri="{FF2B5EF4-FFF2-40B4-BE49-F238E27FC236}">
              <a16:creationId xmlns:a16="http://schemas.microsoft.com/office/drawing/2014/main" id="{CE7A3567-CF15-4262-B015-384E7045FF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3" name="Text Box 64">
          <a:extLst>
            <a:ext uri="{FF2B5EF4-FFF2-40B4-BE49-F238E27FC236}">
              <a16:creationId xmlns:a16="http://schemas.microsoft.com/office/drawing/2014/main" id="{C62AE142-CEA4-4AC0-842D-A4B6F2C709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4" name="Text Box 64">
          <a:extLst>
            <a:ext uri="{FF2B5EF4-FFF2-40B4-BE49-F238E27FC236}">
              <a16:creationId xmlns:a16="http://schemas.microsoft.com/office/drawing/2014/main" id="{AB1CDE3B-FC46-419F-ADF1-A52B028F23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5" name="Text Box 64">
          <a:extLst>
            <a:ext uri="{FF2B5EF4-FFF2-40B4-BE49-F238E27FC236}">
              <a16:creationId xmlns:a16="http://schemas.microsoft.com/office/drawing/2014/main" id="{8D4DE289-6262-4E54-8339-5E81137C7B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6" name="Text Box 64">
          <a:extLst>
            <a:ext uri="{FF2B5EF4-FFF2-40B4-BE49-F238E27FC236}">
              <a16:creationId xmlns:a16="http://schemas.microsoft.com/office/drawing/2014/main" id="{F2CF1EC0-4481-426A-8A92-352BCA9D0A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7" name="Text Box 64">
          <a:extLst>
            <a:ext uri="{FF2B5EF4-FFF2-40B4-BE49-F238E27FC236}">
              <a16:creationId xmlns:a16="http://schemas.microsoft.com/office/drawing/2014/main" id="{1C9B0C82-CD32-4194-8F7C-CDB66D74D39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8" name="Text Box 64">
          <a:extLst>
            <a:ext uri="{FF2B5EF4-FFF2-40B4-BE49-F238E27FC236}">
              <a16:creationId xmlns:a16="http://schemas.microsoft.com/office/drawing/2014/main" id="{FE36AC44-E2A8-4A07-B800-EEF8529B72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39" name="Text Box 64">
          <a:extLst>
            <a:ext uri="{FF2B5EF4-FFF2-40B4-BE49-F238E27FC236}">
              <a16:creationId xmlns:a16="http://schemas.microsoft.com/office/drawing/2014/main" id="{D9AFE736-24FB-4729-865B-9761AF36ED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0" name="Text Box 64">
          <a:extLst>
            <a:ext uri="{FF2B5EF4-FFF2-40B4-BE49-F238E27FC236}">
              <a16:creationId xmlns:a16="http://schemas.microsoft.com/office/drawing/2014/main" id="{605849BE-CEEE-4E38-BBA8-B89D53F12F6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1" name="Text Box 64">
          <a:extLst>
            <a:ext uri="{FF2B5EF4-FFF2-40B4-BE49-F238E27FC236}">
              <a16:creationId xmlns:a16="http://schemas.microsoft.com/office/drawing/2014/main" id="{6EE4E208-D251-42CA-B2D8-C4D8608F590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2" name="Text Box 64">
          <a:extLst>
            <a:ext uri="{FF2B5EF4-FFF2-40B4-BE49-F238E27FC236}">
              <a16:creationId xmlns:a16="http://schemas.microsoft.com/office/drawing/2014/main" id="{7D30F5F7-4DD2-47A8-A37C-CE8BF78628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3" name="Text Box 64">
          <a:extLst>
            <a:ext uri="{FF2B5EF4-FFF2-40B4-BE49-F238E27FC236}">
              <a16:creationId xmlns:a16="http://schemas.microsoft.com/office/drawing/2014/main" id="{D6AEA9A2-9E0F-4752-A2CB-F08F628A14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4" name="Text Box 64">
          <a:extLst>
            <a:ext uri="{FF2B5EF4-FFF2-40B4-BE49-F238E27FC236}">
              <a16:creationId xmlns:a16="http://schemas.microsoft.com/office/drawing/2014/main" id="{ECE68E50-97B5-4339-ACF9-EF6F68110A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5" name="Text Box 64">
          <a:extLst>
            <a:ext uri="{FF2B5EF4-FFF2-40B4-BE49-F238E27FC236}">
              <a16:creationId xmlns:a16="http://schemas.microsoft.com/office/drawing/2014/main" id="{F3422A39-99F1-40B2-AEBA-2CBD9BC750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6" name="Text Box 64">
          <a:extLst>
            <a:ext uri="{FF2B5EF4-FFF2-40B4-BE49-F238E27FC236}">
              <a16:creationId xmlns:a16="http://schemas.microsoft.com/office/drawing/2014/main" id="{9F5B190E-71AB-4D84-B708-82523FBDE9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7" name="Text Box 64">
          <a:extLst>
            <a:ext uri="{FF2B5EF4-FFF2-40B4-BE49-F238E27FC236}">
              <a16:creationId xmlns:a16="http://schemas.microsoft.com/office/drawing/2014/main" id="{07C10421-0458-47BD-B358-BFA96FBC40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8" name="Text Box 64">
          <a:extLst>
            <a:ext uri="{FF2B5EF4-FFF2-40B4-BE49-F238E27FC236}">
              <a16:creationId xmlns:a16="http://schemas.microsoft.com/office/drawing/2014/main" id="{07EBC2E7-1FCB-432C-B228-789EE31EF2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49" name="Text Box 64">
          <a:extLst>
            <a:ext uri="{FF2B5EF4-FFF2-40B4-BE49-F238E27FC236}">
              <a16:creationId xmlns:a16="http://schemas.microsoft.com/office/drawing/2014/main" id="{665B051F-AD4A-4702-AC04-665356F1DB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0" name="Text Box 64">
          <a:extLst>
            <a:ext uri="{FF2B5EF4-FFF2-40B4-BE49-F238E27FC236}">
              <a16:creationId xmlns:a16="http://schemas.microsoft.com/office/drawing/2014/main" id="{2D661277-883E-44EA-8B03-73E8A5B1D6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1" name="Text Box 64">
          <a:extLst>
            <a:ext uri="{FF2B5EF4-FFF2-40B4-BE49-F238E27FC236}">
              <a16:creationId xmlns:a16="http://schemas.microsoft.com/office/drawing/2014/main" id="{12474F0E-A6C1-4632-9474-EDECFCBB8E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2" name="Text Box 64">
          <a:extLst>
            <a:ext uri="{FF2B5EF4-FFF2-40B4-BE49-F238E27FC236}">
              <a16:creationId xmlns:a16="http://schemas.microsoft.com/office/drawing/2014/main" id="{1E6B46F2-6F83-4882-9412-C5E7E8D3D5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3" name="Text Box 64">
          <a:extLst>
            <a:ext uri="{FF2B5EF4-FFF2-40B4-BE49-F238E27FC236}">
              <a16:creationId xmlns:a16="http://schemas.microsoft.com/office/drawing/2014/main" id="{57DC06CA-2372-4AD9-A803-6E3D89B606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4" name="Text Box 64">
          <a:extLst>
            <a:ext uri="{FF2B5EF4-FFF2-40B4-BE49-F238E27FC236}">
              <a16:creationId xmlns:a16="http://schemas.microsoft.com/office/drawing/2014/main" id="{D0FE286B-1B1B-4D20-BA52-6DDA6E5973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5" name="Text Box 64">
          <a:extLst>
            <a:ext uri="{FF2B5EF4-FFF2-40B4-BE49-F238E27FC236}">
              <a16:creationId xmlns:a16="http://schemas.microsoft.com/office/drawing/2014/main" id="{6D65112F-B5BD-43EA-905D-0BF8F679A7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6" name="Text Box 64">
          <a:extLst>
            <a:ext uri="{FF2B5EF4-FFF2-40B4-BE49-F238E27FC236}">
              <a16:creationId xmlns:a16="http://schemas.microsoft.com/office/drawing/2014/main" id="{8A52A22B-5C3C-4EC3-B18C-4E9B242898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7" name="Text Box 64">
          <a:extLst>
            <a:ext uri="{FF2B5EF4-FFF2-40B4-BE49-F238E27FC236}">
              <a16:creationId xmlns:a16="http://schemas.microsoft.com/office/drawing/2014/main" id="{87CFD3EF-AB33-48A5-B4E8-32E05DE17A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8" name="Text Box 64">
          <a:extLst>
            <a:ext uri="{FF2B5EF4-FFF2-40B4-BE49-F238E27FC236}">
              <a16:creationId xmlns:a16="http://schemas.microsoft.com/office/drawing/2014/main" id="{2C4A0DF5-2565-409F-8AF1-3F62F91BE3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59" name="Text Box 64">
          <a:extLst>
            <a:ext uri="{FF2B5EF4-FFF2-40B4-BE49-F238E27FC236}">
              <a16:creationId xmlns:a16="http://schemas.microsoft.com/office/drawing/2014/main" id="{416552B1-4804-42B0-BC5A-0EB2DF66FA2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60" name="Text Box 64">
          <a:extLst>
            <a:ext uri="{FF2B5EF4-FFF2-40B4-BE49-F238E27FC236}">
              <a16:creationId xmlns:a16="http://schemas.microsoft.com/office/drawing/2014/main" id="{A4F01A7B-1577-4D18-94B5-3CEF61DD08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503</xdr:row>
      <xdr:rowOff>0</xdr:rowOff>
    </xdr:from>
    <xdr:ext cx="0" cy="276224"/>
    <xdr:sp macro="" textlink="">
      <xdr:nvSpPr>
        <xdr:cNvPr id="2661" name="Text Box 64">
          <a:extLst>
            <a:ext uri="{FF2B5EF4-FFF2-40B4-BE49-F238E27FC236}">
              <a16:creationId xmlns:a16="http://schemas.microsoft.com/office/drawing/2014/main" id="{1CD1E630-0E06-4151-93C3-F9B4D543EC9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2" name="Text Box 64">
          <a:extLst>
            <a:ext uri="{FF2B5EF4-FFF2-40B4-BE49-F238E27FC236}">
              <a16:creationId xmlns:a16="http://schemas.microsoft.com/office/drawing/2014/main" id="{1257B4C4-058A-4DF2-B2BF-5B70D465428B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3" name="Text Box 64">
          <a:extLst>
            <a:ext uri="{FF2B5EF4-FFF2-40B4-BE49-F238E27FC236}">
              <a16:creationId xmlns:a16="http://schemas.microsoft.com/office/drawing/2014/main" id="{3ED07A0F-81E0-4799-9245-22D1DE4275C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4" name="Text Box 64">
          <a:extLst>
            <a:ext uri="{FF2B5EF4-FFF2-40B4-BE49-F238E27FC236}">
              <a16:creationId xmlns:a16="http://schemas.microsoft.com/office/drawing/2014/main" id="{54E787AE-A7A0-4CCC-99C9-404EF3FD713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5" name="Text Box 64">
          <a:extLst>
            <a:ext uri="{FF2B5EF4-FFF2-40B4-BE49-F238E27FC236}">
              <a16:creationId xmlns:a16="http://schemas.microsoft.com/office/drawing/2014/main" id="{47569261-C519-4BCE-ACCD-991062567AC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6" name="Text Box 64">
          <a:extLst>
            <a:ext uri="{FF2B5EF4-FFF2-40B4-BE49-F238E27FC236}">
              <a16:creationId xmlns:a16="http://schemas.microsoft.com/office/drawing/2014/main" id="{AEEE411E-1C7A-4A7A-8FEC-6CBD4579A91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7" name="Text Box 64">
          <a:extLst>
            <a:ext uri="{FF2B5EF4-FFF2-40B4-BE49-F238E27FC236}">
              <a16:creationId xmlns:a16="http://schemas.microsoft.com/office/drawing/2014/main" id="{7CC0D589-E0E8-41B2-B3BE-CBFD61F14E3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8" name="Text Box 64">
          <a:extLst>
            <a:ext uri="{FF2B5EF4-FFF2-40B4-BE49-F238E27FC236}">
              <a16:creationId xmlns:a16="http://schemas.microsoft.com/office/drawing/2014/main" id="{BD62283A-13E5-4361-AE16-0E7F38CBA43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69" name="Text Box 64">
          <a:extLst>
            <a:ext uri="{FF2B5EF4-FFF2-40B4-BE49-F238E27FC236}">
              <a16:creationId xmlns:a16="http://schemas.microsoft.com/office/drawing/2014/main" id="{40D69781-864F-472E-BF0E-410D727008F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0" name="Text Box 64">
          <a:extLst>
            <a:ext uri="{FF2B5EF4-FFF2-40B4-BE49-F238E27FC236}">
              <a16:creationId xmlns:a16="http://schemas.microsoft.com/office/drawing/2014/main" id="{C30016BA-DB71-49FF-97C3-5D72F77E5916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1" name="Text Box 64">
          <a:extLst>
            <a:ext uri="{FF2B5EF4-FFF2-40B4-BE49-F238E27FC236}">
              <a16:creationId xmlns:a16="http://schemas.microsoft.com/office/drawing/2014/main" id="{598955D5-347C-487E-8CD7-3CF67925180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2" name="Text Box 64">
          <a:extLst>
            <a:ext uri="{FF2B5EF4-FFF2-40B4-BE49-F238E27FC236}">
              <a16:creationId xmlns:a16="http://schemas.microsoft.com/office/drawing/2014/main" id="{9E3B30EC-2A26-4839-8ADB-576C904991E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3" name="Text Box 64">
          <a:extLst>
            <a:ext uri="{FF2B5EF4-FFF2-40B4-BE49-F238E27FC236}">
              <a16:creationId xmlns:a16="http://schemas.microsoft.com/office/drawing/2014/main" id="{6A0B8FD5-5CD0-4DF4-ABC1-CE46073239A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4" name="Text Box 64">
          <a:extLst>
            <a:ext uri="{FF2B5EF4-FFF2-40B4-BE49-F238E27FC236}">
              <a16:creationId xmlns:a16="http://schemas.microsoft.com/office/drawing/2014/main" id="{6389BA66-85F1-49E1-B50A-A37B6AE044F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5" name="Text Box 64">
          <a:extLst>
            <a:ext uri="{FF2B5EF4-FFF2-40B4-BE49-F238E27FC236}">
              <a16:creationId xmlns:a16="http://schemas.microsoft.com/office/drawing/2014/main" id="{DC66FBB8-77E4-43F8-93FB-8F87BBA1621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6" name="Text Box 64">
          <a:extLst>
            <a:ext uri="{FF2B5EF4-FFF2-40B4-BE49-F238E27FC236}">
              <a16:creationId xmlns:a16="http://schemas.microsoft.com/office/drawing/2014/main" id="{79B60629-55E8-4E5E-8CA3-C7067C733C7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7" name="Text Box 64">
          <a:extLst>
            <a:ext uri="{FF2B5EF4-FFF2-40B4-BE49-F238E27FC236}">
              <a16:creationId xmlns:a16="http://schemas.microsoft.com/office/drawing/2014/main" id="{74FB6918-3BEB-4C55-B35B-61E948C1513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8" name="Text Box 64">
          <a:extLst>
            <a:ext uri="{FF2B5EF4-FFF2-40B4-BE49-F238E27FC236}">
              <a16:creationId xmlns:a16="http://schemas.microsoft.com/office/drawing/2014/main" id="{0F62D98C-FFB0-4ED8-8256-6CD1226AD6A5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79" name="Text Box 64">
          <a:extLst>
            <a:ext uri="{FF2B5EF4-FFF2-40B4-BE49-F238E27FC236}">
              <a16:creationId xmlns:a16="http://schemas.microsoft.com/office/drawing/2014/main" id="{4CC5886B-1B27-47B3-ACA3-1D1867F2797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0" name="Text Box 64">
          <a:extLst>
            <a:ext uri="{FF2B5EF4-FFF2-40B4-BE49-F238E27FC236}">
              <a16:creationId xmlns:a16="http://schemas.microsoft.com/office/drawing/2014/main" id="{DB4887CB-8FC8-41B0-830A-B7D407AD15B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1" name="Text Box 64">
          <a:extLst>
            <a:ext uri="{FF2B5EF4-FFF2-40B4-BE49-F238E27FC236}">
              <a16:creationId xmlns:a16="http://schemas.microsoft.com/office/drawing/2014/main" id="{0EE14ACC-753B-4782-AC15-D34A5C9D946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2" name="Text Box 64">
          <a:extLst>
            <a:ext uri="{FF2B5EF4-FFF2-40B4-BE49-F238E27FC236}">
              <a16:creationId xmlns:a16="http://schemas.microsoft.com/office/drawing/2014/main" id="{88036EE5-BD05-4654-8549-D5D508417B9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3" name="Text Box 64">
          <a:extLst>
            <a:ext uri="{FF2B5EF4-FFF2-40B4-BE49-F238E27FC236}">
              <a16:creationId xmlns:a16="http://schemas.microsoft.com/office/drawing/2014/main" id="{044C02A4-D0F5-4E2B-92F2-82E09022810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4" name="Text Box 64">
          <a:extLst>
            <a:ext uri="{FF2B5EF4-FFF2-40B4-BE49-F238E27FC236}">
              <a16:creationId xmlns:a16="http://schemas.microsoft.com/office/drawing/2014/main" id="{EE1790FF-9757-49AE-9491-D6AE68F519AD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5" name="Text Box 64">
          <a:extLst>
            <a:ext uri="{FF2B5EF4-FFF2-40B4-BE49-F238E27FC236}">
              <a16:creationId xmlns:a16="http://schemas.microsoft.com/office/drawing/2014/main" id="{9298D620-5CEB-4F19-9785-B45235057BAA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6" name="Text Box 64">
          <a:extLst>
            <a:ext uri="{FF2B5EF4-FFF2-40B4-BE49-F238E27FC236}">
              <a16:creationId xmlns:a16="http://schemas.microsoft.com/office/drawing/2014/main" id="{5958FCE8-FB24-4D7B-8A29-48508F5824D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7" name="Text Box 64">
          <a:extLst>
            <a:ext uri="{FF2B5EF4-FFF2-40B4-BE49-F238E27FC236}">
              <a16:creationId xmlns:a16="http://schemas.microsoft.com/office/drawing/2014/main" id="{C33E1F0C-E723-4F09-94AF-BC53E7B4B36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8" name="Text Box 64">
          <a:extLst>
            <a:ext uri="{FF2B5EF4-FFF2-40B4-BE49-F238E27FC236}">
              <a16:creationId xmlns:a16="http://schemas.microsoft.com/office/drawing/2014/main" id="{10F2E8EB-2C02-404E-99E5-01594A65141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89" name="Text Box 64">
          <a:extLst>
            <a:ext uri="{FF2B5EF4-FFF2-40B4-BE49-F238E27FC236}">
              <a16:creationId xmlns:a16="http://schemas.microsoft.com/office/drawing/2014/main" id="{74AAC2E5-4AE5-4E0A-B569-147290EE968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0" name="Text Box 64">
          <a:extLst>
            <a:ext uri="{FF2B5EF4-FFF2-40B4-BE49-F238E27FC236}">
              <a16:creationId xmlns:a16="http://schemas.microsoft.com/office/drawing/2014/main" id="{D4B8338B-A39B-4FFF-B437-16A0DDBCBD9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1" name="Text Box 64">
          <a:extLst>
            <a:ext uri="{FF2B5EF4-FFF2-40B4-BE49-F238E27FC236}">
              <a16:creationId xmlns:a16="http://schemas.microsoft.com/office/drawing/2014/main" id="{8B3DDA3C-B999-45E7-ADB6-85D7848806A9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2" name="Text Box 64">
          <a:extLst>
            <a:ext uri="{FF2B5EF4-FFF2-40B4-BE49-F238E27FC236}">
              <a16:creationId xmlns:a16="http://schemas.microsoft.com/office/drawing/2014/main" id="{AB863219-52F1-4308-9238-AA66EECEA184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3" name="Text Box 64">
          <a:extLst>
            <a:ext uri="{FF2B5EF4-FFF2-40B4-BE49-F238E27FC236}">
              <a16:creationId xmlns:a16="http://schemas.microsoft.com/office/drawing/2014/main" id="{19922DE7-A05A-4368-8DF3-BB4A8DE069E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4" name="Text Box 64">
          <a:extLst>
            <a:ext uri="{FF2B5EF4-FFF2-40B4-BE49-F238E27FC236}">
              <a16:creationId xmlns:a16="http://schemas.microsoft.com/office/drawing/2014/main" id="{5A789945-2638-4C27-B2A3-6090A6B3322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5" name="Text Box 64">
          <a:extLst>
            <a:ext uri="{FF2B5EF4-FFF2-40B4-BE49-F238E27FC236}">
              <a16:creationId xmlns:a16="http://schemas.microsoft.com/office/drawing/2014/main" id="{AE4846A5-877A-4B0A-AC96-8F66EE931121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6" name="Text Box 64">
          <a:extLst>
            <a:ext uri="{FF2B5EF4-FFF2-40B4-BE49-F238E27FC236}">
              <a16:creationId xmlns:a16="http://schemas.microsoft.com/office/drawing/2014/main" id="{C264DAAB-485E-4D81-A3D7-1C7BB7DE236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7" name="Text Box 64">
          <a:extLst>
            <a:ext uri="{FF2B5EF4-FFF2-40B4-BE49-F238E27FC236}">
              <a16:creationId xmlns:a16="http://schemas.microsoft.com/office/drawing/2014/main" id="{C36130A3-4A24-45B6-8D59-7C9F5225056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8" name="Text Box 64">
          <a:extLst>
            <a:ext uri="{FF2B5EF4-FFF2-40B4-BE49-F238E27FC236}">
              <a16:creationId xmlns:a16="http://schemas.microsoft.com/office/drawing/2014/main" id="{A754334F-6CFA-45E4-8224-0B2E163B1CA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699" name="Text Box 64">
          <a:extLst>
            <a:ext uri="{FF2B5EF4-FFF2-40B4-BE49-F238E27FC236}">
              <a16:creationId xmlns:a16="http://schemas.microsoft.com/office/drawing/2014/main" id="{0AAD84F6-33C8-4B05-BC67-6A5127ADAD5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0" name="Text Box 64">
          <a:extLst>
            <a:ext uri="{FF2B5EF4-FFF2-40B4-BE49-F238E27FC236}">
              <a16:creationId xmlns:a16="http://schemas.microsoft.com/office/drawing/2014/main" id="{5F15D222-4EC4-4995-BD64-BBD8655B6BD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1" name="Text Box 64">
          <a:extLst>
            <a:ext uri="{FF2B5EF4-FFF2-40B4-BE49-F238E27FC236}">
              <a16:creationId xmlns:a16="http://schemas.microsoft.com/office/drawing/2014/main" id="{DE142AA2-D198-48DA-9611-C66FC7F54128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2" name="Text Box 64">
          <a:extLst>
            <a:ext uri="{FF2B5EF4-FFF2-40B4-BE49-F238E27FC236}">
              <a16:creationId xmlns:a16="http://schemas.microsoft.com/office/drawing/2014/main" id="{6839413D-7193-4C2F-AD21-282C35EB45E2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3" name="Text Box 64">
          <a:extLst>
            <a:ext uri="{FF2B5EF4-FFF2-40B4-BE49-F238E27FC236}">
              <a16:creationId xmlns:a16="http://schemas.microsoft.com/office/drawing/2014/main" id="{FE856006-5941-4CC0-B752-B4E1F84B89B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4" name="Text Box 64">
          <a:extLst>
            <a:ext uri="{FF2B5EF4-FFF2-40B4-BE49-F238E27FC236}">
              <a16:creationId xmlns:a16="http://schemas.microsoft.com/office/drawing/2014/main" id="{3366BAA5-1D66-424C-860F-34A7B02B40C0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5" name="Text Box 64">
          <a:extLst>
            <a:ext uri="{FF2B5EF4-FFF2-40B4-BE49-F238E27FC236}">
              <a16:creationId xmlns:a16="http://schemas.microsoft.com/office/drawing/2014/main" id="{F103AE36-444A-44A3-9FF0-635E9928110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6" name="Text Box 64">
          <a:extLst>
            <a:ext uri="{FF2B5EF4-FFF2-40B4-BE49-F238E27FC236}">
              <a16:creationId xmlns:a16="http://schemas.microsoft.com/office/drawing/2014/main" id="{9989013B-C314-4CC5-94AE-9EC891555EE7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7" name="Text Box 64">
          <a:extLst>
            <a:ext uri="{FF2B5EF4-FFF2-40B4-BE49-F238E27FC236}">
              <a16:creationId xmlns:a16="http://schemas.microsoft.com/office/drawing/2014/main" id="{37DF8548-549C-400A-91F9-1E1FECB56C4E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503</xdr:row>
      <xdr:rowOff>0</xdr:rowOff>
    </xdr:from>
    <xdr:ext cx="0" cy="276225"/>
    <xdr:sp macro="" textlink="">
      <xdr:nvSpPr>
        <xdr:cNvPr id="2708" name="Text Box 64">
          <a:extLst>
            <a:ext uri="{FF2B5EF4-FFF2-40B4-BE49-F238E27FC236}">
              <a16:creationId xmlns:a16="http://schemas.microsoft.com/office/drawing/2014/main" id="{506A9AF5-A5B2-4838-B87E-09DA80413D5C}"/>
            </a:ext>
          </a:extLst>
        </xdr:cNvPr>
        <xdr:cNvSpPr txBox="1">
          <a:spLocks noChangeArrowheads="1"/>
        </xdr:cNvSpPr>
      </xdr:nvSpPr>
      <xdr:spPr bwMode="auto">
        <a:xfrm>
          <a:off x="762000" y="103487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09" name="Text Box 64">
          <a:extLst>
            <a:ext uri="{FF2B5EF4-FFF2-40B4-BE49-F238E27FC236}">
              <a16:creationId xmlns:a16="http://schemas.microsoft.com/office/drawing/2014/main" id="{1C2AD6C7-910F-4D0F-8594-BEA8595F2A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0" name="Text Box 64">
          <a:extLst>
            <a:ext uri="{FF2B5EF4-FFF2-40B4-BE49-F238E27FC236}">
              <a16:creationId xmlns:a16="http://schemas.microsoft.com/office/drawing/2014/main" id="{511A2A61-AE43-4D76-A3BE-A0BAC74B23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1" name="Text Box 64">
          <a:extLst>
            <a:ext uri="{FF2B5EF4-FFF2-40B4-BE49-F238E27FC236}">
              <a16:creationId xmlns:a16="http://schemas.microsoft.com/office/drawing/2014/main" id="{07582EBB-70F4-451B-A8F5-4FD8E2099A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2" name="Text Box 64">
          <a:extLst>
            <a:ext uri="{FF2B5EF4-FFF2-40B4-BE49-F238E27FC236}">
              <a16:creationId xmlns:a16="http://schemas.microsoft.com/office/drawing/2014/main" id="{E5B6AB08-5A51-49D7-A811-BB97E97481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3" name="Text Box 64">
          <a:extLst>
            <a:ext uri="{FF2B5EF4-FFF2-40B4-BE49-F238E27FC236}">
              <a16:creationId xmlns:a16="http://schemas.microsoft.com/office/drawing/2014/main" id="{C5975E51-DDDC-4E51-9470-A4EA3508B9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4" name="Text Box 64">
          <a:extLst>
            <a:ext uri="{FF2B5EF4-FFF2-40B4-BE49-F238E27FC236}">
              <a16:creationId xmlns:a16="http://schemas.microsoft.com/office/drawing/2014/main" id="{242CBED0-9491-4366-B05A-E2FE75A310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5" name="Text Box 64">
          <a:extLst>
            <a:ext uri="{FF2B5EF4-FFF2-40B4-BE49-F238E27FC236}">
              <a16:creationId xmlns:a16="http://schemas.microsoft.com/office/drawing/2014/main" id="{2D44B4D4-EE7B-4CF9-B0D2-935357381D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6" name="Text Box 64">
          <a:extLst>
            <a:ext uri="{FF2B5EF4-FFF2-40B4-BE49-F238E27FC236}">
              <a16:creationId xmlns:a16="http://schemas.microsoft.com/office/drawing/2014/main" id="{52828718-2840-43C4-A99C-313BE2A3A8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7" name="Text Box 64">
          <a:extLst>
            <a:ext uri="{FF2B5EF4-FFF2-40B4-BE49-F238E27FC236}">
              <a16:creationId xmlns:a16="http://schemas.microsoft.com/office/drawing/2014/main" id="{7E1EB97F-ED38-462E-B5C5-33E108CAAD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8" name="Text Box 64">
          <a:extLst>
            <a:ext uri="{FF2B5EF4-FFF2-40B4-BE49-F238E27FC236}">
              <a16:creationId xmlns:a16="http://schemas.microsoft.com/office/drawing/2014/main" id="{592DC55D-27CB-4FC9-87B4-4451ECB0969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19" name="Text Box 64">
          <a:extLst>
            <a:ext uri="{FF2B5EF4-FFF2-40B4-BE49-F238E27FC236}">
              <a16:creationId xmlns:a16="http://schemas.microsoft.com/office/drawing/2014/main" id="{69B3C43D-366D-44BB-9079-6485315695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0" name="Text Box 64">
          <a:extLst>
            <a:ext uri="{FF2B5EF4-FFF2-40B4-BE49-F238E27FC236}">
              <a16:creationId xmlns:a16="http://schemas.microsoft.com/office/drawing/2014/main" id="{3691777C-5B3D-45FC-BAA8-BC465260982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1" name="Text Box 64">
          <a:extLst>
            <a:ext uri="{FF2B5EF4-FFF2-40B4-BE49-F238E27FC236}">
              <a16:creationId xmlns:a16="http://schemas.microsoft.com/office/drawing/2014/main" id="{E7CCA4D9-3ACA-4126-8867-6C121FA850A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2" name="Text Box 64">
          <a:extLst>
            <a:ext uri="{FF2B5EF4-FFF2-40B4-BE49-F238E27FC236}">
              <a16:creationId xmlns:a16="http://schemas.microsoft.com/office/drawing/2014/main" id="{EEA5D870-5694-4B8A-BCE7-B14C2C7FABF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3" name="Text Box 64">
          <a:extLst>
            <a:ext uri="{FF2B5EF4-FFF2-40B4-BE49-F238E27FC236}">
              <a16:creationId xmlns:a16="http://schemas.microsoft.com/office/drawing/2014/main" id="{CA0D2E6E-90D8-4E6F-942B-AECE757F0D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4" name="Text Box 64">
          <a:extLst>
            <a:ext uri="{FF2B5EF4-FFF2-40B4-BE49-F238E27FC236}">
              <a16:creationId xmlns:a16="http://schemas.microsoft.com/office/drawing/2014/main" id="{CFD9E06E-933A-47B6-8645-92F4F9854E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5" name="Text Box 64">
          <a:extLst>
            <a:ext uri="{FF2B5EF4-FFF2-40B4-BE49-F238E27FC236}">
              <a16:creationId xmlns:a16="http://schemas.microsoft.com/office/drawing/2014/main" id="{0F8B33ED-E153-4D8F-94B4-81B01B5A61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6" name="Text Box 64">
          <a:extLst>
            <a:ext uri="{FF2B5EF4-FFF2-40B4-BE49-F238E27FC236}">
              <a16:creationId xmlns:a16="http://schemas.microsoft.com/office/drawing/2014/main" id="{8456DD00-8BA8-4E38-BBC3-96B4631306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7" name="Text Box 64">
          <a:extLst>
            <a:ext uri="{FF2B5EF4-FFF2-40B4-BE49-F238E27FC236}">
              <a16:creationId xmlns:a16="http://schemas.microsoft.com/office/drawing/2014/main" id="{618A39D3-AC6D-40DA-8D56-E63FD5E735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8" name="Text Box 64">
          <a:extLst>
            <a:ext uri="{FF2B5EF4-FFF2-40B4-BE49-F238E27FC236}">
              <a16:creationId xmlns:a16="http://schemas.microsoft.com/office/drawing/2014/main" id="{39C9F524-B306-403F-BE71-CDC4A7D60F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29" name="Text Box 64">
          <a:extLst>
            <a:ext uri="{FF2B5EF4-FFF2-40B4-BE49-F238E27FC236}">
              <a16:creationId xmlns:a16="http://schemas.microsoft.com/office/drawing/2014/main" id="{DA55F003-9A43-4028-832B-ABDC3DC065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0" name="Text Box 64">
          <a:extLst>
            <a:ext uri="{FF2B5EF4-FFF2-40B4-BE49-F238E27FC236}">
              <a16:creationId xmlns:a16="http://schemas.microsoft.com/office/drawing/2014/main" id="{353D5CAE-4C6D-4FD8-B188-2998F068BE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1" name="Text Box 64">
          <a:extLst>
            <a:ext uri="{FF2B5EF4-FFF2-40B4-BE49-F238E27FC236}">
              <a16:creationId xmlns:a16="http://schemas.microsoft.com/office/drawing/2014/main" id="{25622FB4-5029-4784-8562-44A6A878A9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2" name="Text Box 64">
          <a:extLst>
            <a:ext uri="{FF2B5EF4-FFF2-40B4-BE49-F238E27FC236}">
              <a16:creationId xmlns:a16="http://schemas.microsoft.com/office/drawing/2014/main" id="{B994AE1A-D322-434E-9EE3-ACCEDC1E6D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3" name="Text Box 64">
          <a:extLst>
            <a:ext uri="{FF2B5EF4-FFF2-40B4-BE49-F238E27FC236}">
              <a16:creationId xmlns:a16="http://schemas.microsoft.com/office/drawing/2014/main" id="{246B6555-3288-489D-8609-ACDF32E3A4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4" name="Text Box 64">
          <a:extLst>
            <a:ext uri="{FF2B5EF4-FFF2-40B4-BE49-F238E27FC236}">
              <a16:creationId xmlns:a16="http://schemas.microsoft.com/office/drawing/2014/main" id="{3A909E56-9DC7-4A17-9638-10251590406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5" name="Text Box 64">
          <a:extLst>
            <a:ext uri="{FF2B5EF4-FFF2-40B4-BE49-F238E27FC236}">
              <a16:creationId xmlns:a16="http://schemas.microsoft.com/office/drawing/2014/main" id="{104D558A-36AC-4596-8B4A-0E1C3B1A78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6" name="Text Box 64">
          <a:extLst>
            <a:ext uri="{FF2B5EF4-FFF2-40B4-BE49-F238E27FC236}">
              <a16:creationId xmlns:a16="http://schemas.microsoft.com/office/drawing/2014/main" id="{81C9B840-D589-4DEF-9B43-487EDECDE69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7" name="Text Box 64">
          <a:extLst>
            <a:ext uri="{FF2B5EF4-FFF2-40B4-BE49-F238E27FC236}">
              <a16:creationId xmlns:a16="http://schemas.microsoft.com/office/drawing/2014/main" id="{08A80275-7C10-4993-BBDE-E31F5F20CD8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8" name="Text Box 64">
          <a:extLst>
            <a:ext uri="{FF2B5EF4-FFF2-40B4-BE49-F238E27FC236}">
              <a16:creationId xmlns:a16="http://schemas.microsoft.com/office/drawing/2014/main" id="{3D52B765-B1D3-4C50-AC33-CC33119FF8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39" name="Text Box 64">
          <a:extLst>
            <a:ext uri="{FF2B5EF4-FFF2-40B4-BE49-F238E27FC236}">
              <a16:creationId xmlns:a16="http://schemas.microsoft.com/office/drawing/2014/main" id="{943AB6EC-C938-40EA-AEEF-63A8B1B3F0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0" name="Text Box 64">
          <a:extLst>
            <a:ext uri="{FF2B5EF4-FFF2-40B4-BE49-F238E27FC236}">
              <a16:creationId xmlns:a16="http://schemas.microsoft.com/office/drawing/2014/main" id="{9D9DC0FA-0408-491D-AA9B-966CEC7C65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1" name="Text Box 64">
          <a:extLst>
            <a:ext uri="{FF2B5EF4-FFF2-40B4-BE49-F238E27FC236}">
              <a16:creationId xmlns:a16="http://schemas.microsoft.com/office/drawing/2014/main" id="{970FC065-29D5-4344-A279-C3A439205C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2" name="Text Box 64">
          <a:extLst>
            <a:ext uri="{FF2B5EF4-FFF2-40B4-BE49-F238E27FC236}">
              <a16:creationId xmlns:a16="http://schemas.microsoft.com/office/drawing/2014/main" id="{4B8F66A4-759D-4E81-BA9B-0D6A79AAB2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3" name="Text Box 64">
          <a:extLst>
            <a:ext uri="{FF2B5EF4-FFF2-40B4-BE49-F238E27FC236}">
              <a16:creationId xmlns:a16="http://schemas.microsoft.com/office/drawing/2014/main" id="{22F9DBBE-2E86-4D0E-8951-6BABF3100A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4" name="Text Box 64">
          <a:extLst>
            <a:ext uri="{FF2B5EF4-FFF2-40B4-BE49-F238E27FC236}">
              <a16:creationId xmlns:a16="http://schemas.microsoft.com/office/drawing/2014/main" id="{D3423350-6468-4C90-9E09-638F5802533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5" name="Text Box 64">
          <a:extLst>
            <a:ext uri="{FF2B5EF4-FFF2-40B4-BE49-F238E27FC236}">
              <a16:creationId xmlns:a16="http://schemas.microsoft.com/office/drawing/2014/main" id="{83830B95-E71D-4BB8-9084-DF6A5B56B4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6" name="Text Box 64">
          <a:extLst>
            <a:ext uri="{FF2B5EF4-FFF2-40B4-BE49-F238E27FC236}">
              <a16:creationId xmlns:a16="http://schemas.microsoft.com/office/drawing/2014/main" id="{8836E9FD-2884-4367-A39B-7C6FB4ECDD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7" name="Text Box 64">
          <a:extLst>
            <a:ext uri="{FF2B5EF4-FFF2-40B4-BE49-F238E27FC236}">
              <a16:creationId xmlns:a16="http://schemas.microsoft.com/office/drawing/2014/main" id="{C8C56723-09A0-48DB-9422-0B7747B88B9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8" name="Text Box 64">
          <a:extLst>
            <a:ext uri="{FF2B5EF4-FFF2-40B4-BE49-F238E27FC236}">
              <a16:creationId xmlns:a16="http://schemas.microsoft.com/office/drawing/2014/main" id="{73E6EFD5-4733-46F7-88E1-2EE082C8DF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49" name="Text Box 64">
          <a:extLst>
            <a:ext uri="{FF2B5EF4-FFF2-40B4-BE49-F238E27FC236}">
              <a16:creationId xmlns:a16="http://schemas.microsoft.com/office/drawing/2014/main" id="{0249B2BE-4D42-4C98-BF05-5E90283C636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0" name="Text Box 64">
          <a:extLst>
            <a:ext uri="{FF2B5EF4-FFF2-40B4-BE49-F238E27FC236}">
              <a16:creationId xmlns:a16="http://schemas.microsoft.com/office/drawing/2014/main" id="{7D1F7AE6-0E5E-476C-96FC-FDE30A7D313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1" name="Text Box 64">
          <a:extLst>
            <a:ext uri="{FF2B5EF4-FFF2-40B4-BE49-F238E27FC236}">
              <a16:creationId xmlns:a16="http://schemas.microsoft.com/office/drawing/2014/main" id="{8DE8BC15-B993-44E8-BB0C-09B7AFF0FF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2" name="Text Box 64">
          <a:extLst>
            <a:ext uri="{FF2B5EF4-FFF2-40B4-BE49-F238E27FC236}">
              <a16:creationId xmlns:a16="http://schemas.microsoft.com/office/drawing/2014/main" id="{D1C99302-575C-43D4-8322-553D4CBAC0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3" name="Text Box 64">
          <a:extLst>
            <a:ext uri="{FF2B5EF4-FFF2-40B4-BE49-F238E27FC236}">
              <a16:creationId xmlns:a16="http://schemas.microsoft.com/office/drawing/2014/main" id="{2F8EDDF3-9A7A-4EB8-8A74-30085E6A01F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4" name="Text Box 64">
          <a:extLst>
            <a:ext uri="{FF2B5EF4-FFF2-40B4-BE49-F238E27FC236}">
              <a16:creationId xmlns:a16="http://schemas.microsoft.com/office/drawing/2014/main" id="{1BD45352-4DF2-4B3B-96E5-0695393A1EC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5" name="Text Box 64">
          <a:extLst>
            <a:ext uri="{FF2B5EF4-FFF2-40B4-BE49-F238E27FC236}">
              <a16:creationId xmlns:a16="http://schemas.microsoft.com/office/drawing/2014/main" id="{A39FD880-02F6-4CBF-A804-9F33C928F6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6" name="Text Box 64">
          <a:extLst>
            <a:ext uri="{FF2B5EF4-FFF2-40B4-BE49-F238E27FC236}">
              <a16:creationId xmlns:a16="http://schemas.microsoft.com/office/drawing/2014/main" id="{CE00321B-FF16-4804-B867-D4C447E367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7" name="Text Box 64">
          <a:extLst>
            <a:ext uri="{FF2B5EF4-FFF2-40B4-BE49-F238E27FC236}">
              <a16:creationId xmlns:a16="http://schemas.microsoft.com/office/drawing/2014/main" id="{1419C5D5-A2C3-435A-A28D-DB732A6150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8" name="Text Box 64">
          <a:extLst>
            <a:ext uri="{FF2B5EF4-FFF2-40B4-BE49-F238E27FC236}">
              <a16:creationId xmlns:a16="http://schemas.microsoft.com/office/drawing/2014/main" id="{A1B3AA26-080E-4EDD-B990-B92E50269A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59" name="Text Box 64">
          <a:extLst>
            <a:ext uri="{FF2B5EF4-FFF2-40B4-BE49-F238E27FC236}">
              <a16:creationId xmlns:a16="http://schemas.microsoft.com/office/drawing/2014/main" id="{5B3FEF0F-8C71-46EF-B741-732EDA5DDF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0" name="Text Box 64">
          <a:extLst>
            <a:ext uri="{FF2B5EF4-FFF2-40B4-BE49-F238E27FC236}">
              <a16:creationId xmlns:a16="http://schemas.microsoft.com/office/drawing/2014/main" id="{C574C7F4-12B8-4DEA-B869-35D77168EA7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1" name="Text Box 64">
          <a:extLst>
            <a:ext uri="{FF2B5EF4-FFF2-40B4-BE49-F238E27FC236}">
              <a16:creationId xmlns:a16="http://schemas.microsoft.com/office/drawing/2014/main" id="{291F4EB2-4A63-45EA-8B3D-E6508B3DA8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2" name="Text Box 64">
          <a:extLst>
            <a:ext uri="{FF2B5EF4-FFF2-40B4-BE49-F238E27FC236}">
              <a16:creationId xmlns:a16="http://schemas.microsoft.com/office/drawing/2014/main" id="{C100C4A3-E27A-4348-8001-BC7D943816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3" name="Text Box 64">
          <a:extLst>
            <a:ext uri="{FF2B5EF4-FFF2-40B4-BE49-F238E27FC236}">
              <a16:creationId xmlns:a16="http://schemas.microsoft.com/office/drawing/2014/main" id="{6AD79F8C-EBD3-47C2-B490-444A4ED714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4" name="Text Box 64">
          <a:extLst>
            <a:ext uri="{FF2B5EF4-FFF2-40B4-BE49-F238E27FC236}">
              <a16:creationId xmlns:a16="http://schemas.microsoft.com/office/drawing/2014/main" id="{25F48C0D-10D0-4B5D-B6C6-8467971FD4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5" name="Text Box 64">
          <a:extLst>
            <a:ext uri="{FF2B5EF4-FFF2-40B4-BE49-F238E27FC236}">
              <a16:creationId xmlns:a16="http://schemas.microsoft.com/office/drawing/2014/main" id="{F5204CB4-25AA-4A79-B3E9-1F88E104844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6" name="Text Box 64">
          <a:extLst>
            <a:ext uri="{FF2B5EF4-FFF2-40B4-BE49-F238E27FC236}">
              <a16:creationId xmlns:a16="http://schemas.microsoft.com/office/drawing/2014/main" id="{4087FFEE-9329-4F3B-9DBF-E009D52321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7" name="Text Box 64">
          <a:extLst>
            <a:ext uri="{FF2B5EF4-FFF2-40B4-BE49-F238E27FC236}">
              <a16:creationId xmlns:a16="http://schemas.microsoft.com/office/drawing/2014/main" id="{3E06331D-7B23-4D2A-A65E-EB3EB5FCC5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8" name="Text Box 64">
          <a:extLst>
            <a:ext uri="{FF2B5EF4-FFF2-40B4-BE49-F238E27FC236}">
              <a16:creationId xmlns:a16="http://schemas.microsoft.com/office/drawing/2014/main" id="{588C0F4B-FB3C-41B1-A283-C34AD5964CD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69" name="Text Box 64">
          <a:extLst>
            <a:ext uri="{FF2B5EF4-FFF2-40B4-BE49-F238E27FC236}">
              <a16:creationId xmlns:a16="http://schemas.microsoft.com/office/drawing/2014/main" id="{BF40EC9F-02B8-4A59-AC1E-160D8318A1C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0" name="Text Box 64">
          <a:extLst>
            <a:ext uri="{FF2B5EF4-FFF2-40B4-BE49-F238E27FC236}">
              <a16:creationId xmlns:a16="http://schemas.microsoft.com/office/drawing/2014/main" id="{20BF8024-2964-4F18-BD25-35152C4389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1" name="Text Box 64">
          <a:extLst>
            <a:ext uri="{FF2B5EF4-FFF2-40B4-BE49-F238E27FC236}">
              <a16:creationId xmlns:a16="http://schemas.microsoft.com/office/drawing/2014/main" id="{6C3891B5-1F3E-4695-8459-75110ACB92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2" name="Text Box 64">
          <a:extLst>
            <a:ext uri="{FF2B5EF4-FFF2-40B4-BE49-F238E27FC236}">
              <a16:creationId xmlns:a16="http://schemas.microsoft.com/office/drawing/2014/main" id="{2BC6C16A-1DB3-4A11-9407-B2E6E4BD216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3" name="Text Box 64">
          <a:extLst>
            <a:ext uri="{FF2B5EF4-FFF2-40B4-BE49-F238E27FC236}">
              <a16:creationId xmlns:a16="http://schemas.microsoft.com/office/drawing/2014/main" id="{147AC976-632E-4735-83A6-CE7427E0F6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4" name="Text Box 64">
          <a:extLst>
            <a:ext uri="{FF2B5EF4-FFF2-40B4-BE49-F238E27FC236}">
              <a16:creationId xmlns:a16="http://schemas.microsoft.com/office/drawing/2014/main" id="{DB5FEFE9-9352-4DB8-AC78-E7EE339C25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5" name="Text Box 64">
          <a:extLst>
            <a:ext uri="{FF2B5EF4-FFF2-40B4-BE49-F238E27FC236}">
              <a16:creationId xmlns:a16="http://schemas.microsoft.com/office/drawing/2014/main" id="{A0B2B743-F55B-4329-A5E0-F9681A21D5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6" name="Text Box 64">
          <a:extLst>
            <a:ext uri="{FF2B5EF4-FFF2-40B4-BE49-F238E27FC236}">
              <a16:creationId xmlns:a16="http://schemas.microsoft.com/office/drawing/2014/main" id="{05B6D669-B58D-49DF-8C19-3D317ACED7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7" name="Text Box 64">
          <a:extLst>
            <a:ext uri="{FF2B5EF4-FFF2-40B4-BE49-F238E27FC236}">
              <a16:creationId xmlns:a16="http://schemas.microsoft.com/office/drawing/2014/main" id="{DDB25AFC-EAAD-44FB-A611-4DD2FB6B52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8" name="Text Box 64">
          <a:extLst>
            <a:ext uri="{FF2B5EF4-FFF2-40B4-BE49-F238E27FC236}">
              <a16:creationId xmlns:a16="http://schemas.microsoft.com/office/drawing/2014/main" id="{F4FF7BB6-F752-4775-88F7-9E1E8DDD4C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79" name="Text Box 64">
          <a:extLst>
            <a:ext uri="{FF2B5EF4-FFF2-40B4-BE49-F238E27FC236}">
              <a16:creationId xmlns:a16="http://schemas.microsoft.com/office/drawing/2014/main" id="{D242ACFD-7804-40F3-AF1F-2ACC54F8F0A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0" name="Text Box 64">
          <a:extLst>
            <a:ext uri="{FF2B5EF4-FFF2-40B4-BE49-F238E27FC236}">
              <a16:creationId xmlns:a16="http://schemas.microsoft.com/office/drawing/2014/main" id="{F2347D59-112D-48B3-A323-B0C2F6F510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1" name="Text Box 64">
          <a:extLst>
            <a:ext uri="{FF2B5EF4-FFF2-40B4-BE49-F238E27FC236}">
              <a16:creationId xmlns:a16="http://schemas.microsoft.com/office/drawing/2014/main" id="{4989267C-1D0C-4D34-95A5-7CF1594219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2" name="Text Box 64">
          <a:extLst>
            <a:ext uri="{FF2B5EF4-FFF2-40B4-BE49-F238E27FC236}">
              <a16:creationId xmlns:a16="http://schemas.microsoft.com/office/drawing/2014/main" id="{321A796C-4E99-4D3F-893C-F7B8BC4CEF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3" name="Text Box 64">
          <a:extLst>
            <a:ext uri="{FF2B5EF4-FFF2-40B4-BE49-F238E27FC236}">
              <a16:creationId xmlns:a16="http://schemas.microsoft.com/office/drawing/2014/main" id="{3A1E4B18-08A2-4F4A-97F5-6CC488E3EA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4" name="Text Box 64">
          <a:extLst>
            <a:ext uri="{FF2B5EF4-FFF2-40B4-BE49-F238E27FC236}">
              <a16:creationId xmlns:a16="http://schemas.microsoft.com/office/drawing/2014/main" id="{12F08E4D-9EE3-46AB-978F-E640B73377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5" name="Text Box 64">
          <a:extLst>
            <a:ext uri="{FF2B5EF4-FFF2-40B4-BE49-F238E27FC236}">
              <a16:creationId xmlns:a16="http://schemas.microsoft.com/office/drawing/2014/main" id="{BBD7C864-634E-4C64-994E-E90F9C0360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6" name="Text Box 64">
          <a:extLst>
            <a:ext uri="{FF2B5EF4-FFF2-40B4-BE49-F238E27FC236}">
              <a16:creationId xmlns:a16="http://schemas.microsoft.com/office/drawing/2014/main" id="{B00645E1-6E2F-453C-90F5-5BF8EE430D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7" name="Text Box 64">
          <a:extLst>
            <a:ext uri="{FF2B5EF4-FFF2-40B4-BE49-F238E27FC236}">
              <a16:creationId xmlns:a16="http://schemas.microsoft.com/office/drawing/2014/main" id="{C1DD2B76-38C0-41D3-86E5-A3FD8A525D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8" name="Text Box 64">
          <a:extLst>
            <a:ext uri="{FF2B5EF4-FFF2-40B4-BE49-F238E27FC236}">
              <a16:creationId xmlns:a16="http://schemas.microsoft.com/office/drawing/2014/main" id="{7140D173-A3C7-4171-BFFF-A618A80218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89" name="Text Box 64">
          <a:extLst>
            <a:ext uri="{FF2B5EF4-FFF2-40B4-BE49-F238E27FC236}">
              <a16:creationId xmlns:a16="http://schemas.microsoft.com/office/drawing/2014/main" id="{77CA2B6B-B726-4A24-BF0E-EBCBD7FD07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0" name="Text Box 64">
          <a:extLst>
            <a:ext uri="{FF2B5EF4-FFF2-40B4-BE49-F238E27FC236}">
              <a16:creationId xmlns:a16="http://schemas.microsoft.com/office/drawing/2014/main" id="{9E8E38CE-4367-494C-B893-99C3F388FE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1" name="Text Box 64">
          <a:extLst>
            <a:ext uri="{FF2B5EF4-FFF2-40B4-BE49-F238E27FC236}">
              <a16:creationId xmlns:a16="http://schemas.microsoft.com/office/drawing/2014/main" id="{13842CB0-AB90-43CE-B560-A332132AB6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2" name="Text Box 64">
          <a:extLst>
            <a:ext uri="{FF2B5EF4-FFF2-40B4-BE49-F238E27FC236}">
              <a16:creationId xmlns:a16="http://schemas.microsoft.com/office/drawing/2014/main" id="{14061A06-A817-48EF-B5CC-87AA98B765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3" name="Text Box 64">
          <a:extLst>
            <a:ext uri="{FF2B5EF4-FFF2-40B4-BE49-F238E27FC236}">
              <a16:creationId xmlns:a16="http://schemas.microsoft.com/office/drawing/2014/main" id="{CE3249E6-7972-4AC9-9E5F-9206F4E079D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4" name="Text Box 64">
          <a:extLst>
            <a:ext uri="{FF2B5EF4-FFF2-40B4-BE49-F238E27FC236}">
              <a16:creationId xmlns:a16="http://schemas.microsoft.com/office/drawing/2014/main" id="{63D8DD52-16C0-440C-ABD9-9E4D0E1C666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5" name="Text Box 64">
          <a:extLst>
            <a:ext uri="{FF2B5EF4-FFF2-40B4-BE49-F238E27FC236}">
              <a16:creationId xmlns:a16="http://schemas.microsoft.com/office/drawing/2014/main" id="{ACC908C0-DA42-4DB1-AEA3-C6B109C882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6" name="Text Box 64">
          <a:extLst>
            <a:ext uri="{FF2B5EF4-FFF2-40B4-BE49-F238E27FC236}">
              <a16:creationId xmlns:a16="http://schemas.microsoft.com/office/drawing/2014/main" id="{28DDF3CA-4D85-489A-AA4A-4C2152FB62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7" name="Text Box 64">
          <a:extLst>
            <a:ext uri="{FF2B5EF4-FFF2-40B4-BE49-F238E27FC236}">
              <a16:creationId xmlns:a16="http://schemas.microsoft.com/office/drawing/2014/main" id="{06E90A85-1D38-4501-B8E3-08B26C98C9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8" name="Text Box 64">
          <a:extLst>
            <a:ext uri="{FF2B5EF4-FFF2-40B4-BE49-F238E27FC236}">
              <a16:creationId xmlns:a16="http://schemas.microsoft.com/office/drawing/2014/main" id="{B774FCA9-98BE-4651-B6F3-5880702D54A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799" name="Text Box 64">
          <a:extLst>
            <a:ext uri="{FF2B5EF4-FFF2-40B4-BE49-F238E27FC236}">
              <a16:creationId xmlns:a16="http://schemas.microsoft.com/office/drawing/2014/main" id="{C5FFF519-894C-4DC6-A491-80B4F4646F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0" name="Text Box 64">
          <a:extLst>
            <a:ext uri="{FF2B5EF4-FFF2-40B4-BE49-F238E27FC236}">
              <a16:creationId xmlns:a16="http://schemas.microsoft.com/office/drawing/2014/main" id="{6E37912B-A90C-4BE3-895F-9E337A42F8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1" name="Text Box 64">
          <a:extLst>
            <a:ext uri="{FF2B5EF4-FFF2-40B4-BE49-F238E27FC236}">
              <a16:creationId xmlns:a16="http://schemas.microsoft.com/office/drawing/2014/main" id="{07101DFE-382C-42F3-8E25-A0CDE52F81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2" name="Text Box 64">
          <a:extLst>
            <a:ext uri="{FF2B5EF4-FFF2-40B4-BE49-F238E27FC236}">
              <a16:creationId xmlns:a16="http://schemas.microsoft.com/office/drawing/2014/main" id="{274AB686-611B-4D9D-B1E6-33388ACE10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3" name="Text Box 64">
          <a:extLst>
            <a:ext uri="{FF2B5EF4-FFF2-40B4-BE49-F238E27FC236}">
              <a16:creationId xmlns:a16="http://schemas.microsoft.com/office/drawing/2014/main" id="{CEB33C00-23D7-4D33-B9F0-41ED8C37B5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4" name="Text Box 64">
          <a:extLst>
            <a:ext uri="{FF2B5EF4-FFF2-40B4-BE49-F238E27FC236}">
              <a16:creationId xmlns:a16="http://schemas.microsoft.com/office/drawing/2014/main" id="{9E7D641E-1447-4C1A-84F4-3EB383201B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5" name="Text Box 64">
          <a:extLst>
            <a:ext uri="{FF2B5EF4-FFF2-40B4-BE49-F238E27FC236}">
              <a16:creationId xmlns:a16="http://schemas.microsoft.com/office/drawing/2014/main" id="{524A3540-6504-4599-87AF-C1C54A9ABE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6" name="Text Box 64">
          <a:extLst>
            <a:ext uri="{FF2B5EF4-FFF2-40B4-BE49-F238E27FC236}">
              <a16:creationId xmlns:a16="http://schemas.microsoft.com/office/drawing/2014/main" id="{4DF6DB3B-6DF3-4F3B-9EAE-544189D9ED4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7" name="Text Box 64">
          <a:extLst>
            <a:ext uri="{FF2B5EF4-FFF2-40B4-BE49-F238E27FC236}">
              <a16:creationId xmlns:a16="http://schemas.microsoft.com/office/drawing/2014/main" id="{0E1C6E94-44D0-47C8-9E77-1496920F97B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8" name="Text Box 64">
          <a:extLst>
            <a:ext uri="{FF2B5EF4-FFF2-40B4-BE49-F238E27FC236}">
              <a16:creationId xmlns:a16="http://schemas.microsoft.com/office/drawing/2014/main" id="{38E27A1A-084B-4A14-A0E8-A390E1ED0D1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09" name="Text Box 64">
          <a:extLst>
            <a:ext uri="{FF2B5EF4-FFF2-40B4-BE49-F238E27FC236}">
              <a16:creationId xmlns:a16="http://schemas.microsoft.com/office/drawing/2014/main" id="{9B6F7DD3-6FA2-48B7-BDD5-892F2C253D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0" name="Text Box 64">
          <a:extLst>
            <a:ext uri="{FF2B5EF4-FFF2-40B4-BE49-F238E27FC236}">
              <a16:creationId xmlns:a16="http://schemas.microsoft.com/office/drawing/2014/main" id="{4F45D0AC-63D9-4BFE-9FF4-E1446942FD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1" name="Text Box 64">
          <a:extLst>
            <a:ext uri="{FF2B5EF4-FFF2-40B4-BE49-F238E27FC236}">
              <a16:creationId xmlns:a16="http://schemas.microsoft.com/office/drawing/2014/main" id="{00917BCD-9F7B-4FDE-AF4E-3650E794F0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2" name="Text Box 64">
          <a:extLst>
            <a:ext uri="{FF2B5EF4-FFF2-40B4-BE49-F238E27FC236}">
              <a16:creationId xmlns:a16="http://schemas.microsoft.com/office/drawing/2014/main" id="{3BB94EB5-EC64-4FBC-BE20-B1CCBC47C6F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3" name="Text Box 64">
          <a:extLst>
            <a:ext uri="{FF2B5EF4-FFF2-40B4-BE49-F238E27FC236}">
              <a16:creationId xmlns:a16="http://schemas.microsoft.com/office/drawing/2014/main" id="{F93A31CC-405A-451A-A0EE-0F49F702496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4" name="Text Box 64">
          <a:extLst>
            <a:ext uri="{FF2B5EF4-FFF2-40B4-BE49-F238E27FC236}">
              <a16:creationId xmlns:a16="http://schemas.microsoft.com/office/drawing/2014/main" id="{5433C3E4-6B3B-4550-91D0-F2DED3E3C5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5" name="Text Box 64">
          <a:extLst>
            <a:ext uri="{FF2B5EF4-FFF2-40B4-BE49-F238E27FC236}">
              <a16:creationId xmlns:a16="http://schemas.microsoft.com/office/drawing/2014/main" id="{716E91BA-12B5-48DD-9B85-82A7DA0912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6" name="Text Box 64">
          <a:extLst>
            <a:ext uri="{FF2B5EF4-FFF2-40B4-BE49-F238E27FC236}">
              <a16:creationId xmlns:a16="http://schemas.microsoft.com/office/drawing/2014/main" id="{B442FF26-178B-4693-A06C-6B9BA8F40EE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7" name="Text Box 64">
          <a:extLst>
            <a:ext uri="{FF2B5EF4-FFF2-40B4-BE49-F238E27FC236}">
              <a16:creationId xmlns:a16="http://schemas.microsoft.com/office/drawing/2014/main" id="{5FB6403A-3AC7-4169-868F-41AA3626287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8" name="Text Box 64">
          <a:extLst>
            <a:ext uri="{FF2B5EF4-FFF2-40B4-BE49-F238E27FC236}">
              <a16:creationId xmlns:a16="http://schemas.microsoft.com/office/drawing/2014/main" id="{F762BBBE-8A8D-4FF7-8199-6F802C183F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19" name="Text Box 64">
          <a:extLst>
            <a:ext uri="{FF2B5EF4-FFF2-40B4-BE49-F238E27FC236}">
              <a16:creationId xmlns:a16="http://schemas.microsoft.com/office/drawing/2014/main" id="{C64053EF-3EF0-4314-84F3-5CE451B420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0" name="Text Box 64">
          <a:extLst>
            <a:ext uri="{FF2B5EF4-FFF2-40B4-BE49-F238E27FC236}">
              <a16:creationId xmlns:a16="http://schemas.microsoft.com/office/drawing/2014/main" id="{FB980F4A-44FD-4C28-A318-A1B0604E1B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1" name="Text Box 64">
          <a:extLst>
            <a:ext uri="{FF2B5EF4-FFF2-40B4-BE49-F238E27FC236}">
              <a16:creationId xmlns:a16="http://schemas.microsoft.com/office/drawing/2014/main" id="{6DBFF291-A9C5-43F4-827D-486CBF44DE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2" name="Text Box 64">
          <a:extLst>
            <a:ext uri="{FF2B5EF4-FFF2-40B4-BE49-F238E27FC236}">
              <a16:creationId xmlns:a16="http://schemas.microsoft.com/office/drawing/2014/main" id="{BF1008AF-2D1A-4470-9FEA-3F8D24B40A2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3" name="Text Box 64">
          <a:extLst>
            <a:ext uri="{FF2B5EF4-FFF2-40B4-BE49-F238E27FC236}">
              <a16:creationId xmlns:a16="http://schemas.microsoft.com/office/drawing/2014/main" id="{71EF682A-9309-46E3-82A4-D2F06DD645B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4" name="Text Box 64">
          <a:extLst>
            <a:ext uri="{FF2B5EF4-FFF2-40B4-BE49-F238E27FC236}">
              <a16:creationId xmlns:a16="http://schemas.microsoft.com/office/drawing/2014/main" id="{651430FA-18E7-46FA-A4D2-395C3778F8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5" name="Text Box 64">
          <a:extLst>
            <a:ext uri="{FF2B5EF4-FFF2-40B4-BE49-F238E27FC236}">
              <a16:creationId xmlns:a16="http://schemas.microsoft.com/office/drawing/2014/main" id="{F3894E04-389C-4108-B28D-9B1DD2FB18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6" name="Text Box 64">
          <a:extLst>
            <a:ext uri="{FF2B5EF4-FFF2-40B4-BE49-F238E27FC236}">
              <a16:creationId xmlns:a16="http://schemas.microsoft.com/office/drawing/2014/main" id="{A9746D1A-9645-4D51-AD89-3ED4A4CB413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7" name="Text Box 64">
          <a:extLst>
            <a:ext uri="{FF2B5EF4-FFF2-40B4-BE49-F238E27FC236}">
              <a16:creationId xmlns:a16="http://schemas.microsoft.com/office/drawing/2014/main" id="{753015E5-184A-4F6F-A47A-C1940D3363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8" name="Text Box 64">
          <a:extLst>
            <a:ext uri="{FF2B5EF4-FFF2-40B4-BE49-F238E27FC236}">
              <a16:creationId xmlns:a16="http://schemas.microsoft.com/office/drawing/2014/main" id="{F51EA399-D409-428D-BB1B-E1B424063E9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29" name="Text Box 64">
          <a:extLst>
            <a:ext uri="{FF2B5EF4-FFF2-40B4-BE49-F238E27FC236}">
              <a16:creationId xmlns:a16="http://schemas.microsoft.com/office/drawing/2014/main" id="{834A8A38-EDF5-47A6-A324-DE61EFAFE4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0" name="Text Box 64">
          <a:extLst>
            <a:ext uri="{FF2B5EF4-FFF2-40B4-BE49-F238E27FC236}">
              <a16:creationId xmlns:a16="http://schemas.microsoft.com/office/drawing/2014/main" id="{9D675433-898C-49DA-A77B-1E2FE5F3E5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1" name="Text Box 64">
          <a:extLst>
            <a:ext uri="{FF2B5EF4-FFF2-40B4-BE49-F238E27FC236}">
              <a16:creationId xmlns:a16="http://schemas.microsoft.com/office/drawing/2014/main" id="{0CA31829-2AB2-4368-89B6-48302D4352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2" name="Text Box 64">
          <a:extLst>
            <a:ext uri="{FF2B5EF4-FFF2-40B4-BE49-F238E27FC236}">
              <a16:creationId xmlns:a16="http://schemas.microsoft.com/office/drawing/2014/main" id="{72E043F2-EC45-47AD-B894-20BA8367088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3" name="Text Box 64">
          <a:extLst>
            <a:ext uri="{FF2B5EF4-FFF2-40B4-BE49-F238E27FC236}">
              <a16:creationId xmlns:a16="http://schemas.microsoft.com/office/drawing/2014/main" id="{43D2987A-02E6-4BDB-B174-143BD250E2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4" name="Text Box 64">
          <a:extLst>
            <a:ext uri="{FF2B5EF4-FFF2-40B4-BE49-F238E27FC236}">
              <a16:creationId xmlns:a16="http://schemas.microsoft.com/office/drawing/2014/main" id="{68049A0D-D259-49C6-A4B4-E82A453028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5" name="Text Box 64">
          <a:extLst>
            <a:ext uri="{FF2B5EF4-FFF2-40B4-BE49-F238E27FC236}">
              <a16:creationId xmlns:a16="http://schemas.microsoft.com/office/drawing/2014/main" id="{3F038A57-AD6A-47C9-935C-9A211C17A7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6" name="Text Box 64">
          <a:extLst>
            <a:ext uri="{FF2B5EF4-FFF2-40B4-BE49-F238E27FC236}">
              <a16:creationId xmlns:a16="http://schemas.microsoft.com/office/drawing/2014/main" id="{AC2B80D1-A5AC-4C4C-B438-106054F28A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7" name="Text Box 64">
          <a:extLst>
            <a:ext uri="{FF2B5EF4-FFF2-40B4-BE49-F238E27FC236}">
              <a16:creationId xmlns:a16="http://schemas.microsoft.com/office/drawing/2014/main" id="{24D65901-AC4C-4DF3-B62C-95E0B7D4BA2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8" name="Text Box 64">
          <a:extLst>
            <a:ext uri="{FF2B5EF4-FFF2-40B4-BE49-F238E27FC236}">
              <a16:creationId xmlns:a16="http://schemas.microsoft.com/office/drawing/2014/main" id="{969CB032-864D-4A4D-B18B-AC0F14FF6F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39" name="Text Box 64">
          <a:extLst>
            <a:ext uri="{FF2B5EF4-FFF2-40B4-BE49-F238E27FC236}">
              <a16:creationId xmlns:a16="http://schemas.microsoft.com/office/drawing/2014/main" id="{DEA7B8C7-F6C8-4B96-AA13-ADFBE762C3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0" name="Text Box 64">
          <a:extLst>
            <a:ext uri="{FF2B5EF4-FFF2-40B4-BE49-F238E27FC236}">
              <a16:creationId xmlns:a16="http://schemas.microsoft.com/office/drawing/2014/main" id="{9EA146D5-D257-4E5B-9F77-A48315EFAA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1" name="Text Box 64">
          <a:extLst>
            <a:ext uri="{FF2B5EF4-FFF2-40B4-BE49-F238E27FC236}">
              <a16:creationId xmlns:a16="http://schemas.microsoft.com/office/drawing/2014/main" id="{8D6B18C7-C298-4F5F-9BD2-A6A47146E00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2" name="Text Box 64">
          <a:extLst>
            <a:ext uri="{FF2B5EF4-FFF2-40B4-BE49-F238E27FC236}">
              <a16:creationId xmlns:a16="http://schemas.microsoft.com/office/drawing/2014/main" id="{B080CFD3-5E97-4A31-8B08-1197D6BA373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3" name="Text Box 64">
          <a:extLst>
            <a:ext uri="{FF2B5EF4-FFF2-40B4-BE49-F238E27FC236}">
              <a16:creationId xmlns:a16="http://schemas.microsoft.com/office/drawing/2014/main" id="{E322B4C6-435E-4DF7-8B70-79FFBF32F1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4" name="Text Box 64">
          <a:extLst>
            <a:ext uri="{FF2B5EF4-FFF2-40B4-BE49-F238E27FC236}">
              <a16:creationId xmlns:a16="http://schemas.microsoft.com/office/drawing/2014/main" id="{50DC84C4-07F5-4583-B7BC-19AE822C6B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5" name="Text Box 64">
          <a:extLst>
            <a:ext uri="{FF2B5EF4-FFF2-40B4-BE49-F238E27FC236}">
              <a16:creationId xmlns:a16="http://schemas.microsoft.com/office/drawing/2014/main" id="{2B18AF31-0148-4E8F-9AE2-7F9C9D2B3D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6" name="Text Box 64">
          <a:extLst>
            <a:ext uri="{FF2B5EF4-FFF2-40B4-BE49-F238E27FC236}">
              <a16:creationId xmlns:a16="http://schemas.microsoft.com/office/drawing/2014/main" id="{CE2BB868-274D-4D43-A8B4-DB518F98FC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7" name="Text Box 64">
          <a:extLst>
            <a:ext uri="{FF2B5EF4-FFF2-40B4-BE49-F238E27FC236}">
              <a16:creationId xmlns:a16="http://schemas.microsoft.com/office/drawing/2014/main" id="{CEB9AEEC-A423-4F25-80ED-5548875899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8" name="Text Box 64">
          <a:extLst>
            <a:ext uri="{FF2B5EF4-FFF2-40B4-BE49-F238E27FC236}">
              <a16:creationId xmlns:a16="http://schemas.microsoft.com/office/drawing/2014/main" id="{FDCFC899-8F17-4567-B790-C9FBDAAD17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49" name="Text Box 64">
          <a:extLst>
            <a:ext uri="{FF2B5EF4-FFF2-40B4-BE49-F238E27FC236}">
              <a16:creationId xmlns:a16="http://schemas.microsoft.com/office/drawing/2014/main" id="{014AD151-B12F-4362-A312-E7947FFD805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0" name="Text Box 64">
          <a:extLst>
            <a:ext uri="{FF2B5EF4-FFF2-40B4-BE49-F238E27FC236}">
              <a16:creationId xmlns:a16="http://schemas.microsoft.com/office/drawing/2014/main" id="{DD0131D7-5179-4A2F-86D4-4E5F45B3B8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1" name="Text Box 64">
          <a:extLst>
            <a:ext uri="{FF2B5EF4-FFF2-40B4-BE49-F238E27FC236}">
              <a16:creationId xmlns:a16="http://schemas.microsoft.com/office/drawing/2014/main" id="{7D52DA40-B528-402B-8C58-AF4DC1110C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2" name="Text Box 64">
          <a:extLst>
            <a:ext uri="{FF2B5EF4-FFF2-40B4-BE49-F238E27FC236}">
              <a16:creationId xmlns:a16="http://schemas.microsoft.com/office/drawing/2014/main" id="{3BA2F2C4-C193-47E7-ADB9-86974FEC23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3" name="Text Box 64">
          <a:extLst>
            <a:ext uri="{FF2B5EF4-FFF2-40B4-BE49-F238E27FC236}">
              <a16:creationId xmlns:a16="http://schemas.microsoft.com/office/drawing/2014/main" id="{FB609F94-8DAD-41CA-85F6-9D9C150245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4" name="Text Box 64">
          <a:extLst>
            <a:ext uri="{FF2B5EF4-FFF2-40B4-BE49-F238E27FC236}">
              <a16:creationId xmlns:a16="http://schemas.microsoft.com/office/drawing/2014/main" id="{C55060B4-0D56-41CC-A108-BD74B7E1B62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5" name="Text Box 64">
          <a:extLst>
            <a:ext uri="{FF2B5EF4-FFF2-40B4-BE49-F238E27FC236}">
              <a16:creationId xmlns:a16="http://schemas.microsoft.com/office/drawing/2014/main" id="{AF921125-23DD-4168-B794-6F8B8BB867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6" name="Text Box 64">
          <a:extLst>
            <a:ext uri="{FF2B5EF4-FFF2-40B4-BE49-F238E27FC236}">
              <a16:creationId xmlns:a16="http://schemas.microsoft.com/office/drawing/2014/main" id="{18ABD2BD-B09D-4DDB-9E6C-2770256BF5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7" name="Text Box 64">
          <a:extLst>
            <a:ext uri="{FF2B5EF4-FFF2-40B4-BE49-F238E27FC236}">
              <a16:creationId xmlns:a16="http://schemas.microsoft.com/office/drawing/2014/main" id="{F149B4B7-6CEB-4FEE-8EB2-E13B6D1B63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8" name="Text Box 64">
          <a:extLst>
            <a:ext uri="{FF2B5EF4-FFF2-40B4-BE49-F238E27FC236}">
              <a16:creationId xmlns:a16="http://schemas.microsoft.com/office/drawing/2014/main" id="{81F1F8A4-2C85-4F59-AED6-510FC139C6F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59" name="Text Box 64">
          <a:extLst>
            <a:ext uri="{FF2B5EF4-FFF2-40B4-BE49-F238E27FC236}">
              <a16:creationId xmlns:a16="http://schemas.microsoft.com/office/drawing/2014/main" id="{BF41B285-B2A8-40A7-9087-E77D18E30EE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0" name="Text Box 64">
          <a:extLst>
            <a:ext uri="{FF2B5EF4-FFF2-40B4-BE49-F238E27FC236}">
              <a16:creationId xmlns:a16="http://schemas.microsoft.com/office/drawing/2014/main" id="{E9BD4755-B180-4EFD-8FF7-CF373A05F7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1" name="Text Box 64">
          <a:extLst>
            <a:ext uri="{FF2B5EF4-FFF2-40B4-BE49-F238E27FC236}">
              <a16:creationId xmlns:a16="http://schemas.microsoft.com/office/drawing/2014/main" id="{FA992428-8F2E-4D3C-B286-78B18AF96A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2" name="Text Box 64">
          <a:extLst>
            <a:ext uri="{FF2B5EF4-FFF2-40B4-BE49-F238E27FC236}">
              <a16:creationId xmlns:a16="http://schemas.microsoft.com/office/drawing/2014/main" id="{DF930AD7-29DE-45AE-9B65-4DD0099441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3" name="Text Box 64">
          <a:extLst>
            <a:ext uri="{FF2B5EF4-FFF2-40B4-BE49-F238E27FC236}">
              <a16:creationId xmlns:a16="http://schemas.microsoft.com/office/drawing/2014/main" id="{565883D6-1880-4960-9B23-28351BA035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4" name="Text Box 64">
          <a:extLst>
            <a:ext uri="{FF2B5EF4-FFF2-40B4-BE49-F238E27FC236}">
              <a16:creationId xmlns:a16="http://schemas.microsoft.com/office/drawing/2014/main" id="{970010FB-1C48-40D1-B24B-3D84ABF6B87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5" name="Text Box 64">
          <a:extLst>
            <a:ext uri="{FF2B5EF4-FFF2-40B4-BE49-F238E27FC236}">
              <a16:creationId xmlns:a16="http://schemas.microsoft.com/office/drawing/2014/main" id="{72DB81E7-370E-4383-B49B-A3FCA5D481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6" name="Text Box 64">
          <a:extLst>
            <a:ext uri="{FF2B5EF4-FFF2-40B4-BE49-F238E27FC236}">
              <a16:creationId xmlns:a16="http://schemas.microsoft.com/office/drawing/2014/main" id="{25BDD570-4D1F-440E-BE39-5A86C22748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7" name="Text Box 64">
          <a:extLst>
            <a:ext uri="{FF2B5EF4-FFF2-40B4-BE49-F238E27FC236}">
              <a16:creationId xmlns:a16="http://schemas.microsoft.com/office/drawing/2014/main" id="{754FA10C-1DEE-473E-93B1-A34782F975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8" name="Text Box 64">
          <a:extLst>
            <a:ext uri="{FF2B5EF4-FFF2-40B4-BE49-F238E27FC236}">
              <a16:creationId xmlns:a16="http://schemas.microsoft.com/office/drawing/2014/main" id="{EF126604-F7A6-4804-8EBA-3AAF27F778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69" name="Text Box 64">
          <a:extLst>
            <a:ext uri="{FF2B5EF4-FFF2-40B4-BE49-F238E27FC236}">
              <a16:creationId xmlns:a16="http://schemas.microsoft.com/office/drawing/2014/main" id="{B581FE6C-0BDE-4217-AA75-6281F49A601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0" name="Text Box 64">
          <a:extLst>
            <a:ext uri="{FF2B5EF4-FFF2-40B4-BE49-F238E27FC236}">
              <a16:creationId xmlns:a16="http://schemas.microsoft.com/office/drawing/2014/main" id="{FDB057E6-007E-4936-97AE-C96B72BEC2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1" name="Text Box 64">
          <a:extLst>
            <a:ext uri="{FF2B5EF4-FFF2-40B4-BE49-F238E27FC236}">
              <a16:creationId xmlns:a16="http://schemas.microsoft.com/office/drawing/2014/main" id="{75C45587-E96C-4A81-9738-74A3061ABEC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2" name="Text Box 64">
          <a:extLst>
            <a:ext uri="{FF2B5EF4-FFF2-40B4-BE49-F238E27FC236}">
              <a16:creationId xmlns:a16="http://schemas.microsoft.com/office/drawing/2014/main" id="{21E61744-EF2D-400A-B3D1-523372D97F9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3" name="Text Box 64">
          <a:extLst>
            <a:ext uri="{FF2B5EF4-FFF2-40B4-BE49-F238E27FC236}">
              <a16:creationId xmlns:a16="http://schemas.microsoft.com/office/drawing/2014/main" id="{BC7999B6-4F73-41D8-A1E4-0DA390D50D5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4" name="Text Box 64">
          <a:extLst>
            <a:ext uri="{FF2B5EF4-FFF2-40B4-BE49-F238E27FC236}">
              <a16:creationId xmlns:a16="http://schemas.microsoft.com/office/drawing/2014/main" id="{642EE20F-A14B-4360-852D-95A3EEABEF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5" name="Text Box 64">
          <a:extLst>
            <a:ext uri="{FF2B5EF4-FFF2-40B4-BE49-F238E27FC236}">
              <a16:creationId xmlns:a16="http://schemas.microsoft.com/office/drawing/2014/main" id="{C75513E5-C2FA-4CB3-A601-B1EE7589E9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6" name="Text Box 64">
          <a:extLst>
            <a:ext uri="{FF2B5EF4-FFF2-40B4-BE49-F238E27FC236}">
              <a16:creationId xmlns:a16="http://schemas.microsoft.com/office/drawing/2014/main" id="{1A0928A7-1223-44C9-8F76-279E1810836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7" name="Text Box 64">
          <a:extLst>
            <a:ext uri="{FF2B5EF4-FFF2-40B4-BE49-F238E27FC236}">
              <a16:creationId xmlns:a16="http://schemas.microsoft.com/office/drawing/2014/main" id="{085844DA-C0D9-4692-B231-58EFC8F041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8" name="Text Box 64">
          <a:extLst>
            <a:ext uri="{FF2B5EF4-FFF2-40B4-BE49-F238E27FC236}">
              <a16:creationId xmlns:a16="http://schemas.microsoft.com/office/drawing/2014/main" id="{C5089F5A-F2DB-4300-9A62-F7D22643B9B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79" name="Text Box 64">
          <a:extLst>
            <a:ext uri="{FF2B5EF4-FFF2-40B4-BE49-F238E27FC236}">
              <a16:creationId xmlns:a16="http://schemas.microsoft.com/office/drawing/2014/main" id="{EC8982A2-00B3-4C26-82C8-8DA9D201A0A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0" name="Text Box 64">
          <a:extLst>
            <a:ext uri="{FF2B5EF4-FFF2-40B4-BE49-F238E27FC236}">
              <a16:creationId xmlns:a16="http://schemas.microsoft.com/office/drawing/2014/main" id="{FAE09EAA-D30D-48ED-AA12-D88EC2D404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1" name="Text Box 64">
          <a:extLst>
            <a:ext uri="{FF2B5EF4-FFF2-40B4-BE49-F238E27FC236}">
              <a16:creationId xmlns:a16="http://schemas.microsoft.com/office/drawing/2014/main" id="{7426DEE1-D0A3-46A0-88A8-130CBC6EC8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2" name="Text Box 64">
          <a:extLst>
            <a:ext uri="{FF2B5EF4-FFF2-40B4-BE49-F238E27FC236}">
              <a16:creationId xmlns:a16="http://schemas.microsoft.com/office/drawing/2014/main" id="{F910A3E3-8A5B-4104-8EB8-CF564A1AD4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3" name="Text Box 64">
          <a:extLst>
            <a:ext uri="{FF2B5EF4-FFF2-40B4-BE49-F238E27FC236}">
              <a16:creationId xmlns:a16="http://schemas.microsoft.com/office/drawing/2014/main" id="{98788019-6E6D-4E7D-928F-76EA6805D59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4" name="Text Box 64">
          <a:extLst>
            <a:ext uri="{FF2B5EF4-FFF2-40B4-BE49-F238E27FC236}">
              <a16:creationId xmlns:a16="http://schemas.microsoft.com/office/drawing/2014/main" id="{D430820F-259C-4E6C-B895-F6C52C69AF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5" name="Text Box 64">
          <a:extLst>
            <a:ext uri="{FF2B5EF4-FFF2-40B4-BE49-F238E27FC236}">
              <a16:creationId xmlns:a16="http://schemas.microsoft.com/office/drawing/2014/main" id="{420AA76D-F359-4151-B4F7-AFBF232B2E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6" name="Text Box 64">
          <a:extLst>
            <a:ext uri="{FF2B5EF4-FFF2-40B4-BE49-F238E27FC236}">
              <a16:creationId xmlns:a16="http://schemas.microsoft.com/office/drawing/2014/main" id="{E86878D0-217D-476C-B2BD-452128022C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7" name="Text Box 64">
          <a:extLst>
            <a:ext uri="{FF2B5EF4-FFF2-40B4-BE49-F238E27FC236}">
              <a16:creationId xmlns:a16="http://schemas.microsoft.com/office/drawing/2014/main" id="{0523C1F1-8C9E-4C07-AB13-9327616288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8" name="Text Box 64">
          <a:extLst>
            <a:ext uri="{FF2B5EF4-FFF2-40B4-BE49-F238E27FC236}">
              <a16:creationId xmlns:a16="http://schemas.microsoft.com/office/drawing/2014/main" id="{7ACE8D46-F031-48F0-ADC8-22498B4205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89" name="Text Box 64">
          <a:extLst>
            <a:ext uri="{FF2B5EF4-FFF2-40B4-BE49-F238E27FC236}">
              <a16:creationId xmlns:a16="http://schemas.microsoft.com/office/drawing/2014/main" id="{60694E49-05A8-4541-9BD4-1CB9C094D5B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0" name="Text Box 64">
          <a:extLst>
            <a:ext uri="{FF2B5EF4-FFF2-40B4-BE49-F238E27FC236}">
              <a16:creationId xmlns:a16="http://schemas.microsoft.com/office/drawing/2014/main" id="{D14CC850-09DF-4D56-8D58-5778D3D3B2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1" name="Text Box 64">
          <a:extLst>
            <a:ext uri="{FF2B5EF4-FFF2-40B4-BE49-F238E27FC236}">
              <a16:creationId xmlns:a16="http://schemas.microsoft.com/office/drawing/2014/main" id="{D858760C-5411-46B0-A77E-83553D7065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2" name="Text Box 64">
          <a:extLst>
            <a:ext uri="{FF2B5EF4-FFF2-40B4-BE49-F238E27FC236}">
              <a16:creationId xmlns:a16="http://schemas.microsoft.com/office/drawing/2014/main" id="{0603DC56-6E57-4571-B539-EA294AFDE2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3" name="Text Box 64">
          <a:extLst>
            <a:ext uri="{FF2B5EF4-FFF2-40B4-BE49-F238E27FC236}">
              <a16:creationId xmlns:a16="http://schemas.microsoft.com/office/drawing/2014/main" id="{EAE52BF0-995C-4ED7-A30F-4AA5CDF064E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4" name="Text Box 64">
          <a:extLst>
            <a:ext uri="{FF2B5EF4-FFF2-40B4-BE49-F238E27FC236}">
              <a16:creationId xmlns:a16="http://schemas.microsoft.com/office/drawing/2014/main" id="{730ABEA5-989A-49DA-8917-7AD890F9E45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5" name="Text Box 64">
          <a:extLst>
            <a:ext uri="{FF2B5EF4-FFF2-40B4-BE49-F238E27FC236}">
              <a16:creationId xmlns:a16="http://schemas.microsoft.com/office/drawing/2014/main" id="{AE8962FD-BA51-4688-AE54-459CA7FD602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6" name="Text Box 64">
          <a:extLst>
            <a:ext uri="{FF2B5EF4-FFF2-40B4-BE49-F238E27FC236}">
              <a16:creationId xmlns:a16="http://schemas.microsoft.com/office/drawing/2014/main" id="{02020D07-9449-42F5-95E1-DBFA1BF118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7" name="Text Box 64">
          <a:extLst>
            <a:ext uri="{FF2B5EF4-FFF2-40B4-BE49-F238E27FC236}">
              <a16:creationId xmlns:a16="http://schemas.microsoft.com/office/drawing/2014/main" id="{4CFD7641-1EA5-43AD-894D-19096F35FD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8" name="Text Box 64">
          <a:extLst>
            <a:ext uri="{FF2B5EF4-FFF2-40B4-BE49-F238E27FC236}">
              <a16:creationId xmlns:a16="http://schemas.microsoft.com/office/drawing/2014/main" id="{8E8CA853-E77C-41AF-8D59-1CBF0E04B44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899" name="Text Box 64">
          <a:extLst>
            <a:ext uri="{FF2B5EF4-FFF2-40B4-BE49-F238E27FC236}">
              <a16:creationId xmlns:a16="http://schemas.microsoft.com/office/drawing/2014/main" id="{E0F243AA-F0CA-449B-8760-506B30A6BC9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0" name="Text Box 64">
          <a:extLst>
            <a:ext uri="{FF2B5EF4-FFF2-40B4-BE49-F238E27FC236}">
              <a16:creationId xmlns:a16="http://schemas.microsoft.com/office/drawing/2014/main" id="{A129F90C-5144-48D2-BA14-7BABCF77D0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1" name="Text Box 64">
          <a:extLst>
            <a:ext uri="{FF2B5EF4-FFF2-40B4-BE49-F238E27FC236}">
              <a16:creationId xmlns:a16="http://schemas.microsoft.com/office/drawing/2014/main" id="{106CB9B5-A317-42E0-A7FD-A9098A20F9C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2" name="Text Box 64">
          <a:extLst>
            <a:ext uri="{FF2B5EF4-FFF2-40B4-BE49-F238E27FC236}">
              <a16:creationId xmlns:a16="http://schemas.microsoft.com/office/drawing/2014/main" id="{041DB237-7D49-4608-A6BE-4F9176A1EF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3" name="Text Box 64">
          <a:extLst>
            <a:ext uri="{FF2B5EF4-FFF2-40B4-BE49-F238E27FC236}">
              <a16:creationId xmlns:a16="http://schemas.microsoft.com/office/drawing/2014/main" id="{7878AC3D-8DA7-4CE5-AEB4-58B60841DD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4" name="Text Box 64">
          <a:extLst>
            <a:ext uri="{FF2B5EF4-FFF2-40B4-BE49-F238E27FC236}">
              <a16:creationId xmlns:a16="http://schemas.microsoft.com/office/drawing/2014/main" id="{1456D8BD-89A7-4C9D-AB6C-C95C9A2C04C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5" name="Text Box 64">
          <a:extLst>
            <a:ext uri="{FF2B5EF4-FFF2-40B4-BE49-F238E27FC236}">
              <a16:creationId xmlns:a16="http://schemas.microsoft.com/office/drawing/2014/main" id="{5AD1D212-D25C-4068-8072-7062957238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6" name="Text Box 64">
          <a:extLst>
            <a:ext uri="{FF2B5EF4-FFF2-40B4-BE49-F238E27FC236}">
              <a16:creationId xmlns:a16="http://schemas.microsoft.com/office/drawing/2014/main" id="{F9C2D2FF-1F7F-4430-AFF5-75094274B17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7" name="Text Box 64">
          <a:extLst>
            <a:ext uri="{FF2B5EF4-FFF2-40B4-BE49-F238E27FC236}">
              <a16:creationId xmlns:a16="http://schemas.microsoft.com/office/drawing/2014/main" id="{DE541C0A-2625-4E86-BA5E-3CE18E4363C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8" name="Text Box 64">
          <a:extLst>
            <a:ext uri="{FF2B5EF4-FFF2-40B4-BE49-F238E27FC236}">
              <a16:creationId xmlns:a16="http://schemas.microsoft.com/office/drawing/2014/main" id="{D647FF8F-A7E4-4E02-ABB6-7EF5D6D14E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09" name="Text Box 64">
          <a:extLst>
            <a:ext uri="{FF2B5EF4-FFF2-40B4-BE49-F238E27FC236}">
              <a16:creationId xmlns:a16="http://schemas.microsoft.com/office/drawing/2014/main" id="{EF4E2A1B-291D-48AC-9C5C-4C0DA2F54EC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0" name="Text Box 64">
          <a:extLst>
            <a:ext uri="{FF2B5EF4-FFF2-40B4-BE49-F238E27FC236}">
              <a16:creationId xmlns:a16="http://schemas.microsoft.com/office/drawing/2014/main" id="{3A98D050-F049-4F53-9A04-7B80539454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1" name="Text Box 64">
          <a:extLst>
            <a:ext uri="{FF2B5EF4-FFF2-40B4-BE49-F238E27FC236}">
              <a16:creationId xmlns:a16="http://schemas.microsoft.com/office/drawing/2014/main" id="{6605024B-086B-4574-9FD7-6FAD14A92A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2" name="Text Box 64">
          <a:extLst>
            <a:ext uri="{FF2B5EF4-FFF2-40B4-BE49-F238E27FC236}">
              <a16:creationId xmlns:a16="http://schemas.microsoft.com/office/drawing/2014/main" id="{A421D48B-4108-4AD1-A591-7E75AB0260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3" name="Text Box 64">
          <a:extLst>
            <a:ext uri="{FF2B5EF4-FFF2-40B4-BE49-F238E27FC236}">
              <a16:creationId xmlns:a16="http://schemas.microsoft.com/office/drawing/2014/main" id="{1AD47667-FD5A-4508-82B4-A5B167BCF9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4" name="Text Box 64">
          <a:extLst>
            <a:ext uri="{FF2B5EF4-FFF2-40B4-BE49-F238E27FC236}">
              <a16:creationId xmlns:a16="http://schemas.microsoft.com/office/drawing/2014/main" id="{01CF1DB9-3FB9-4DDE-A7F1-E295CA2A15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5" name="Text Box 64">
          <a:extLst>
            <a:ext uri="{FF2B5EF4-FFF2-40B4-BE49-F238E27FC236}">
              <a16:creationId xmlns:a16="http://schemas.microsoft.com/office/drawing/2014/main" id="{1AB9E8C0-A6CE-40FB-AB53-61368FD251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6" name="Text Box 64">
          <a:extLst>
            <a:ext uri="{FF2B5EF4-FFF2-40B4-BE49-F238E27FC236}">
              <a16:creationId xmlns:a16="http://schemas.microsoft.com/office/drawing/2014/main" id="{4C27C9A1-998C-45DF-A096-7AC5643723A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7" name="Text Box 64">
          <a:extLst>
            <a:ext uri="{FF2B5EF4-FFF2-40B4-BE49-F238E27FC236}">
              <a16:creationId xmlns:a16="http://schemas.microsoft.com/office/drawing/2014/main" id="{AAC0C9B6-27BB-4E35-8932-AAD0A86969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8" name="Text Box 64">
          <a:extLst>
            <a:ext uri="{FF2B5EF4-FFF2-40B4-BE49-F238E27FC236}">
              <a16:creationId xmlns:a16="http://schemas.microsoft.com/office/drawing/2014/main" id="{FE27F12C-4444-43B7-B462-29A6A8E3F0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19" name="Text Box 64">
          <a:extLst>
            <a:ext uri="{FF2B5EF4-FFF2-40B4-BE49-F238E27FC236}">
              <a16:creationId xmlns:a16="http://schemas.microsoft.com/office/drawing/2014/main" id="{A40B6333-BF96-4E37-BE87-BA5F3421CA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0" name="Text Box 64">
          <a:extLst>
            <a:ext uri="{FF2B5EF4-FFF2-40B4-BE49-F238E27FC236}">
              <a16:creationId xmlns:a16="http://schemas.microsoft.com/office/drawing/2014/main" id="{47C4B9F7-73CA-4220-ABAE-3A48908449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1" name="Text Box 64">
          <a:extLst>
            <a:ext uri="{FF2B5EF4-FFF2-40B4-BE49-F238E27FC236}">
              <a16:creationId xmlns:a16="http://schemas.microsoft.com/office/drawing/2014/main" id="{8F8BE133-FD2B-4685-A0B3-F5458E52216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2" name="Text Box 64">
          <a:extLst>
            <a:ext uri="{FF2B5EF4-FFF2-40B4-BE49-F238E27FC236}">
              <a16:creationId xmlns:a16="http://schemas.microsoft.com/office/drawing/2014/main" id="{A247F1A0-DAC3-4B2E-9527-E42DF41C69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3" name="Text Box 64">
          <a:extLst>
            <a:ext uri="{FF2B5EF4-FFF2-40B4-BE49-F238E27FC236}">
              <a16:creationId xmlns:a16="http://schemas.microsoft.com/office/drawing/2014/main" id="{FADD6DFB-4F15-4B88-8748-0EB7D40328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4" name="Text Box 64">
          <a:extLst>
            <a:ext uri="{FF2B5EF4-FFF2-40B4-BE49-F238E27FC236}">
              <a16:creationId xmlns:a16="http://schemas.microsoft.com/office/drawing/2014/main" id="{DFFDEE27-7FF8-4B71-AE88-0B38203D19C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5" name="Text Box 64">
          <a:extLst>
            <a:ext uri="{FF2B5EF4-FFF2-40B4-BE49-F238E27FC236}">
              <a16:creationId xmlns:a16="http://schemas.microsoft.com/office/drawing/2014/main" id="{6796EC5F-25F3-45E5-A17A-3AF1222134F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6" name="Text Box 64">
          <a:extLst>
            <a:ext uri="{FF2B5EF4-FFF2-40B4-BE49-F238E27FC236}">
              <a16:creationId xmlns:a16="http://schemas.microsoft.com/office/drawing/2014/main" id="{8A636355-FD22-45CD-BC83-DCC18F8965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27" name="Text Box 64">
          <a:extLst>
            <a:ext uri="{FF2B5EF4-FFF2-40B4-BE49-F238E27FC236}">
              <a16:creationId xmlns:a16="http://schemas.microsoft.com/office/drawing/2014/main" id="{A7F11D1F-B780-430F-85D9-24EB17797471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28" name="Text Box 64">
          <a:extLst>
            <a:ext uri="{FF2B5EF4-FFF2-40B4-BE49-F238E27FC236}">
              <a16:creationId xmlns:a16="http://schemas.microsoft.com/office/drawing/2014/main" id="{8E84FFF1-518E-4EE7-ADBE-989FB1C08A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29" name="Text Box 64">
          <a:extLst>
            <a:ext uri="{FF2B5EF4-FFF2-40B4-BE49-F238E27FC236}">
              <a16:creationId xmlns:a16="http://schemas.microsoft.com/office/drawing/2014/main" id="{3230F91D-DCC1-4148-BD46-85BE8CD49BE3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0" name="Text Box 64">
          <a:extLst>
            <a:ext uri="{FF2B5EF4-FFF2-40B4-BE49-F238E27FC236}">
              <a16:creationId xmlns:a16="http://schemas.microsoft.com/office/drawing/2014/main" id="{C0E6DB34-5864-4F63-9FB2-4B055E893C0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31" name="Text Box 64">
          <a:extLst>
            <a:ext uri="{FF2B5EF4-FFF2-40B4-BE49-F238E27FC236}">
              <a16:creationId xmlns:a16="http://schemas.microsoft.com/office/drawing/2014/main" id="{A401D229-0895-448D-9A69-920C7AF86485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2" name="Text Box 64">
          <a:extLst>
            <a:ext uri="{FF2B5EF4-FFF2-40B4-BE49-F238E27FC236}">
              <a16:creationId xmlns:a16="http://schemas.microsoft.com/office/drawing/2014/main" id="{D6AFC058-9260-49DA-BF4E-0EB13B715C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33" name="Text Box 64">
          <a:extLst>
            <a:ext uri="{FF2B5EF4-FFF2-40B4-BE49-F238E27FC236}">
              <a16:creationId xmlns:a16="http://schemas.microsoft.com/office/drawing/2014/main" id="{395DB634-5A24-458C-BEE1-B86B9D8FE84A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4" name="Text Box 64">
          <a:extLst>
            <a:ext uri="{FF2B5EF4-FFF2-40B4-BE49-F238E27FC236}">
              <a16:creationId xmlns:a16="http://schemas.microsoft.com/office/drawing/2014/main" id="{388EEA25-6004-4CC4-A6CD-CB8B83026E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5" name="Text Box 64">
          <a:extLst>
            <a:ext uri="{FF2B5EF4-FFF2-40B4-BE49-F238E27FC236}">
              <a16:creationId xmlns:a16="http://schemas.microsoft.com/office/drawing/2014/main" id="{FFBAB459-BA81-4BA2-A71F-F564500C58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6" name="Text Box 64">
          <a:extLst>
            <a:ext uri="{FF2B5EF4-FFF2-40B4-BE49-F238E27FC236}">
              <a16:creationId xmlns:a16="http://schemas.microsoft.com/office/drawing/2014/main" id="{388F39CD-C036-49F3-B003-4EF96CDBBA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7" name="Text Box 64">
          <a:extLst>
            <a:ext uri="{FF2B5EF4-FFF2-40B4-BE49-F238E27FC236}">
              <a16:creationId xmlns:a16="http://schemas.microsoft.com/office/drawing/2014/main" id="{3B75BB83-9B63-4C8B-9E10-90F7699226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8" name="Text Box 64">
          <a:extLst>
            <a:ext uri="{FF2B5EF4-FFF2-40B4-BE49-F238E27FC236}">
              <a16:creationId xmlns:a16="http://schemas.microsoft.com/office/drawing/2014/main" id="{D48FD8AD-5358-42FB-8651-14208D0B9A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39" name="Text Box 64">
          <a:extLst>
            <a:ext uri="{FF2B5EF4-FFF2-40B4-BE49-F238E27FC236}">
              <a16:creationId xmlns:a16="http://schemas.microsoft.com/office/drawing/2014/main" id="{8C80130E-267D-4E91-B456-0260BDEA585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0" name="Text Box 64">
          <a:extLst>
            <a:ext uri="{FF2B5EF4-FFF2-40B4-BE49-F238E27FC236}">
              <a16:creationId xmlns:a16="http://schemas.microsoft.com/office/drawing/2014/main" id="{B7E4AD2C-4F2D-404E-AD43-551E08D4C0E7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1" name="Text Box 64">
          <a:extLst>
            <a:ext uri="{FF2B5EF4-FFF2-40B4-BE49-F238E27FC236}">
              <a16:creationId xmlns:a16="http://schemas.microsoft.com/office/drawing/2014/main" id="{AF56EE30-4AC5-474A-AFE7-66C9A11634EE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2" name="Text Box 64">
          <a:extLst>
            <a:ext uri="{FF2B5EF4-FFF2-40B4-BE49-F238E27FC236}">
              <a16:creationId xmlns:a16="http://schemas.microsoft.com/office/drawing/2014/main" id="{BA02FC57-603B-408F-B228-5B86D8B39B41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3" name="Text Box 64">
          <a:extLst>
            <a:ext uri="{FF2B5EF4-FFF2-40B4-BE49-F238E27FC236}">
              <a16:creationId xmlns:a16="http://schemas.microsoft.com/office/drawing/2014/main" id="{AB0E7982-3581-414B-A79D-A01183900F17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4" name="Text Box 64">
          <a:extLst>
            <a:ext uri="{FF2B5EF4-FFF2-40B4-BE49-F238E27FC236}">
              <a16:creationId xmlns:a16="http://schemas.microsoft.com/office/drawing/2014/main" id="{E3C7CFC6-819B-4EF2-B1D1-8E1F6DEE3720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5" name="Text Box 64">
          <a:extLst>
            <a:ext uri="{FF2B5EF4-FFF2-40B4-BE49-F238E27FC236}">
              <a16:creationId xmlns:a16="http://schemas.microsoft.com/office/drawing/2014/main" id="{2FE7E626-0394-42C4-9344-0B282D637655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6" name="Text Box 64">
          <a:extLst>
            <a:ext uri="{FF2B5EF4-FFF2-40B4-BE49-F238E27FC236}">
              <a16:creationId xmlns:a16="http://schemas.microsoft.com/office/drawing/2014/main" id="{969049CD-8C79-499E-A8CD-C6BA5E93A420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7" name="Text Box 64">
          <a:extLst>
            <a:ext uri="{FF2B5EF4-FFF2-40B4-BE49-F238E27FC236}">
              <a16:creationId xmlns:a16="http://schemas.microsoft.com/office/drawing/2014/main" id="{77CD4669-42FA-46FD-9D18-B11B3AC9B071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8" name="Text Box 64">
          <a:extLst>
            <a:ext uri="{FF2B5EF4-FFF2-40B4-BE49-F238E27FC236}">
              <a16:creationId xmlns:a16="http://schemas.microsoft.com/office/drawing/2014/main" id="{0310E74E-1E64-45A3-94EF-D5A836F5DC96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49" name="Text Box 64">
          <a:extLst>
            <a:ext uri="{FF2B5EF4-FFF2-40B4-BE49-F238E27FC236}">
              <a16:creationId xmlns:a16="http://schemas.microsoft.com/office/drawing/2014/main" id="{1BFEE4CA-D09C-42AE-B367-377E7E994D1A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0" name="Text Box 64">
          <a:extLst>
            <a:ext uri="{FF2B5EF4-FFF2-40B4-BE49-F238E27FC236}">
              <a16:creationId xmlns:a16="http://schemas.microsoft.com/office/drawing/2014/main" id="{04A88A14-B799-4900-9059-56E180019CD6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1" name="Text Box 64">
          <a:extLst>
            <a:ext uri="{FF2B5EF4-FFF2-40B4-BE49-F238E27FC236}">
              <a16:creationId xmlns:a16="http://schemas.microsoft.com/office/drawing/2014/main" id="{F01D3817-77A7-46C5-8564-2D1C37999273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2" name="Text Box 64">
          <a:extLst>
            <a:ext uri="{FF2B5EF4-FFF2-40B4-BE49-F238E27FC236}">
              <a16:creationId xmlns:a16="http://schemas.microsoft.com/office/drawing/2014/main" id="{2D47E15D-D1AF-434F-A523-3BEB0C8BAD8A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3" name="Text Box 64">
          <a:extLst>
            <a:ext uri="{FF2B5EF4-FFF2-40B4-BE49-F238E27FC236}">
              <a16:creationId xmlns:a16="http://schemas.microsoft.com/office/drawing/2014/main" id="{AD43D234-F991-4DC1-A6FE-5EA7275E2FE4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4" name="Text Box 64">
          <a:extLst>
            <a:ext uri="{FF2B5EF4-FFF2-40B4-BE49-F238E27FC236}">
              <a16:creationId xmlns:a16="http://schemas.microsoft.com/office/drawing/2014/main" id="{DF972A26-308E-4C94-A05B-3FA87689793E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5" name="Text Box 64">
          <a:extLst>
            <a:ext uri="{FF2B5EF4-FFF2-40B4-BE49-F238E27FC236}">
              <a16:creationId xmlns:a16="http://schemas.microsoft.com/office/drawing/2014/main" id="{6D946C58-4961-4F8F-8634-59B326E297E0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6" name="Text Box 64">
          <a:extLst>
            <a:ext uri="{FF2B5EF4-FFF2-40B4-BE49-F238E27FC236}">
              <a16:creationId xmlns:a16="http://schemas.microsoft.com/office/drawing/2014/main" id="{AB494EF1-2D3A-4BE4-8272-73AF6A47B9F9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7" name="Text Box 64">
          <a:extLst>
            <a:ext uri="{FF2B5EF4-FFF2-40B4-BE49-F238E27FC236}">
              <a16:creationId xmlns:a16="http://schemas.microsoft.com/office/drawing/2014/main" id="{27B6FF38-514A-413D-A509-7ACD6BC2E832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8" name="Text Box 64">
          <a:extLst>
            <a:ext uri="{FF2B5EF4-FFF2-40B4-BE49-F238E27FC236}">
              <a16:creationId xmlns:a16="http://schemas.microsoft.com/office/drawing/2014/main" id="{7D7EB711-4810-4308-97A3-786E96545CF7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59" name="Text Box 64">
          <a:extLst>
            <a:ext uri="{FF2B5EF4-FFF2-40B4-BE49-F238E27FC236}">
              <a16:creationId xmlns:a16="http://schemas.microsoft.com/office/drawing/2014/main" id="{C3A17AD2-F305-48F6-B034-767F2E42C1DE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0" name="Text Box 64">
          <a:extLst>
            <a:ext uri="{FF2B5EF4-FFF2-40B4-BE49-F238E27FC236}">
              <a16:creationId xmlns:a16="http://schemas.microsoft.com/office/drawing/2014/main" id="{581392BF-14F0-4DC8-9139-8E9DD7A44BCE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1" name="Text Box 64">
          <a:extLst>
            <a:ext uri="{FF2B5EF4-FFF2-40B4-BE49-F238E27FC236}">
              <a16:creationId xmlns:a16="http://schemas.microsoft.com/office/drawing/2014/main" id="{7D60593A-D0E6-4EE2-B88A-51279F66A94A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2" name="Text Box 64">
          <a:extLst>
            <a:ext uri="{FF2B5EF4-FFF2-40B4-BE49-F238E27FC236}">
              <a16:creationId xmlns:a16="http://schemas.microsoft.com/office/drawing/2014/main" id="{F00F522E-5208-48B3-8BA1-E2AF42302C81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3" name="Text Box 64">
          <a:extLst>
            <a:ext uri="{FF2B5EF4-FFF2-40B4-BE49-F238E27FC236}">
              <a16:creationId xmlns:a16="http://schemas.microsoft.com/office/drawing/2014/main" id="{5511A17B-93B8-4965-85C6-1AF052B76DE0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4" name="Text Box 64">
          <a:extLst>
            <a:ext uri="{FF2B5EF4-FFF2-40B4-BE49-F238E27FC236}">
              <a16:creationId xmlns:a16="http://schemas.microsoft.com/office/drawing/2014/main" id="{104A8469-7C65-4112-AFB1-CC8314E2B2BA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5" name="Text Box 64">
          <a:extLst>
            <a:ext uri="{FF2B5EF4-FFF2-40B4-BE49-F238E27FC236}">
              <a16:creationId xmlns:a16="http://schemas.microsoft.com/office/drawing/2014/main" id="{CC33D925-D358-45A1-835D-DBCACBF31565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6" name="Text Box 64">
          <a:extLst>
            <a:ext uri="{FF2B5EF4-FFF2-40B4-BE49-F238E27FC236}">
              <a16:creationId xmlns:a16="http://schemas.microsoft.com/office/drawing/2014/main" id="{E11C0BEE-9C59-448E-9E94-D5CBD0CCC8F3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506</xdr:row>
      <xdr:rowOff>0</xdr:rowOff>
    </xdr:from>
    <xdr:to>
      <xdr:col>4</xdr:col>
      <xdr:colOff>0</xdr:colOff>
      <xdr:row>507</xdr:row>
      <xdr:rowOff>38100</xdr:rowOff>
    </xdr:to>
    <xdr:sp macro="" textlink="">
      <xdr:nvSpPr>
        <xdr:cNvPr id="2967" name="Text Box 64">
          <a:extLst>
            <a:ext uri="{FF2B5EF4-FFF2-40B4-BE49-F238E27FC236}">
              <a16:creationId xmlns:a16="http://schemas.microsoft.com/office/drawing/2014/main" id="{91750CD4-8E08-44D1-BEBC-4EFF55035DF0}"/>
            </a:ext>
          </a:extLst>
        </xdr:cNvPr>
        <xdr:cNvSpPr txBox="1">
          <a:spLocks noChangeArrowheads="1"/>
        </xdr:cNvSpPr>
      </xdr:nvSpPr>
      <xdr:spPr bwMode="auto">
        <a:xfrm>
          <a:off x="5882640" y="10410444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68" name="Text Box 64">
          <a:extLst>
            <a:ext uri="{FF2B5EF4-FFF2-40B4-BE49-F238E27FC236}">
              <a16:creationId xmlns:a16="http://schemas.microsoft.com/office/drawing/2014/main" id="{2E64DA30-D3A6-458D-873B-F12A480D7E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69" name="Text Box 64">
          <a:extLst>
            <a:ext uri="{FF2B5EF4-FFF2-40B4-BE49-F238E27FC236}">
              <a16:creationId xmlns:a16="http://schemas.microsoft.com/office/drawing/2014/main" id="{DDDD00B7-B378-4695-A348-5F8E2B1D087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0" name="Text Box 64">
          <a:extLst>
            <a:ext uri="{FF2B5EF4-FFF2-40B4-BE49-F238E27FC236}">
              <a16:creationId xmlns:a16="http://schemas.microsoft.com/office/drawing/2014/main" id="{5640E7D0-B5D2-4478-9254-BD70E52A3F3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1" name="Text Box 64">
          <a:extLst>
            <a:ext uri="{FF2B5EF4-FFF2-40B4-BE49-F238E27FC236}">
              <a16:creationId xmlns:a16="http://schemas.microsoft.com/office/drawing/2014/main" id="{B48A14BB-C4D8-4258-B49E-64529C20F69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2" name="Text Box 64">
          <a:extLst>
            <a:ext uri="{FF2B5EF4-FFF2-40B4-BE49-F238E27FC236}">
              <a16:creationId xmlns:a16="http://schemas.microsoft.com/office/drawing/2014/main" id="{735C7019-33D3-48FE-8848-5C5F0A24455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3" name="Text Box 64">
          <a:extLst>
            <a:ext uri="{FF2B5EF4-FFF2-40B4-BE49-F238E27FC236}">
              <a16:creationId xmlns:a16="http://schemas.microsoft.com/office/drawing/2014/main" id="{783641BE-40B2-465C-8AD1-1B788DF013E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4" name="Text Box 64">
          <a:extLst>
            <a:ext uri="{FF2B5EF4-FFF2-40B4-BE49-F238E27FC236}">
              <a16:creationId xmlns:a16="http://schemas.microsoft.com/office/drawing/2014/main" id="{E8F923EC-DC1D-4EB7-B9CC-18543CB072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5" name="Text Box 64">
          <a:extLst>
            <a:ext uri="{FF2B5EF4-FFF2-40B4-BE49-F238E27FC236}">
              <a16:creationId xmlns:a16="http://schemas.microsoft.com/office/drawing/2014/main" id="{1893F853-F883-41AF-BB6D-803EDAF9AF1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6" name="Text Box 64">
          <a:extLst>
            <a:ext uri="{FF2B5EF4-FFF2-40B4-BE49-F238E27FC236}">
              <a16:creationId xmlns:a16="http://schemas.microsoft.com/office/drawing/2014/main" id="{5F1F9A55-2E9E-4D31-BDBA-839A8C8EA9E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7" name="Text Box 64">
          <a:extLst>
            <a:ext uri="{FF2B5EF4-FFF2-40B4-BE49-F238E27FC236}">
              <a16:creationId xmlns:a16="http://schemas.microsoft.com/office/drawing/2014/main" id="{99361286-E52C-4C07-B168-0CA4A5C569F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8" name="Text Box 64">
          <a:extLst>
            <a:ext uri="{FF2B5EF4-FFF2-40B4-BE49-F238E27FC236}">
              <a16:creationId xmlns:a16="http://schemas.microsoft.com/office/drawing/2014/main" id="{B6DC3D1E-9C9B-4C57-A8FF-EB937A15BE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79" name="Text Box 64">
          <a:extLst>
            <a:ext uri="{FF2B5EF4-FFF2-40B4-BE49-F238E27FC236}">
              <a16:creationId xmlns:a16="http://schemas.microsoft.com/office/drawing/2014/main" id="{C5BA82F0-152B-41CC-89DD-F5E8F6D42D2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0" name="Text Box 64">
          <a:extLst>
            <a:ext uri="{FF2B5EF4-FFF2-40B4-BE49-F238E27FC236}">
              <a16:creationId xmlns:a16="http://schemas.microsoft.com/office/drawing/2014/main" id="{E0AB20EA-69B4-4960-AE2D-B499822C25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1" name="Text Box 64">
          <a:extLst>
            <a:ext uri="{FF2B5EF4-FFF2-40B4-BE49-F238E27FC236}">
              <a16:creationId xmlns:a16="http://schemas.microsoft.com/office/drawing/2014/main" id="{05F8258D-D0C1-41A9-9543-BE25A38F5F6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2" name="Text Box 64">
          <a:extLst>
            <a:ext uri="{FF2B5EF4-FFF2-40B4-BE49-F238E27FC236}">
              <a16:creationId xmlns:a16="http://schemas.microsoft.com/office/drawing/2014/main" id="{EB35C72E-71C0-4625-BB77-2502DA406B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3" name="Text Box 64">
          <a:extLst>
            <a:ext uri="{FF2B5EF4-FFF2-40B4-BE49-F238E27FC236}">
              <a16:creationId xmlns:a16="http://schemas.microsoft.com/office/drawing/2014/main" id="{9CBB984C-2E84-4F7A-8DF3-D17DE11D2F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4" name="Text Box 64">
          <a:extLst>
            <a:ext uri="{FF2B5EF4-FFF2-40B4-BE49-F238E27FC236}">
              <a16:creationId xmlns:a16="http://schemas.microsoft.com/office/drawing/2014/main" id="{61F93F6F-54B2-477A-B1D2-7A2FA55B411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5" name="Text Box 64">
          <a:extLst>
            <a:ext uri="{FF2B5EF4-FFF2-40B4-BE49-F238E27FC236}">
              <a16:creationId xmlns:a16="http://schemas.microsoft.com/office/drawing/2014/main" id="{A3CD31A0-86C2-4954-BA6C-67241DCC62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6" name="Text Box 64">
          <a:extLst>
            <a:ext uri="{FF2B5EF4-FFF2-40B4-BE49-F238E27FC236}">
              <a16:creationId xmlns:a16="http://schemas.microsoft.com/office/drawing/2014/main" id="{807E2632-B20A-41A6-81A8-17B9E51A8B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7" name="Text Box 64">
          <a:extLst>
            <a:ext uri="{FF2B5EF4-FFF2-40B4-BE49-F238E27FC236}">
              <a16:creationId xmlns:a16="http://schemas.microsoft.com/office/drawing/2014/main" id="{7695222A-ABA5-48E2-B391-A09755F8CDD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8" name="Text Box 64">
          <a:extLst>
            <a:ext uri="{FF2B5EF4-FFF2-40B4-BE49-F238E27FC236}">
              <a16:creationId xmlns:a16="http://schemas.microsoft.com/office/drawing/2014/main" id="{988A451A-1BE6-410F-8266-0C68A7B2B1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89" name="Text Box 64">
          <a:extLst>
            <a:ext uri="{FF2B5EF4-FFF2-40B4-BE49-F238E27FC236}">
              <a16:creationId xmlns:a16="http://schemas.microsoft.com/office/drawing/2014/main" id="{0E0A30A0-9EC8-40DC-9E63-14BFD73517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0" name="Text Box 64">
          <a:extLst>
            <a:ext uri="{FF2B5EF4-FFF2-40B4-BE49-F238E27FC236}">
              <a16:creationId xmlns:a16="http://schemas.microsoft.com/office/drawing/2014/main" id="{127C722B-46BF-46FB-974B-CB4DA3907AA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1" name="Text Box 64">
          <a:extLst>
            <a:ext uri="{FF2B5EF4-FFF2-40B4-BE49-F238E27FC236}">
              <a16:creationId xmlns:a16="http://schemas.microsoft.com/office/drawing/2014/main" id="{610B1D3F-4486-478C-B3CB-308D9B158F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2" name="Text Box 64">
          <a:extLst>
            <a:ext uri="{FF2B5EF4-FFF2-40B4-BE49-F238E27FC236}">
              <a16:creationId xmlns:a16="http://schemas.microsoft.com/office/drawing/2014/main" id="{A045409D-C360-40F9-87D1-D6F20B4706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3" name="Text Box 64">
          <a:extLst>
            <a:ext uri="{FF2B5EF4-FFF2-40B4-BE49-F238E27FC236}">
              <a16:creationId xmlns:a16="http://schemas.microsoft.com/office/drawing/2014/main" id="{DA692CDA-70D4-4766-9424-C7312B280A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4" name="Text Box 64">
          <a:extLst>
            <a:ext uri="{FF2B5EF4-FFF2-40B4-BE49-F238E27FC236}">
              <a16:creationId xmlns:a16="http://schemas.microsoft.com/office/drawing/2014/main" id="{60C0C9C3-9EE8-4A52-AE1F-43FB08A1AA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5" name="Text Box 64">
          <a:extLst>
            <a:ext uri="{FF2B5EF4-FFF2-40B4-BE49-F238E27FC236}">
              <a16:creationId xmlns:a16="http://schemas.microsoft.com/office/drawing/2014/main" id="{27F2A411-AB10-41FE-95DE-78C7948D40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6" name="Text Box 64">
          <a:extLst>
            <a:ext uri="{FF2B5EF4-FFF2-40B4-BE49-F238E27FC236}">
              <a16:creationId xmlns:a16="http://schemas.microsoft.com/office/drawing/2014/main" id="{0A65A407-8A28-44D9-B371-C193C043672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7" name="Text Box 64">
          <a:extLst>
            <a:ext uri="{FF2B5EF4-FFF2-40B4-BE49-F238E27FC236}">
              <a16:creationId xmlns:a16="http://schemas.microsoft.com/office/drawing/2014/main" id="{CE4FB12B-8F53-4AC5-93E2-4E6B9E5CED4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8" name="Text Box 64">
          <a:extLst>
            <a:ext uri="{FF2B5EF4-FFF2-40B4-BE49-F238E27FC236}">
              <a16:creationId xmlns:a16="http://schemas.microsoft.com/office/drawing/2014/main" id="{6CF32DBD-4ADC-4FDA-991C-35DD4B2223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2999" name="Text Box 64">
          <a:extLst>
            <a:ext uri="{FF2B5EF4-FFF2-40B4-BE49-F238E27FC236}">
              <a16:creationId xmlns:a16="http://schemas.microsoft.com/office/drawing/2014/main" id="{9024C4CC-EFA4-44F7-A766-D5DDB798C2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0" name="Text Box 64">
          <a:extLst>
            <a:ext uri="{FF2B5EF4-FFF2-40B4-BE49-F238E27FC236}">
              <a16:creationId xmlns:a16="http://schemas.microsoft.com/office/drawing/2014/main" id="{C57FA003-929D-4B4E-95B3-E35FA91607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1" name="Text Box 64">
          <a:extLst>
            <a:ext uri="{FF2B5EF4-FFF2-40B4-BE49-F238E27FC236}">
              <a16:creationId xmlns:a16="http://schemas.microsoft.com/office/drawing/2014/main" id="{D3DC70C4-0BCB-462E-979F-6297809D52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2" name="Text Box 64">
          <a:extLst>
            <a:ext uri="{FF2B5EF4-FFF2-40B4-BE49-F238E27FC236}">
              <a16:creationId xmlns:a16="http://schemas.microsoft.com/office/drawing/2014/main" id="{E07D75D4-60FD-4F89-943E-418580B038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3" name="Text Box 64">
          <a:extLst>
            <a:ext uri="{FF2B5EF4-FFF2-40B4-BE49-F238E27FC236}">
              <a16:creationId xmlns:a16="http://schemas.microsoft.com/office/drawing/2014/main" id="{16BF4A45-2C79-4C4B-99AE-F0C11EEF36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4" name="Text Box 64">
          <a:extLst>
            <a:ext uri="{FF2B5EF4-FFF2-40B4-BE49-F238E27FC236}">
              <a16:creationId xmlns:a16="http://schemas.microsoft.com/office/drawing/2014/main" id="{1FEE0C88-BE57-4CAD-8061-D80C9CC09E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5" name="Text Box 64">
          <a:extLst>
            <a:ext uri="{FF2B5EF4-FFF2-40B4-BE49-F238E27FC236}">
              <a16:creationId xmlns:a16="http://schemas.microsoft.com/office/drawing/2014/main" id="{1070058B-A42A-4E7D-9A67-80E04F2B9D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6" name="Text Box 64">
          <a:extLst>
            <a:ext uri="{FF2B5EF4-FFF2-40B4-BE49-F238E27FC236}">
              <a16:creationId xmlns:a16="http://schemas.microsoft.com/office/drawing/2014/main" id="{33206607-F89C-4F59-89D8-8F40140B42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7" name="Text Box 64">
          <a:extLst>
            <a:ext uri="{FF2B5EF4-FFF2-40B4-BE49-F238E27FC236}">
              <a16:creationId xmlns:a16="http://schemas.microsoft.com/office/drawing/2014/main" id="{AD4C8537-3DC1-49DE-934D-00D83811B06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8" name="Text Box 64">
          <a:extLst>
            <a:ext uri="{FF2B5EF4-FFF2-40B4-BE49-F238E27FC236}">
              <a16:creationId xmlns:a16="http://schemas.microsoft.com/office/drawing/2014/main" id="{18764C0C-3D88-4D35-856E-F1C7D3F5BBE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09" name="Text Box 64">
          <a:extLst>
            <a:ext uri="{FF2B5EF4-FFF2-40B4-BE49-F238E27FC236}">
              <a16:creationId xmlns:a16="http://schemas.microsoft.com/office/drawing/2014/main" id="{6272FE4D-412A-4E2D-8CD9-F1D3E8AC92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0" name="Text Box 64">
          <a:extLst>
            <a:ext uri="{FF2B5EF4-FFF2-40B4-BE49-F238E27FC236}">
              <a16:creationId xmlns:a16="http://schemas.microsoft.com/office/drawing/2014/main" id="{98484565-BC90-4C53-B336-FA3D4B778A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1" name="Text Box 64">
          <a:extLst>
            <a:ext uri="{FF2B5EF4-FFF2-40B4-BE49-F238E27FC236}">
              <a16:creationId xmlns:a16="http://schemas.microsoft.com/office/drawing/2014/main" id="{E9BA41CD-6E81-47FC-815F-9EB86431F7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2" name="Text Box 64">
          <a:extLst>
            <a:ext uri="{FF2B5EF4-FFF2-40B4-BE49-F238E27FC236}">
              <a16:creationId xmlns:a16="http://schemas.microsoft.com/office/drawing/2014/main" id="{960E6F53-D361-49C9-AB98-933D67EC44E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3" name="Text Box 64">
          <a:extLst>
            <a:ext uri="{FF2B5EF4-FFF2-40B4-BE49-F238E27FC236}">
              <a16:creationId xmlns:a16="http://schemas.microsoft.com/office/drawing/2014/main" id="{926881D4-2161-4E98-88FB-95215C94727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4" name="Text Box 64">
          <a:extLst>
            <a:ext uri="{FF2B5EF4-FFF2-40B4-BE49-F238E27FC236}">
              <a16:creationId xmlns:a16="http://schemas.microsoft.com/office/drawing/2014/main" id="{354B18E3-7F4A-4F6B-9ABC-88B1D2BA5C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5" name="Text Box 64">
          <a:extLst>
            <a:ext uri="{FF2B5EF4-FFF2-40B4-BE49-F238E27FC236}">
              <a16:creationId xmlns:a16="http://schemas.microsoft.com/office/drawing/2014/main" id="{AA1E4D5C-8361-4A8D-ACC2-89DF7F0510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6" name="Text Box 64">
          <a:extLst>
            <a:ext uri="{FF2B5EF4-FFF2-40B4-BE49-F238E27FC236}">
              <a16:creationId xmlns:a16="http://schemas.microsoft.com/office/drawing/2014/main" id="{E8EA6415-46C2-4E83-ACD7-B2F99E1DC2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7" name="Text Box 64">
          <a:extLst>
            <a:ext uri="{FF2B5EF4-FFF2-40B4-BE49-F238E27FC236}">
              <a16:creationId xmlns:a16="http://schemas.microsoft.com/office/drawing/2014/main" id="{132F6C50-876B-4668-8D3A-F80A3231419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8" name="Text Box 64">
          <a:extLst>
            <a:ext uri="{FF2B5EF4-FFF2-40B4-BE49-F238E27FC236}">
              <a16:creationId xmlns:a16="http://schemas.microsoft.com/office/drawing/2014/main" id="{6E745D43-DAB9-4D30-AC1E-3A0683B80A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19" name="Text Box 64">
          <a:extLst>
            <a:ext uri="{FF2B5EF4-FFF2-40B4-BE49-F238E27FC236}">
              <a16:creationId xmlns:a16="http://schemas.microsoft.com/office/drawing/2014/main" id="{E708427C-6DF0-4C12-92EB-4780715D7E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0" name="Text Box 64">
          <a:extLst>
            <a:ext uri="{FF2B5EF4-FFF2-40B4-BE49-F238E27FC236}">
              <a16:creationId xmlns:a16="http://schemas.microsoft.com/office/drawing/2014/main" id="{9C099568-9AC5-4FF1-8B29-76044CF5AD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1" name="Text Box 64">
          <a:extLst>
            <a:ext uri="{FF2B5EF4-FFF2-40B4-BE49-F238E27FC236}">
              <a16:creationId xmlns:a16="http://schemas.microsoft.com/office/drawing/2014/main" id="{D5C85C41-6E3F-400E-A205-19CDFF3B3A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2" name="Text Box 64">
          <a:extLst>
            <a:ext uri="{FF2B5EF4-FFF2-40B4-BE49-F238E27FC236}">
              <a16:creationId xmlns:a16="http://schemas.microsoft.com/office/drawing/2014/main" id="{49C3F793-29CB-4E97-B60C-3F024AD4085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3" name="Text Box 64">
          <a:extLst>
            <a:ext uri="{FF2B5EF4-FFF2-40B4-BE49-F238E27FC236}">
              <a16:creationId xmlns:a16="http://schemas.microsoft.com/office/drawing/2014/main" id="{56850F60-68ED-42C7-8804-02B43A0222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4" name="Text Box 64">
          <a:extLst>
            <a:ext uri="{FF2B5EF4-FFF2-40B4-BE49-F238E27FC236}">
              <a16:creationId xmlns:a16="http://schemas.microsoft.com/office/drawing/2014/main" id="{C22B5EE4-545D-4CAB-876A-350007D7E4B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5" name="Text Box 64">
          <a:extLst>
            <a:ext uri="{FF2B5EF4-FFF2-40B4-BE49-F238E27FC236}">
              <a16:creationId xmlns:a16="http://schemas.microsoft.com/office/drawing/2014/main" id="{2611FF70-C8E1-42FC-892E-ABD51A17AC3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6" name="Text Box 64">
          <a:extLst>
            <a:ext uri="{FF2B5EF4-FFF2-40B4-BE49-F238E27FC236}">
              <a16:creationId xmlns:a16="http://schemas.microsoft.com/office/drawing/2014/main" id="{3F50C1D9-23D7-42E9-BFD7-7AC5B5E8892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7" name="Text Box 64">
          <a:extLst>
            <a:ext uri="{FF2B5EF4-FFF2-40B4-BE49-F238E27FC236}">
              <a16:creationId xmlns:a16="http://schemas.microsoft.com/office/drawing/2014/main" id="{D57C2FB2-82C3-40BE-9AB0-109AD74935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8" name="Text Box 64">
          <a:extLst>
            <a:ext uri="{FF2B5EF4-FFF2-40B4-BE49-F238E27FC236}">
              <a16:creationId xmlns:a16="http://schemas.microsoft.com/office/drawing/2014/main" id="{28D92FAD-6158-4443-A34B-026CA3671F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29" name="Text Box 64">
          <a:extLst>
            <a:ext uri="{FF2B5EF4-FFF2-40B4-BE49-F238E27FC236}">
              <a16:creationId xmlns:a16="http://schemas.microsoft.com/office/drawing/2014/main" id="{BCF4CA2F-A0A4-41EE-8FAB-4238EF74480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0" name="Text Box 64">
          <a:extLst>
            <a:ext uri="{FF2B5EF4-FFF2-40B4-BE49-F238E27FC236}">
              <a16:creationId xmlns:a16="http://schemas.microsoft.com/office/drawing/2014/main" id="{9793B420-296C-4CFD-84C9-24A75B20F4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1" name="Text Box 64">
          <a:extLst>
            <a:ext uri="{FF2B5EF4-FFF2-40B4-BE49-F238E27FC236}">
              <a16:creationId xmlns:a16="http://schemas.microsoft.com/office/drawing/2014/main" id="{8D983653-21E2-46DC-83EF-8BD19E3B5D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2" name="Text Box 64">
          <a:extLst>
            <a:ext uri="{FF2B5EF4-FFF2-40B4-BE49-F238E27FC236}">
              <a16:creationId xmlns:a16="http://schemas.microsoft.com/office/drawing/2014/main" id="{0F068A63-33A3-4314-A8E3-BC8DBC9FCC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3" name="Text Box 64">
          <a:extLst>
            <a:ext uri="{FF2B5EF4-FFF2-40B4-BE49-F238E27FC236}">
              <a16:creationId xmlns:a16="http://schemas.microsoft.com/office/drawing/2014/main" id="{2428EF99-B934-445A-A3B7-B0E41DE7B3F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4" name="Text Box 64">
          <a:extLst>
            <a:ext uri="{FF2B5EF4-FFF2-40B4-BE49-F238E27FC236}">
              <a16:creationId xmlns:a16="http://schemas.microsoft.com/office/drawing/2014/main" id="{4EDBFC16-0B00-4766-B13C-FDC299F8DE5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5" name="Text Box 64">
          <a:extLst>
            <a:ext uri="{FF2B5EF4-FFF2-40B4-BE49-F238E27FC236}">
              <a16:creationId xmlns:a16="http://schemas.microsoft.com/office/drawing/2014/main" id="{68EEE0DD-45C7-4449-A6CB-96951221DC1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6" name="Text Box 64">
          <a:extLst>
            <a:ext uri="{FF2B5EF4-FFF2-40B4-BE49-F238E27FC236}">
              <a16:creationId xmlns:a16="http://schemas.microsoft.com/office/drawing/2014/main" id="{35B732FF-FE98-4E6D-83CF-CDC89FE0F8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7" name="Text Box 64">
          <a:extLst>
            <a:ext uri="{FF2B5EF4-FFF2-40B4-BE49-F238E27FC236}">
              <a16:creationId xmlns:a16="http://schemas.microsoft.com/office/drawing/2014/main" id="{F05E71EA-6BA1-4F8B-89D7-5AE2B6C4CF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8" name="Text Box 64">
          <a:extLst>
            <a:ext uri="{FF2B5EF4-FFF2-40B4-BE49-F238E27FC236}">
              <a16:creationId xmlns:a16="http://schemas.microsoft.com/office/drawing/2014/main" id="{625FD5C8-00A0-4437-B4F4-36A04A7C9E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39" name="Text Box 64">
          <a:extLst>
            <a:ext uri="{FF2B5EF4-FFF2-40B4-BE49-F238E27FC236}">
              <a16:creationId xmlns:a16="http://schemas.microsoft.com/office/drawing/2014/main" id="{780A619E-472C-4D05-A499-1D4AB323C5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0" name="Text Box 64">
          <a:extLst>
            <a:ext uri="{FF2B5EF4-FFF2-40B4-BE49-F238E27FC236}">
              <a16:creationId xmlns:a16="http://schemas.microsoft.com/office/drawing/2014/main" id="{17DA391F-084C-45DC-ABED-5B23A9FB55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1" name="Text Box 64">
          <a:extLst>
            <a:ext uri="{FF2B5EF4-FFF2-40B4-BE49-F238E27FC236}">
              <a16:creationId xmlns:a16="http://schemas.microsoft.com/office/drawing/2014/main" id="{E0F6EEC5-7F5F-4FE5-9C6A-8FD669EE33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2" name="Text Box 64">
          <a:extLst>
            <a:ext uri="{FF2B5EF4-FFF2-40B4-BE49-F238E27FC236}">
              <a16:creationId xmlns:a16="http://schemas.microsoft.com/office/drawing/2014/main" id="{071B458F-C873-44D3-8FB7-DCE420F954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3" name="Text Box 64">
          <a:extLst>
            <a:ext uri="{FF2B5EF4-FFF2-40B4-BE49-F238E27FC236}">
              <a16:creationId xmlns:a16="http://schemas.microsoft.com/office/drawing/2014/main" id="{F9953142-586A-4382-A098-B588911245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4" name="Text Box 64">
          <a:extLst>
            <a:ext uri="{FF2B5EF4-FFF2-40B4-BE49-F238E27FC236}">
              <a16:creationId xmlns:a16="http://schemas.microsoft.com/office/drawing/2014/main" id="{A0C90891-F3B3-4545-9CC8-615EA0C99D3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5" name="Text Box 64">
          <a:extLst>
            <a:ext uri="{FF2B5EF4-FFF2-40B4-BE49-F238E27FC236}">
              <a16:creationId xmlns:a16="http://schemas.microsoft.com/office/drawing/2014/main" id="{53257CE4-EB7F-4561-958E-0FC844EA11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6" name="Text Box 64">
          <a:extLst>
            <a:ext uri="{FF2B5EF4-FFF2-40B4-BE49-F238E27FC236}">
              <a16:creationId xmlns:a16="http://schemas.microsoft.com/office/drawing/2014/main" id="{09CE7CE6-D7E7-4A38-861C-078A027A74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7" name="Text Box 64">
          <a:extLst>
            <a:ext uri="{FF2B5EF4-FFF2-40B4-BE49-F238E27FC236}">
              <a16:creationId xmlns:a16="http://schemas.microsoft.com/office/drawing/2014/main" id="{E8EC180C-4AB5-4724-BB91-A390CE8348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8" name="Text Box 64">
          <a:extLst>
            <a:ext uri="{FF2B5EF4-FFF2-40B4-BE49-F238E27FC236}">
              <a16:creationId xmlns:a16="http://schemas.microsoft.com/office/drawing/2014/main" id="{1E54EE1D-6B71-4BE0-8FB8-4F4950D4F9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49" name="Text Box 64">
          <a:extLst>
            <a:ext uri="{FF2B5EF4-FFF2-40B4-BE49-F238E27FC236}">
              <a16:creationId xmlns:a16="http://schemas.microsoft.com/office/drawing/2014/main" id="{BC1B0A56-6248-4261-9B3F-2C8E9C4776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0" name="Text Box 64">
          <a:extLst>
            <a:ext uri="{FF2B5EF4-FFF2-40B4-BE49-F238E27FC236}">
              <a16:creationId xmlns:a16="http://schemas.microsoft.com/office/drawing/2014/main" id="{5762E30C-153F-4ACE-B3A4-F1CA82A1871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1" name="Text Box 64">
          <a:extLst>
            <a:ext uri="{FF2B5EF4-FFF2-40B4-BE49-F238E27FC236}">
              <a16:creationId xmlns:a16="http://schemas.microsoft.com/office/drawing/2014/main" id="{6FD036B4-772B-4FD1-B7BB-37560CA255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2" name="Text Box 64">
          <a:extLst>
            <a:ext uri="{FF2B5EF4-FFF2-40B4-BE49-F238E27FC236}">
              <a16:creationId xmlns:a16="http://schemas.microsoft.com/office/drawing/2014/main" id="{7E2F415F-8EB5-456A-80D3-1EA1CB556F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3" name="Text Box 64">
          <a:extLst>
            <a:ext uri="{FF2B5EF4-FFF2-40B4-BE49-F238E27FC236}">
              <a16:creationId xmlns:a16="http://schemas.microsoft.com/office/drawing/2014/main" id="{28890D01-BE45-4449-B3E3-B27B6BF6B4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4" name="Text Box 64">
          <a:extLst>
            <a:ext uri="{FF2B5EF4-FFF2-40B4-BE49-F238E27FC236}">
              <a16:creationId xmlns:a16="http://schemas.microsoft.com/office/drawing/2014/main" id="{9B3A2742-C029-4F83-B249-BD7D72A283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5" name="Text Box 64">
          <a:extLst>
            <a:ext uri="{FF2B5EF4-FFF2-40B4-BE49-F238E27FC236}">
              <a16:creationId xmlns:a16="http://schemas.microsoft.com/office/drawing/2014/main" id="{0D735A3B-49F8-46B3-8574-982FB33095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6" name="Text Box 64">
          <a:extLst>
            <a:ext uri="{FF2B5EF4-FFF2-40B4-BE49-F238E27FC236}">
              <a16:creationId xmlns:a16="http://schemas.microsoft.com/office/drawing/2014/main" id="{6262C647-51AA-4EA7-BCA5-EEF2DE23D00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7" name="Text Box 64">
          <a:extLst>
            <a:ext uri="{FF2B5EF4-FFF2-40B4-BE49-F238E27FC236}">
              <a16:creationId xmlns:a16="http://schemas.microsoft.com/office/drawing/2014/main" id="{79A943B0-2F77-44FD-9C5D-A1302A1D62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8" name="Text Box 64">
          <a:extLst>
            <a:ext uri="{FF2B5EF4-FFF2-40B4-BE49-F238E27FC236}">
              <a16:creationId xmlns:a16="http://schemas.microsoft.com/office/drawing/2014/main" id="{E8A3E0DA-D247-4B96-8A68-56E4215439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59" name="Text Box 64">
          <a:extLst>
            <a:ext uri="{FF2B5EF4-FFF2-40B4-BE49-F238E27FC236}">
              <a16:creationId xmlns:a16="http://schemas.microsoft.com/office/drawing/2014/main" id="{43C6C1B8-5FE3-4916-BBED-AE1DC76F88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0" name="Text Box 64">
          <a:extLst>
            <a:ext uri="{FF2B5EF4-FFF2-40B4-BE49-F238E27FC236}">
              <a16:creationId xmlns:a16="http://schemas.microsoft.com/office/drawing/2014/main" id="{8EED5FDE-5DB7-4E33-96D0-0A4783EB36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1" name="Text Box 64">
          <a:extLst>
            <a:ext uri="{FF2B5EF4-FFF2-40B4-BE49-F238E27FC236}">
              <a16:creationId xmlns:a16="http://schemas.microsoft.com/office/drawing/2014/main" id="{EC8DF5A0-233C-429D-857C-EA9A7B6205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2" name="Text Box 64">
          <a:extLst>
            <a:ext uri="{FF2B5EF4-FFF2-40B4-BE49-F238E27FC236}">
              <a16:creationId xmlns:a16="http://schemas.microsoft.com/office/drawing/2014/main" id="{A52C3125-79FE-47A6-902F-A08CD0501F7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3" name="Text Box 64">
          <a:extLst>
            <a:ext uri="{FF2B5EF4-FFF2-40B4-BE49-F238E27FC236}">
              <a16:creationId xmlns:a16="http://schemas.microsoft.com/office/drawing/2014/main" id="{331DAF99-220E-4419-B56F-3BF8C685BCD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4" name="Text Box 64">
          <a:extLst>
            <a:ext uri="{FF2B5EF4-FFF2-40B4-BE49-F238E27FC236}">
              <a16:creationId xmlns:a16="http://schemas.microsoft.com/office/drawing/2014/main" id="{E803AE53-E5EC-4220-AC27-26B248E8AD4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5" name="Text Box 64">
          <a:extLst>
            <a:ext uri="{FF2B5EF4-FFF2-40B4-BE49-F238E27FC236}">
              <a16:creationId xmlns:a16="http://schemas.microsoft.com/office/drawing/2014/main" id="{DAFFB7C6-25CD-47BF-AD81-BFB5341FF6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6" name="Text Box 64">
          <a:extLst>
            <a:ext uri="{FF2B5EF4-FFF2-40B4-BE49-F238E27FC236}">
              <a16:creationId xmlns:a16="http://schemas.microsoft.com/office/drawing/2014/main" id="{A89433F6-0F06-4FD2-B621-7EEE1B2E25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7" name="Text Box 64">
          <a:extLst>
            <a:ext uri="{FF2B5EF4-FFF2-40B4-BE49-F238E27FC236}">
              <a16:creationId xmlns:a16="http://schemas.microsoft.com/office/drawing/2014/main" id="{A0EC550F-F290-4F7A-966F-606E6AB27A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8" name="Text Box 64">
          <a:extLst>
            <a:ext uri="{FF2B5EF4-FFF2-40B4-BE49-F238E27FC236}">
              <a16:creationId xmlns:a16="http://schemas.microsoft.com/office/drawing/2014/main" id="{5AA1F2E8-93D8-4134-BB0D-56132763989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69" name="Text Box 64">
          <a:extLst>
            <a:ext uri="{FF2B5EF4-FFF2-40B4-BE49-F238E27FC236}">
              <a16:creationId xmlns:a16="http://schemas.microsoft.com/office/drawing/2014/main" id="{A026FD18-19E8-42A6-B1DF-736DE98E56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0" name="Text Box 64">
          <a:extLst>
            <a:ext uri="{FF2B5EF4-FFF2-40B4-BE49-F238E27FC236}">
              <a16:creationId xmlns:a16="http://schemas.microsoft.com/office/drawing/2014/main" id="{ED4716C8-2386-4672-85BB-3C9D9CF086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1" name="Text Box 64">
          <a:extLst>
            <a:ext uri="{FF2B5EF4-FFF2-40B4-BE49-F238E27FC236}">
              <a16:creationId xmlns:a16="http://schemas.microsoft.com/office/drawing/2014/main" id="{2133A6D8-170A-4876-AEDF-DCA1A68A89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2" name="Text Box 64">
          <a:extLst>
            <a:ext uri="{FF2B5EF4-FFF2-40B4-BE49-F238E27FC236}">
              <a16:creationId xmlns:a16="http://schemas.microsoft.com/office/drawing/2014/main" id="{D028D1FB-922E-40F3-8B0C-44A374E116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3" name="Text Box 64">
          <a:extLst>
            <a:ext uri="{FF2B5EF4-FFF2-40B4-BE49-F238E27FC236}">
              <a16:creationId xmlns:a16="http://schemas.microsoft.com/office/drawing/2014/main" id="{F8C43BED-E820-4D49-B7B5-FB7338C199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4" name="Text Box 64">
          <a:extLst>
            <a:ext uri="{FF2B5EF4-FFF2-40B4-BE49-F238E27FC236}">
              <a16:creationId xmlns:a16="http://schemas.microsoft.com/office/drawing/2014/main" id="{5A2E0C0A-D877-44C8-B899-B97D67D729B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5" name="Text Box 64">
          <a:extLst>
            <a:ext uri="{FF2B5EF4-FFF2-40B4-BE49-F238E27FC236}">
              <a16:creationId xmlns:a16="http://schemas.microsoft.com/office/drawing/2014/main" id="{1923EBCF-7B1D-42D2-A6EE-DC65D87AC1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6" name="Text Box 64">
          <a:extLst>
            <a:ext uri="{FF2B5EF4-FFF2-40B4-BE49-F238E27FC236}">
              <a16:creationId xmlns:a16="http://schemas.microsoft.com/office/drawing/2014/main" id="{CFBC552B-6F89-47B3-9271-82C0353604A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7" name="Text Box 64">
          <a:extLst>
            <a:ext uri="{FF2B5EF4-FFF2-40B4-BE49-F238E27FC236}">
              <a16:creationId xmlns:a16="http://schemas.microsoft.com/office/drawing/2014/main" id="{ACE839E5-CE60-4731-8716-5F55A2F06E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8" name="Text Box 64">
          <a:extLst>
            <a:ext uri="{FF2B5EF4-FFF2-40B4-BE49-F238E27FC236}">
              <a16:creationId xmlns:a16="http://schemas.microsoft.com/office/drawing/2014/main" id="{BD1F8D8F-C268-4C7C-9280-E96C56CB16E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79" name="Text Box 64">
          <a:extLst>
            <a:ext uri="{FF2B5EF4-FFF2-40B4-BE49-F238E27FC236}">
              <a16:creationId xmlns:a16="http://schemas.microsoft.com/office/drawing/2014/main" id="{B999D423-EAC3-48F1-9F9D-506FDA6EC9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0" name="Text Box 64">
          <a:extLst>
            <a:ext uri="{FF2B5EF4-FFF2-40B4-BE49-F238E27FC236}">
              <a16:creationId xmlns:a16="http://schemas.microsoft.com/office/drawing/2014/main" id="{C70F20CD-6D87-415B-991F-E2C85637D82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1" name="Text Box 64">
          <a:extLst>
            <a:ext uri="{FF2B5EF4-FFF2-40B4-BE49-F238E27FC236}">
              <a16:creationId xmlns:a16="http://schemas.microsoft.com/office/drawing/2014/main" id="{DA0B2893-FF36-42FC-8587-6BF3F3BCE8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2" name="Text Box 64">
          <a:extLst>
            <a:ext uri="{FF2B5EF4-FFF2-40B4-BE49-F238E27FC236}">
              <a16:creationId xmlns:a16="http://schemas.microsoft.com/office/drawing/2014/main" id="{8DF3AC2A-D134-444C-AFB2-3BCA962DCCF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3" name="Text Box 64">
          <a:extLst>
            <a:ext uri="{FF2B5EF4-FFF2-40B4-BE49-F238E27FC236}">
              <a16:creationId xmlns:a16="http://schemas.microsoft.com/office/drawing/2014/main" id="{B6207E28-3A17-4DCF-887D-66D7AD8BDF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4" name="Text Box 64">
          <a:extLst>
            <a:ext uri="{FF2B5EF4-FFF2-40B4-BE49-F238E27FC236}">
              <a16:creationId xmlns:a16="http://schemas.microsoft.com/office/drawing/2014/main" id="{3C183D7F-EDF4-48C1-8BD7-BDE6D2BAA1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5" name="Text Box 64">
          <a:extLst>
            <a:ext uri="{FF2B5EF4-FFF2-40B4-BE49-F238E27FC236}">
              <a16:creationId xmlns:a16="http://schemas.microsoft.com/office/drawing/2014/main" id="{19A90126-1F0C-4663-A14B-FEF9FB78FA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6" name="Text Box 64">
          <a:extLst>
            <a:ext uri="{FF2B5EF4-FFF2-40B4-BE49-F238E27FC236}">
              <a16:creationId xmlns:a16="http://schemas.microsoft.com/office/drawing/2014/main" id="{A7C7D67D-EDBB-4010-93E0-DAAF6976D15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7" name="Text Box 64">
          <a:extLst>
            <a:ext uri="{FF2B5EF4-FFF2-40B4-BE49-F238E27FC236}">
              <a16:creationId xmlns:a16="http://schemas.microsoft.com/office/drawing/2014/main" id="{A5CBBFD2-68D2-4AB0-B17C-0DC00A714D2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8" name="Text Box 64">
          <a:extLst>
            <a:ext uri="{FF2B5EF4-FFF2-40B4-BE49-F238E27FC236}">
              <a16:creationId xmlns:a16="http://schemas.microsoft.com/office/drawing/2014/main" id="{93D995D2-3925-42B8-8867-D2D819C6E0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89" name="Text Box 64">
          <a:extLst>
            <a:ext uri="{FF2B5EF4-FFF2-40B4-BE49-F238E27FC236}">
              <a16:creationId xmlns:a16="http://schemas.microsoft.com/office/drawing/2014/main" id="{FB7AEAC7-1C3E-481B-88AE-7FE113368D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0" name="Text Box 64">
          <a:extLst>
            <a:ext uri="{FF2B5EF4-FFF2-40B4-BE49-F238E27FC236}">
              <a16:creationId xmlns:a16="http://schemas.microsoft.com/office/drawing/2014/main" id="{67180411-4F73-4961-9CF1-1A0B05D5DB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1" name="Text Box 64">
          <a:extLst>
            <a:ext uri="{FF2B5EF4-FFF2-40B4-BE49-F238E27FC236}">
              <a16:creationId xmlns:a16="http://schemas.microsoft.com/office/drawing/2014/main" id="{4DD499E8-DDEA-4EFE-BB47-BDFA787B10E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2" name="Text Box 64">
          <a:extLst>
            <a:ext uri="{FF2B5EF4-FFF2-40B4-BE49-F238E27FC236}">
              <a16:creationId xmlns:a16="http://schemas.microsoft.com/office/drawing/2014/main" id="{688EE56A-940D-40A1-B7D5-874D62105FE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3" name="Text Box 64">
          <a:extLst>
            <a:ext uri="{FF2B5EF4-FFF2-40B4-BE49-F238E27FC236}">
              <a16:creationId xmlns:a16="http://schemas.microsoft.com/office/drawing/2014/main" id="{4BD71D4E-CB45-4D1C-A19E-7F82AAC8856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4" name="Text Box 64">
          <a:extLst>
            <a:ext uri="{FF2B5EF4-FFF2-40B4-BE49-F238E27FC236}">
              <a16:creationId xmlns:a16="http://schemas.microsoft.com/office/drawing/2014/main" id="{6D94AA15-D6D3-4496-AE98-B126A98B94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5" name="Text Box 64">
          <a:extLst>
            <a:ext uri="{FF2B5EF4-FFF2-40B4-BE49-F238E27FC236}">
              <a16:creationId xmlns:a16="http://schemas.microsoft.com/office/drawing/2014/main" id="{3D5D4D5F-FE1A-4048-8453-BD30F59417C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6" name="Text Box 64">
          <a:extLst>
            <a:ext uri="{FF2B5EF4-FFF2-40B4-BE49-F238E27FC236}">
              <a16:creationId xmlns:a16="http://schemas.microsoft.com/office/drawing/2014/main" id="{E0240550-0D72-41C3-B00D-17DE5EA5F0C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7" name="Text Box 64">
          <a:extLst>
            <a:ext uri="{FF2B5EF4-FFF2-40B4-BE49-F238E27FC236}">
              <a16:creationId xmlns:a16="http://schemas.microsoft.com/office/drawing/2014/main" id="{5BD3502B-1897-4BEA-A570-66867649F77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8" name="Text Box 64">
          <a:extLst>
            <a:ext uri="{FF2B5EF4-FFF2-40B4-BE49-F238E27FC236}">
              <a16:creationId xmlns:a16="http://schemas.microsoft.com/office/drawing/2014/main" id="{CA036009-F95B-4566-A03F-A442EA61F35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099" name="Text Box 64">
          <a:extLst>
            <a:ext uri="{FF2B5EF4-FFF2-40B4-BE49-F238E27FC236}">
              <a16:creationId xmlns:a16="http://schemas.microsoft.com/office/drawing/2014/main" id="{306C7DF6-CF44-4BAE-8C24-103297EE572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0" name="Text Box 64">
          <a:extLst>
            <a:ext uri="{FF2B5EF4-FFF2-40B4-BE49-F238E27FC236}">
              <a16:creationId xmlns:a16="http://schemas.microsoft.com/office/drawing/2014/main" id="{82218251-7801-4B7C-ABA7-CFD911A1F41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1" name="Text Box 64">
          <a:extLst>
            <a:ext uri="{FF2B5EF4-FFF2-40B4-BE49-F238E27FC236}">
              <a16:creationId xmlns:a16="http://schemas.microsoft.com/office/drawing/2014/main" id="{D6820B5D-5F53-41F6-BD10-893BF5A05C2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2" name="Text Box 64">
          <a:extLst>
            <a:ext uri="{FF2B5EF4-FFF2-40B4-BE49-F238E27FC236}">
              <a16:creationId xmlns:a16="http://schemas.microsoft.com/office/drawing/2014/main" id="{BB94119F-026C-4905-97C9-0D0B191606D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3" name="Text Box 64">
          <a:extLst>
            <a:ext uri="{FF2B5EF4-FFF2-40B4-BE49-F238E27FC236}">
              <a16:creationId xmlns:a16="http://schemas.microsoft.com/office/drawing/2014/main" id="{9CE875B9-7F4F-4383-805C-B96C6CEDB88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4" name="Text Box 64">
          <a:extLst>
            <a:ext uri="{FF2B5EF4-FFF2-40B4-BE49-F238E27FC236}">
              <a16:creationId xmlns:a16="http://schemas.microsoft.com/office/drawing/2014/main" id="{5BD03D54-F0F7-4973-A25B-22EF17CDDB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5" name="Text Box 64">
          <a:extLst>
            <a:ext uri="{FF2B5EF4-FFF2-40B4-BE49-F238E27FC236}">
              <a16:creationId xmlns:a16="http://schemas.microsoft.com/office/drawing/2014/main" id="{242C36BB-464D-47C8-BD6D-4AA2A342359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6" name="Text Box 64">
          <a:extLst>
            <a:ext uri="{FF2B5EF4-FFF2-40B4-BE49-F238E27FC236}">
              <a16:creationId xmlns:a16="http://schemas.microsoft.com/office/drawing/2014/main" id="{C8BC05F2-F3A3-44AC-8BBB-632C28DCE38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7" name="Text Box 64">
          <a:extLst>
            <a:ext uri="{FF2B5EF4-FFF2-40B4-BE49-F238E27FC236}">
              <a16:creationId xmlns:a16="http://schemas.microsoft.com/office/drawing/2014/main" id="{9A2A4AAA-12BC-4078-8F14-3B8FDD8A8F1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8" name="Text Box 64">
          <a:extLst>
            <a:ext uri="{FF2B5EF4-FFF2-40B4-BE49-F238E27FC236}">
              <a16:creationId xmlns:a16="http://schemas.microsoft.com/office/drawing/2014/main" id="{B821C804-DD23-46FF-B2AE-C35B79A545D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09" name="Text Box 64">
          <a:extLst>
            <a:ext uri="{FF2B5EF4-FFF2-40B4-BE49-F238E27FC236}">
              <a16:creationId xmlns:a16="http://schemas.microsoft.com/office/drawing/2014/main" id="{D99BA5F9-DC4C-415B-B60B-C0D7EEAE56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0" name="Text Box 64">
          <a:extLst>
            <a:ext uri="{FF2B5EF4-FFF2-40B4-BE49-F238E27FC236}">
              <a16:creationId xmlns:a16="http://schemas.microsoft.com/office/drawing/2014/main" id="{1F4DBAE5-EBBB-4727-9A3C-7AE09D5270B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1" name="Text Box 64">
          <a:extLst>
            <a:ext uri="{FF2B5EF4-FFF2-40B4-BE49-F238E27FC236}">
              <a16:creationId xmlns:a16="http://schemas.microsoft.com/office/drawing/2014/main" id="{F285510B-4742-4B37-BCB8-B254CD5CEF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2" name="Text Box 64">
          <a:extLst>
            <a:ext uri="{FF2B5EF4-FFF2-40B4-BE49-F238E27FC236}">
              <a16:creationId xmlns:a16="http://schemas.microsoft.com/office/drawing/2014/main" id="{A96F1631-3285-489B-9C23-5951FDF6501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3" name="Text Box 64">
          <a:extLst>
            <a:ext uri="{FF2B5EF4-FFF2-40B4-BE49-F238E27FC236}">
              <a16:creationId xmlns:a16="http://schemas.microsoft.com/office/drawing/2014/main" id="{D20A7D3C-2A94-4345-814C-85FCDF8E049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4" name="Text Box 64">
          <a:extLst>
            <a:ext uri="{FF2B5EF4-FFF2-40B4-BE49-F238E27FC236}">
              <a16:creationId xmlns:a16="http://schemas.microsoft.com/office/drawing/2014/main" id="{F09FC8FF-1146-49BB-A7FB-87B68730C8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5" name="Text Box 64">
          <a:extLst>
            <a:ext uri="{FF2B5EF4-FFF2-40B4-BE49-F238E27FC236}">
              <a16:creationId xmlns:a16="http://schemas.microsoft.com/office/drawing/2014/main" id="{E61E5357-79F6-48B1-8B81-A068461DD4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6" name="Text Box 64">
          <a:extLst>
            <a:ext uri="{FF2B5EF4-FFF2-40B4-BE49-F238E27FC236}">
              <a16:creationId xmlns:a16="http://schemas.microsoft.com/office/drawing/2014/main" id="{44EB3A75-25F7-460F-AF05-BDC1A72D288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7" name="Text Box 64">
          <a:extLst>
            <a:ext uri="{FF2B5EF4-FFF2-40B4-BE49-F238E27FC236}">
              <a16:creationId xmlns:a16="http://schemas.microsoft.com/office/drawing/2014/main" id="{98608284-6C91-4FD5-AB6B-226BA0212E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8" name="Text Box 64">
          <a:extLst>
            <a:ext uri="{FF2B5EF4-FFF2-40B4-BE49-F238E27FC236}">
              <a16:creationId xmlns:a16="http://schemas.microsoft.com/office/drawing/2014/main" id="{AF3C80E5-A3DB-4A60-A88F-1523841D0F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19" name="Text Box 64">
          <a:extLst>
            <a:ext uri="{FF2B5EF4-FFF2-40B4-BE49-F238E27FC236}">
              <a16:creationId xmlns:a16="http://schemas.microsoft.com/office/drawing/2014/main" id="{D69A7522-8269-4700-983A-8E798FBD810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0" name="Text Box 64">
          <a:extLst>
            <a:ext uri="{FF2B5EF4-FFF2-40B4-BE49-F238E27FC236}">
              <a16:creationId xmlns:a16="http://schemas.microsoft.com/office/drawing/2014/main" id="{1908EB3E-FF65-484F-B076-6E3BD9478E1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1" name="Text Box 64">
          <a:extLst>
            <a:ext uri="{FF2B5EF4-FFF2-40B4-BE49-F238E27FC236}">
              <a16:creationId xmlns:a16="http://schemas.microsoft.com/office/drawing/2014/main" id="{6C2508A3-2F77-4BC5-B874-5BB81DF594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2" name="Text Box 64">
          <a:extLst>
            <a:ext uri="{FF2B5EF4-FFF2-40B4-BE49-F238E27FC236}">
              <a16:creationId xmlns:a16="http://schemas.microsoft.com/office/drawing/2014/main" id="{8E275808-A976-424D-A939-D4A314A24F9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3" name="Text Box 64">
          <a:extLst>
            <a:ext uri="{FF2B5EF4-FFF2-40B4-BE49-F238E27FC236}">
              <a16:creationId xmlns:a16="http://schemas.microsoft.com/office/drawing/2014/main" id="{6195A74C-D6EE-44E4-81FA-4808418395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4" name="Text Box 64">
          <a:extLst>
            <a:ext uri="{FF2B5EF4-FFF2-40B4-BE49-F238E27FC236}">
              <a16:creationId xmlns:a16="http://schemas.microsoft.com/office/drawing/2014/main" id="{83BC4ACF-4AFF-43D8-8109-D3D589421EB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5" name="Text Box 64">
          <a:extLst>
            <a:ext uri="{FF2B5EF4-FFF2-40B4-BE49-F238E27FC236}">
              <a16:creationId xmlns:a16="http://schemas.microsoft.com/office/drawing/2014/main" id="{EEAE5349-D8F4-475E-B76B-107E879354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6" name="Text Box 64">
          <a:extLst>
            <a:ext uri="{FF2B5EF4-FFF2-40B4-BE49-F238E27FC236}">
              <a16:creationId xmlns:a16="http://schemas.microsoft.com/office/drawing/2014/main" id="{F535B520-26C6-4BAC-9E1F-B483D49972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7" name="Text Box 64">
          <a:extLst>
            <a:ext uri="{FF2B5EF4-FFF2-40B4-BE49-F238E27FC236}">
              <a16:creationId xmlns:a16="http://schemas.microsoft.com/office/drawing/2014/main" id="{C93C12F5-28EF-4BCF-AC2A-38ABF3C5C31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8" name="Text Box 64">
          <a:extLst>
            <a:ext uri="{FF2B5EF4-FFF2-40B4-BE49-F238E27FC236}">
              <a16:creationId xmlns:a16="http://schemas.microsoft.com/office/drawing/2014/main" id="{F62E7D8B-EFD3-43E8-AD72-1E84E1923CC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29" name="Text Box 64">
          <a:extLst>
            <a:ext uri="{FF2B5EF4-FFF2-40B4-BE49-F238E27FC236}">
              <a16:creationId xmlns:a16="http://schemas.microsoft.com/office/drawing/2014/main" id="{3BB3795C-4B02-443F-AC24-5E33502B6A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0" name="Text Box 64">
          <a:extLst>
            <a:ext uri="{FF2B5EF4-FFF2-40B4-BE49-F238E27FC236}">
              <a16:creationId xmlns:a16="http://schemas.microsoft.com/office/drawing/2014/main" id="{AC5B1BA2-274A-41BA-A0D4-DBC8111BECE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1" name="Text Box 64">
          <a:extLst>
            <a:ext uri="{FF2B5EF4-FFF2-40B4-BE49-F238E27FC236}">
              <a16:creationId xmlns:a16="http://schemas.microsoft.com/office/drawing/2014/main" id="{5BDFF4FC-B824-421B-88EF-E7A774FF0AD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2" name="Text Box 64">
          <a:extLst>
            <a:ext uri="{FF2B5EF4-FFF2-40B4-BE49-F238E27FC236}">
              <a16:creationId xmlns:a16="http://schemas.microsoft.com/office/drawing/2014/main" id="{D00A09F4-BC35-41DA-A0F3-9FC03C6556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3" name="Text Box 64">
          <a:extLst>
            <a:ext uri="{FF2B5EF4-FFF2-40B4-BE49-F238E27FC236}">
              <a16:creationId xmlns:a16="http://schemas.microsoft.com/office/drawing/2014/main" id="{0E515D7F-0DE0-425B-8ABE-485D147FE3B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4" name="Text Box 64">
          <a:extLst>
            <a:ext uri="{FF2B5EF4-FFF2-40B4-BE49-F238E27FC236}">
              <a16:creationId xmlns:a16="http://schemas.microsoft.com/office/drawing/2014/main" id="{6052EEDE-9DB6-4C39-92F7-576E1CBE37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5" name="Text Box 64">
          <a:extLst>
            <a:ext uri="{FF2B5EF4-FFF2-40B4-BE49-F238E27FC236}">
              <a16:creationId xmlns:a16="http://schemas.microsoft.com/office/drawing/2014/main" id="{B0767514-DEBB-494C-89E7-9A917A7B390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372520C1-DE23-49D9-8C1C-9356B3CA670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7" name="Text Box 64">
          <a:extLst>
            <a:ext uri="{FF2B5EF4-FFF2-40B4-BE49-F238E27FC236}">
              <a16:creationId xmlns:a16="http://schemas.microsoft.com/office/drawing/2014/main" id="{66E32B42-F3D5-410C-A6C3-855269CEB38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8" name="Text Box 64">
          <a:extLst>
            <a:ext uri="{FF2B5EF4-FFF2-40B4-BE49-F238E27FC236}">
              <a16:creationId xmlns:a16="http://schemas.microsoft.com/office/drawing/2014/main" id="{4BF03FCB-421D-44B5-998D-753FAF78126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39" name="Text Box 64">
          <a:extLst>
            <a:ext uri="{FF2B5EF4-FFF2-40B4-BE49-F238E27FC236}">
              <a16:creationId xmlns:a16="http://schemas.microsoft.com/office/drawing/2014/main" id="{7766B526-499E-4129-AFD5-76D9ED6892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0" name="Text Box 64">
          <a:extLst>
            <a:ext uri="{FF2B5EF4-FFF2-40B4-BE49-F238E27FC236}">
              <a16:creationId xmlns:a16="http://schemas.microsoft.com/office/drawing/2014/main" id="{1CB50DDC-FB37-4B02-BAD5-6BD04FB0378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1" name="Text Box 64">
          <a:extLst>
            <a:ext uri="{FF2B5EF4-FFF2-40B4-BE49-F238E27FC236}">
              <a16:creationId xmlns:a16="http://schemas.microsoft.com/office/drawing/2014/main" id="{19A8D8FB-3B22-40B1-90A6-65DA7EB96FD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2" name="Text Box 64">
          <a:extLst>
            <a:ext uri="{FF2B5EF4-FFF2-40B4-BE49-F238E27FC236}">
              <a16:creationId xmlns:a16="http://schemas.microsoft.com/office/drawing/2014/main" id="{C070FDEB-0526-4B1F-A6DD-10559F51AB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3" name="Text Box 64">
          <a:extLst>
            <a:ext uri="{FF2B5EF4-FFF2-40B4-BE49-F238E27FC236}">
              <a16:creationId xmlns:a16="http://schemas.microsoft.com/office/drawing/2014/main" id="{BB47F0A4-0D31-488A-B9B8-FDB060C3A4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4" name="Text Box 64">
          <a:extLst>
            <a:ext uri="{FF2B5EF4-FFF2-40B4-BE49-F238E27FC236}">
              <a16:creationId xmlns:a16="http://schemas.microsoft.com/office/drawing/2014/main" id="{8B84BC89-5010-4D41-90E8-F86ABA254FA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5" name="Text Box 64">
          <a:extLst>
            <a:ext uri="{FF2B5EF4-FFF2-40B4-BE49-F238E27FC236}">
              <a16:creationId xmlns:a16="http://schemas.microsoft.com/office/drawing/2014/main" id="{B141AA6F-8F0D-461D-A9F1-5FFF626D5BA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6" name="Text Box 64">
          <a:extLst>
            <a:ext uri="{FF2B5EF4-FFF2-40B4-BE49-F238E27FC236}">
              <a16:creationId xmlns:a16="http://schemas.microsoft.com/office/drawing/2014/main" id="{95A6E797-97CA-4883-908D-3A9659CE42B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7" name="Text Box 64">
          <a:extLst>
            <a:ext uri="{FF2B5EF4-FFF2-40B4-BE49-F238E27FC236}">
              <a16:creationId xmlns:a16="http://schemas.microsoft.com/office/drawing/2014/main" id="{0F9176F4-7800-4142-93EA-B761160257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8" name="Text Box 64">
          <a:extLst>
            <a:ext uri="{FF2B5EF4-FFF2-40B4-BE49-F238E27FC236}">
              <a16:creationId xmlns:a16="http://schemas.microsoft.com/office/drawing/2014/main" id="{83562E64-368D-4CA2-B58A-1F7BC75AABF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49" name="Text Box 64">
          <a:extLst>
            <a:ext uri="{FF2B5EF4-FFF2-40B4-BE49-F238E27FC236}">
              <a16:creationId xmlns:a16="http://schemas.microsoft.com/office/drawing/2014/main" id="{7A04DD1D-3A0D-47FF-A411-510F3424A60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0" name="Text Box 64">
          <a:extLst>
            <a:ext uri="{FF2B5EF4-FFF2-40B4-BE49-F238E27FC236}">
              <a16:creationId xmlns:a16="http://schemas.microsoft.com/office/drawing/2014/main" id="{B3A64F70-24E0-4029-ACBA-8431D27041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1" name="Text Box 64">
          <a:extLst>
            <a:ext uri="{FF2B5EF4-FFF2-40B4-BE49-F238E27FC236}">
              <a16:creationId xmlns:a16="http://schemas.microsoft.com/office/drawing/2014/main" id="{3FED0EE6-ADDC-4117-9930-A116A0B5DEB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2" name="Text Box 64">
          <a:extLst>
            <a:ext uri="{FF2B5EF4-FFF2-40B4-BE49-F238E27FC236}">
              <a16:creationId xmlns:a16="http://schemas.microsoft.com/office/drawing/2014/main" id="{2C8F10E7-3922-40D4-9E2B-2EA487D09A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3" name="Text Box 64">
          <a:extLst>
            <a:ext uri="{FF2B5EF4-FFF2-40B4-BE49-F238E27FC236}">
              <a16:creationId xmlns:a16="http://schemas.microsoft.com/office/drawing/2014/main" id="{D27A0837-299E-4A6B-9294-A11E1DD9CE1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4" name="Text Box 64">
          <a:extLst>
            <a:ext uri="{FF2B5EF4-FFF2-40B4-BE49-F238E27FC236}">
              <a16:creationId xmlns:a16="http://schemas.microsoft.com/office/drawing/2014/main" id="{74EA5599-3EEA-4552-AAAC-6330ABB716C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5" name="Text Box 64">
          <a:extLst>
            <a:ext uri="{FF2B5EF4-FFF2-40B4-BE49-F238E27FC236}">
              <a16:creationId xmlns:a16="http://schemas.microsoft.com/office/drawing/2014/main" id="{87135784-3B94-46C7-80DE-860B698A05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6" name="Text Box 64">
          <a:extLst>
            <a:ext uri="{FF2B5EF4-FFF2-40B4-BE49-F238E27FC236}">
              <a16:creationId xmlns:a16="http://schemas.microsoft.com/office/drawing/2014/main" id="{5261D221-60CA-4E58-BD34-D4A362E47A3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7" name="Text Box 64">
          <a:extLst>
            <a:ext uri="{FF2B5EF4-FFF2-40B4-BE49-F238E27FC236}">
              <a16:creationId xmlns:a16="http://schemas.microsoft.com/office/drawing/2014/main" id="{EE18C0D8-5AEB-4044-A21E-E15C7B2062C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8" name="Text Box 64">
          <a:extLst>
            <a:ext uri="{FF2B5EF4-FFF2-40B4-BE49-F238E27FC236}">
              <a16:creationId xmlns:a16="http://schemas.microsoft.com/office/drawing/2014/main" id="{2A7261AE-B8A0-434D-BA48-841321CB491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59" name="Text Box 64">
          <a:extLst>
            <a:ext uri="{FF2B5EF4-FFF2-40B4-BE49-F238E27FC236}">
              <a16:creationId xmlns:a16="http://schemas.microsoft.com/office/drawing/2014/main" id="{90AB7DC1-86BF-47E0-9447-0E23EE93E71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0" name="Text Box 64">
          <a:extLst>
            <a:ext uri="{FF2B5EF4-FFF2-40B4-BE49-F238E27FC236}">
              <a16:creationId xmlns:a16="http://schemas.microsoft.com/office/drawing/2014/main" id="{4E19E152-F847-4A58-9F27-0EBF12FE9A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1" name="Text Box 64">
          <a:extLst>
            <a:ext uri="{FF2B5EF4-FFF2-40B4-BE49-F238E27FC236}">
              <a16:creationId xmlns:a16="http://schemas.microsoft.com/office/drawing/2014/main" id="{1F2E5D34-7365-4DBE-9636-FBEAE7EDA50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2" name="Text Box 64">
          <a:extLst>
            <a:ext uri="{FF2B5EF4-FFF2-40B4-BE49-F238E27FC236}">
              <a16:creationId xmlns:a16="http://schemas.microsoft.com/office/drawing/2014/main" id="{6F0D3840-2DD3-43B5-8B34-C2D937340C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3" name="Text Box 64">
          <a:extLst>
            <a:ext uri="{FF2B5EF4-FFF2-40B4-BE49-F238E27FC236}">
              <a16:creationId xmlns:a16="http://schemas.microsoft.com/office/drawing/2014/main" id="{ED49710B-019D-4D47-B420-555D9C1E1A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4" name="Text Box 64">
          <a:extLst>
            <a:ext uri="{FF2B5EF4-FFF2-40B4-BE49-F238E27FC236}">
              <a16:creationId xmlns:a16="http://schemas.microsoft.com/office/drawing/2014/main" id="{6F41F260-0B69-4FEB-8F72-5F79D127DF2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5" name="Text Box 64">
          <a:extLst>
            <a:ext uri="{FF2B5EF4-FFF2-40B4-BE49-F238E27FC236}">
              <a16:creationId xmlns:a16="http://schemas.microsoft.com/office/drawing/2014/main" id="{266E3308-0EBB-4A5A-963D-7EF55A27503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6" name="Text Box 64">
          <a:extLst>
            <a:ext uri="{FF2B5EF4-FFF2-40B4-BE49-F238E27FC236}">
              <a16:creationId xmlns:a16="http://schemas.microsoft.com/office/drawing/2014/main" id="{32F0DBFA-E9BA-483B-A279-CFBF38234A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7" name="Text Box 64">
          <a:extLst>
            <a:ext uri="{FF2B5EF4-FFF2-40B4-BE49-F238E27FC236}">
              <a16:creationId xmlns:a16="http://schemas.microsoft.com/office/drawing/2014/main" id="{2118F0FF-DC97-41EB-BC4C-31FD5BB3D8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8" name="Text Box 64">
          <a:extLst>
            <a:ext uri="{FF2B5EF4-FFF2-40B4-BE49-F238E27FC236}">
              <a16:creationId xmlns:a16="http://schemas.microsoft.com/office/drawing/2014/main" id="{F42DC58A-E2B4-4E06-9175-8CB38271EF6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69" name="Text Box 64">
          <a:extLst>
            <a:ext uri="{FF2B5EF4-FFF2-40B4-BE49-F238E27FC236}">
              <a16:creationId xmlns:a16="http://schemas.microsoft.com/office/drawing/2014/main" id="{9D0C71AD-A110-4CF5-9B06-693B7443BF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0" name="Text Box 64">
          <a:extLst>
            <a:ext uri="{FF2B5EF4-FFF2-40B4-BE49-F238E27FC236}">
              <a16:creationId xmlns:a16="http://schemas.microsoft.com/office/drawing/2014/main" id="{CE67D378-5052-4658-B4C7-BDCB9672557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1" name="Text Box 64">
          <a:extLst>
            <a:ext uri="{FF2B5EF4-FFF2-40B4-BE49-F238E27FC236}">
              <a16:creationId xmlns:a16="http://schemas.microsoft.com/office/drawing/2014/main" id="{7905797A-07EB-4040-B129-654211E7C83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2" name="Text Box 64">
          <a:extLst>
            <a:ext uri="{FF2B5EF4-FFF2-40B4-BE49-F238E27FC236}">
              <a16:creationId xmlns:a16="http://schemas.microsoft.com/office/drawing/2014/main" id="{F59389C4-4226-4008-8EE6-FDE0DE9703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3" name="Text Box 64">
          <a:extLst>
            <a:ext uri="{FF2B5EF4-FFF2-40B4-BE49-F238E27FC236}">
              <a16:creationId xmlns:a16="http://schemas.microsoft.com/office/drawing/2014/main" id="{C498A4EB-4180-4895-8234-96D97D49C6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4" name="Text Box 64">
          <a:extLst>
            <a:ext uri="{FF2B5EF4-FFF2-40B4-BE49-F238E27FC236}">
              <a16:creationId xmlns:a16="http://schemas.microsoft.com/office/drawing/2014/main" id="{A1B25932-2900-46EA-B188-B17F9F2FCF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5" name="Text Box 64">
          <a:extLst>
            <a:ext uri="{FF2B5EF4-FFF2-40B4-BE49-F238E27FC236}">
              <a16:creationId xmlns:a16="http://schemas.microsoft.com/office/drawing/2014/main" id="{1B7F8F20-AA29-4D5F-B50E-67794A590F0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6" name="Text Box 64">
          <a:extLst>
            <a:ext uri="{FF2B5EF4-FFF2-40B4-BE49-F238E27FC236}">
              <a16:creationId xmlns:a16="http://schemas.microsoft.com/office/drawing/2014/main" id="{E7D835B8-552C-4C14-A2E1-DD893A4460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7" name="Text Box 64">
          <a:extLst>
            <a:ext uri="{FF2B5EF4-FFF2-40B4-BE49-F238E27FC236}">
              <a16:creationId xmlns:a16="http://schemas.microsoft.com/office/drawing/2014/main" id="{79AF8CB7-FDBE-4050-82A5-E180142078F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8" name="Text Box 64">
          <a:extLst>
            <a:ext uri="{FF2B5EF4-FFF2-40B4-BE49-F238E27FC236}">
              <a16:creationId xmlns:a16="http://schemas.microsoft.com/office/drawing/2014/main" id="{790E63A0-1F64-4FAA-AA52-033C0DCDCB8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79" name="Text Box 64">
          <a:extLst>
            <a:ext uri="{FF2B5EF4-FFF2-40B4-BE49-F238E27FC236}">
              <a16:creationId xmlns:a16="http://schemas.microsoft.com/office/drawing/2014/main" id="{6055C063-624D-43BF-BAF6-51209B69322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0" name="Text Box 64">
          <a:extLst>
            <a:ext uri="{FF2B5EF4-FFF2-40B4-BE49-F238E27FC236}">
              <a16:creationId xmlns:a16="http://schemas.microsoft.com/office/drawing/2014/main" id="{15FCD2A2-87A4-4E4F-BF71-EEAEC7D27F4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1" name="Text Box 64">
          <a:extLst>
            <a:ext uri="{FF2B5EF4-FFF2-40B4-BE49-F238E27FC236}">
              <a16:creationId xmlns:a16="http://schemas.microsoft.com/office/drawing/2014/main" id="{787C5068-AC52-4CC1-87F9-67F3394B7F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2" name="Text Box 64">
          <a:extLst>
            <a:ext uri="{FF2B5EF4-FFF2-40B4-BE49-F238E27FC236}">
              <a16:creationId xmlns:a16="http://schemas.microsoft.com/office/drawing/2014/main" id="{891345DB-81E0-42A0-9C34-82D537F2B3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3" name="Text Box 64">
          <a:extLst>
            <a:ext uri="{FF2B5EF4-FFF2-40B4-BE49-F238E27FC236}">
              <a16:creationId xmlns:a16="http://schemas.microsoft.com/office/drawing/2014/main" id="{253E899D-5C66-4215-B75E-C9941EF092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4" name="Text Box 64">
          <a:extLst>
            <a:ext uri="{FF2B5EF4-FFF2-40B4-BE49-F238E27FC236}">
              <a16:creationId xmlns:a16="http://schemas.microsoft.com/office/drawing/2014/main" id="{33359BC8-BE9A-46CF-BC6B-E07C199D1E5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5" name="Text Box 64">
          <a:extLst>
            <a:ext uri="{FF2B5EF4-FFF2-40B4-BE49-F238E27FC236}">
              <a16:creationId xmlns:a16="http://schemas.microsoft.com/office/drawing/2014/main" id="{00CD52E1-8BE3-4ECB-833F-17FF29455A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6" name="Text Box 64">
          <a:extLst>
            <a:ext uri="{FF2B5EF4-FFF2-40B4-BE49-F238E27FC236}">
              <a16:creationId xmlns:a16="http://schemas.microsoft.com/office/drawing/2014/main" id="{65AE8ACE-8198-453C-B4A5-451BC53198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7" name="Text Box 64">
          <a:extLst>
            <a:ext uri="{FF2B5EF4-FFF2-40B4-BE49-F238E27FC236}">
              <a16:creationId xmlns:a16="http://schemas.microsoft.com/office/drawing/2014/main" id="{06DF4876-BC42-4ED9-A567-6EBEBC2EDA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8" name="Text Box 64">
          <a:extLst>
            <a:ext uri="{FF2B5EF4-FFF2-40B4-BE49-F238E27FC236}">
              <a16:creationId xmlns:a16="http://schemas.microsoft.com/office/drawing/2014/main" id="{E19FC828-57EB-4F2E-9D3F-0B3203EFDC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89" name="Text Box 64">
          <a:extLst>
            <a:ext uri="{FF2B5EF4-FFF2-40B4-BE49-F238E27FC236}">
              <a16:creationId xmlns:a16="http://schemas.microsoft.com/office/drawing/2014/main" id="{EBB226BC-EEA7-4B22-B0B5-94DEEF7C1A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0" name="Text Box 64">
          <a:extLst>
            <a:ext uri="{FF2B5EF4-FFF2-40B4-BE49-F238E27FC236}">
              <a16:creationId xmlns:a16="http://schemas.microsoft.com/office/drawing/2014/main" id="{20AC44A8-E0FB-459C-B00C-AF097462FE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1" name="Text Box 64">
          <a:extLst>
            <a:ext uri="{FF2B5EF4-FFF2-40B4-BE49-F238E27FC236}">
              <a16:creationId xmlns:a16="http://schemas.microsoft.com/office/drawing/2014/main" id="{3C5F2B3E-2687-4759-9BBA-AB818EE2697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2" name="Text Box 64">
          <a:extLst>
            <a:ext uri="{FF2B5EF4-FFF2-40B4-BE49-F238E27FC236}">
              <a16:creationId xmlns:a16="http://schemas.microsoft.com/office/drawing/2014/main" id="{7A831196-AED1-4E6B-82CE-3B1B45B8A5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3" name="Text Box 64">
          <a:extLst>
            <a:ext uri="{FF2B5EF4-FFF2-40B4-BE49-F238E27FC236}">
              <a16:creationId xmlns:a16="http://schemas.microsoft.com/office/drawing/2014/main" id="{F7CDD19B-BB42-4C6F-855D-84FD02C77AF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4" name="Text Box 64">
          <a:extLst>
            <a:ext uri="{FF2B5EF4-FFF2-40B4-BE49-F238E27FC236}">
              <a16:creationId xmlns:a16="http://schemas.microsoft.com/office/drawing/2014/main" id="{90AD34B5-1EC9-488D-9CBD-8FEC851FF77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5" name="Text Box 64">
          <a:extLst>
            <a:ext uri="{FF2B5EF4-FFF2-40B4-BE49-F238E27FC236}">
              <a16:creationId xmlns:a16="http://schemas.microsoft.com/office/drawing/2014/main" id="{DC490D5E-2CC7-46C9-81CD-279D3A19414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6" name="Text Box 64">
          <a:extLst>
            <a:ext uri="{FF2B5EF4-FFF2-40B4-BE49-F238E27FC236}">
              <a16:creationId xmlns:a16="http://schemas.microsoft.com/office/drawing/2014/main" id="{7CD238B8-4F9D-4E97-AF32-F1CE81CDB13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7" name="Text Box 64">
          <a:extLst>
            <a:ext uri="{FF2B5EF4-FFF2-40B4-BE49-F238E27FC236}">
              <a16:creationId xmlns:a16="http://schemas.microsoft.com/office/drawing/2014/main" id="{9E098FE8-6918-46A7-A1A4-CE54D04418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8" name="Text Box 64">
          <a:extLst>
            <a:ext uri="{FF2B5EF4-FFF2-40B4-BE49-F238E27FC236}">
              <a16:creationId xmlns:a16="http://schemas.microsoft.com/office/drawing/2014/main" id="{9F8B654F-87E9-40B1-B218-0DBA871430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199" name="Text Box 64">
          <a:extLst>
            <a:ext uri="{FF2B5EF4-FFF2-40B4-BE49-F238E27FC236}">
              <a16:creationId xmlns:a16="http://schemas.microsoft.com/office/drawing/2014/main" id="{03C678C2-4C48-446F-BA7E-35A7F16D92B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0" name="Text Box 64">
          <a:extLst>
            <a:ext uri="{FF2B5EF4-FFF2-40B4-BE49-F238E27FC236}">
              <a16:creationId xmlns:a16="http://schemas.microsoft.com/office/drawing/2014/main" id="{7112EF17-3AAB-4FDB-B463-792F157BB7E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1" name="Text Box 64">
          <a:extLst>
            <a:ext uri="{FF2B5EF4-FFF2-40B4-BE49-F238E27FC236}">
              <a16:creationId xmlns:a16="http://schemas.microsoft.com/office/drawing/2014/main" id="{B0FD4EDF-8177-4F6C-AC47-93A4B76BE3B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2" name="Text Box 64">
          <a:extLst>
            <a:ext uri="{FF2B5EF4-FFF2-40B4-BE49-F238E27FC236}">
              <a16:creationId xmlns:a16="http://schemas.microsoft.com/office/drawing/2014/main" id="{6BCE1059-3157-4905-8CB3-722BFE3BB36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3" name="Text Box 64">
          <a:extLst>
            <a:ext uri="{FF2B5EF4-FFF2-40B4-BE49-F238E27FC236}">
              <a16:creationId xmlns:a16="http://schemas.microsoft.com/office/drawing/2014/main" id="{7C24B4F4-257D-4EC3-AEFA-7B1F6B1EEE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4" name="Text Box 64">
          <a:extLst>
            <a:ext uri="{FF2B5EF4-FFF2-40B4-BE49-F238E27FC236}">
              <a16:creationId xmlns:a16="http://schemas.microsoft.com/office/drawing/2014/main" id="{89ECC0CC-7900-4222-8114-2E51D2F040E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5" name="Text Box 64">
          <a:extLst>
            <a:ext uri="{FF2B5EF4-FFF2-40B4-BE49-F238E27FC236}">
              <a16:creationId xmlns:a16="http://schemas.microsoft.com/office/drawing/2014/main" id="{925FDC32-8D9B-49F0-8DAB-DBEA6698F1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6" name="Text Box 64">
          <a:extLst>
            <a:ext uri="{FF2B5EF4-FFF2-40B4-BE49-F238E27FC236}">
              <a16:creationId xmlns:a16="http://schemas.microsoft.com/office/drawing/2014/main" id="{400CA504-54BD-4827-A6E3-C61774B58EB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7" name="Text Box 64">
          <a:extLst>
            <a:ext uri="{FF2B5EF4-FFF2-40B4-BE49-F238E27FC236}">
              <a16:creationId xmlns:a16="http://schemas.microsoft.com/office/drawing/2014/main" id="{DCD4447F-E12A-4431-9986-F3E0BE33448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8" name="Text Box 64">
          <a:extLst>
            <a:ext uri="{FF2B5EF4-FFF2-40B4-BE49-F238E27FC236}">
              <a16:creationId xmlns:a16="http://schemas.microsoft.com/office/drawing/2014/main" id="{95A384C5-4029-49AC-BA72-7FBEBE596CC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09" name="Text Box 64">
          <a:extLst>
            <a:ext uri="{FF2B5EF4-FFF2-40B4-BE49-F238E27FC236}">
              <a16:creationId xmlns:a16="http://schemas.microsoft.com/office/drawing/2014/main" id="{6F1FBAA8-5668-415C-BA58-FAC6004A5A0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0" name="Text Box 64">
          <a:extLst>
            <a:ext uri="{FF2B5EF4-FFF2-40B4-BE49-F238E27FC236}">
              <a16:creationId xmlns:a16="http://schemas.microsoft.com/office/drawing/2014/main" id="{5D0839E3-4D58-438A-BB06-86B9207BFB6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1" name="Text Box 64">
          <a:extLst>
            <a:ext uri="{FF2B5EF4-FFF2-40B4-BE49-F238E27FC236}">
              <a16:creationId xmlns:a16="http://schemas.microsoft.com/office/drawing/2014/main" id="{CCC33083-E6DD-45F3-8475-7776CFEFE5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2" name="Text Box 64">
          <a:extLst>
            <a:ext uri="{FF2B5EF4-FFF2-40B4-BE49-F238E27FC236}">
              <a16:creationId xmlns:a16="http://schemas.microsoft.com/office/drawing/2014/main" id="{9FDEE524-5803-4C5A-A368-06FF8A9578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3" name="Text Box 64">
          <a:extLst>
            <a:ext uri="{FF2B5EF4-FFF2-40B4-BE49-F238E27FC236}">
              <a16:creationId xmlns:a16="http://schemas.microsoft.com/office/drawing/2014/main" id="{4F617777-6133-48BD-A733-077BED3448E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4" name="Text Box 64">
          <a:extLst>
            <a:ext uri="{FF2B5EF4-FFF2-40B4-BE49-F238E27FC236}">
              <a16:creationId xmlns:a16="http://schemas.microsoft.com/office/drawing/2014/main" id="{399D7536-6C54-4349-B7EC-5EBA5091033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5" name="Text Box 64">
          <a:extLst>
            <a:ext uri="{FF2B5EF4-FFF2-40B4-BE49-F238E27FC236}">
              <a16:creationId xmlns:a16="http://schemas.microsoft.com/office/drawing/2014/main" id="{F0B78A04-581A-415A-A5AE-8DF36187430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6" name="Text Box 64">
          <a:extLst>
            <a:ext uri="{FF2B5EF4-FFF2-40B4-BE49-F238E27FC236}">
              <a16:creationId xmlns:a16="http://schemas.microsoft.com/office/drawing/2014/main" id="{FF64B8D2-076C-463E-B7BE-828FA875C7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7" name="Text Box 64">
          <a:extLst>
            <a:ext uri="{FF2B5EF4-FFF2-40B4-BE49-F238E27FC236}">
              <a16:creationId xmlns:a16="http://schemas.microsoft.com/office/drawing/2014/main" id="{E01B16B8-0FDF-4B84-B96B-200F2243133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8" name="Text Box 64">
          <a:extLst>
            <a:ext uri="{FF2B5EF4-FFF2-40B4-BE49-F238E27FC236}">
              <a16:creationId xmlns:a16="http://schemas.microsoft.com/office/drawing/2014/main" id="{5A901718-5CD0-4566-A3BB-5F05B872B12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19" name="Text Box 64">
          <a:extLst>
            <a:ext uri="{FF2B5EF4-FFF2-40B4-BE49-F238E27FC236}">
              <a16:creationId xmlns:a16="http://schemas.microsoft.com/office/drawing/2014/main" id="{7D1B31B2-1B73-4DA0-A492-5629425438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0" name="Text Box 64">
          <a:extLst>
            <a:ext uri="{FF2B5EF4-FFF2-40B4-BE49-F238E27FC236}">
              <a16:creationId xmlns:a16="http://schemas.microsoft.com/office/drawing/2014/main" id="{49F70EFD-6A3F-450B-91AD-6D2FA01672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1" name="Text Box 64">
          <a:extLst>
            <a:ext uri="{FF2B5EF4-FFF2-40B4-BE49-F238E27FC236}">
              <a16:creationId xmlns:a16="http://schemas.microsoft.com/office/drawing/2014/main" id="{B39B628F-9878-4BAA-A118-13C1AA720E3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2" name="Text Box 64">
          <a:extLst>
            <a:ext uri="{FF2B5EF4-FFF2-40B4-BE49-F238E27FC236}">
              <a16:creationId xmlns:a16="http://schemas.microsoft.com/office/drawing/2014/main" id="{0BFA8C02-3D0A-4ED1-B261-B7E287FA6B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3" name="Text Box 64">
          <a:extLst>
            <a:ext uri="{FF2B5EF4-FFF2-40B4-BE49-F238E27FC236}">
              <a16:creationId xmlns:a16="http://schemas.microsoft.com/office/drawing/2014/main" id="{6701779A-5210-4A5D-AA64-4CE9B9AE99F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4" name="Text Box 64">
          <a:extLst>
            <a:ext uri="{FF2B5EF4-FFF2-40B4-BE49-F238E27FC236}">
              <a16:creationId xmlns:a16="http://schemas.microsoft.com/office/drawing/2014/main" id="{5D3B3CA2-D819-4EB7-BB65-D2D34FFC56F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5" name="Text Box 64">
          <a:extLst>
            <a:ext uri="{FF2B5EF4-FFF2-40B4-BE49-F238E27FC236}">
              <a16:creationId xmlns:a16="http://schemas.microsoft.com/office/drawing/2014/main" id="{319B9031-AE82-42E8-9F2F-BD27DA8330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6" name="Text Box 64">
          <a:extLst>
            <a:ext uri="{FF2B5EF4-FFF2-40B4-BE49-F238E27FC236}">
              <a16:creationId xmlns:a16="http://schemas.microsoft.com/office/drawing/2014/main" id="{67E8BD18-AE36-4311-AEC2-CC4B784168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7" name="Text Box 64">
          <a:extLst>
            <a:ext uri="{FF2B5EF4-FFF2-40B4-BE49-F238E27FC236}">
              <a16:creationId xmlns:a16="http://schemas.microsoft.com/office/drawing/2014/main" id="{CF20F533-CD41-4DA6-A2DA-9C4447F7B89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8" name="Text Box 64">
          <a:extLst>
            <a:ext uri="{FF2B5EF4-FFF2-40B4-BE49-F238E27FC236}">
              <a16:creationId xmlns:a16="http://schemas.microsoft.com/office/drawing/2014/main" id="{A47491BD-14A1-4532-857D-F4C3AE8F30F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29" name="Text Box 64">
          <a:extLst>
            <a:ext uri="{FF2B5EF4-FFF2-40B4-BE49-F238E27FC236}">
              <a16:creationId xmlns:a16="http://schemas.microsoft.com/office/drawing/2014/main" id="{0EB4C024-6394-4B81-984B-01446FF3B68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0" name="Text Box 64">
          <a:extLst>
            <a:ext uri="{FF2B5EF4-FFF2-40B4-BE49-F238E27FC236}">
              <a16:creationId xmlns:a16="http://schemas.microsoft.com/office/drawing/2014/main" id="{1AFD25FD-BF3B-435B-AED0-434837B222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1" name="Text Box 64">
          <a:extLst>
            <a:ext uri="{FF2B5EF4-FFF2-40B4-BE49-F238E27FC236}">
              <a16:creationId xmlns:a16="http://schemas.microsoft.com/office/drawing/2014/main" id="{E89BE41C-E0E1-4597-821C-F9B6839F9E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2" name="Text Box 64">
          <a:extLst>
            <a:ext uri="{FF2B5EF4-FFF2-40B4-BE49-F238E27FC236}">
              <a16:creationId xmlns:a16="http://schemas.microsoft.com/office/drawing/2014/main" id="{84863165-1744-4460-9FCF-D8F6FB661D5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3" name="Text Box 64">
          <a:extLst>
            <a:ext uri="{FF2B5EF4-FFF2-40B4-BE49-F238E27FC236}">
              <a16:creationId xmlns:a16="http://schemas.microsoft.com/office/drawing/2014/main" id="{84975F32-3F52-4587-B931-8F7C513F43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4" name="Text Box 64">
          <a:extLst>
            <a:ext uri="{FF2B5EF4-FFF2-40B4-BE49-F238E27FC236}">
              <a16:creationId xmlns:a16="http://schemas.microsoft.com/office/drawing/2014/main" id="{9AD5A9E9-DA2F-4501-8FF9-A3E23BE2F7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5" name="Text Box 64">
          <a:extLst>
            <a:ext uri="{FF2B5EF4-FFF2-40B4-BE49-F238E27FC236}">
              <a16:creationId xmlns:a16="http://schemas.microsoft.com/office/drawing/2014/main" id="{74D8C4B6-B751-4BCE-8A52-1BFAD431735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6" name="Text Box 64">
          <a:extLst>
            <a:ext uri="{FF2B5EF4-FFF2-40B4-BE49-F238E27FC236}">
              <a16:creationId xmlns:a16="http://schemas.microsoft.com/office/drawing/2014/main" id="{E8E6CB6C-EBE2-48B7-B54B-6ED9CE15EEF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7" name="Text Box 64">
          <a:extLst>
            <a:ext uri="{FF2B5EF4-FFF2-40B4-BE49-F238E27FC236}">
              <a16:creationId xmlns:a16="http://schemas.microsoft.com/office/drawing/2014/main" id="{F2EEBA7D-E09D-4123-9E6B-46CB9B4779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8" name="Text Box 64">
          <a:extLst>
            <a:ext uri="{FF2B5EF4-FFF2-40B4-BE49-F238E27FC236}">
              <a16:creationId xmlns:a16="http://schemas.microsoft.com/office/drawing/2014/main" id="{E3AB3E33-BC49-4289-A685-20E0984B169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39" name="Text Box 64">
          <a:extLst>
            <a:ext uri="{FF2B5EF4-FFF2-40B4-BE49-F238E27FC236}">
              <a16:creationId xmlns:a16="http://schemas.microsoft.com/office/drawing/2014/main" id="{FEEA0522-F899-4CCE-B8B5-EB7CC90C879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0" name="Text Box 64">
          <a:extLst>
            <a:ext uri="{FF2B5EF4-FFF2-40B4-BE49-F238E27FC236}">
              <a16:creationId xmlns:a16="http://schemas.microsoft.com/office/drawing/2014/main" id="{A5DC9639-1BF4-4215-9C71-C902AFF744A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1" name="Text Box 64">
          <a:extLst>
            <a:ext uri="{FF2B5EF4-FFF2-40B4-BE49-F238E27FC236}">
              <a16:creationId xmlns:a16="http://schemas.microsoft.com/office/drawing/2014/main" id="{E1814A3D-2C51-4CB0-963D-546FC2EFD5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2" name="Text Box 64">
          <a:extLst>
            <a:ext uri="{FF2B5EF4-FFF2-40B4-BE49-F238E27FC236}">
              <a16:creationId xmlns:a16="http://schemas.microsoft.com/office/drawing/2014/main" id="{5B6B8566-7ADD-4A8E-AA3F-9902827DC0A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3" name="Text Box 64">
          <a:extLst>
            <a:ext uri="{FF2B5EF4-FFF2-40B4-BE49-F238E27FC236}">
              <a16:creationId xmlns:a16="http://schemas.microsoft.com/office/drawing/2014/main" id="{69D79119-7A94-4F12-8513-C2C45E01410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4" name="Text Box 64">
          <a:extLst>
            <a:ext uri="{FF2B5EF4-FFF2-40B4-BE49-F238E27FC236}">
              <a16:creationId xmlns:a16="http://schemas.microsoft.com/office/drawing/2014/main" id="{2EA0D40F-41F0-4117-910D-B36DDF34E5F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5" name="Text Box 64">
          <a:extLst>
            <a:ext uri="{FF2B5EF4-FFF2-40B4-BE49-F238E27FC236}">
              <a16:creationId xmlns:a16="http://schemas.microsoft.com/office/drawing/2014/main" id="{CA6FDA35-A832-42EA-8575-9DEB68164F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6" name="Text Box 64">
          <a:extLst>
            <a:ext uri="{FF2B5EF4-FFF2-40B4-BE49-F238E27FC236}">
              <a16:creationId xmlns:a16="http://schemas.microsoft.com/office/drawing/2014/main" id="{4AF244AD-278A-44CB-8DA3-D5EF369A4D8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7" name="Text Box 64">
          <a:extLst>
            <a:ext uri="{FF2B5EF4-FFF2-40B4-BE49-F238E27FC236}">
              <a16:creationId xmlns:a16="http://schemas.microsoft.com/office/drawing/2014/main" id="{44F8287D-9E6D-430D-8D3B-C55A6471DDD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8" name="Text Box 64">
          <a:extLst>
            <a:ext uri="{FF2B5EF4-FFF2-40B4-BE49-F238E27FC236}">
              <a16:creationId xmlns:a16="http://schemas.microsoft.com/office/drawing/2014/main" id="{75BE8354-18B4-46E9-921D-B010743EE2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49" name="Text Box 64">
          <a:extLst>
            <a:ext uri="{FF2B5EF4-FFF2-40B4-BE49-F238E27FC236}">
              <a16:creationId xmlns:a16="http://schemas.microsoft.com/office/drawing/2014/main" id="{2D8FA317-580E-4F60-9888-EE9902C687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0" name="Text Box 64">
          <a:extLst>
            <a:ext uri="{FF2B5EF4-FFF2-40B4-BE49-F238E27FC236}">
              <a16:creationId xmlns:a16="http://schemas.microsoft.com/office/drawing/2014/main" id="{D3DDC645-4529-4C3B-B526-D7B6A253506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1" name="Text Box 64">
          <a:extLst>
            <a:ext uri="{FF2B5EF4-FFF2-40B4-BE49-F238E27FC236}">
              <a16:creationId xmlns:a16="http://schemas.microsoft.com/office/drawing/2014/main" id="{EC7E6BC4-C391-4361-92E1-9A8500040D7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2" name="Text Box 64">
          <a:extLst>
            <a:ext uri="{FF2B5EF4-FFF2-40B4-BE49-F238E27FC236}">
              <a16:creationId xmlns:a16="http://schemas.microsoft.com/office/drawing/2014/main" id="{4963691C-868E-4B9E-8896-1996F57B27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3" name="Text Box 64">
          <a:extLst>
            <a:ext uri="{FF2B5EF4-FFF2-40B4-BE49-F238E27FC236}">
              <a16:creationId xmlns:a16="http://schemas.microsoft.com/office/drawing/2014/main" id="{565A945D-3FAE-4EDD-93F4-AF8A973F86F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4" name="Text Box 64">
          <a:extLst>
            <a:ext uri="{FF2B5EF4-FFF2-40B4-BE49-F238E27FC236}">
              <a16:creationId xmlns:a16="http://schemas.microsoft.com/office/drawing/2014/main" id="{8B304BE1-C236-4C21-9661-D5D1604083F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5" name="Text Box 64">
          <a:extLst>
            <a:ext uri="{FF2B5EF4-FFF2-40B4-BE49-F238E27FC236}">
              <a16:creationId xmlns:a16="http://schemas.microsoft.com/office/drawing/2014/main" id="{5BF0FE92-9D8C-4683-BBF9-5F0B6CCEBFB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6" name="Text Box 64">
          <a:extLst>
            <a:ext uri="{FF2B5EF4-FFF2-40B4-BE49-F238E27FC236}">
              <a16:creationId xmlns:a16="http://schemas.microsoft.com/office/drawing/2014/main" id="{55BD7F68-ADAE-400F-8207-13EF9006114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7" name="Text Box 64">
          <a:extLst>
            <a:ext uri="{FF2B5EF4-FFF2-40B4-BE49-F238E27FC236}">
              <a16:creationId xmlns:a16="http://schemas.microsoft.com/office/drawing/2014/main" id="{179A8ADA-BCE7-4874-94D9-CAE54CC5CF8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8" name="Text Box 64">
          <a:extLst>
            <a:ext uri="{FF2B5EF4-FFF2-40B4-BE49-F238E27FC236}">
              <a16:creationId xmlns:a16="http://schemas.microsoft.com/office/drawing/2014/main" id="{6BDE3727-C190-4497-8FCE-93E2BC0B3B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59" name="Text Box 64">
          <a:extLst>
            <a:ext uri="{FF2B5EF4-FFF2-40B4-BE49-F238E27FC236}">
              <a16:creationId xmlns:a16="http://schemas.microsoft.com/office/drawing/2014/main" id="{C7D1DF44-5F61-4D36-B854-2668AAD93D0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0" name="Text Box 64">
          <a:extLst>
            <a:ext uri="{FF2B5EF4-FFF2-40B4-BE49-F238E27FC236}">
              <a16:creationId xmlns:a16="http://schemas.microsoft.com/office/drawing/2014/main" id="{AFAA6CED-453C-4454-BD9A-9B83996165E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1" name="Text Box 64">
          <a:extLst>
            <a:ext uri="{FF2B5EF4-FFF2-40B4-BE49-F238E27FC236}">
              <a16:creationId xmlns:a16="http://schemas.microsoft.com/office/drawing/2014/main" id="{666946E9-BB96-48D4-B40D-BB3E3E9AF11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2" name="Text Box 64">
          <a:extLst>
            <a:ext uri="{FF2B5EF4-FFF2-40B4-BE49-F238E27FC236}">
              <a16:creationId xmlns:a16="http://schemas.microsoft.com/office/drawing/2014/main" id="{4714791E-C999-4F68-8242-8A944FF014A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3" name="Text Box 64">
          <a:extLst>
            <a:ext uri="{FF2B5EF4-FFF2-40B4-BE49-F238E27FC236}">
              <a16:creationId xmlns:a16="http://schemas.microsoft.com/office/drawing/2014/main" id="{15453092-9797-4A6D-BAD8-4BBA87166BD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4" name="Text Box 64">
          <a:extLst>
            <a:ext uri="{FF2B5EF4-FFF2-40B4-BE49-F238E27FC236}">
              <a16:creationId xmlns:a16="http://schemas.microsoft.com/office/drawing/2014/main" id="{52F62431-0577-4992-B251-53B6AA5D96A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5" name="Text Box 64">
          <a:extLst>
            <a:ext uri="{FF2B5EF4-FFF2-40B4-BE49-F238E27FC236}">
              <a16:creationId xmlns:a16="http://schemas.microsoft.com/office/drawing/2014/main" id="{7AE78F55-4D02-4FDE-A78F-53752144A57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6" name="Text Box 64">
          <a:extLst>
            <a:ext uri="{FF2B5EF4-FFF2-40B4-BE49-F238E27FC236}">
              <a16:creationId xmlns:a16="http://schemas.microsoft.com/office/drawing/2014/main" id="{E652068C-2618-410C-A46A-733C8E99EC4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7" name="Text Box 64">
          <a:extLst>
            <a:ext uri="{FF2B5EF4-FFF2-40B4-BE49-F238E27FC236}">
              <a16:creationId xmlns:a16="http://schemas.microsoft.com/office/drawing/2014/main" id="{4695EE92-9C92-4831-B285-E3C6C38910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8" name="Text Box 64">
          <a:extLst>
            <a:ext uri="{FF2B5EF4-FFF2-40B4-BE49-F238E27FC236}">
              <a16:creationId xmlns:a16="http://schemas.microsoft.com/office/drawing/2014/main" id="{91069A0E-97D4-4DAF-8DD5-8008FB28814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69" name="Text Box 64">
          <a:extLst>
            <a:ext uri="{FF2B5EF4-FFF2-40B4-BE49-F238E27FC236}">
              <a16:creationId xmlns:a16="http://schemas.microsoft.com/office/drawing/2014/main" id="{7712D465-4059-452E-A7D8-14189C0342D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0" name="Text Box 64">
          <a:extLst>
            <a:ext uri="{FF2B5EF4-FFF2-40B4-BE49-F238E27FC236}">
              <a16:creationId xmlns:a16="http://schemas.microsoft.com/office/drawing/2014/main" id="{6800A4B4-AA3C-49DF-94B6-0F4E46F1BF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1" name="Text Box 64">
          <a:extLst>
            <a:ext uri="{FF2B5EF4-FFF2-40B4-BE49-F238E27FC236}">
              <a16:creationId xmlns:a16="http://schemas.microsoft.com/office/drawing/2014/main" id="{2F697F89-70DE-49C2-B8F8-BEA9D2DF632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2" name="Text Box 64">
          <a:extLst>
            <a:ext uri="{FF2B5EF4-FFF2-40B4-BE49-F238E27FC236}">
              <a16:creationId xmlns:a16="http://schemas.microsoft.com/office/drawing/2014/main" id="{DC5906AB-B45E-4E06-87B5-5FCAF3EC26D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3" name="Text Box 64">
          <a:extLst>
            <a:ext uri="{FF2B5EF4-FFF2-40B4-BE49-F238E27FC236}">
              <a16:creationId xmlns:a16="http://schemas.microsoft.com/office/drawing/2014/main" id="{481E8D5D-D00B-4C95-AED8-47283C5BAE3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4" name="Text Box 64">
          <a:extLst>
            <a:ext uri="{FF2B5EF4-FFF2-40B4-BE49-F238E27FC236}">
              <a16:creationId xmlns:a16="http://schemas.microsoft.com/office/drawing/2014/main" id="{0F8A5D88-F212-420E-A1E0-1CD8CDA469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5" name="Text Box 64">
          <a:extLst>
            <a:ext uri="{FF2B5EF4-FFF2-40B4-BE49-F238E27FC236}">
              <a16:creationId xmlns:a16="http://schemas.microsoft.com/office/drawing/2014/main" id="{A640E8CF-A238-4941-AEA8-D0A80F8AA5C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6" name="Text Box 64">
          <a:extLst>
            <a:ext uri="{FF2B5EF4-FFF2-40B4-BE49-F238E27FC236}">
              <a16:creationId xmlns:a16="http://schemas.microsoft.com/office/drawing/2014/main" id="{58FD87D5-CBC5-477A-8108-EAD99B0C16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7" name="Text Box 64">
          <a:extLst>
            <a:ext uri="{FF2B5EF4-FFF2-40B4-BE49-F238E27FC236}">
              <a16:creationId xmlns:a16="http://schemas.microsoft.com/office/drawing/2014/main" id="{8846AB95-9860-4C28-A783-2E3C71F850E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8" name="Text Box 64">
          <a:extLst>
            <a:ext uri="{FF2B5EF4-FFF2-40B4-BE49-F238E27FC236}">
              <a16:creationId xmlns:a16="http://schemas.microsoft.com/office/drawing/2014/main" id="{D110EAD0-EE20-4CF9-971B-D68B9D76E1A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79" name="Text Box 64">
          <a:extLst>
            <a:ext uri="{FF2B5EF4-FFF2-40B4-BE49-F238E27FC236}">
              <a16:creationId xmlns:a16="http://schemas.microsoft.com/office/drawing/2014/main" id="{30C231B6-020B-46B6-8254-64FA2EC8347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0" name="Text Box 64">
          <a:extLst>
            <a:ext uri="{FF2B5EF4-FFF2-40B4-BE49-F238E27FC236}">
              <a16:creationId xmlns:a16="http://schemas.microsoft.com/office/drawing/2014/main" id="{B9437604-BF70-4A1D-A760-4A133CEDB36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1" name="Text Box 64">
          <a:extLst>
            <a:ext uri="{FF2B5EF4-FFF2-40B4-BE49-F238E27FC236}">
              <a16:creationId xmlns:a16="http://schemas.microsoft.com/office/drawing/2014/main" id="{B6479C56-C8A4-4CE1-846E-A7EF4836287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2" name="Text Box 64">
          <a:extLst>
            <a:ext uri="{FF2B5EF4-FFF2-40B4-BE49-F238E27FC236}">
              <a16:creationId xmlns:a16="http://schemas.microsoft.com/office/drawing/2014/main" id="{BB0C875D-B89D-42E9-8649-69B1243CC2C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3" name="Text Box 64">
          <a:extLst>
            <a:ext uri="{FF2B5EF4-FFF2-40B4-BE49-F238E27FC236}">
              <a16:creationId xmlns:a16="http://schemas.microsoft.com/office/drawing/2014/main" id="{FDD9BE7F-0E30-40A6-A7A5-BA26FB6700C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4" name="Text Box 64">
          <a:extLst>
            <a:ext uri="{FF2B5EF4-FFF2-40B4-BE49-F238E27FC236}">
              <a16:creationId xmlns:a16="http://schemas.microsoft.com/office/drawing/2014/main" id="{719697A6-D8BC-4D85-B9C8-CD48165E384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5" name="Text Box 64">
          <a:extLst>
            <a:ext uri="{FF2B5EF4-FFF2-40B4-BE49-F238E27FC236}">
              <a16:creationId xmlns:a16="http://schemas.microsoft.com/office/drawing/2014/main" id="{4E5100F1-8C31-4D0A-BA35-A64F5D2A23B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6" name="Text Box 64">
          <a:extLst>
            <a:ext uri="{FF2B5EF4-FFF2-40B4-BE49-F238E27FC236}">
              <a16:creationId xmlns:a16="http://schemas.microsoft.com/office/drawing/2014/main" id="{C35D4AE6-996F-4BE7-9979-8F31CECFAAC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7" name="Text Box 64">
          <a:extLst>
            <a:ext uri="{FF2B5EF4-FFF2-40B4-BE49-F238E27FC236}">
              <a16:creationId xmlns:a16="http://schemas.microsoft.com/office/drawing/2014/main" id="{65590D3D-41F9-4DED-B607-4CB89BD5527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8" name="Text Box 64">
          <a:extLst>
            <a:ext uri="{FF2B5EF4-FFF2-40B4-BE49-F238E27FC236}">
              <a16:creationId xmlns:a16="http://schemas.microsoft.com/office/drawing/2014/main" id="{C0805079-2CB8-43AA-BAC6-D256B23A0B4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89" name="Text Box 64">
          <a:extLst>
            <a:ext uri="{FF2B5EF4-FFF2-40B4-BE49-F238E27FC236}">
              <a16:creationId xmlns:a16="http://schemas.microsoft.com/office/drawing/2014/main" id="{08D5E722-5EFA-4CCA-ABFB-BC4D2129781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0" name="Text Box 64">
          <a:extLst>
            <a:ext uri="{FF2B5EF4-FFF2-40B4-BE49-F238E27FC236}">
              <a16:creationId xmlns:a16="http://schemas.microsoft.com/office/drawing/2014/main" id="{5BB3E804-2F06-445C-A2C4-24E28FC914D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1" name="Text Box 64">
          <a:extLst>
            <a:ext uri="{FF2B5EF4-FFF2-40B4-BE49-F238E27FC236}">
              <a16:creationId xmlns:a16="http://schemas.microsoft.com/office/drawing/2014/main" id="{78EFA955-F43F-4572-A3DE-05C03AED461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2" name="Text Box 64">
          <a:extLst>
            <a:ext uri="{FF2B5EF4-FFF2-40B4-BE49-F238E27FC236}">
              <a16:creationId xmlns:a16="http://schemas.microsoft.com/office/drawing/2014/main" id="{D10B4A10-E7A3-4225-8ABF-0999D9A0FBD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3" name="Text Box 64">
          <a:extLst>
            <a:ext uri="{FF2B5EF4-FFF2-40B4-BE49-F238E27FC236}">
              <a16:creationId xmlns:a16="http://schemas.microsoft.com/office/drawing/2014/main" id="{58DD98E7-0072-4992-8B2B-F3DDCCC7881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4" name="Text Box 64">
          <a:extLst>
            <a:ext uri="{FF2B5EF4-FFF2-40B4-BE49-F238E27FC236}">
              <a16:creationId xmlns:a16="http://schemas.microsoft.com/office/drawing/2014/main" id="{1413EA77-5272-4E53-B0B6-E830FA1858E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5" name="Text Box 64">
          <a:extLst>
            <a:ext uri="{FF2B5EF4-FFF2-40B4-BE49-F238E27FC236}">
              <a16:creationId xmlns:a16="http://schemas.microsoft.com/office/drawing/2014/main" id="{3A1845A9-3606-4ACD-A75C-103431C4537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6" name="Text Box 64">
          <a:extLst>
            <a:ext uri="{FF2B5EF4-FFF2-40B4-BE49-F238E27FC236}">
              <a16:creationId xmlns:a16="http://schemas.microsoft.com/office/drawing/2014/main" id="{1CB72FF9-B2B7-4754-B524-D4BC67B3A64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7" name="Text Box 64">
          <a:extLst>
            <a:ext uri="{FF2B5EF4-FFF2-40B4-BE49-F238E27FC236}">
              <a16:creationId xmlns:a16="http://schemas.microsoft.com/office/drawing/2014/main" id="{8F7C48A7-65D7-4C1A-A091-40EA94FA1A1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8" name="Text Box 64">
          <a:extLst>
            <a:ext uri="{FF2B5EF4-FFF2-40B4-BE49-F238E27FC236}">
              <a16:creationId xmlns:a16="http://schemas.microsoft.com/office/drawing/2014/main" id="{BC6F334D-17C6-42C3-A6E2-97A3DB3A6E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299" name="Text Box 64">
          <a:extLst>
            <a:ext uri="{FF2B5EF4-FFF2-40B4-BE49-F238E27FC236}">
              <a16:creationId xmlns:a16="http://schemas.microsoft.com/office/drawing/2014/main" id="{8A3F8D0C-F4EA-407B-A816-F0F0243AE14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0" name="Text Box 64">
          <a:extLst>
            <a:ext uri="{FF2B5EF4-FFF2-40B4-BE49-F238E27FC236}">
              <a16:creationId xmlns:a16="http://schemas.microsoft.com/office/drawing/2014/main" id="{36A40560-4484-4134-A98E-D976144B5B9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1" name="Text Box 64">
          <a:extLst>
            <a:ext uri="{FF2B5EF4-FFF2-40B4-BE49-F238E27FC236}">
              <a16:creationId xmlns:a16="http://schemas.microsoft.com/office/drawing/2014/main" id="{7B617D66-BF2C-4C7F-A379-3D17B8704B5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2" name="Text Box 64">
          <a:extLst>
            <a:ext uri="{FF2B5EF4-FFF2-40B4-BE49-F238E27FC236}">
              <a16:creationId xmlns:a16="http://schemas.microsoft.com/office/drawing/2014/main" id="{8A8E494A-D1D8-4577-819C-6F1C01435AC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3" name="Text Box 64">
          <a:extLst>
            <a:ext uri="{FF2B5EF4-FFF2-40B4-BE49-F238E27FC236}">
              <a16:creationId xmlns:a16="http://schemas.microsoft.com/office/drawing/2014/main" id="{C8ED7117-5798-4D89-AC0D-001B4C52C2E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4" name="Text Box 64">
          <a:extLst>
            <a:ext uri="{FF2B5EF4-FFF2-40B4-BE49-F238E27FC236}">
              <a16:creationId xmlns:a16="http://schemas.microsoft.com/office/drawing/2014/main" id="{2A3AA7AB-F638-4AC2-B49F-E9AABBAE6E5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5" name="Text Box 64">
          <a:extLst>
            <a:ext uri="{FF2B5EF4-FFF2-40B4-BE49-F238E27FC236}">
              <a16:creationId xmlns:a16="http://schemas.microsoft.com/office/drawing/2014/main" id="{8C194B28-A4D8-4ECA-9A6B-3978957E62B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6" name="Text Box 64">
          <a:extLst>
            <a:ext uri="{FF2B5EF4-FFF2-40B4-BE49-F238E27FC236}">
              <a16:creationId xmlns:a16="http://schemas.microsoft.com/office/drawing/2014/main" id="{1E7911E9-BE9A-459A-B541-8A488BAE001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7" name="Text Box 64">
          <a:extLst>
            <a:ext uri="{FF2B5EF4-FFF2-40B4-BE49-F238E27FC236}">
              <a16:creationId xmlns:a16="http://schemas.microsoft.com/office/drawing/2014/main" id="{EE4F9450-C819-4B86-BA47-494FB26A87F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8" name="Text Box 64">
          <a:extLst>
            <a:ext uri="{FF2B5EF4-FFF2-40B4-BE49-F238E27FC236}">
              <a16:creationId xmlns:a16="http://schemas.microsoft.com/office/drawing/2014/main" id="{2A92D973-951A-4683-9983-5267C518F22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09" name="Text Box 64">
          <a:extLst>
            <a:ext uri="{FF2B5EF4-FFF2-40B4-BE49-F238E27FC236}">
              <a16:creationId xmlns:a16="http://schemas.microsoft.com/office/drawing/2014/main" id="{54E9B2E2-D798-46A2-A757-91A725CFD28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0" name="Text Box 64">
          <a:extLst>
            <a:ext uri="{FF2B5EF4-FFF2-40B4-BE49-F238E27FC236}">
              <a16:creationId xmlns:a16="http://schemas.microsoft.com/office/drawing/2014/main" id="{9124E9D5-064C-4734-A2CB-6D1CDFC1180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1" name="Text Box 64">
          <a:extLst>
            <a:ext uri="{FF2B5EF4-FFF2-40B4-BE49-F238E27FC236}">
              <a16:creationId xmlns:a16="http://schemas.microsoft.com/office/drawing/2014/main" id="{2CDB76AD-3E77-4B01-9755-41A4F8AB6A6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2" name="Text Box 64">
          <a:extLst>
            <a:ext uri="{FF2B5EF4-FFF2-40B4-BE49-F238E27FC236}">
              <a16:creationId xmlns:a16="http://schemas.microsoft.com/office/drawing/2014/main" id="{E41CC5EF-D7FE-4F82-B5C3-A4F9A23D853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3" name="Text Box 64">
          <a:extLst>
            <a:ext uri="{FF2B5EF4-FFF2-40B4-BE49-F238E27FC236}">
              <a16:creationId xmlns:a16="http://schemas.microsoft.com/office/drawing/2014/main" id="{B733547A-FC6F-46A7-BEB4-C63E6CA9DE8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4" name="Text Box 64">
          <a:extLst>
            <a:ext uri="{FF2B5EF4-FFF2-40B4-BE49-F238E27FC236}">
              <a16:creationId xmlns:a16="http://schemas.microsoft.com/office/drawing/2014/main" id="{EB549538-725E-478A-BAD2-227F94F4DA4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5" name="Text Box 64">
          <a:extLst>
            <a:ext uri="{FF2B5EF4-FFF2-40B4-BE49-F238E27FC236}">
              <a16:creationId xmlns:a16="http://schemas.microsoft.com/office/drawing/2014/main" id="{CB90CDF9-AF93-4509-8064-23D15E088C3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6" name="Text Box 64">
          <a:extLst>
            <a:ext uri="{FF2B5EF4-FFF2-40B4-BE49-F238E27FC236}">
              <a16:creationId xmlns:a16="http://schemas.microsoft.com/office/drawing/2014/main" id="{5C2CFF1C-ABE7-4AB7-A161-6E6880D7873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7" name="Text Box 64">
          <a:extLst>
            <a:ext uri="{FF2B5EF4-FFF2-40B4-BE49-F238E27FC236}">
              <a16:creationId xmlns:a16="http://schemas.microsoft.com/office/drawing/2014/main" id="{8446EDFC-D9EF-45F8-A49A-BF75171BF063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8" name="Text Box 64">
          <a:extLst>
            <a:ext uri="{FF2B5EF4-FFF2-40B4-BE49-F238E27FC236}">
              <a16:creationId xmlns:a16="http://schemas.microsoft.com/office/drawing/2014/main" id="{5F303B9C-AAEE-41F1-80E8-2F6A7FDB6BB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19" name="Text Box 64">
          <a:extLst>
            <a:ext uri="{FF2B5EF4-FFF2-40B4-BE49-F238E27FC236}">
              <a16:creationId xmlns:a16="http://schemas.microsoft.com/office/drawing/2014/main" id="{9211D070-3727-43F8-A67B-BFC9C2A49A2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0" name="Text Box 64">
          <a:extLst>
            <a:ext uri="{FF2B5EF4-FFF2-40B4-BE49-F238E27FC236}">
              <a16:creationId xmlns:a16="http://schemas.microsoft.com/office/drawing/2014/main" id="{3E39F68E-C8FB-4B18-B6EC-56D0D53A347B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1" name="Text Box 64">
          <a:extLst>
            <a:ext uri="{FF2B5EF4-FFF2-40B4-BE49-F238E27FC236}">
              <a16:creationId xmlns:a16="http://schemas.microsoft.com/office/drawing/2014/main" id="{0107D396-AEA3-4A65-915C-9783CDF9FC9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2" name="Text Box 64">
          <a:extLst>
            <a:ext uri="{FF2B5EF4-FFF2-40B4-BE49-F238E27FC236}">
              <a16:creationId xmlns:a16="http://schemas.microsoft.com/office/drawing/2014/main" id="{F03314C4-2B90-4C1D-9AD1-904FDB49B23F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3" name="Text Box 64">
          <a:extLst>
            <a:ext uri="{FF2B5EF4-FFF2-40B4-BE49-F238E27FC236}">
              <a16:creationId xmlns:a16="http://schemas.microsoft.com/office/drawing/2014/main" id="{556F6FD4-BD95-4CF5-9E6E-020964D5F97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4" name="Text Box 64">
          <a:extLst>
            <a:ext uri="{FF2B5EF4-FFF2-40B4-BE49-F238E27FC236}">
              <a16:creationId xmlns:a16="http://schemas.microsoft.com/office/drawing/2014/main" id="{A10AFDF6-D328-42A9-A586-D29B59D3CDE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5" name="Text Box 64">
          <a:extLst>
            <a:ext uri="{FF2B5EF4-FFF2-40B4-BE49-F238E27FC236}">
              <a16:creationId xmlns:a16="http://schemas.microsoft.com/office/drawing/2014/main" id="{95CE7A84-0AAF-46AA-8F12-8208803686D7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6" name="Text Box 64">
          <a:extLst>
            <a:ext uri="{FF2B5EF4-FFF2-40B4-BE49-F238E27FC236}">
              <a16:creationId xmlns:a16="http://schemas.microsoft.com/office/drawing/2014/main" id="{93139D17-B3B4-4F68-80C8-6C978BC98A5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7" name="Text Box 64">
          <a:extLst>
            <a:ext uri="{FF2B5EF4-FFF2-40B4-BE49-F238E27FC236}">
              <a16:creationId xmlns:a16="http://schemas.microsoft.com/office/drawing/2014/main" id="{881349CF-AB07-46B6-AACD-024B41E451D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8" name="Text Box 64">
          <a:extLst>
            <a:ext uri="{FF2B5EF4-FFF2-40B4-BE49-F238E27FC236}">
              <a16:creationId xmlns:a16="http://schemas.microsoft.com/office/drawing/2014/main" id="{20DC95D0-1653-46AD-8170-E750BA0E09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29" name="Text Box 64">
          <a:extLst>
            <a:ext uri="{FF2B5EF4-FFF2-40B4-BE49-F238E27FC236}">
              <a16:creationId xmlns:a16="http://schemas.microsoft.com/office/drawing/2014/main" id="{E0265891-6D3D-419A-A7A6-F59A4015136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0" name="Text Box 64">
          <a:extLst>
            <a:ext uri="{FF2B5EF4-FFF2-40B4-BE49-F238E27FC236}">
              <a16:creationId xmlns:a16="http://schemas.microsoft.com/office/drawing/2014/main" id="{F3DAB93F-4FA9-44DB-B7A2-D59BE0071C2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1" name="Text Box 64">
          <a:extLst>
            <a:ext uri="{FF2B5EF4-FFF2-40B4-BE49-F238E27FC236}">
              <a16:creationId xmlns:a16="http://schemas.microsoft.com/office/drawing/2014/main" id="{228039D2-59FE-41DE-97CD-D3306759D6F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2" name="Text Box 64">
          <a:extLst>
            <a:ext uri="{FF2B5EF4-FFF2-40B4-BE49-F238E27FC236}">
              <a16:creationId xmlns:a16="http://schemas.microsoft.com/office/drawing/2014/main" id="{9DE06A12-DB7E-48DD-A7FD-46A0CEDB031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3" name="Text Box 64">
          <a:extLst>
            <a:ext uri="{FF2B5EF4-FFF2-40B4-BE49-F238E27FC236}">
              <a16:creationId xmlns:a16="http://schemas.microsoft.com/office/drawing/2014/main" id="{E4AE5E89-9904-468F-8C4B-0B3579547B05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4" name="Text Box 64">
          <a:extLst>
            <a:ext uri="{FF2B5EF4-FFF2-40B4-BE49-F238E27FC236}">
              <a16:creationId xmlns:a16="http://schemas.microsoft.com/office/drawing/2014/main" id="{5E5A1ABC-40BC-4E9C-9C68-B8D70016F1B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5" name="Text Box 64">
          <a:extLst>
            <a:ext uri="{FF2B5EF4-FFF2-40B4-BE49-F238E27FC236}">
              <a16:creationId xmlns:a16="http://schemas.microsoft.com/office/drawing/2014/main" id="{17B178AC-F416-4C4F-9E1B-BEB9944813A9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6" name="Text Box 64">
          <a:extLst>
            <a:ext uri="{FF2B5EF4-FFF2-40B4-BE49-F238E27FC236}">
              <a16:creationId xmlns:a16="http://schemas.microsoft.com/office/drawing/2014/main" id="{5A9CB63B-307D-4433-842D-CF5D78EFE85D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7" name="Text Box 64">
          <a:extLst>
            <a:ext uri="{FF2B5EF4-FFF2-40B4-BE49-F238E27FC236}">
              <a16:creationId xmlns:a16="http://schemas.microsoft.com/office/drawing/2014/main" id="{45DBE054-F72F-45C3-AD9E-474C4CB86E3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8" name="Text Box 64">
          <a:extLst>
            <a:ext uri="{FF2B5EF4-FFF2-40B4-BE49-F238E27FC236}">
              <a16:creationId xmlns:a16="http://schemas.microsoft.com/office/drawing/2014/main" id="{0F9BAA49-6258-4641-8656-EF26BA37C842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39" name="Text Box 64">
          <a:extLst>
            <a:ext uri="{FF2B5EF4-FFF2-40B4-BE49-F238E27FC236}">
              <a16:creationId xmlns:a16="http://schemas.microsoft.com/office/drawing/2014/main" id="{AC80E1F8-150C-4388-8A93-08C49C100104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0" name="Text Box 64">
          <a:extLst>
            <a:ext uri="{FF2B5EF4-FFF2-40B4-BE49-F238E27FC236}">
              <a16:creationId xmlns:a16="http://schemas.microsoft.com/office/drawing/2014/main" id="{91013001-2B11-4300-B1B2-9D307AD6A151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1" name="Text Box 64">
          <a:extLst>
            <a:ext uri="{FF2B5EF4-FFF2-40B4-BE49-F238E27FC236}">
              <a16:creationId xmlns:a16="http://schemas.microsoft.com/office/drawing/2014/main" id="{621F955B-34F8-4D06-A018-99557DD5C596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2" name="Text Box 64">
          <a:extLst>
            <a:ext uri="{FF2B5EF4-FFF2-40B4-BE49-F238E27FC236}">
              <a16:creationId xmlns:a16="http://schemas.microsoft.com/office/drawing/2014/main" id="{5242C40C-F411-4740-B5A6-FFA4EB30E4E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3" name="Text Box 64">
          <a:extLst>
            <a:ext uri="{FF2B5EF4-FFF2-40B4-BE49-F238E27FC236}">
              <a16:creationId xmlns:a16="http://schemas.microsoft.com/office/drawing/2014/main" id="{97537ADB-CE76-4D72-BAE0-AE45F08D3B6C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4" name="Text Box 64">
          <a:extLst>
            <a:ext uri="{FF2B5EF4-FFF2-40B4-BE49-F238E27FC236}">
              <a16:creationId xmlns:a16="http://schemas.microsoft.com/office/drawing/2014/main" id="{E7E1FAF3-4050-4F81-8C67-5B049876D248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5" name="Text Box 64">
          <a:extLst>
            <a:ext uri="{FF2B5EF4-FFF2-40B4-BE49-F238E27FC236}">
              <a16:creationId xmlns:a16="http://schemas.microsoft.com/office/drawing/2014/main" id="{D333AB62-6FB1-470D-BDA0-EE7AC876F3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6" name="Text Box 64">
          <a:extLst>
            <a:ext uri="{FF2B5EF4-FFF2-40B4-BE49-F238E27FC236}">
              <a16:creationId xmlns:a16="http://schemas.microsoft.com/office/drawing/2014/main" id="{7DCDCEF1-BB51-457B-B0D7-2BDD2E135D8E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7" name="Text Box 64">
          <a:extLst>
            <a:ext uri="{FF2B5EF4-FFF2-40B4-BE49-F238E27FC236}">
              <a16:creationId xmlns:a16="http://schemas.microsoft.com/office/drawing/2014/main" id="{193D1A13-DD91-47CE-8840-87AF411A80DA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503</xdr:row>
      <xdr:rowOff>0</xdr:rowOff>
    </xdr:from>
    <xdr:to>
      <xdr:col>5</xdr:col>
      <xdr:colOff>0</xdr:colOff>
      <xdr:row>504</xdr:row>
      <xdr:rowOff>38100</xdr:rowOff>
    </xdr:to>
    <xdr:sp macro="" textlink="">
      <xdr:nvSpPr>
        <xdr:cNvPr id="3348" name="Text Box 64">
          <a:extLst>
            <a:ext uri="{FF2B5EF4-FFF2-40B4-BE49-F238E27FC236}">
              <a16:creationId xmlns:a16="http://schemas.microsoft.com/office/drawing/2014/main" id="{178CC659-95F3-4ECC-91A2-B76AD708ECA0}"/>
            </a:ext>
          </a:extLst>
        </xdr:cNvPr>
        <xdr:cNvSpPr txBox="1">
          <a:spLocks noChangeArrowheads="1"/>
        </xdr:cNvSpPr>
      </xdr:nvSpPr>
      <xdr:spPr bwMode="auto">
        <a:xfrm>
          <a:off x="6774180" y="103487220"/>
          <a:ext cx="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762000</xdr:colOff>
      <xdr:row>0</xdr:row>
      <xdr:rowOff>0</xdr:rowOff>
    </xdr:from>
    <xdr:to>
      <xdr:col>0</xdr:col>
      <xdr:colOff>762000</xdr:colOff>
      <xdr:row>2</xdr:row>
      <xdr:rowOff>56517</xdr:rowOff>
    </xdr:to>
    <xdr:sp macro="" textlink="">
      <xdr:nvSpPr>
        <xdr:cNvPr id="3349" name="Text Box 64">
          <a:extLst>
            <a:ext uri="{FF2B5EF4-FFF2-40B4-BE49-F238E27FC236}">
              <a16:creationId xmlns:a16="http://schemas.microsoft.com/office/drawing/2014/main" id="{E58FE2E4-F328-44C4-B596-FF04A0E1FF8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467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0" name="Text Box 64">
          <a:extLst>
            <a:ext uri="{FF2B5EF4-FFF2-40B4-BE49-F238E27FC236}">
              <a16:creationId xmlns:a16="http://schemas.microsoft.com/office/drawing/2014/main" id="{250B1814-A85E-4C32-ACAA-3AEB1172557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1" name="Text Box 64">
          <a:extLst>
            <a:ext uri="{FF2B5EF4-FFF2-40B4-BE49-F238E27FC236}">
              <a16:creationId xmlns:a16="http://schemas.microsoft.com/office/drawing/2014/main" id="{5C9D2766-8145-4329-BA53-438828F9DA8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2" name="Text Box 64">
          <a:extLst>
            <a:ext uri="{FF2B5EF4-FFF2-40B4-BE49-F238E27FC236}">
              <a16:creationId xmlns:a16="http://schemas.microsoft.com/office/drawing/2014/main" id="{CA310C9D-9009-4DB4-9A8C-1E894A020FD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3" name="Text Box 64">
          <a:extLst>
            <a:ext uri="{FF2B5EF4-FFF2-40B4-BE49-F238E27FC236}">
              <a16:creationId xmlns:a16="http://schemas.microsoft.com/office/drawing/2014/main" id="{2424252E-B344-4789-AFCD-F79378BBC9E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4" name="Text Box 64">
          <a:extLst>
            <a:ext uri="{FF2B5EF4-FFF2-40B4-BE49-F238E27FC236}">
              <a16:creationId xmlns:a16="http://schemas.microsoft.com/office/drawing/2014/main" id="{43DB038D-3D8F-4C80-884E-60B5E99C2B3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5" name="Text Box 64">
          <a:extLst>
            <a:ext uri="{FF2B5EF4-FFF2-40B4-BE49-F238E27FC236}">
              <a16:creationId xmlns:a16="http://schemas.microsoft.com/office/drawing/2014/main" id="{FDE39FD5-0629-480E-84C7-C2C559BDF74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6" name="Text Box 64">
          <a:extLst>
            <a:ext uri="{FF2B5EF4-FFF2-40B4-BE49-F238E27FC236}">
              <a16:creationId xmlns:a16="http://schemas.microsoft.com/office/drawing/2014/main" id="{59292C46-6CEC-4455-AA1F-EDBF1D5FD3A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7" name="Text Box 64">
          <a:extLst>
            <a:ext uri="{FF2B5EF4-FFF2-40B4-BE49-F238E27FC236}">
              <a16:creationId xmlns:a16="http://schemas.microsoft.com/office/drawing/2014/main" id="{B7882DF5-A15E-4FE6-960D-FFD3B013A31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8" name="Text Box 64">
          <a:extLst>
            <a:ext uri="{FF2B5EF4-FFF2-40B4-BE49-F238E27FC236}">
              <a16:creationId xmlns:a16="http://schemas.microsoft.com/office/drawing/2014/main" id="{0D4DE64F-1BC1-4420-B9AE-B49EC27DB02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59" name="Text Box 64">
          <a:extLst>
            <a:ext uri="{FF2B5EF4-FFF2-40B4-BE49-F238E27FC236}">
              <a16:creationId xmlns:a16="http://schemas.microsoft.com/office/drawing/2014/main" id="{35248950-CB64-404B-969A-924F006C065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0" name="Text Box 64">
          <a:extLst>
            <a:ext uri="{FF2B5EF4-FFF2-40B4-BE49-F238E27FC236}">
              <a16:creationId xmlns:a16="http://schemas.microsoft.com/office/drawing/2014/main" id="{CF900E14-D15C-4390-A6F4-739AE7F2C73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1" name="Text Box 64">
          <a:extLst>
            <a:ext uri="{FF2B5EF4-FFF2-40B4-BE49-F238E27FC236}">
              <a16:creationId xmlns:a16="http://schemas.microsoft.com/office/drawing/2014/main" id="{CCA31EDC-9F7B-4A17-A80A-8B425145B9D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2" name="Text Box 64">
          <a:extLst>
            <a:ext uri="{FF2B5EF4-FFF2-40B4-BE49-F238E27FC236}">
              <a16:creationId xmlns:a16="http://schemas.microsoft.com/office/drawing/2014/main" id="{C0B55E8B-77E9-401D-9F73-83EFAE922F5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3" name="Text Box 64">
          <a:extLst>
            <a:ext uri="{FF2B5EF4-FFF2-40B4-BE49-F238E27FC236}">
              <a16:creationId xmlns:a16="http://schemas.microsoft.com/office/drawing/2014/main" id="{54D2AB3E-7398-4D87-9EA2-DEB65BF6F65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4" name="Text Box 64">
          <a:extLst>
            <a:ext uri="{FF2B5EF4-FFF2-40B4-BE49-F238E27FC236}">
              <a16:creationId xmlns:a16="http://schemas.microsoft.com/office/drawing/2014/main" id="{3D5BE130-6BF5-40FA-AAF9-5F14067762B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5" name="Text Box 64">
          <a:extLst>
            <a:ext uri="{FF2B5EF4-FFF2-40B4-BE49-F238E27FC236}">
              <a16:creationId xmlns:a16="http://schemas.microsoft.com/office/drawing/2014/main" id="{30C8E14D-C2A8-4B3E-8260-1178DCDD70A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6" name="Text Box 64">
          <a:extLst>
            <a:ext uri="{FF2B5EF4-FFF2-40B4-BE49-F238E27FC236}">
              <a16:creationId xmlns:a16="http://schemas.microsoft.com/office/drawing/2014/main" id="{D5C79692-2FEA-42BC-983E-0D397D81A79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7" name="Text Box 64">
          <a:extLst>
            <a:ext uri="{FF2B5EF4-FFF2-40B4-BE49-F238E27FC236}">
              <a16:creationId xmlns:a16="http://schemas.microsoft.com/office/drawing/2014/main" id="{9D5F2BE4-74FB-457F-8DEB-0C897F3C0B1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8" name="Text Box 64">
          <a:extLst>
            <a:ext uri="{FF2B5EF4-FFF2-40B4-BE49-F238E27FC236}">
              <a16:creationId xmlns:a16="http://schemas.microsoft.com/office/drawing/2014/main" id="{7645F793-D34A-4A79-B0A6-726507403F6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69" name="Text Box 64">
          <a:extLst>
            <a:ext uri="{FF2B5EF4-FFF2-40B4-BE49-F238E27FC236}">
              <a16:creationId xmlns:a16="http://schemas.microsoft.com/office/drawing/2014/main" id="{0FF781E4-C8CF-420A-97C5-1870521C3C4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0" name="Text Box 64">
          <a:extLst>
            <a:ext uri="{FF2B5EF4-FFF2-40B4-BE49-F238E27FC236}">
              <a16:creationId xmlns:a16="http://schemas.microsoft.com/office/drawing/2014/main" id="{13F51B39-C9DE-457B-9272-91E6B6FF3B6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1" name="Text Box 64">
          <a:extLst>
            <a:ext uri="{FF2B5EF4-FFF2-40B4-BE49-F238E27FC236}">
              <a16:creationId xmlns:a16="http://schemas.microsoft.com/office/drawing/2014/main" id="{14E35FED-6E93-4B40-B973-9185FBDB3A1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2" name="Text Box 64">
          <a:extLst>
            <a:ext uri="{FF2B5EF4-FFF2-40B4-BE49-F238E27FC236}">
              <a16:creationId xmlns:a16="http://schemas.microsoft.com/office/drawing/2014/main" id="{E33EB923-52E9-4555-93B4-6D8F609D7B2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3" name="Text Box 64">
          <a:extLst>
            <a:ext uri="{FF2B5EF4-FFF2-40B4-BE49-F238E27FC236}">
              <a16:creationId xmlns:a16="http://schemas.microsoft.com/office/drawing/2014/main" id="{2EE26072-152B-4A52-B25C-41FC6E103F4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4" name="Text Box 64">
          <a:extLst>
            <a:ext uri="{FF2B5EF4-FFF2-40B4-BE49-F238E27FC236}">
              <a16:creationId xmlns:a16="http://schemas.microsoft.com/office/drawing/2014/main" id="{8A89695A-A3AC-4065-B251-A8AC761F81D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5" name="Text Box 64">
          <a:extLst>
            <a:ext uri="{FF2B5EF4-FFF2-40B4-BE49-F238E27FC236}">
              <a16:creationId xmlns:a16="http://schemas.microsoft.com/office/drawing/2014/main" id="{1DE59442-6329-457D-BD35-24717E08297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6" name="Text Box 64">
          <a:extLst>
            <a:ext uri="{FF2B5EF4-FFF2-40B4-BE49-F238E27FC236}">
              <a16:creationId xmlns:a16="http://schemas.microsoft.com/office/drawing/2014/main" id="{D3F95273-931B-410C-8C4C-4950A95F174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7" name="Text Box 64">
          <a:extLst>
            <a:ext uri="{FF2B5EF4-FFF2-40B4-BE49-F238E27FC236}">
              <a16:creationId xmlns:a16="http://schemas.microsoft.com/office/drawing/2014/main" id="{D69E161F-06A6-4E2B-BF6D-32EAC7D2BAD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8" name="Text Box 64">
          <a:extLst>
            <a:ext uri="{FF2B5EF4-FFF2-40B4-BE49-F238E27FC236}">
              <a16:creationId xmlns:a16="http://schemas.microsoft.com/office/drawing/2014/main" id="{11A8E636-8327-45E7-A326-45E079606A3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79" name="Text Box 64">
          <a:extLst>
            <a:ext uri="{FF2B5EF4-FFF2-40B4-BE49-F238E27FC236}">
              <a16:creationId xmlns:a16="http://schemas.microsoft.com/office/drawing/2014/main" id="{68EA421E-DEAE-484B-B58C-E4EAA644421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0" name="Text Box 64">
          <a:extLst>
            <a:ext uri="{FF2B5EF4-FFF2-40B4-BE49-F238E27FC236}">
              <a16:creationId xmlns:a16="http://schemas.microsoft.com/office/drawing/2014/main" id="{7FDEE44C-7359-42B9-80C1-014D375E023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1" name="Text Box 64">
          <a:extLst>
            <a:ext uri="{FF2B5EF4-FFF2-40B4-BE49-F238E27FC236}">
              <a16:creationId xmlns:a16="http://schemas.microsoft.com/office/drawing/2014/main" id="{0487D8EF-BC7C-450D-AF5A-4BE031B5FDA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2" name="Text Box 64">
          <a:extLst>
            <a:ext uri="{FF2B5EF4-FFF2-40B4-BE49-F238E27FC236}">
              <a16:creationId xmlns:a16="http://schemas.microsoft.com/office/drawing/2014/main" id="{459251AA-1362-436C-AE64-7676EF1EE7D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3" name="Text Box 64">
          <a:extLst>
            <a:ext uri="{FF2B5EF4-FFF2-40B4-BE49-F238E27FC236}">
              <a16:creationId xmlns:a16="http://schemas.microsoft.com/office/drawing/2014/main" id="{EEF4A8C9-7AF0-4747-8245-5521F41989D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4" name="Text Box 64">
          <a:extLst>
            <a:ext uri="{FF2B5EF4-FFF2-40B4-BE49-F238E27FC236}">
              <a16:creationId xmlns:a16="http://schemas.microsoft.com/office/drawing/2014/main" id="{7C452FF7-E37E-44E6-830A-75D15C0BC6C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5" name="Text Box 64">
          <a:extLst>
            <a:ext uri="{FF2B5EF4-FFF2-40B4-BE49-F238E27FC236}">
              <a16:creationId xmlns:a16="http://schemas.microsoft.com/office/drawing/2014/main" id="{193174B4-218D-4471-91D3-36973E30987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6" name="Text Box 64">
          <a:extLst>
            <a:ext uri="{FF2B5EF4-FFF2-40B4-BE49-F238E27FC236}">
              <a16:creationId xmlns:a16="http://schemas.microsoft.com/office/drawing/2014/main" id="{47CD9EBF-6543-4AB5-B957-2E97D267335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7" name="Text Box 64">
          <a:extLst>
            <a:ext uri="{FF2B5EF4-FFF2-40B4-BE49-F238E27FC236}">
              <a16:creationId xmlns:a16="http://schemas.microsoft.com/office/drawing/2014/main" id="{D767F8F9-D6D8-41B3-8924-A125E62C1DB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8" name="Text Box 64">
          <a:extLst>
            <a:ext uri="{FF2B5EF4-FFF2-40B4-BE49-F238E27FC236}">
              <a16:creationId xmlns:a16="http://schemas.microsoft.com/office/drawing/2014/main" id="{7CC8FF8D-239E-4B7F-A8F9-445F529E106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89" name="Text Box 64">
          <a:extLst>
            <a:ext uri="{FF2B5EF4-FFF2-40B4-BE49-F238E27FC236}">
              <a16:creationId xmlns:a16="http://schemas.microsoft.com/office/drawing/2014/main" id="{D31EF5AA-AEDC-446C-AA1B-CF0453BD925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0" name="Text Box 64">
          <a:extLst>
            <a:ext uri="{FF2B5EF4-FFF2-40B4-BE49-F238E27FC236}">
              <a16:creationId xmlns:a16="http://schemas.microsoft.com/office/drawing/2014/main" id="{8CE4362B-496A-45DB-B4BB-142A570CC56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1" name="Text Box 64">
          <a:extLst>
            <a:ext uri="{FF2B5EF4-FFF2-40B4-BE49-F238E27FC236}">
              <a16:creationId xmlns:a16="http://schemas.microsoft.com/office/drawing/2014/main" id="{4F565EC8-F176-4D52-8E67-00E0FEA3178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2" name="Text Box 64">
          <a:extLst>
            <a:ext uri="{FF2B5EF4-FFF2-40B4-BE49-F238E27FC236}">
              <a16:creationId xmlns:a16="http://schemas.microsoft.com/office/drawing/2014/main" id="{54F3A1D4-2E5F-4953-B0C8-056F84F7741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3" name="Text Box 64">
          <a:extLst>
            <a:ext uri="{FF2B5EF4-FFF2-40B4-BE49-F238E27FC236}">
              <a16:creationId xmlns:a16="http://schemas.microsoft.com/office/drawing/2014/main" id="{9AA0D272-421B-43CF-B64D-B38216A4905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4" name="Text Box 64">
          <a:extLst>
            <a:ext uri="{FF2B5EF4-FFF2-40B4-BE49-F238E27FC236}">
              <a16:creationId xmlns:a16="http://schemas.microsoft.com/office/drawing/2014/main" id="{73778C86-DCD5-4F73-8A8E-56C8624459C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5" name="Text Box 64">
          <a:extLst>
            <a:ext uri="{FF2B5EF4-FFF2-40B4-BE49-F238E27FC236}">
              <a16:creationId xmlns:a16="http://schemas.microsoft.com/office/drawing/2014/main" id="{0F3CDAAD-C7D7-4A45-ADE2-7C50D32E2A9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6" name="Text Box 64">
          <a:extLst>
            <a:ext uri="{FF2B5EF4-FFF2-40B4-BE49-F238E27FC236}">
              <a16:creationId xmlns:a16="http://schemas.microsoft.com/office/drawing/2014/main" id="{B33123B1-E450-4EE3-9D78-55971568E98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7" name="Text Box 64">
          <a:extLst>
            <a:ext uri="{FF2B5EF4-FFF2-40B4-BE49-F238E27FC236}">
              <a16:creationId xmlns:a16="http://schemas.microsoft.com/office/drawing/2014/main" id="{48624FA0-3A4F-4C48-B660-5DC4425FA59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8" name="Text Box 64">
          <a:extLst>
            <a:ext uri="{FF2B5EF4-FFF2-40B4-BE49-F238E27FC236}">
              <a16:creationId xmlns:a16="http://schemas.microsoft.com/office/drawing/2014/main" id="{7DA4F261-1543-4EF7-A3B5-9D550180AA5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399" name="Text Box 64">
          <a:extLst>
            <a:ext uri="{FF2B5EF4-FFF2-40B4-BE49-F238E27FC236}">
              <a16:creationId xmlns:a16="http://schemas.microsoft.com/office/drawing/2014/main" id="{BDFB15E8-1176-4394-8E01-5E0CD8ADF98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0" name="Text Box 64">
          <a:extLst>
            <a:ext uri="{FF2B5EF4-FFF2-40B4-BE49-F238E27FC236}">
              <a16:creationId xmlns:a16="http://schemas.microsoft.com/office/drawing/2014/main" id="{E06783C3-8773-4168-B314-B954D101AE2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1" name="Text Box 64">
          <a:extLst>
            <a:ext uri="{FF2B5EF4-FFF2-40B4-BE49-F238E27FC236}">
              <a16:creationId xmlns:a16="http://schemas.microsoft.com/office/drawing/2014/main" id="{780E9414-6D62-4A1D-9F43-3ED4D0A2C05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2" name="Text Box 64">
          <a:extLst>
            <a:ext uri="{FF2B5EF4-FFF2-40B4-BE49-F238E27FC236}">
              <a16:creationId xmlns:a16="http://schemas.microsoft.com/office/drawing/2014/main" id="{061C45D1-9AA2-46FE-A9FE-9CBCD0CD314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3" name="Text Box 64">
          <a:extLst>
            <a:ext uri="{FF2B5EF4-FFF2-40B4-BE49-F238E27FC236}">
              <a16:creationId xmlns:a16="http://schemas.microsoft.com/office/drawing/2014/main" id="{C35812CE-DC4B-4C05-95EE-CAC288E3A27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4" name="Text Box 64">
          <a:extLst>
            <a:ext uri="{FF2B5EF4-FFF2-40B4-BE49-F238E27FC236}">
              <a16:creationId xmlns:a16="http://schemas.microsoft.com/office/drawing/2014/main" id="{020BFEA1-6FC7-409E-9A58-0A01BFE4635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5" name="Text Box 64">
          <a:extLst>
            <a:ext uri="{FF2B5EF4-FFF2-40B4-BE49-F238E27FC236}">
              <a16:creationId xmlns:a16="http://schemas.microsoft.com/office/drawing/2014/main" id="{8A6A8985-C5E5-44C4-B3B2-808502D7E84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6" name="Text Box 64">
          <a:extLst>
            <a:ext uri="{FF2B5EF4-FFF2-40B4-BE49-F238E27FC236}">
              <a16:creationId xmlns:a16="http://schemas.microsoft.com/office/drawing/2014/main" id="{F47895CB-EF4B-4B0E-892E-96AEF18B676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2</xdr:row>
      <xdr:rowOff>56515</xdr:rowOff>
    </xdr:to>
    <xdr:sp macro="" textlink="">
      <xdr:nvSpPr>
        <xdr:cNvPr id="3407" name="Text Box 64">
          <a:extLst>
            <a:ext uri="{FF2B5EF4-FFF2-40B4-BE49-F238E27FC236}">
              <a16:creationId xmlns:a16="http://schemas.microsoft.com/office/drawing/2014/main" id="{8B9BE9EB-8A0F-4D7B-8790-205023B2E20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08" name="Text Box 64">
          <a:extLst>
            <a:ext uri="{FF2B5EF4-FFF2-40B4-BE49-F238E27FC236}">
              <a16:creationId xmlns:a16="http://schemas.microsoft.com/office/drawing/2014/main" id="{A2CA1C7A-0282-4053-A33C-B20180FC27C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09" name="Text Box 64">
          <a:extLst>
            <a:ext uri="{FF2B5EF4-FFF2-40B4-BE49-F238E27FC236}">
              <a16:creationId xmlns:a16="http://schemas.microsoft.com/office/drawing/2014/main" id="{7FBBEA0C-370C-4BDA-8435-81F1B2804CA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0" name="Text Box 64">
          <a:extLst>
            <a:ext uri="{FF2B5EF4-FFF2-40B4-BE49-F238E27FC236}">
              <a16:creationId xmlns:a16="http://schemas.microsoft.com/office/drawing/2014/main" id="{52114422-479C-4260-9250-2F34B58A106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1" name="Text Box 64">
          <a:extLst>
            <a:ext uri="{FF2B5EF4-FFF2-40B4-BE49-F238E27FC236}">
              <a16:creationId xmlns:a16="http://schemas.microsoft.com/office/drawing/2014/main" id="{7D7EE1CC-2331-4DB1-B6F4-46E58832328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2" name="Text Box 64">
          <a:extLst>
            <a:ext uri="{FF2B5EF4-FFF2-40B4-BE49-F238E27FC236}">
              <a16:creationId xmlns:a16="http://schemas.microsoft.com/office/drawing/2014/main" id="{F053E2DE-8AE4-4FDD-ABAA-BEAC04289CF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3" name="Text Box 64">
          <a:extLst>
            <a:ext uri="{FF2B5EF4-FFF2-40B4-BE49-F238E27FC236}">
              <a16:creationId xmlns:a16="http://schemas.microsoft.com/office/drawing/2014/main" id="{3C58508F-0D1D-4137-A8B1-68FBC13E139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4" name="Text Box 64">
          <a:extLst>
            <a:ext uri="{FF2B5EF4-FFF2-40B4-BE49-F238E27FC236}">
              <a16:creationId xmlns:a16="http://schemas.microsoft.com/office/drawing/2014/main" id="{F454B04C-B41A-4A57-BF50-BD4CE7AEF8A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5" name="Text Box 64">
          <a:extLst>
            <a:ext uri="{FF2B5EF4-FFF2-40B4-BE49-F238E27FC236}">
              <a16:creationId xmlns:a16="http://schemas.microsoft.com/office/drawing/2014/main" id="{E91DF35B-8718-4B44-AB60-6D2C602279A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6" name="Text Box 64">
          <a:extLst>
            <a:ext uri="{FF2B5EF4-FFF2-40B4-BE49-F238E27FC236}">
              <a16:creationId xmlns:a16="http://schemas.microsoft.com/office/drawing/2014/main" id="{669E7129-A1BF-4C01-8ED8-3809DB32572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7" name="Text Box 64">
          <a:extLst>
            <a:ext uri="{FF2B5EF4-FFF2-40B4-BE49-F238E27FC236}">
              <a16:creationId xmlns:a16="http://schemas.microsoft.com/office/drawing/2014/main" id="{14B37D70-1233-4CB4-8FB5-A9EC5E7FDE8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8" name="Text Box 64">
          <a:extLst>
            <a:ext uri="{FF2B5EF4-FFF2-40B4-BE49-F238E27FC236}">
              <a16:creationId xmlns:a16="http://schemas.microsoft.com/office/drawing/2014/main" id="{E62B1818-1CB7-4334-9DEC-1A408B6BFF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19" name="Text Box 64">
          <a:extLst>
            <a:ext uri="{FF2B5EF4-FFF2-40B4-BE49-F238E27FC236}">
              <a16:creationId xmlns:a16="http://schemas.microsoft.com/office/drawing/2014/main" id="{EF53A121-AB6C-4276-81D9-776F14AE09A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0" name="Text Box 64">
          <a:extLst>
            <a:ext uri="{FF2B5EF4-FFF2-40B4-BE49-F238E27FC236}">
              <a16:creationId xmlns:a16="http://schemas.microsoft.com/office/drawing/2014/main" id="{32E47810-8565-4538-A798-425BAEBB63F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1" name="Text Box 64">
          <a:extLst>
            <a:ext uri="{FF2B5EF4-FFF2-40B4-BE49-F238E27FC236}">
              <a16:creationId xmlns:a16="http://schemas.microsoft.com/office/drawing/2014/main" id="{AE0CFC82-666B-4C53-9B27-536C85F0C15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2" name="Text Box 64">
          <a:extLst>
            <a:ext uri="{FF2B5EF4-FFF2-40B4-BE49-F238E27FC236}">
              <a16:creationId xmlns:a16="http://schemas.microsoft.com/office/drawing/2014/main" id="{6EAA9BF7-9E64-41C3-BB6F-4650CABA11F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3" name="Text Box 64">
          <a:extLst>
            <a:ext uri="{FF2B5EF4-FFF2-40B4-BE49-F238E27FC236}">
              <a16:creationId xmlns:a16="http://schemas.microsoft.com/office/drawing/2014/main" id="{50508AFC-2628-41C2-A41A-CCEFD0F10CF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4" name="Text Box 64">
          <a:extLst>
            <a:ext uri="{FF2B5EF4-FFF2-40B4-BE49-F238E27FC236}">
              <a16:creationId xmlns:a16="http://schemas.microsoft.com/office/drawing/2014/main" id="{3658FBB2-9615-42A5-9D37-50C207BDA0E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5" name="Text Box 64">
          <a:extLst>
            <a:ext uri="{FF2B5EF4-FFF2-40B4-BE49-F238E27FC236}">
              <a16:creationId xmlns:a16="http://schemas.microsoft.com/office/drawing/2014/main" id="{1FAA2A6E-E198-46D2-AD53-E5134470D3B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6" name="Text Box 64">
          <a:extLst>
            <a:ext uri="{FF2B5EF4-FFF2-40B4-BE49-F238E27FC236}">
              <a16:creationId xmlns:a16="http://schemas.microsoft.com/office/drawing/2014/main" id="{DEE04969-1F75-4688-9EE2-5EDDA5EAF92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7" name="Text Box 64">
          <a:extLst>
            <a:ext uri="{FF2B5EF4-FFF2-40B4-BE49-F238E27FC236}">
              <a16:creationId xmlns:a16="http://schemas.microsoft.com/office/drawing/2014/main" id="{CC410D6D-C8B8-471E-A378-59E50036D0A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8" name="Text Box 64">
          <a:extLst>
            <a:ext uri="{FF2B5EF4-FFF2-40B4-BE49-F238E27FC236}">
              <a16:creationId xmlns:a16="http://schemas.microsoft.com/office/drawing/2014/main" id="{FCCA416C-81E0-4279-938D-C97E55240B0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29" name="Text Box 64">
          <a:extLst>
            <a:ext uri="{FF2B5EF4-FFF2-40B4-BE49-F238E27FC236}">
              <a16:creationId xmlns:a16="http://schemas.microsoft.com/office/drawing/2014/main" id="{840226CD-FA2A-4897-94B2-8F977381BDE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0" name="Text Box 64">
          <a:extLst>
            <a:ext uri="{FF2B5EF4-FFF2-40B4-BE49-F238E27FC236}">
              <a16:creationId xmlns:a16="http://schemas.microsoft.com/office/drawing/2014/main" id="{75726FA3-9E56-40F2-ACDA-EA22FDA8105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1" name="Text Box 64">
          <a:extLst>
            <a:ext uri="{FF2B5EF4-FFF2-40B4-BE49-F238E27FC236}">
              <a16:creationId xmlns:a16="http://schemas.microsoft.com/office/drawing/2014/main" id="{2999C5FB-9FAE-4FA2-A94D-A4BC6B72DF8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2" name="Text Box 64">
          <a:extLst>
            <a:ext uri="{FF2B5EF4-FFF2-40B4-BE49-F238E27FC236}">
              <a16:creationId xmlns:a16="http://schemas.microsoft.com/office/drawing/2014/main" id="{FA43121E-8FC9-4F93-9759-581D8C4F369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3" name="Text Box 64">
          <a:extLst>
            <a:ext uri="{FF2B5EF4-FFF2-40B4-BE49-F238E27FC236}">
              <a16:creationId xmlns:a16="http://schemas.microsoft.com/office/drawing/2014/main" id="{AF8996B8-48F6-45D9-9016-96ED2B2A926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4" name="Text Box 64">
          <a:extLst>
            <a:ext uri="{FF2B5EF4-FFF2-40B4-BE49-F238E27FC236}">
              <a16:creationId xmlns:a16="http://schemas.microsoft.com/office/drawing/2014/main" id="{5D90EADE-0ED8-49B2-B536-A651648D0F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5" name="Text Box 64">
          <a:extLst>
            <a:ext uri="{FF2B5EF4-FFF2-40B4-BE49-F238E27FC236}">
              <a16:creationId xmlns:a16="http://schemas.microsoft.com/office/drawing/2014/main" id="{22E3F964-7149-4017-851B-DF820EEF86B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6" name="Text Box 64">
          <a:extLst>
            <a:ext uri="{FF2B5EF4-FFF2-40B4-BE49-F238E27FC236}">
              <a16:creationId xmlns:a16="http://schemas.microsoft.com/office/drawing/2014/main" id="{95B76B4A-F727-4539-8E0F-B3D90A3D29A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7" name="Text Box 64">
          <a:extLst>
            <a:ext uri="{FF2B5EF4-FFF2-40B4-BE49-F238E27FC236}">
              <a16:creationId xmlns:a16="http://schemas.microsoft.com/office/drawing/2014/main" id="{BB988E0D-E7D8-4AAE-9A22-93487B1597C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8" name="Text Box 64">
          <a:extLst>
            <a:ext uri="{FF2B5EF4-FFF2-40B4-BE49-F238E27FC236}">
              <a16:creationId xmlns:a16="http://schemas.microsoft.com/office/drawing/2014/main" id="{BBC13EFF-9C31-4BCC-8DE4-39F9E066B96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39" name="Text Box 64">
          <a:extLst>
            <a:ext uri="{FF2B5EF4-FFF2-40B4-BE49-F238E27FC236}">
              <a16:creationId xmlns:a16="http://schemas.microsoft.com/office/drawing/2014/main" id="{484CFBBA-726C-4D04-B65A-03732F6C4B6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0" name="Text Box 64">
          <a:extLst>
            <a:ext uri="{FF2B5EF4-FFF2-40B4-BE49-F238E27FC236}">
              <a16:creationId xmlns:a16="http://schemas.microsoft.com/office/drawing/2014/main" id="{EF12E87F-29D9-46C7-BFB5-B7BBBD7021C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1" name="Text Box 64">
          <a:extLst>
            <a:ext uri="{FF2B5EF4-FFF2-40B4-BE49-F238E27FC236}">
              <a16:creationId xmlns:a16="http://schemas.microsoft.com/office/drawing/2014/main" id="{A5EC2F9E-54C8-410E-B7B8-E9011B6DF48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2" name="Text Box 64">
          <a:extLst>
            <a:ext uri="{FF2B5EF4-FFF2-40B4-BE49-F238E27FC236}">
              <a16:creationId xmlns:a16="http://schemas.microsoft.com/office/drawing/2014/main" id="{C0A85A5C-BC47-472B-8386-4AC9D4F512B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3" name="Text Box 64">
          <a:extLst>
            <a:ext uri="{FF2B5EF4-FFF2-40B4-BE49-F238E27FC236}">
              <a16:creationId xmlns:a16="http://schemas.microsoft.com/office/drawing/2014/main" id="{4EBE751C-26B2-4186-8E16-7CDB30E463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4" name="Text Box 64">
          <a:extLst>
            <a:ext uri="{FF2B5EF4-FFF2-40B4-BE49-F238E27FC236}">
              <a16:creationId xmlns:a16="http://schemas.microsoft.com/office/drawing/2014/main" id="{0084D88E-12C1-47DE-A9D5-3C0554F06A7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5" name="Text Box 64">
          <a:extLst>
            <a:ext uri="{FF2B5EF4-FFF2-40B4-BE49-F238E27FC236}">
              <a16:creationId xmlns:a16="http://schemas.microsoft.com/office/drawing/2014/main" id="{A00907A2-9CCA-4F48-A9BE-51208DDCADC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6" name="Text Box 64">
          <a:extLst>
            <a:ext uri="{FF2B5EF4-FFF2-40B4-BE49-F238E27FC236}">
              <a16:creationId xmlns:a16="http://schemas.microsoft.com/office/drawing/2014/main" id="{6CA7475A-0A27-4133-B38F-0D49D3C96B4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7" name="Text Box 64">
          <a:extLst>
            <a:ext uri="{FF2B5EF4-FFF2-40B4-BE49-F238E27FC236}">
              <a16:creationId xmlns:a16="http://schemas.microsoft.com/office/drawing/2014/main" id="{8734A9EB-B187-4B7B-B1FC-E7B3FC3A57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8" name="Text Box 64">
          <a:extLst>
            <a:ext uri="{FF2B5EF4-FFF2-40B4-BE49-F238E27FC236}">
              <a16:creationId xmlns:a16="http://schemas.microsoft.com/office/drawing/2014/main" id="{9A5FC875-74ED-4EA1-8959-3D34CF9A44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49" name="Text Box 64">
          <a:extLst>
            <a:ext uri="{FF2B5EF4-FFF2-40B4-BE49-F238E27FC236}">
              <a16:creationId xmlns:a16="http://schemas.microsoft.com/office/drawing/2014/main" id="{1B3CD49E-7F04-4BBD-8E63-D302EDD5677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0" name="Text Box 64">
          <a:extLst>
            <a:ext uri="{FF2B5EF4-FFF2-40B4-BE49-F238E27FC236}">
              <a16:creationId xmlns:a16="http://schemas.microsoft.com/office/drawing/2014/main" id="{E3D4B82D-17DD-4D78-8008-C5E3939C42C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1" name="Text Box 64">
          <a:extLst>
            <a:ext uri="{FF2B5EF4-FFF2-40B4-BE49-F238E27FC236}">
              <a16:creationId xmlns:a16="http://schemas.microsoft.com/office/drawing/2014/main" id="{0390311F-FB83-4112-B158-56D56B61DAB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2" name="Text Box 64">
          <a:extLst>
            <a:ext uri="{FF2B5EF4-FFF2-40B4-BE49-F238E27FC236}">
              <a16:creationId xmlns:a16="http://schemas.microsoft.com/office/drawing/2014/main" id="{4B0DDC83-B14C-49F6-B0AA-F647F309694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3" name="Text Box 64">
          <a:extLst>
            <a:ext uri="{FF2B5EF4-FFF2-40B4-BE49-F238E27FC236}">
              <a16:creationId xmlns:a16="http://schemas.microsoft.com/office/drawing/2014/main" id="{0076F6CD-AACC-4856-AEE6-156DB1BAA55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4" name="Text Box 64">
          <a:extLst>
            <a:ext uri="{FF2B5EF4-FFF2-40B4-BE49-F238E27FC236}">
              <a16:creationId xmlns:a16="http://schemas.microsoft.com/office/drawing/2014/main" id="{942C3A5A-9F22-4E60-B082-D9B032D55BB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5" name="Text Box 64">
          <a:extLst>
            <a:ext uri="{FF2B5EF4-FFF2-40B4-BE49-F238E27FC236}">
              <a16:creationId xmlns:a16="http://schemas.microsoft.com/office/drawing/2014/main" id="{BD7899D7-4B5F-4FDC-96B8-B87770D178B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6" name="Text Box 64">
          <a:extLst>
            <a:ext uri="{FF2B5EF4-FFF2-40B4-BE49-F238E27FC236}">
              <a16:creationId xmlns:a16="http://schemas.microsoft.com/office/drawing/2014/main" id="{C17F7B7A-249B-4454-AF56-3074331191D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7" name="Text Box 64">
          <a:extLst>
            <a:ext uri="{FF2B5EF4-FFF2-40B4-BE49-F238E27FC236}">
              <a16:creationId xmlns:a16="http://schemas.microsoft.com/office/drawing/2014/main" id="{7F32B554-FB83-4554-A06B-064370C5452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8" name="Text Box 64">
          <a:extLst>
            <a:ext uri="{FF2B5EF4-FFF2-40B4-BE49-F238E27FC236}">
              <a16:creationId xmlns:a16="http://schemas.microsoft.com/office/drawing/2014/main" id="{FEA00C2E-47AD-4C87-96F5-F87B154AB57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59" name="Text Box 64">
          <a:extLst>
            <a:ext uri="{FF2B5EF4-FFF2-40B4-BE49-F238E27FC236}">
              <a16:creationId xmlns:a16="http://schemas.microsoft.com/office/drawing/2014/main" id="{759EE92E-9F81-4A8F-B2F6-EDC6D62667E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0" name="Text Box 64">
          <a:extLst>
            <a:ext uri="{FF2B5EF4-FFF2-40B4-BE49-F238E27FC236}">
              <a16:creationId xmlns:a16="http://schemas.microsoft.com/office/drawing/2014/main" id="{C13DAEDA-1A17-4831-A71D-EC1462E65D3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1" name="Text Box 64">
          <a:extLst>
            <a:ext uri="{FF2B5EF4-FFF2-40B4-BE49-F238E27FC236}">
              <a16:creationId xmlns:a16="http://schemas.microsoft.com/office/drawing/2014/main" id="{15EDD54C-6DF6-487D-AD56-A74543EE7FB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2" name="Text Box 64">
          <a:extLst>
            <a:ext uri="{FF2B5EF4-FFF2-40B4-BE49-F238E27FC236}">
              <a16:creationId xmlns:a16="http://schemas.microsoft.com/office/drawing/2014/main" id="{5DD3D26D-09C5-4B3E-9DE1-B5FB4554055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3" name="Text Box 64">
          <a:extLst>
            <a:ext uri="{FF2B5EF4-FFF2-40B4-BE49-F238E27FC236}">
              <a16:creationId xmlns:a16="http://schemas.microsoft.com/office/drawing/2014/main" id="{73F5D3B6-F18B-4185-A8D6-BAEFFB5CE2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4" name="Text Box 64">
          <a:extLst>
            <a:ext uri="{FF2B5EF4-FFF2-40B4-BE49-F238E27FC236}">
              <a16:creationId xmlns:a16="http://schemas.microsoft.com/office/drawing/2014/main" id="{F5B0CBC1-0386-4237-B4B1-B0BD5C0AB89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5" name="Text Box 64">
          <a:extLst>
            <a:ext uri="{FF2B5EF4-FFF2-40B4-BE49-F238E27FC236}">
              <a16:creationId xmlns:a16="http://schemas.microsoft.com/office/drawing/2014/main" id="{6225B9DD-586A-4D65-963B-DAA4458EBA0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6" name="Text Box 64">
          <a:extLst>
            <a:ext uri="{FF2B5EF4-FFF2-40B4-BE49-F238E27FC236}">
              <a16:creationId xmlns:a16="http://schemas.microsoft.com/office/drawing/2014/main" id="{8B482659-4A64-4395-974A-9EECEA26003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7" name="Text Box 64">
          <a:extLst>
            <a:ext uri="{FF2B5EF4-FFF2-40B4-BE49-F238E27FC236}">
              <a16:creationId xmlns:a16="http://schemas.microsoft.com/office/drawing/2014/main" id="{0CCCC937-7F3D-4B57-89E7-ED52699D3DA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8" name="Text Box 64">
          <a:extLst>
            <a:ext uri="{FF2B5EF4-FFF2-40B4-BE49-F238E27FC236}">
              <a16:creationId xmlns:a16="http://schemas.microsoft.com/office/drawing/2014/main" id="{EC5CB632-EA67-40D9-B987-D59910DEBAE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69" name="Text Box 64">
          <a:extLst>
            <a:ext uri="{FF2B5EF4-FFF2-40B4-BE49-F238E27FC236}">
              <a16:creationId xmlns:a16="http://schemas.microsoft.com/office/drawing/2014/main" id="{45BEDA8A-80D8-49BD-85F8-9981B7F33E3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0" name="Text Box 64">
          <a:extLst>
            <a:ext uri="{FF2B5EF4-FFF2-40B4-BE49-F238E27FC236}">
              <a16:creationId xmlns:a16="http://schemas.microsoft.com/office/drawing/2014/main" id="{CD67D5C0-B20F-4498-A06E-2B1F8624FC0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1" name="Text Box 64">
          <a:extLst>
            <a:ext uri="{FF2B5EF4-FFF2-40B4-BE49-F238E27FC236}">
              <a16:creationId xmlns:a16="http://schemas.microsoft.com/office/drawing/2014/main" id="{B5921AF6-BCE6-45CF-B958-CFCFBF10511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2" name="Text Box 64">
          <a:extLst>
            <a:ext uri="{FF2B5EF4-FFF2-40B4-BE49-F238E27FC236}">
              <a16:creationId xmlns:a16="http://schemas.microsoft.com/office/drawing/2014/main" id="{C45EF753-E2C0-430D-91A3-431C27B1AF5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3" name="Text Box 64">
          <a:extLst>
            <a:ext uri="{FF2B5EF4-FFF2-40B4-BE49-F238E27FC236}">
              <a16:creationId xmlns:a16="http://schemas.microsoft.com/office/drawing/2014/main" id="{EC381C33-2794-4343-AD79-1CC19285C2D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4" name="Text Box 64">
          <a:extLst>
            <a:ext uri="{FF2B5EF4-FFF2-40B4-BE49-F238E27FC236}">
              <a16:creationId xmlns:a16="http://schemas.microsoft.com/office/drawing/2014/main" id="{0433362B-7C2B-4521-95FD-789700BC41B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5" name="Text Box 64">
          <a:extLst>
            <a:ext uri="{FF2B5EF4-FFF2-40B4-BE49-F238E27FC236}">
              <a16:creationId xmlns:a16="http://schemas.microsoft.com/office/drawing/2014/main" id="{12A4A0FE-14FC-40B7-ABA4-DD2E64D80B9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6" name="Text Box 64">
          <a:extLst>
            <a:ext uri="{FF2B5EF4-FFF2-40B4-BE49-F238E27FC236}">
              <a16:creationId xmlns:a16="http://schemas.microsoft.com/office/drawing/2014/main" id="{08180075-A819-4CB5-BA96-31F8B436E7A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7" name="Text Box 64">
          <a:extLst>
            <a:ext uri="{FF2B5EF4-FFF2-40B4-BE49-F238E27FC236}">
              <a16:creationId xmlns:a16="http://schemas.microsoft.com/office/drawing/2014/main" id="{2E935CFA-6F24-4AFA-8305-B1DA1F30AB6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8" name="Text Box 64">
          <a:extLst>
            <a:ext uri="{FF2B5EF4-FFF2-40B4-BE49-F238E27FC236}">
              <a16:creationId xmlns:a16="http://schemas.microsoft.com/office/drawing/2014/main" id="{6B084A18-0C5F-43D3-9668-27EE0547996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79" name="Text Box 64">
          <a:extLst>
            <a:ext uri="{FF2B5EF4-FFF2-40B4-BE49-F238E27FC236}">
              <a16:creationId xmlns:a16="http://schemas.microsoft.com/office/drawing/2014/main" id="{AF876CB2-A166-4CF7-9F3C-614942253C8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0" name="Text Box 64">
          <a:extLst>
            <a:ext uri="{FF2B5EF4-FFF2-40B4-BE49-F238E27FC236}">
              <a16:creationId xmlns:a16="http://schemas.microsoft.com/office/drawing/2014/main" id="{14FB6043-9017-4284-A9F4-1A26F2CBDE9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1" name="Text Box 64">
          <a:extLst>
            <a:ext uri="{FF2B5EF4-FFF2-40B4-BE49-F238E27FC236}">
              <a16:creationId xmlns:a16="http://schemas.microsoft.com/office/drawing/2014/main" id="{45BC14C3-E068-4E96-8EE5-289B043CF39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2" name="Text Box 64">
          <a:extLst>
            <a:ext uri="{FF2B5EF4-FFF2-40B4-BE49-F238E27FC236}">
              <a16:creationId xmlns:a16="http://schemas.microsoft.com/office/drawing/2014/main" id="{0ACB6627-5780-439A-9AB9-CEA081075EF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3" name="Text Box 64">
          <a:extLst>
            <a:ext uri="{FF2B5EF4-FFF2-40B4-BE49-F238E27FC236}">
              <a16:creationId xmlns:a16="http://schemas.microsoft.com/office/drawing/2014/main" id="{0725F109-10EA-4C5F-87BF-F4A80871F7A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4" name="Text Box 64">
          <a:extLst>
            <a:ext uri="{FF2B5EF4-FFF2-40B4-BE49-F238E27FC236}">
              <a16:creationId xmlns:a16="http://schemas.microsoft.com/office/drawing/2014/main" id="{C30CA9D5-4179-4E24-8B36-44305A9E69C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5" name="Text Box 64">
          <a:extLst>
            <a:ext uri="{FF2B5EF4-FFF2-40B4-BE49-F238E27FC236}">
              <a16:creationId xmlns:a16="http://schemas.microsoft.com/office/drawing/2014/main" id="{B5174980-3AD1-4F72-AAD3-7CA4AE2D053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6" name="Text Box 64">
          <a:extLst>
            <a:ext uri="{FF2B5EF4-FFF2-40B4-BE49-F238E27FC236}">
              <a16:creationId xmlns:a16="http://schemas.microsoft.com/office/drawing/2014/main" id="{280A7075-979A-4C16-9A10-C8E078F1E88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7" name="Text Box 64">
          <a:extLst>
            <a:ext uri="{FF2B5EF4-FFF2-40B4-BE49-F238E27FC236}">
              <a16:creationId xmlns:a16="http://schemas.microsoft.com/office/drawing/2014/main" id="{DB80AE9E-D66B-4ECD-9A9C-97742043AF2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8" name="Text Box 64">
          <a:extLst>
            <a:ext uri="{FF2B5EF4-FFF2-40B4-BE49-F238E27FC236}">
              <a16:creationId xmlns:a16="http://schemas.microsoft.com/office/drawing/2014/main" id="{2F6FF91E-E2D2-4DB0-AD72-11C014B2416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89" name="Text Box 64">
          <a:extLst>
            <a:ext uri="{FF2B5EF4-FFF2-40B4-BE49-F238E27FC236}">
              <a16:creationId xmlns:a16="http://schemas.microsoft.com/office/drawing/2014/main" id="{50A1D0A0-C0A2-4292-A512-AF53924CEC1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0" name="Text Box 64">
          <a:extLst>
            <a:ext uri="{FF2B5EF4-FFF2-40B4-BE49-F238E27FC236}">
              <a16:creationId xmlns:a16="http://schemas.microsoft.com/office/drawing/2014/main" id="{91764ED2-E9AF-44E5-954B-FD7438755FD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1" name="Text Box 64">
          <a:extLst>
            <a:ext uri="{FF2B5EF4-FFF2-40B4-BE49-F238E27FC236}">
              <a16:creationId xmlns:a16="http://schemas.microsoft.com/office/drawing/2014/main" id="{63E695A9-009C-4E29-A3F4-5A99C020C63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2" name="Text Box 64">
          <a:extLst>
            <a:ext uri="{FF2B5EF4-FFF2-40B4-BE49-F238E27FC236}">
              <a16:creationId xmlns:a16="http://schemas.microsoft.com/office/drawing/2014/main" id="{2532FAEE-FC39-4F85-B648-3C6FC077E87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3" name="Text Box 64">
          <a:extLst>
            <a:ext uri="{FF2B5EF4-FFF2-40B4-BE49-F238E27FC236}">
              <a16:creationId xmlns:a16="http://schemas.microsoft.com/office/drawing/2014/main" id="{E74AE9FA-CFD3-413A-8D63-7FF27385EFD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4" name="Text Box 64">
          <a:extLst>
            <a:ext uri="{FF2B5EF4-FFF2-40B4-BE49-F238E27FC236}">
              <a16:creationId xmlns:a16="http://schemas.microsoft.com/office/drawing/2014/main" id="{206E9D91-7DD6-4911-ACA7-F7ACD6EE752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5" name="Text Box 64">
          <a:extLst>
            <a:ext uri="{FF2B5EF4-FFF2-40B4-BE49-F238E27FC236}">
              <a16:creationId xmlns:a16="http://schemas.microsoft.com/office/drawing/2014/main" id="{4F9FD8B1-2DB9-43C6-B63E-79A5212EC51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6" name="Text Box 64">
          <a:extLst>
            <a:ext uri="{FF2B5EF4-FFF2-40B4-BE49-F238E27FC236}">
              <a16:creationId xmlns:a16="http://schemas.microsoft.com/office/drawing/2014/main" id="{4F02C668-7FE9-451C-9FD2-9A889375D4E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7" name="Text Box 64">
          <a:extLst>
            <a:ext uri="{FF2B5EF4-FFF2-40B4-BE49-F238E27FC236}">
              <a16:creationId xmlns:a16="http://schemas.microsoft.com/office/drawing/2014/main" id="{FC9D23AA-DA2A-4CD8-BB74-20D222E5B6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8" name="Text Box 64">
          <a:extLst>
            <a:ext uri="{FF2B5EF4-FFF2-40B4-BE49-F238E27FC236}">
              <a16:creationId xmlns:a16="http://schemas.microsoft.com/office/drawing/2014/main" id="{8599D847-60E7-43AB-A387-270F433AD3F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499" name="Text Box 64">
          <a:extLst>
            <a:ext uri="{FF2B5EF4-FFF2-40B4-BE49-F238E27FC236}">
              <a16:creationId xmlns:a16="http://schemas.microsoft.com/office/drawing/2014/main" id="{1176E6F9-2ED5-4548-9570-B72F863DECD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0" name="Text Box 64">
          <a:extLst>
            <a:ext uri="{FF2B5EF4-FFF2-40B4-BE49-F238E27FC236}">
              <a16:creationId xmlns:a16="http://schemas.microsoft.com/office/drawing/2014/main" id="{F3F32D82-87BF-4BE5-BBD4-A3916E1E1FA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1" name="Text Box 64">
          <a:extLst>
            <a:ext uri="{FF2B5EF4-FFF2-40B4-BE49-F238E27FC236}">
              <a16:creationId xmlns:a16="http://schemas.microsoft.com/office/drawing/2014/main" id="{3F1F8D7E-FEEE-423B-92C1-6AB6AB4FBF6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2" name="Text Box 64">
          <a:extLst>
            <a:ext uri="{FF2B5EF4-FFF2-40B4-BE49-F238E27FC236}">
              <a16:creationId xmlns:a16="http://schemas.microsoft.com/office/drawing/2014/main" id="{D4136348-6592-41FB-BAA0-4B8C577F28F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3" name="Text Box 64">
          <a:extLst>
            <a:ext uri="{FF2B5EF4-FFF2-40B4-BE49-F238E27FC236}">
              <a16:creationId xmlns:a16="http://schemas.microsoft.com/office/drawing/2014/main" id="{9C6C6233-0E87-4196-9C5E-F1BC556C7CA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4" name="Text Box 64">
          <a:extLst>
            <a:ext uri="{FF2B5EF4-FFF2-40B4-BE49-F238E27FC236}">
              <a16:creationId xmlns:a16="http://schemas.microsoft.com/office/drawing/2014/main" id="{EBB43A83-2297-4B6A-93F7-86B7E3179E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5" name="Text Box 64">
          <a:extLst>
            <a:ext uri="{FF2B5EF4-FFF2-40B4-BE49-F238E27FC236}">
              <a16:creationId xmlns:a16="http://schemas.microsoft.com/office/drawing/2014/main" id="{5DEBEC9A-485B-4A23-BB5B-5C87F8C50E9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6" name="Text Box 64">
          <a:extLst>
            <a:ext uri="{FF2B5EF4-FFF2-40B4-BE49-F238E27FC236}">
              <a16:creationId xmlns:a16="http://schemas.microsoft.com/office/drawing/2014/main" id="{04BCB1FD-6236-4B46-AFE9-5908F90BD8A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7" name="Text Box 64">
          <a:extLst>
            <a:ext uri="{FF2B5EF4-FFF2-40B4-BE49-F238E27FC236}">
              <a16:creationId xmlns:a16="http://schemas.microsoft.com/office/drawing/2014/main" id="{BF0EDA42-EC29-432F-A927-E40C81BC87B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8" name="Text Box 64">
          <a:extLst>
            <a:ext uri="{FF2B5EF4-FFF2-40B4-BE49-F238E27FC236}">
              <a16:creationId xmlns:a16="http://schemas.microsoft.com/office/drawing/2014/main" id="{10FD4573-66A6-4CB3-8307-BBAF000FBCE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09" name="Text Box 64">
          <a:extLst>
            <a:ext uri="{FF2B5EF4-FFF2-40B4-BE49-F238E27FC236}">
              <a16:creationId xmlns:a16="http://schemas.microsoft.com/office/drawing/2014/main" id="{2601CF52-0885-4023-AB6B-1963FDE9B7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0" name="Text Box 64">
          <a:extLst>
            <a:ext uri="{FF2B5EF4-FFF2-40B4-BE49-F238E27FC236}">
              <a16:creationId xmlns:a16="http://schemas.microsoft.com/office/drawing/2014/main" id="{4B6614E6-6B6D-4CBA-BB84-10AD0F7B8CA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1" name="Text Box 64">
          <a:extLst>
            <a:ext uri="{FF2B5EF4-FFF2-40B4-BE49-F238E27FC236}">
              <a16:creationId xmlns:a16="http://schemas.microsoft.com/office/drawing/2014/main" id="{4B66603B-363A-4492-AA6E-B8B11457837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2" name="Text Box 64">
          <a:extLst>
            <a:ext uri="{FF2B5EF4-FFF2-40B4-BE49-F238E27FC236}">
              <a16:creationId xmlns:a16="http://schemas.microsoft.com/office/drawing/2014/main" id="{77E3FBB2-699A-47ED-B4F9-163C1FC2514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3" name="Text Box 64">
          <a:extLst>
            <a:ext uri="{FF2B5EF4-FFF2-40B4-BE49-F238E27FC236}">
              <a16:creationId xmlns:a16="http://schemas.microsoft.com/office/drawing/2014/main" id="{1E54830F-466C-478D-A85A-5F97663794E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4" name="Text Box 64">
          <a:extLst>
            <a:ext uri="{FF2B5EF4-FFF2-40B4-BE49-F238E27FC236}">
              <a16:creationId xmlns:a16="http://schemas.microsoft.com/office/drawing/2014/main" id="{B76B36A7-54D2-4EC4-BD8E-D0F48B98902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5" name="Text Box 64">
          <a:extLst>
            <a:ext uri="{FF2B5EF4-FFF2-40B4-BE49-F238E27FC236}">
              <a16:creationId xmlns:a16="http://schemas.microsoft.com/office/drawing/2014/main" id="{A12FBB65-3AD5-412F-B4BC-D46A0BB49A1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6" name="Text Box 64">
          <a:extLst>
            <a:ext uri="{FF2B5EF4-FFF2-40B4-BE49-F238E27FC236}">
              <a16:creationId xmlns:a16="http://schemas.microsoft.com/office/drawing/2014/main" id="{C8D5157E-F77A-4765-8D2C-D314687D244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0</xdr:colOff>
      <xdr:row>2</xdr:row>
      <xdr:rowOff>56515</xdr:rowOff>
    </xdr:to>
    <xdr:sp macro="" textlink="">
      <xdr:nvSpPr>
        <xdr:cNvPr id="3517" name="Text Box 64">
          <a:extLst>
            <a:ext uri="{FF2B5EF4-FFF2-40B4-BE49-F238E27FC236}">
              <a16:creationId xmlns:a16="http://schemas.microsoft.com/office/drawing/2014/main" id="{B8E1EE65-4AD1-473C-A0EF-E31C3DE220B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67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18" name="Text Box 64">
          <a:extLst>
            <a:ext uri="{FF2B5EF4-FFF2-40B4-BE49-F238E27FC236}">
              <a16:creationId xmlns:a16="http://schemas.microsoft.com/office/drawing/2014/main" id="{02A2D606-4949-45DF-B76E-CB9CD52248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19" name="Text Box 64">
          <a:extLst>
            <a:ext uri="{FF2B5EF4-FFF2-40B4-BE49-F238E27FC236}">
              <a16:creationId xmlns:a16="http://schemas.microsoft.com/office/drawing/2014/main" id="{320C98B0-6790-4A8D-8A0A-5B88D40D38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0" name="Text Box 64">
          <a:extLst>
            <a:ext uri="{FF2B5EF4-FFF2-40B4-BE49-F238E27FC236}">
              <a16:creationId xmlns:a16="http://schemas.microsoft.com/office/drawing/2014/main" id="{7A90F5E3-0095-4432-A736-02A889EA1EC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1" name="Text Box 64">
          <a:extLst>
            <a:ext uri="{FF2B5EF4-FFF2-40B4-BE49-F238E27FC236}">
              <a16:creationId xmlns:a16="http://schemas.microsoft.com/office/drawing/2014/main" id="{510158D4-503F-4273-88CE-D550F963CF6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2" name="Text Box 64">
          <a:extLst>
            <a:ext uri="{FF2B5EF4-FFF2-40B4-BE49-F238E27FC236}">
              <a16:creationId xmlns:a16="http://schemas.microsoft.com/office/drawing/2014/main" id="{26F6FA65-BA98-4C81-B33E-42727FFE0EC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3" name="Text Box 64">
          <a:extLst>
            <a:ext uri="{FF2B5EF4-FFF2-40B4-BE49-F238E27FC236}">
              <a16:creationId xmlns:a16="http://schemas.microsoft.com/office/drawing/2014/main" id="{ECC5E409-1205-44FF-87A7-BC397FB6A6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4" name="Text Box 64">
          <a:extLst>
            <a:ext uri="{FF2B5EF4-FFF2-40B4-BE49-F238E27FC236}">
              <a16:creationId xmlns:a16="http://schemas.microsoft.com/office/drawing/2014/main" id="{D975A325-8C12-4E30-8AC5-D84975EC01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5" name="Text Box 64">
          <a:extLst>
            <a:ext uri="{FF2B5EF4-FFF2-40B4-BE49-F238E27FC236}">
              <a16:creationId xmlns:a16="http://schemas.microsoft.com/office/drawing/2014/main" id="{949BC89A-FFED-48BA-B3B5-27EC3B6FEB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6" name="Text Box 64">
          <a:extLst>
            <a:ext uri="{FF2B5EF4-FFF2-40B4-BE49-F238E27FC236}">
              <a16:creationId xmlns:a16="http://schemas.microsoft.com/office/drawing/2014/main" id="{EB3CCE79-A07C-4E1C-8148-6624E875E4D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7" name="Text Box 64">
          <a:extLst>
            <a:ext uri="{FF2B5EF4-FFF2-40B4-BE49-F238E27FC236}">
              <a16:creationId xmlns:a16="http://schemas.microsoft.com/office/drawing/2014/main" id="{D03E383C-E293-4A74-A82C-E1E87E658E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8" name="Text Box 64">
          <a:extLst>
            <a:ext uri="{FF2B5EF4-FFF2-40B4-BE49-F238E27FC236}">
              <a16:creationId xmlns:a16="http://schemas.microsoft.com/office/drawing/2014/main" id="{A4FAF101-BE9F-4776-82DB-65C54357488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29" name="Text Box 64">
          <a:extLst>
            <a:ext uri="{FF2B5EF4-FFF2-40B4-BE49-F238E27FC236}">
              <a16:creationId xmlns:a16="http://schemas.microsoft.com/office/drawing/2014/main" id="{569C1333-2505-4183-8861-D256FDF2B4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0" name="Text Box 64">
          <a:extLst>
            <a:ext uri="{FF2B5EF4-FFF2-40B4-BE49-F238E27FC236}">
              <a16:creationId xmlns:a16="http://schemas.microsoft.com/office/drawing/2014/main" id="{50F9AF79-4A8C-4A95-8AAE-7A74A38E43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1" name="Text Box 64">
          <a:extLst>
            <a:ext uri="{FF2B5EF4-FFF2-40B4-BE49-F238E27FC236}">
              <a16:creationId xmlns:a16="http://schemas.microsoft.com/office/drawing/2014/main" id="{1C3354C4-A5C3-4364-900E-2F4D58BD3E3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2" name="Text Box 64">
          <a:extLst>
            <a:ext uri="{FF2B5EF4-FFF2-40B4-BE49-F238E27FC236}">
              <a16:creationId xmlns:a16="http://schemas.microsoft.com/office/drawing/2014/main" id="{C718A85C-0EC5-470B-B8E3-3FA735F470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3" name="Text Box 64">
          <a:extLst>
            <a:ext uri="{FF2B5EF4-FFF2-40B4-BE49-F238E27FC236}">
              <a16:creationId xmlns:a16="http://schemas.microsoft.com/office/drawing/2014/main" id="{C45F18A5-7E63-4AA7-891B-0CD4BD10306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4" name="Text Box 64">
          <a:extLst>
            <a:ext uri="{FF2B5EF4-FFF2-40B4-BE49-F238E27FC236}">
              <a16:creationId xmlns:a16="http://schemas.microsoft.com/office/drawing/2014/main" id="{BC6ADA93-3359-40C6-9FE7-71008076795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5" name="Text Box 64">
          <a:extLst>
            <a:ext uri="{FF2B5EF4-FFF2-40B4-BE49-F238E27FC236}">
              <a16:creationId xmlns:a16="http://schemas.microsoft.com/office/drawing/2014/main" id="{8AE6216C-CB88-4B59-B4C0-B17958E51A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6" name="Text Box 64">
          <a:extLst>
            <a:ext uri="{FF2B5EF4-FFF2-40B4-BE49-F238E27FC236}">
              <a16:creationId xmlns:a16="http://schemas.microsoft.com/office/drawing/2014/main" id="{47627CE2-CBF2-465D-8A89-A66C558B86D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7" name="Text Box 64">
          <a:extLst>
            <a:ext uri="{FF2B5EF4-FFF2-40B4-BE49-F238E27FC236}">
              <a16:creationId xmlns:a16="http://schemas.microsoft.com/office/drawing/2014/main" id="{ADEBDED8-1598-47E1-9CBD-EF31DF14C98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8" name="Text Box 64">
          <a:extLst>
            <a:ext uri="{FF2B5EF4-FFF2-40B4-BE49-F238E27FC236}">
              <a16:creationId xmlns:a16="http://schemas.microsoft.com/office/drawing/2014/main" id="{8961CC2F-F980-4700-9A79-18456639FE4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39" name="Text Box 64">
          <a:extLst>
            <a:ext uri="{FF2B5EF4-FFF2-40B4-BE49-F238E27FC236}">
              <a16:creationId xmlns:a16="http://schemas.microsoft.com/office/drawing/2014/main" id="{C2ABDA34-4F3C-4BE0-9659-C405F866F3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0" name="Text Box 64">
          <a:extLst>
            <a:ext uri="{FF2B5EF4-FFF2-40B4-BE49-F238E27FC236}">
              <a16:creationId xmlns:a16="http://schemas.microsoft.com/office/drawing/2014/main" id="{991A9316-8AD8-48F4-9822-68CD7AC058B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1" name="Text Box 64">
          <a:extLst>
            <a:ext uri="{FF2B5EF4-FFF2-40B4-BE49-F238E27FC236}">
              <a16:creationId xmlns:a16="http://schemas.microsoft.com/office/drawing/2014/main" id="{BFD55773-910B-4787-9F2C-DE95FE04D3F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2" name="Text Box 64">
          <a:extLst>
            <a:ext uri="{FF2B5EF4-FFF2-40B4-BE49-F238E27FC236}">
              <a16:creationId xmlns:a16="http://schemas.microsoft.com/office/drawing/2014/main" id="{A491646A-8B4B-4316-A5DB-2D30FBD4649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3" name="Text Box 64">
          <a:extLst>
            <a:ext uri="{FF2B5EF4-FFF2-40B4-BE49-F238E27FC236}">
              <a16:creationId xmlns:a16="http://schemas.microsoft.com/office/drawing/2014/main" id="{A463EE2C-FBE0-461D-8280-40342E5883A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4" name="Text Box 64">
          <a:extLst>
            <a:ext uri="{FF2B5EF4-FFF2-40B4-BE49-F238E27FC236}">
              <a16:creationId xmlns:a16="http://schemas.microsoft.com/office/drawing/2014/main" id="{B0473D66-F2DD-45FA-8D27-0C779BBBB76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5" name="Text Box 64">
          <a:extLst>
            <a:ext uri="{FF2B5EF4-FFF2-40B4-BE49-F238E27FC236}">
              <a16:creationId xmlns:a16="http://schemas.microsoft.com/office/drawing/2014/main" id="{0F077620-8453-49C6-AA69-5CED6606BD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6" name="Text Box 64">
          <a:extLst>
            <a:ext uri="{FF2B5EF4-FFF2-40B4-BE49-F238E27FC236}">
              <a16:creationId xmlns:a16="http://schemas.microsoft.com/office/drawing/2014/main" id="{6830441D-1D18-48EA-A3E5-8BDE9F4A0DA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7" name="Text Box 64">
          <a:extLst>
            <a:ext uri="{FF2B5EF4-FFF2-40B4-BE49-F238E27FC236}">
              <a16:creationId xmlns:a16="http://schemas.microsoft.com/office/drawing/2014/main" id="{AD31E7BD-80BF-44F4-9165-1BD9CC56EA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8" name="Text Box 64">
          <a:extLst>
            <a:ext uri="{FF2B5EF4-FFF2-40B4-BE49-F238E27FC236}">
              <a16:creationId xmlns:a16="http://schemas.microsoft.com/office/drawing/2014/main" id="{335EE3CF-0048-4547-9329-C5B01123746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49" name="Text Box 64">
          <a:extLst>
            <a:ext uri="{FF2B5EF4-FFF2-40B4-BE49-F238E27FC236}">
              <a16:creationId xmlns:a16="http://schemas.microsoft.com/office/drawing/2014/main" id="{AC289555-5AF0-43EB-A456-F8681EA408C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0" name="Text Box 64">
          <a:extLst>
            <a:ext uri="{FF2B5EF4-FFF2-40B4-BE49-F238E27FC236}">
              <a16:creationId xmlns:a16="http://schemas.microsoft.com/office/drawing/2014/main" id="{A7F57037-0946-40E3-9765-47EE0EF416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1" name="Text Box 64">
          <a:extLst>
            <a:ext uri="{FF2B5EF4-FFF2-40B4-BE49-F238E27FC236}">
              <a16:creationId xmlns:a16="http://schemas.microsoft.com/office/drawing/2014/main" id="{D3F3E020-ED15-4D1D-8DFF-1EBB35E4245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2" name="Text Box 64">
          <a:extLst>
            <a:ext uri="{FF2B5EF4-FFF2-40B4-BE49-F238E27FC236}">
              <a16:creationId xmlns:a16="http://schemas.microsoft.com/office/drawing/2014/main" id="{382D5793-8EE9-4BE0-8BE5-3C5CCBD941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3" name="Text Box 64">
          <a:extLst>
            <a:ext uri="{FF2B5EF4-FFF2-40B4-BE49-F238E27FC236}">
              <a16:creationId xmlns:a16="http://schemas.microsoft.com/office/drawing/2014/main" id="{3C025A26-5D7C-4CD9-8663-236E8102DD1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4" name="Text Box 64">
          <a:extLst>
            <a:ext uri="{FF2B5EF4-FFF2-40B4-BE49-F238E27FC236}">
              <a16:creationId xmlns:a16="http://schemas.microsoft.com/office/drawing/2014/main" id="{B760DA2F-8678-4E73-91DE-709FA67655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5" name="Text Box 64">
          <a:extLst>
            <a:ext uri="{FF2B5EF4-FFF2-40B4-BE49-F238E27FC236}">
              <a16:creationId xmlns:a16="http://schemas.microsoft.com/office/drawing/2014/main" id="{E98D382A-F59C-4944-A557-15AACC38FDF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6" name="Text Box 64">
          <a:extLst>
            <a:ext uri="{FF2B5EF4-FFF2-40B4-BE49-F238E27FC236}">
              <a16:creationId xmlns:a16="http://schemas.microsoft.com/office/drawing/2014/main" id="{7B873020-D1AA-40A3-AD9F-5381FA8B01F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7" name="Text Box 64">
          <a:extLst>
            <a:ext uri="{FF2B5EF4-FFF2-40B4-BE49-F238E27FC236}">
              <a16:creationId xmlns:a16="http://schemas.microsoft.com/office/drawing/2014/main" id="{6AF93ADC-41B8-4FBA-9FC5-27A6E2158C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8" name="Text Box 64">
          <a:extLst>
            <a:ext uri="{FF2B5EF4-FFF2-40B4-BE49-F238E27FC236}">
              <a16:creationId xmlns:a16="http://schemas.microsoft.com/office/drawing/2014/main" id="{D86E698D-9B25-48AF-A948-8A528BDAFE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59" name="Text Box 64">
          <a:extLst>
            <a:ext uri="{FF2B5EF4-FFF2-40B4-BE49-F238E27FC236}">
              <a16:creationId xmlns:a16="http://schemas.microsoft.com/office/drawing/2014/main" id="{5B0422E2-EDD1-4F3A-B678-857AE6F604A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60" name="Text Box 64">
          <a:extLst>
            <a:ext uri="{FF2B5EF4-FFF2-40B4-BE49-F238E27FC236}">
              <a16:creationId xmlns:a16="http://schemas.microsoft.com/office/drawing/2014/main" id="{E21431E7-380A-47AE-8B92-C1F5CAB854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61" name="Text Box 64">
          <a:extLst>
            <a:ext uri="{FF2B5EF4-FFF2-40B4-BE49-F238E27FC236}">
              <a16:creationId xmlns:a16="http://schemas.microsoft.com/office/drawing/2014/main" id="{F9B917B3-34C1-45A0-B530-73F3F1E9360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62" name="Text Box 64">
          <a:extLst>
            <a:ext uri="{FF2B5EF4-FFF2-40B4-BE49-F238E27FC236}">
              <a16:creationId xmlns:a16="http://schemas.microsoft.com/office/drawing/2014/main" id="{61765B16-222C-4BA0-BCBA-570963A2A14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63" name="Text Box 64">
          <a:extLst>
            <a:ext uri="{FF2B5EF4-FFF2-40B4-BE49-F238E27FC236}">
              <a16:creationId xmlns:a16="http://schemas.microsoft.com/office/drawing/2014/main" id="{FCF85D88-7EE1-41EE-B0CC-EDF20EF80E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564" name="Text Box 64">
          <a:extLst>
            <a:ext uri="{FF2B5EF4-FFF2-40B4-BE49-F238E27FC236}">
              <a16:creationId xmlns:a16="http://schemas.microsoft.com/office/drawing/2014/main" id="{CE0DFEFE-8019-402A-950A-47FD60229B3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83029"/>
    <xdr:sp macro="" textlink="">
      <xdr:nvSpPr>
        <xdr:cNvPr id="3565" name="Text Box 64">
          <a:extLst>
            <a:ext uri="{FF2B5EF4-FFF2-40B4-BE49-F238E27FC236}">
              <a16:creationId xmlns:a16="http://schemas.microsoft.com/office/drawing/2014/main" id="{10021900-49EB-4760-A7C2-0DA4B7E07C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66" name="Text Box 64">
          <a:extLst>
            <a:ext uri="{FF2B5EF4-FFF2-40B4-BE49-F238E27FC236}">
              <a16:creationId xmlns:a16="http://schemas.microsoft.com/office/drawing/2014/main" id="{A4E5AA02-AE03-4E04-BF1D-7B449AF8F56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67" name="Text Box 64">
          <a:extLst>
            <a:ext uri="{FF2B5EF4-FFF2-40B4-BE49-F238E27FC236}">
              <a16:creationId xmlns:a16="http://schemas.microsoft.com/office/drawing/2014/main" id="{463961E8-EA85-4AB0-B1E8-C620A56B444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68" name="Text Box 64">
          <a:extLst>
            <a:ext uri="{FF2B5EF4-FFF2-40B4-BE49-F238E27FC236}">
              <a16:creationId xmlns:a16="http://schemas.microsoft.com/office/drawing/2014/main" id="{6023C440-1776-4A53-8D79-2449B32D825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69" name="Text Box 64">
          <a:extLst>
            <a:ext uri="{FF2B5EF4-FFF2-40B4-BE49-F238E27FC236}">
              <a16:creationId xmlns:a16="http://schemas.microsoft.com/office/drawing/2014/main" id="{9CF73282-6270-4C2E-B9CD-711531E899C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0" name="Text Box 64">
          <a:extLst>
            <a:ext uri="{FF2B5EF4-FFF2-40B4-BE49-F238E27FC236}">
              <a16:creationId xmlns:a16="http://schemas.microsoft.com/office/drawing/2014/main" id="{3B614AD5-B159-4FE7-BAE3-85C7070D6E2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1" name="Text Box 64">
          <a:extLst>
            <a:ext uri="{FF2B5EF4-FFF2-40B4-BE49-F238E27FC236}">
              <a16:creationId xmlns:a16="http://schemas.microsoft.com/office/drawing/2014/main" id="{C6A0737B-7226-4A39-9D8E-815BA989A2E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2" name="Text Box 64">
          <a:extLst>
            <a:ext uri="{FF2B5EF4-FFF2-40B4-BE49-F238E27FC236}">
              <a16:creationId xmlns:a16="http://schemas.microsoft.com/office/drawing/2014/main" id="{DD5878A7-6F78-4810-81F1-8A5B7F75D26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3" name="Text Box 64">
          <a:extLst>
            <a:ext uri="{FF2B5EF4-FFF2-40B4-BE49-F238E27FC236}">
              <a16:creationId xmlns:a16="http://schemas.microsoft.com/office/drawing/2014/main" id="{FF16B480-571A-470D-98AF-6E671575D60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4" name="Text Box 64">
          <a:extLst>
            <a:ext uri="{FF2B5EF4-FFF2-40B4-BE49-F238E27FC236}">
              <a16:creationId xmlns:a16="http://schemas.microsoft.com/office/drawing/2014/main" id="{2D45E88F-192D-47EF-9DE5-54A87EF0CEE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5" name="Text Box 64">
          <a:extLst>
            <a:ext uri="{FF2B5EF4-FFF2-40B4-BE49-F238E27FC236}">
              <a16:creationId xmlns:a16="http://schemas.microsoft.com/office/drawing/2014/main" id="{E4042CDE-CD53-44B6-87D2-AA4572B221C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6" name="Text Box 64">
          <a:extLst>
            <a:ext uri="{FF2B5EF4-FFF2-40B4-BE49-F238E27FC236}">
              <a16:creationId xmlns:a16="http://schemas.microsoft.com/office/drawing/2014/main" id="{B3E78083-EC4D-49C0-B126-EE4C886CEE4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7" name="Text Box 64">
          <a:extLst>
            <a:ext uri="{FF2B5EF4-FFF2-40B4-BE49-F238E27FC236}">
              <a16:creationId xmlns:a16="http://schemas.microsoft.com/office/drawing/2014/main" id="{9A822CEE-E32F-4F93-9358-910D13391AE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8" name="Text Box 64">
          <a:extLst>
            <a:ext uri="{FF2B5EF4-FFF2-40B4-BE49-F238E27FC236}">
              <a16:creationId xmlns:a16="http://schemas.microsoft.com/office/drawing/2014/main" id="{DC8F6EB7-A230-48E1-B276-EC524ADEE15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79" name="Text Box 64">
          <a:extLst>
            <a:ext uri="{FF2B5EF4-FFF2-40B4-BE49-F238E27FC236}">
              <a16:creationId xmlns:a16="http://schemas.microsoft.com/office/drawing/2014/main" id="{7EFC6E0E-A330-4548-A0B4-0103FAEEC9D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0" name="Text Box 64">
          <a:extLst>
            <a:ext uri="{FF2B5EF4-FFF2-40B4-BE49-F238E27FC236}">
              <a16:creationId xmlns:a16="http://schemas.microsoft.com/office/drawing/2014/main" id="{23A83411-0C12-4ED5-BEAD-B5812DC8CC0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1" name="Text Box 64">
          <a:extLst>
            <a:ext uri="{FF2B5EF4-FFF2-40B4-BE49-F238E27FC236}">
              <a16:creationId xmlns:a16="http://schemas.microsoft.com/office/drawing/2014/main" id="{AE755578-D768-43A6-A931-5220C6344FB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2" name="Text Box 64">
          <a:extLst>
            <a:ext uri="{FF2B5EF4-FFF2-40B4-BE49-F238E27FC236}">
              <a16:creationId xmlns:a16="http://schemas.microsoft.com/office/drawing/2014/main" id="{BC5F48F4-FA7A-4C2E-B583-5C1F656D2BA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3" name="Text Box 64">
          <a:extLst>
            <a:ext uri="{FF2B5EF4-FFF2-40B4-BE49-F238E27FC236}">
              <a16:creationId xmlns:a16="http://schemas.microsoft.com/office/drawing/2014/main" id="{5C348352-DBCB-46EB-854E-0970595EDEF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4" name="Text Box 64">
          <a:extLst>
            <a:ext uri="{FF2B5EF4-FFF2-40B4-BE49-F238E27FC236}">
              <a16:creationId xmlns:a16="http://schemas.microsoft.com/office/drawing/2014/main" id="{41190B24-6E36-4419-92F8-04228410526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5" name="Text Box 64">
          <a:extLst>
            <a:ext uri="{FF2B5EF4-FFF2-40B4-BE49-F238E27FC236}">
              <a16:creationId xmlns:a16="http://schemas.microsoft.com/office/drawing/2014/main" id="{E2017828-58EE-4D00-93FA-269DCBF4717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6" name="Text Box 64">
          <a:extLst>
            <a:ext uri="{FF2B5EF4-FFF2-40B4-BE49-F238E27FC236}">
              <a16:creationId xmlns:a16="http://schemas.microsoft.com/office/drawing/2014/main" id="{5FCAC616-6DE0-4C1B-B532-0902D13825D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7" name="Text Box 64">
          <a:extLst>
            <a:ext uri="{FF2B5EF4-FFF2-40B4-BE49-F238E27FC236}">
              <a16:creationId xmlns:a16="http://schemas.microsoft.com/office/drawing/2014/main" id="{8770FFB4-BB28-4FDB-BEB8-0B67FD00A10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8" name="Text Box 64">
          <a:extLst>
            <a:ext uri="{FF2B5EF4-FFF2-40B4-BE49-F238E27FC236}">
              <a16:creationId xmlns:a16="http://schemas.microsoft.com/office/drawing/2014/main" id="{5555236E-99FD-4D5C-8624-CDE1D20D81C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89" name="Text Box 64">
          <a:extLst>
            <a:ext uri="{FF2B5EF4-FFF2-40B4-BE49-F238E27FC236}">
              <a16:creationId xmlns:a16="http://schemas.microsoft.com/office/drawing/2014/main" id="{2DCD50B3-4B7B-497E-BE1F-312745E73DE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0" name="Text Box 64">
          <a:extLst>
            <a:ext uri="{FF2B5EF4-FFF2-40B4-BE49-F238E27FC236}">
              <a16:creationId xmlns:a16="http://schemas.microsoft.com/office/drawing/2014/main" id="{5DA5A907-94C0-4B37-80EF-A709FD7118F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1" name="Text Box 64">
          <a:extLst>
            <a:ext uri="{FF2B5EF4-FFF2-40B4-BE49-F238E27FC236}">
              <a16:creationId xmlns:a16="http://schemas.microsoft.com/office/drawing/2014/main" id="{3FF7F664-5381-4579-B873-371CDF67ADA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2" name="Text Box 64">
          <a:extLst>
            <a:ext uri="{FF2B5EF4-FFF2-40B4-BE49-F238E27FC236}">
              <a16:creationId xmlns:a16="http://schemas.microsoft.com/office/drawing/2014/main" id="{BBCAD5EE-35CC-495C-B035-2E6A16824ED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3" name="Text Box 64">
          <a:extLst>
            <a:ext uri="{FF2B5EF4-FFF2-40B4-BE49-F238E27FC236}">
              <a16:creationId xmlns:a16="http://schemas.microsoft.com/office/drawing/2014/main" id="{935400A0-C94A-497A-8486-390EDAA8E6D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4" name="Text Box 64">
          <a:extLst>
            <a:ext uri="{FF2B5EF4-FFF2-40B4-BE49-F238E27FC236}">
              <a16:creationId xmlns:a16="http://schemas.microsoft.com/office/drawing/2014/main" id="{E71D73F3-7C13-4690-88FD-AA1C5D39777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5" name="Text Box 64">
          <a:extLst>
            <a:ext uri="{FF2B5EF4-FFF2-40B4-BE49-F238E27FC236}">
              <a16:creationId xmlns:a16="http://schemas.microsoft.com/office/drawing/2014/main" id="{B661F346-D47B-455D-84D9-11143DCEF44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6" name="Text Box 64">
          <a:extLst>
            <a:ext uri="{FF2B5EF4-FFF2-40B4-BE49-F238E27FC236}">
              <a16:creationId xmlns:a16="http://schemas.microsoft.com/office/drawing/2014/main" id="{E24D10E0-5F8D-494B-B1A9-2081D93FD63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7" name="Text Box 64">
          <a:extLst>
            <a:ext uri="{FF2B5EF4-FFF2-40B4-BE49-F238E27FC236}">
              <a16:creationId xmlns:a16="http://schemas.microsoft.com/office/drawing/2014/main" id="{AE9879F0-F405-4B52-ABF4-84A833EFE9D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8" name="Text Box 64">
          <a:extLst>
            <a:ext uri="{FF2B5EF4-FFF2-40B4-BE49-F238E27FC236}">
              <a16:creationId xmlns:a16="http://schemas.microsoft.com/office/drawing/2014/main" id="{8C7CDE48-E357-4261-90B0-2126C13DBB5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599" name="Text Box 64">
          <a:extLst>
            <a:ext uri="{FF2B5EF4-FFF2-40B4-BE49-F238E27FC236}">
              <a16:creationId xmlns:a16="http://schemas.microsoft.com/office/drawing/2014/main" id="{0C4041B7-82F6-4C61-A3BF-1CF292E4D96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0" name="Text Box 64">
          <a:extLst>
            <a:ext uri="{FF2B5EF4-FFF2-40B4-BE49-F238E27FC236}">
              <a16:creationId xmlns:a16="http://schemas.microsoft.com/office/drawing/2014/main" id="{F8B11C17-225E-49B4-98DA-19B47EDC2C5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1" name="Text Box 64">
          <a:extLst>
            <a:ext uri="{FF2B5EF4-FFF2-40B4-BE49-F238E27FC236}">
              <a16:creationId xmlns:a16="http://schemas.microsoft.com/office/drawing/2014/main" id="{9E22A603-C263-4185-ADC8-625CB87AFC3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2" name="Text Box 64">
          <a:extLst>
            <a:ext uri="{FF2B5EF4-FFF2-40B4-BE49-F238E27FC236}">
              <a16:creationId xmlns:a16="http://schemas.microsoft.com/office/drawing/2014/main" id="{A6BA8A36-FC45-4AF7-9765-9FB5CF0C5D0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3" name="Text Box 64">
          <a:extLst>
            <a:ext uri="{FF2B5EF4-FFF2-40B4-BE49-F238E27FC236}">
              <a16:creationId xmlns:a16="http://schemas.microsoft.com/office/drawing/2014/main" id="{42CBBA7F-7F78-43B6-B40C-5DACB0F215E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4" name="Text Box 64">
          <a:extLst>
            <a:ext uri="{FF2B5EF4-FFF2-40B4-BE49-F238E27FC236}">
              <a16:creationId xmlns:a16="http://schemas.microsoft.com/office/drawing/2014/main" id="{2367DE54-7E41-4E74-B599-D6908AEFD95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5" name="Text Box 64">
          <a:extLst>
            <a:ext uri="{FF2B5EF4-FFF2-40B4-BE49-F238E27FC236}">
              <a16:creationId xmlns:a16="http://schemas.microsoft.com/office/drawing/2014/main" id="{F6BE57FF-DEDC-444F-BA9B-3F4A1CF2A79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6" name="Text Box 64">
          <a:extLst>
            <a:ext uri="{FF2B5EF4-FFF2-40B4-BE49-F238E27FC236}">
              <a16:creationId xmlns:a16="http://schemas.microsoft.com/office/drawing/2014/main" id="{9D6101C9-9688-49FE-A08F-1BE55AA682D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7" name="Text Box 64">
          <a:extLst>
            <a:ext uri="{FF2B5EF4-FFF2-40B4-BE49-F238E27FC236}">
              <a16:creationId xmlns:a16="http://schemas.microsoft.com/office/drawing/2014/main" id="{2B987B4B-0387-455A-9B13-2F59AB0B764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8" name="Text Box 64">
          <a:extLst>
            <a:ext uri="{FF2B5EF4-FFF2-40B4-BE49-F238E27FC236}">
              <a16:creationId xmlns:a16="http://schemas.microsoft.com/office/drawing/2014/main" id="{D44ED435-EA8B-45AA-B24D-BFA28A7A4D8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09" name="Text Box 64">
          <a:extLst>
            <a:ext uri="{FF2B5EF4-FFF2-40B4-BE49-F238E27FC236}">
              <a16:creationId xmlns:a16="http://schemas.microsoft.com/office/drawing/2014/main" id="{FAFA597A-385A-4003-90E5-E1120089288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0" name="Text Box 64">
          <a:extLst>
            <a:ext uri="{FF2B5EF4-FFF2-40B4-BE49-F238E27FC236}">
              <a16:creationId xmlns:a16="http://schemas.microsoft.com/office/drawing/2014/main" id="{A14DADEA-6A0D-4665-9D33-0AFD6FC6FFC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1" name="Text Box 64">
          <a:extLst>
            <a:ext uri="{FF2B5EF4-FFF2-40B4-BE49-F238E27FC236}">
              <a16:creationId xmlns:a16="http://schemas.microsoft.com/office/drawing/2014/main" id="{699F2EE7-2995-4024-A298-1DB0803086F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2" name="Text Box 64">
          <a:extLst>
            <a:ext uri="{FF2B5EF4-FFF2-40B4-BE49-F238E27FC236}">
              <a16:creationId xmlns:a16="http://schemas.microsoft.com/office/drawing/2014/main" id="{86AD2B0E-97A0-438E-8503-06E45ECF067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3" name="Text Box 64">
          <a:extLst>
            <a:ext uri="{FF2B5EF4-FFF2-40B4-BE49-F238E27FC236}">
              <a16:creationId xmlns:a16="http://schemas.microsoft.com/office/drawing/2014/main" id="{DD222CE7-75C9-426C-AB39-663B9E220DE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4" name="Text Box 64">
          <a:extLst>
            <a:ext uri="{FF2B5EF4-FFF2-40B4-BE49-F238E27FC236}">
              <a16:creationId xmlns:a16="http://schemas.microsoft.com/office/drawing/2014/main" id="{F95DF5A7-AC69-4E75-B512-FC0A2FC3E04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5" name="Text Box 64">
          <a:extLst>
            <a:ext uri="{FF2B5EF4-FFF2-40B4-BE49-F238E27FC236}">
              <a16:creationId xmlns:a16="http://schemas.microsoft.com/office/drawing/2014/main" id="{BDD06921-7E4F-4885-9E4E-D1636E3C266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6" name="Text Box 64">
          <a:extLst>
            <a:ext uri="{FF2B5EF4-FFF2-40B4-BE49-F238E27FC236}">
              <a16:creationId xmlns:a16="http://schemas.microsoft.com/office/drawing/2014/main" id="{C7907608-209E-46AF-94C3-D02A49BCFB0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7" name="Text Box 64">
          <a:extLst>
            <a:ext uri="{FF2B5EF4-FFF2-40B4-BE49-F238E27FC236}">
              <a16:creationId xmlns:a16="http://schemas.microsoft.com/office/drawing/2014/main" id="{F1688F63-4922-41F1-AF5A-22432D5D061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8" name="Text Box 64">
          <a:extLst>
            <a:ext uri="{FF2B5EF4-FFF2-40B4-BE49-F238E27FC236}">
              <a16:creationId xmlns:a16="http://schemas.microsoft.com/office/drawing/2014/main" id="{FE837ABB-D9AD-4804-B208-78B44DD1978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19" name="Text Box 64">
          <a:extLst>
            <a:ext uri="{FF2B5EF4-FFF2-40B4-BE49-F238E27FC236}">
              <a16:creationId xmlns:a16="http://schemas.microsoft.com/office/drawing/2014/main" id="{4D4CBD50-EF48-4925-AB05-2614652D910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20" name="Text Box 64">
          <a:extLst>
            <a:ext uri="{FF2B5EF4-FFF2-40B4-BE49-F238E27FC236}">
              <a16:creationId xmlns:a16="http://schemas.microsoft.com/office/drawing/2014/main" id="{78D06084-BE57-4BAE-8A5E-3454BC6F165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21" name="Text Box 64">
          <a:extLst>
            <a:ext uri="{FF2B5EF4-FFF2-40B4-BE49-F238E27FC236}">
              <a16:creationId xmlns:a16="http://schemas.microsoft.com/office/drawing/2014/main" id="{680960E2-16FB-4711-A82F-E16E6804A1E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22" name="Text Box 64">
          <a:extLst>
            <a:ext uri="{FF2B5EF4-FFF2-40B4-BE49-F238E27FC236}">
              <a16:creationId xmlns:a16="http://schemas.microsoft.com/office/drawing/2014/main" id="{26A49D2F-EEFA-4DB2-BE86-1BB1949152F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83028"/>
    <xdr:sp macro="" textlink="">
      <xdr:nvSpPr>
        <xdr:cNvPr id="3623" name="Text Box 64">
          <a:extLst>
            <a:ext uri="{FF2B5EF4-FFF2-40B4-BE49-F238E27FC236}">
              <a16:creationId xmlns:a16="http://schemas.microsoft.com/office/drawing/2014/main" id="{87EA4E33-0689-4CC3-B57D-9817C92971E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4" name="Text Box 64">
          <a:extLst>
            <a:ext uri="{FF2B5EF4-FFF2-40B4-BE49-F238E27FC236}">
              <a16:creationId xmlns:a16="http://schemas.microsoft.com/office/drawing/2014/main" id="{CADFC9F7-2617-4EE7-8887-4BD177067B2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5" name="Text Box 64">
          <a:extLst>
            <a:ext uri="{FF2B5EF4-FFF2-40B4-BE49-F238E27FC236}">
              <a16:creationId xmlns:a16="http://schemas.microsoft.com/office/drawing/2014/main" id="{A0FB7600-560E-4FC2-93FA-8F490A94A46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6" name="Text Box 64">
          <a:extLst>
            <a:ext uri="{FF2B5EF4-FFF2-40B4-BE49-F238E27FC236}">
              <a16:creationId xmlns:a16="http://schemas.microsoft.com/office/drawing/2014/main" id="{A4F2D5B0-4B36-4B3C-AB31-73DA32EEFE8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7" name="Text Box 64">
          <a:extLst>
            <a:ext uri="{FF2B5EF4-FFF2-40B4-BE49-F238E27FC236}">
              <a16:creationId xmlns:a16="http://schemas.microsoft.com/office/drawing/2014/main" id="{DB795513-FD56-4A21-9356-1EF8B16CB9F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8" name="Text Box 64">
          <a:extLst>
            <a:ext uri="{FF2B5EF4-FFF2-40B4-BE49-F238E27FC236}">
              <a16:creationId xmlns:a16="http://schemas.microsoft.com/office/drawing/2014/main" id="{9F2F01CC-40A6-47D4-B628-90C0D2DC819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29" name="Text Box 64">
          <a:extLst>
            <a:ext uri="{FF2B5EF4-FFF2-40B4-BE49-F238E27FC236}">
              <a16:creationId xmlns:a16="http://schemas.microsoft.com/office/drawing/2014/main" id="{D2A71CEB-A3B9-4F2E-B3B3-D1EDBB7B693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0" name="Text Box 64">
          <a:extLst>
            <a:ext uri="{FF2B5EF4-FFF2-40B4-BE49-F238E27FC236}">
              <a16:creationId xmlns:a16="http://schemas.microsoft.com/office/drawing/2014/main" id="{5FE858ED-A7A6-4AE3-ACF3-4B3CDD3350E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1" name="Text Box 64">
          <a:extLst>
            <a:ext uri="{FF2B5EF4-FFF2-40B4-BE49-F238E27FC236}">
              <a16:creationId xmlns:a16="http://schemas.microsoft.com/office/drawing/2014/main" id="{91001E90-49D6-40C4-BF25-3A019C5E030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2" name="Text Box 64">
          <a:extLst>
            <a:ext uri="{FF2B5EF4-FFF2-40B4-BE49-F238E27FC236}">
              <a16:creationId xmlns:a16="http://schemas.microsoft.com/office/drawing/2014/main" id="{5BFA125E-F842-4FFF-9E26-8ED945A0497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3" name="Text Box 64">
          <a:extLst>
            <a:ext uri="{FF2B5EF4-FFF2-40B4-BE49-F238E27FC236}">
              <a16:creationId xmlns:a16="http://schemas.microsoft.com/office/drawing/2014/main" id="{73A72AAF-A48E-4075-8099-E54C33C3AF0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4" name="Text Box 64">
          <a:extLst>
            <a:ext uri="{FF2B5EF4-FFF2-40B4-BE49-F238E27FC236}">
              <a16:creationId xmlns:a16="http://schemas.microsoft.com/office/drawing/2014/main" id="{C00FD67B-6665-43DB-A485-F10C7ADD70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5" name="Text Box 64">
          <a:extLst>
            <a:ext uri="{FF2B5EF4-FFF2-40B4-BE49-F238E27FC236}">
              <a16:creationId xmlns:a16="http://schemas.microsoft.com/office/drawing/2014/main" id="{FD738A59-0047-48F9-84B6-1D890C492F5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6" name="Text Box 64">
          <a:extLst>
            <a:ext uri="{FF2B5EF4-FFF2-40B4-BE49-F238E27FC236}">
              <a16:creationId xmlns:a16="http://schemas.microsoft.com/office/drawing/2014/main" id="{2290DE5B-1651-4619-97EC-B0F0B811B16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7" name="Text Box 64">
          <a:extLst>
            <a:ext uri="{FF2B5EF4-FFF2-40B4-BE49-F238E27FC236}">
              <a16:creationId xmlns:a16="http://schemas.microsoft.com/office/drawing/2014/main" id="{262A130A-BCB7-46E5-B383-27095CA844F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8" name="Text Box 64">
          <a:extLst>
            <a:ext uri="{FF2B5EF4-FFF2-40B4-BE49-F238E27FC236}">
              <a16:creationId xmlns:a16="http://schemas.microsoft.com/office/drawing/2014/main" id="{60B39386-884C-4909-83CE-670C0FB98BB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39" name="Text Box 64">
          <a:extLst>
            <a:ext uri="{FF2B5EF4-FFF2-40B4-BE49-F238E27FC236}">
              <a16:creationId xmlns:a16="http://schemas.microsoft.com/office/drawing/2014/main" id="{EDA2A641-DFCB-43A5-AD8E-104C0CCF3A2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0" name="Text Box 64">
          <a:extLst>
            <a:ext uri="{FF2B5EF4-FFF2-40B4-BE49-F238E27FC236}">
              <a16:creationId xmlns:a16="http://schemas.microsoft.com/office/drawing/2014/main" id="{EAD279C6-64BB-48CE-89C0-509BA2943C9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1" name="Text Box 64">
          <a:extLst>
            <a:ext uri="{FF2B5EF4-FFF2-40B4-BE49-F238E27FC236}">
              <a16:creationId xmlns:a16="http://schemas.microsoft.com/office/drawing/2014/main" id="{87D8707A-7B68-450E-95F4-79ADE6E1E6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2" name="Text Box 64">
          <a:extLst>
            <a:ext uri="{FF2B5EF4-FFF2-40B4-BE49-F238E27FC236}">
              <a16:creationId xmlns:a16="http://schemas.microsoft.com/office/drawing/2014/main" id="{411D946B-4078-4F55-8E61-A1365B1933C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3" name="Text Box 64">
          <a:extLst>
            <a:ext uri="{FF2B5EF4-FFF2-40B4-BE49-F238E27FC236}">
              <a16:creationId xmlns:a16="http://schemas.microsoft.com/office/drawing/2014/main" id="{B13927FA-A083-4A13-8F65-B696CFD7A1E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4" name="Text Box 64">
          <a:extLst>
            <a:ext uri="{FF2B5EF4-FFF2-40B4-BE49-F238E27FC236}">
              <a16:creationId xmlns:a16="http://schemas.microsoft.com/office/drawing/2014/main" id="{F22D8DF3-E915-40F3-8927-0B39CE4D1CB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5" name="Text Box 64">
          <a:extLst>
            <a:ext uri="{FF2B5EF4-FFF2-40B4-BE49-F238E27FC236}">
              <a16:creationId xmlns:a16="http://schemas.microsoft.com/office/drawing/2014/main" id="{A050036E-C2A0-4803-859E-3B3032CF678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6" name="Text Box 64">
          <a:extLst>
            <a:ext uri="{FF2B5EF4-FFF2-40B4-BE49-F238E27FC236}">
              <a16:creationId xmlns:a16="http://schemas.microsoft.com/office/drawing/2014/main" id="{3CB69233-FB2B-4B99-8CD9-98701EFE365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7" name="Text Box 64">
          <a:extLst>
            <a:ext uri="{FF2B5EF4-FFF2-40B4-BE49-F238E27FC236}">
              <a16:creationId xmlns:a16="http://schemas.microsoft.com/office/drawing/2014/main" id="{DD504B69-A136-41FA-B9C2-4C71531FD34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8" name="Text Box 64">
          <a:extLst>
            <a:ext uri="{FF2B5EF4-FFF2-40B4-BE49-F238E27FC236}">
              <a16:creationId xmlns:a16="http://schemas.microsoft.com/office/drawing/2014/main" id="{54F439D8-6FCD-4D76-B532-876381645C2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49" name="Text Box 64">
          <a:extLst>
            <a:ext uri="{FF2B5EF4-FFF2-40B4-BE49-F238E27FC236}">
              <a16:creationId xmlns:a16="http://schemas.microsoft.com/office/drawing/2014/main" id="{1E7BE954-BF6D-4A2D-B38C-C8CA7772F72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0" name="Text Box 64">
          <a:extLst>
            <a:ext uri="{FF2B5EF4-FFF2-40B4-BE49-F238E27FC236}">
              <a16:creationId xmlns:a16="http://schemas.microsoft.com/office/drawing/2014/main" id="{A03E75D6-D2E5-4182-AAA3-7BD0A97FA5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1" name="Text Box 64">
          <a:extLst>
            <a:ext uri="{FF2B5EF4-FFF2-40B4-BE49-F238E27FC236}">
              <a16:creationId xmlns:a16="http://schemas.microsoft.com/office/drawing/2014/main" id="{3D38FCB9-0D59-48A0-BF49-783F48C7634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2" name="Text Box 64">
          <a:extLst>
            <a:ext uri="{FF2B5EF4-FFF2-40B4-BE49-F238E27FC236}">
              <a16:creationId xmlns:a16="http://schemas.microsoft.com/office/drawing/2014/main" id="{DE152B5D-B989-4127-AE2F-080A523CD3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3" name="Text Box 64">
          <a:extLst>
            <a:ext uri="{FF2B5EF4-FFF2-40B4-BE49-F238E27FC236}">
              <a16:creationId xmlns:a16="http://schemas.microsoft.com/office/drawing/2014/main" id="{60A6C8E3-C952-46F5-AB2E-A1027BC6AEA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4" name="Text Box 64">
          <a:extLst>
            <a:ext uri="{FF2B5EF4-FFF2-40B4-BE49-F238E27FC236}">
              <a16:creationId xmlns:a16="http://schemas.microsoft.com/office/drawing/2014/main" id="{6EA4E7CF-F438-45FE-A7B9-AB9A31E8593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5" name="Text Box 64">
          <a:extLst>
            <a:ext uri="{FF2B5EF4-FFF2-40B4-BE49-F238E27FC236}">
              <a16:creationId xmlns:a16="http://schemas.microsoft.com/office/drawing/2014/main" id="{0E0AEE7C-2ED9-4EB1-98E4-F5EDE83EC88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6" name="Text Box 64">
          <a:extLst>
            <a:ext uri="{FF2B5EF4-FFF2-40B4-BE49-F238E27FC236}">
              <a16:creationId xmlns:a16="http://schemas.microsoft.com/office/drawing/2014/main" id="{B54C26F0-27F9-459F-A4DE-15500DBBB57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7" name="Text Box 64">
          <a:extLst>
            <a:ext uri="{FF2B5EF4-FFF2-40B4-BE49-F238E27FC236}">
              <a16:creationId xmlns:a16="http://schemas.microsoft.com/office/drawing/2014/main" id="{757793E0-4437-46BC-9475-68038F18F87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8" name="Text Box 64">
          <a:extLst>
            <a:ext uri="{FF2B5EF4-FFF2-40B4-BE49-F238E27FC236}">
              <a16:creationId xmlns:a16="http://schemas.microsoft.com/office/drawing/2014/main" id="{D8B505D7-57D9-4007-B5C9-109931F550E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59" name="Text Box 64">
          <a:extLst>
            <a:ext uri="{FF2B5EF4-FFF2-40B4-BE49-F238E27FC236}">
              <a16:creationId xmlns:a16="http://schemas.microsoft.com/office/drawing/2014/main" id="{FE23202D-D6F0-40F2-8DB5-B49ECBDAF9D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0" name="Text Box 64">
          <a:extLst>
            <a:ext uri="{FF2B5EF4-FFF2-40B4-BE49-F238E27FC236}">
              <a16:creationId xmlns:a16="http://schemas.microsoft.com/office/drawing/2014/main" id="{40D9A5E2-0E87-4F30-AF0D-401202607C5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1" name="Text Box 64">
          <a:extLst>
            <a:ext uri="{FF2B5EF4-FFF2-40B4-BE49-F238E27FC236}">
              <a16:creationId xmlns:a16="http://schemas.microsoft.com/office/drawing/2014/main" id="{FE79B1D7-903F-49F0-B097-91EA4412C53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2" name="Text Box 64">
          <a:extLst>
            <a:ext uri="{FF2B5EF4-FFF2-40B4-BE49-F238E27FC236}">
              <a16:creationId xmlns:a16="http://schemas.microsoft.com/office/drawing/2014/main" id="{259D5E5D-2914-4905-8204-223B2FF499B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3" name="Text Box 64">
          <a:extLst>
            <a:ext uri="{FF2B5EF4-FFF2-40B4-BE49-F238E27FC236}">
              <a16:creationId xmlns:a16="http://schemas.microsoft.com/office/drawing/2014/main" id="{47EDC403-449E-4838-9C37-37380324DB2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4" name="Text Box 64">
          <a:extLst>
            <a:ext uri="{FF2B5EF4-FFF2-40B4-BE49-F238E27FC236}">
              <a16:creationId xmlns:a16="http://schemas.microsoft.com/office/drawing/2014/main" id="{02408A41-6DDF-49F3-87A7-318CE07C791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5" name="Text Box 64">
          <a:extLst>
            <a:ext uri="{FF2B5EF4-FFF2-40B4-BE49-F238E27FC236}">
              <a16:creationId xmlns:a16="http://schemas.microsoft.com/office/drawing/2014/main" id="{C0CE8664-637E-4E64-AB1F-DAE9960B238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6" name="Text Box 64">
          <a:extLst>
            <a:ext uri="{FF2B5EF4-FFF2-40B4-BE49-F238E27FC236}">
              <a16:creationId xmlns:a16="http://schemas.microsoft.com/office/drawing/2014/main" id="{572A6F41-F2E6-447D-B2DE-59B566DC67D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7" name="Text Box 64">
          <a:extLst>
            <a:ext uri="{FF2B5EF4-FFF2-40B4-BE49-F238E27FC236}">
              <a16:creationId xmlns:a16="http://schemas.microsoft.com/office/drawing/2014/main" id="{CA302088-38EF-4590-B0E4-30B314F290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8" name="Text Box 64">
          <a:extLst>
            <a:ext uri="{FF2B5EF4-FFF2-40B4-BE49-F238E27FC236}">
              <a16:creationId xmlns:a16="http://schemas.microsoft.com/office/drawing/2014/main" id="{080CC25C-5C13-415B-BFB4-174BAB63EF9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69" name="Text Box 64">
          <a:extLst>
            <a:ext uri="{FF2B5EF4-FFF2-40B4-BE49-F238E27FC236}">
              <a16:creationId xmlns:a16="http://schemas.microsoft.com/office/drawing/2014/main" id="{D2A80E48-7D80-4E05-846C-DEB3688F5F9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0" name="Text Box 64">
          <a:extLst>
            <a:ext uri="{FF2B5EF4-FFF2-40B4-BE49-F238E27FC236}">
              <a16:creationId xmlns:a16="http://schemas.microsoft.com/office/drawing/2014/main" id="{AAAC3F26-D78E-4BB5-BA5D-F448B1B933F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1" name="Text Box 64">
          <a:extLst>
            <a:ext uri="{FF2B5EF4-FFF2-40B4-BE49-F238E27FC236}">
              <a16:creationId xmlns:a16="http://schemas.microsoft.com/office/drawing/2014/main" id="{01F4AECB-CDE3-4FED-8ACF-AF3A084474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2" name="Text Box 64">
          <a:extLst>
            <a:ext uri="{FF2B5EF4-FFF2-40B4-BE49-F238E27FC236}">
              <a16:creationId xmlns:a16="http://schemas.microsoft.com/office/drawing/2014/main" id="{8044282D-F3BE-4328-B686-ADDE5A471C0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3" name="Text Box 64">
          <a:extLst>
            <a:ext uri="{FF2B5EF4-FFF2-40B4-BE49-F238E27FC236}">
              <a16:creationId xmlns:a16="http://schemas.microsoft.com/office/drawing/2014/main" id="{074E1E0A-3FC3-4999-9E4D-30B00B7AE86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4" name="Text Box 64">
          <a:extLst>
            <a:ext uri="{FF2B5EF4-FFF2-40B4-BE49-F238E27FC236}">
              <a16:creationId xmlns:a16="http://schemas.microsoft.com/office/drawing/2014/main" id="{30205BFD-DD04-40EC-B287-3EBE0563B6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5" name="Text Box 64">
          <a:extLst>
            <a:ext uri="{FF2B5EF4-FFF2-40B4-BE49-F238E27FC236}">
              <a16:creationId xmlns:a16="http://schemas.microsoft.com/office/drawing/2014/main" id="{2DE66CD4-D9C5-43CE-87C9-71BD7FDA31B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6" name="Text Box 64">
          <a:extLst>
            <a:ext uri="{FF2B5EF4-FFF2-40B4-BE49-F238E27FC236}">
              <a16:creationId xmlns:a16="http://schemas.microsoft.com/office/drawing/2014/main" id="{3320B8AF-D994-4B3F-A4FC-FBCC5FC3269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7" name="Text Box 64">
          <a:extLst>
            <a:ext uri="{FF2B5EF4-FFF2-40B4-BE49-F238E27FC236}">
              <a16:creationId xmlns:a16="http://schemas.microsoft.com/office/drawing/2014/main" id="{61F3956C-A1D9-40FA-8C36-43400E5C4D9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8" name="Text Box 64">
          <a:extLst>
            <a:ext uri="{FF2B5EF4-FFF2-40B4-BE49-F238E27FC236}">
              <a16:creationId xmlns:a16="http://schemas.microsoft.com/office/drawing/2014/main" id="{C069B384-3893-41FA-9225-FD56143E2C8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79" name="Text Box 64">
          <a:extLst>
            <a:ext uri="{FF2B5EF4-FFF2-40B4-BE49-F238E27FC236}">
              <a16:creationId xmlns:a16="http://schemas.microsoft.com/office/drawing/2014/main" id="{C8045774-8BDC-4B57-A94E-971AABEDB56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0" name="Text Box 64">
          <a:extLst>
            <a:ext uri="{FF2B5EF4-FFF2-40B4-BE49-F238E27FC236}">
              <a16:creationId xmlns:a16="http://schemas.microsoft.com/office/drawing/2014/main" id="{E52A4013-FADE-43BF-A419-2F856E328DA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1" name="Text Box 64">
          <a:extLst>
            <a:ext uri="{FF2B5EF4-FFF2-40B4-BE49-F238E27FC236}">
              <a16:creationId xmlns:a16="http://schemas.microsoft.com/office/drawing/2014/main" id="{B6838C3F-09D4-440A-9549-5F5B5830609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2" name="Text Box 64">
          <a:extLst>
            <a:ext uri="{FF2B5EF4-FFF2-40B4-BE49-F238E27FC236}">
              <a16:creationId xmlns:a16="http://schemas.microsoft.com/office/drawing/2014/main" id="{75F91A2F-063A-4188-A7D9-C8AEF544B37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3" name="Text Box 64">
          <a:extLst>
            <a:ext uri="{FF2B5EF4-FFF2-40B4-BE49-F238E27FC236}">
              <a16:creationId xmlns:a16="http://schemas.microsoft.com/office/drawing/2014/main" id="{C5444645-746F-4E07-87EC-1655708A0AB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4" name="Text Box 64">
          <a:extLst>
            <a:ext uri="{FF2B5EF4-FFF2-40B4-BE49-F238E27FC236}">
              <a16:creationId xmlns:a16="http://schemas.microsoft.com/office/drawing/2014/main" id="{E1545771-1A17-4041-828D-51F2B105CF9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5" name="Text Box 64">
          <a:extLst>
            <a:ext uri="{FF2B5EF4-FFF2-40B4-BE49-F238E27FC236}">
              <a16:creationId xmlns:a16="http://schemas.microsoft.com/office/drawing/2014/main" id="{ADDB30A1-6BB1-4698-9463-87A818EA201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6" name="Text Box 64">
          <a:extLst>
            <a:ext uri="{FF2B5EF4-FFF2-40B4-BE49-F238E27FC236}">
              <a16:creationId xmlns:a16="http://schemas.microsoft.com/office/drawing/2014/main" id="{46EE65C1-FB66-49E6-919F-FF1BB30DAA1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7" name="Text Box 64">
          <a:extLst>
            <a:ext uri="{FF2B5EF4-FFF2-40B4-BE49-F238E27FC236}">
              <a16:creationId xmlns:a16="http://schemas.microsoft.com/office/drawing/2014/main" id="{96E9CA00-003B-4F09-A5E2-E34B7E75651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8" name="Text Box 64">
          <a:extLst>
            <a:ext uri="{FF2B5EF4-FFF2-40B4-BE49-F238E27FC236}">
              <a16:creationId xmlns:a16="http://schemas.microsoft.com/office/drawing/2014/main" id="{B6891AAE-80B2-4256-983C-81114EFE70C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89" name="Text Box 64">
          <a:extLst>
            <a:ext uri="{FF2B5EF4-FFF2-40B4-BE49-F238E27FC236}">
              <a16:creationId xmlns:a16="http://schemas.microsoft.com/office/drawing/2014/main" id="{72E036FE-9A82-4640-8325-13C0791E1F1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0" name="Text Box 64">
          <a:extLst>
            <a:ext uri="{FF2B5EF4-FFF2-40B4-BE49-F238E27FC236}">
              <a16:creationId xmlns:a16="http://schemas.microsoft.com/office/drawing/2014/main" id="{D3BAC859-EAA0-4881-94D3-6517A0AB6B5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1" name="Text Box 64">
          <a:extLst>
            <a:ext uri="{FF2B5EF4-FFF2-40B4-BE49-F238E27FC236}">
              <a16:creationId xmlns:a16="http://schemas.microsoft.com/office/drawing/2014/main" id="{DB2C764D-F978-4174-A945-96C7FDFB586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2" name="Text Box 64">
          <a:extLst>
            <a:ext uri="{FF2B5EF4-FFF2-40B4-BE49-F238E27FC236}">
              <a16:creationId xmlns:a16="http://schemas.microsoft.com/office/drawing/2014/main" id="{FFDEB001-C5C9-4ACF-8B3F-AE3454918DA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3" name="Text Box 64">
          <a:extLst>
            <a:ext uri="{FF2B5EF4-FFF2-40B4-BE49-F238E27FC236}">
              <a16:creationId xmlns:a16="http://schemas.microsoft.com/office/drawing/2014/main" id="{B33D30A5-1676-43B8-9FEE-6BC199E8708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4" name="Text Box 64">
          <a:extLst>
            <a:ext uri="{FF2B5EF4-FFF2-40B4-BE49-F238E27FC236}">
              <a16:creationId xmlns:a16="http://schemas.microsoft.com/office/drawing/2014/main" id="{792F0229-5044-4362-96B1-DC7585F3393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5" name="Text Box 64">
          <a:extLst>
            <a:ext uri="{FF2B5EF4-FFF2-40B4-BE49-F238E27FC236}">
              <a16:creationId xmlns:a16="http://schemas.microsoft.com/office/drawing/2014/main" id="{74E5BB5D-AC09-424A-98C0-ADC0F869A1C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6" name="Text Box 64">
          <a:extLst>
            <a:ext uri="{FF2B5EF4-FFF2-40B4-BE49-F238E27FC236}">
              <a16:creationId xmlns:a16="http://schemas.microsoft.com/office/drawing/2014/main" id="{615CED1B-4CC9-4394-8999-2AF036DF103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7" name="Text Box 64">
          <a:extLst>
            <a:ext uri="{FF2B5EF4-FFF2-40B4-BE49-F238E27FC236}">
              <a16:creationId xmlns:a16="http://schemas.microsoft.com/office/drawing/2014/main" id="{65FAB7C0-668D-452A-AAFF-562EB5FF32B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8" name="Text Box 64">
          <a:extLst>
            <a:ext uri="{FF2B5EF4-FFF2-40B4-BE49-F238E27FC236}">
              <a16:creationId xmlns:a16="http://schemas.microsoft.com/office/drawing/2014/main" id="{DD4CA49C-EF81-4631-B381-A57E1AD8B84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699" name="Text Box 64">
          <a:extLst>
            <a:ext uri="{FF2B5EF4-FFF2-40B4-BE49-F238E27FC236}">
              <a16:creationId xmlns:a16="http://schemas.microsoft.com/office/drawing/2014/main" id="{4889DE62-262C-44E7-9329-2856935FD84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0" name="Text Box 64">
          <a:extLst>
            <a:ext uri="{FF2B5EF4-FFF2-40B4-BE49-F238E27FC236}">
              <a16:creationId xmlns:a16="http://schemas.microsoft.com/office/drawing/2014/main" id="{24BE036C-0735-4CDA-9F3F-01975ED0CEE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1" name="Text Box 64">
          <a:extLst>
            <a:ext uri="{FF2B5EF4-FFF2-40B4-BE49-F238E27FC236}">
              <a16:creationId xmlns:a16="http://schemas.microsoft.com/office/drawing/2014/main" id="{18BE0FED-EAE7-43D3-995F-0332506F704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2" name="Text Box 64">
          <a:extLst>
            <a:ext uri="{FF2B5EF4-FFF2-40B4-BE49-F238E27FC236}">
              <a16:creationId xmlns:a16="http://schemas.microsoft.com/office/drawing/2014/main" id="{81D150E5-195E-4EB5-8E9A-2DBBCE1AD1D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3" name="Text Box 64">
          <a:extLst>
            <a:ext uri="{FF2B5EF4-FFF2-40B4-BE49-F238E27FC236}">
              <a16:creationId xmlns:a16="http://schemas.microsoft.com/office/drawing/2014/main" id="{A254EEE9-E603-4145-AC18-EB9CA599234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4" name="Text Box 64">
          <a:extLst>
            <a:ext uri="{FF2B5EF4-FFF2-40B4-BE49-F238E27FC236}">
              <a16:creationId xmlns:a16="http://schemas.microsoft.com/office/drawing/2014/main" id="{CA6475A7-7A2E-440D-B5D0-59738D77BD5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5" name="Text Box 64">
          <a:extLst>
            <a:ext uri="{FF2B5EF4-FFF2-40B4-BE49-F238E27FC236}">
              <a16:creationId xmlns:a16="http://schemas.microsoft.com/office/drawing/2014/main" id="{A036CACA-C635-43A0-90D6-B4AF933E76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6" name="Text Box 64">
          <a:extLst>
            <a:ext uri="{FF2B5EF4-FFF2-40B4-BE49-F238E27FC236}">
              <a16:creationId xmlns:a16="http://schemas.microsoft.com/office/drawing/2014/main" id="{2A6C83FE-9A11-4BA6-A337-762D43E9067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7" name="Text Box 64">
          <a:extLst>
            <a:ext uri="{FF2B5EF4-FFF2-40B4-BE49-F238E27FC236}">
              <a16:creationId xmlns:a16="http://schemas.microsoft.com/office/drawing/2014/main" id="{CEE804D0-0FB0-4F7B-90C5-6F6900A8BCB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8" name="Text Box 64">
          <a:extLst>
            <a:ext uri="{FF2B5EF4-FFF2-40B4-BE49-F238E27FC236}">
              <a16:creationId xmlns:a16="http://schemas.microsoft.com/office/drawing/2014/main" id="{6E200FBD-4209-4626-8595-C3651816679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09" name="Text Box 64">
          <a:extLst>
            <a:ext uri="{FF2B5EF4-FFF2-40B4-BE49-F238E27FC236}">
              <a16:creationId xmlns:a16="http://schemas.microsoft.com/office/drawing/2014/main" id="{AE72E78C-87C0-42AE-971B-88D34245586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0" name="Text Box 64">
          <a:extLst>
            <a:ext uri="{FF2B5EF4-FFF2-40B4-BE49-F238E27FC236}">
              <a16:creationId xmlns:a16="http://schemas.microsoft.com/office/drawing/2014/main" id="{A33DEBD0-5A72-46D8-A848-B465F11B718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1" name="Text Box 64">
          <a:extLst>
            <a:ext uri="{FF2B5EF4-FFF2-40B4-BE49-F238E27FC236}">
              <a16:creationId xmlns:a16="http://schemas.microsoft.com/office/drawing/2014/main" id="{4D743D7E-52BD-4F7E-99FD-83309F44B72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2" name="Text Box 64">
          <a:extLst>
            <a:ext uri="{FF2B5EF4-FFF2-40B4-BE49-F238E27FC236}">
              <a16:creationId xmlns:a16="http://schemas.microsoft.com/office/drawing/2014/main" id="{39DA345F-83FF-4D8B-96A5-154F336F4D7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3" name="Text Box 64">
          <a:extLst>
            <a:ext uri="{FF2B5EF4-FFF2-40B4-BE49-F238E27FC236}">
              <a16:creationId xmlns:a16="http://schemas.microsoft.com/office/drawing/2014/main" id="{184F4197-928C-4E14-9075-F89A4529FEC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4" name="Text Box 64">
          <a:extLst>
            <a:ext uri="{FF2B5EF4-FFF2-40B4-BE49-F238E27FC236}">
              <a16:creationId xmlns:a16="http://schemas.microsoft.com/office/drawing/2014/main" id="{63554E35-7105-4151-8A0D-804C1AB254E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5" name="Text Box 64">
          <a:extLst>
            <a:ext uri="{FF2B5EF4-FFF2-40B4-BE49-F238E27FC236}">
              <a16:creationId xmlns:a16="http://schemas.microsoft.com/office/drawing/2014/main" id="{07E66E6A-752C-486F-AA2C-37E94F9FBE1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6" name="Text Box 64">
          <a:extLst>
            <a:ext uri="{FF2B5EF4-FFF2-40B4-BE49-F238E27FC236}">
              <a16:creationId xmlns:a16="http://schemas.microsoft.com/office/drawing/2014/main" id="{9C3FF05C-F6DE-4A5E-9490-8F221DAD8C4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7" name="Text Box 64">
          <a:extLst>
            <a:ext uri="{FF2B5EF4-FFF2-40B4-BE49-F238E27FC236}">
              <a16:creationId xmlns:a16="http://schemas.microsoft.com/office/drawing/2014/main" id="{83EF2E48-B413-41DA-921D-87346450E78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8" name="Text Box 64">
          <a:extLst>
            <a:ext uri="{FF2B5EF4-FFF2-40B4-BE49-F238E27FC236}">
              <a16:creationId xmlns:a16="http://schemas.microsoft.com/office/drawing/2014/main" id="{798EBD94-E13A-4BE9-BB05-63FC7DAD8D2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19" name="Text Box 64">
          <a:extLst>
            <a:ext uri="{FF2B5EF4-FFF2-40B4-BE49-F238E27FC236}">
              <a16:creationId xmlns:a16="http://schemas.microsoft.com/office/drawing/2014/main" id="{325F2289-7293-46DD-B497-92F6D20062F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0" name="Text Box 64">
          <a:extLst>
            <a:ext uri="{FF2B5EF4-FFF2-40B4-BE49-F238E27FC236}">
              <a16:creationId xmlns:a16="http://schemas.microsoft.com/office/drawing/2014/main" id="{BC11416F-A755-46C7-90D3-BFF802380A5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1" name="Text Box 64">
          <a:extLst>
            <a:ext uri="{FF2B5EF4-FFF2-40B4-BE49-F238E27FC236}">
              <a16:creationId xmlns:a16="http://schemas.microsoft.com/office/drawing/2014/main" id="{D8C1A477-7A3E-4744-B086-FD0AFBD9E3C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2" name="Text Box 64">
          <a:extLst>
            <a:ext uri="{FF2B5EF4-FFF2-40B4-BE49-F238E27FC236}">
              <a16:creationId xmlns:a16="http://schemas.microsoft.com/office/drawing/2014/main" id="{A20B9BEC-3FAC-4314-96CA-30429268A01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3" name="Text Box 64">
          <a:extLst>
            <a:ext uri="{FF2B5EF4-FFF2-40B4-BE49-F238E27FC236}">
              <a16:creationId xmlns:a16="http://schemas.microsoft.com/office/drawing/2014/main" id="{FD54B3C8-3D23-48B7-BD62-05E0D85A6FD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4" name="Text Box 64">
          <a:extLst>
            <a:ext uri="{FF2B5EF4-FFF2-40B4-BE49-F238E27FC236}">
              <a16:creationId xmlns:a16="http://schemas.microsoft.com/office/drawing/2014/main" id="{6C903C38-6BD1-45BF-9754-0FAAEC61875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5" name="Text Box 64">
          <a:extLst>
            <a:ext uri="{FF2B5EF4-FFF2-40B4-BE49-F238E27FC236}">
              <a16:creationId xmlns:a16="http://schemas.microsoft.com/office/drawing/2014/main" id="{C2FB0FE5-3EEB-42F7-9A98-65CB4F8819C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6" name="Text Box 64">
          <a:extLst>
            <a:ext uri="{FF2B5EF4-FFF2-40B4-BE49-F238E27FC236}">
              <a16:creationId xmlns:a16="http://schemas.microsoft.com/office/drawing/2014/main" id="{BBF30EEB-A73C-4A71-8D26-57583D8F78F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7" name="Text Box 64">
          <a:extLst>
            <a:ext uri="{FF2B5EF4-FFF2-40B4-BE49-F238E27FC236}">
              <a16:creationId xmlns:a16="http://schemas.microsoft.com/office/drawing/2014/main" id="{02CDC870-4D5E-46DF-8D44-35474EE2588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8" name="Text Box 64">
          <a:extLst>
            <a:ext uri="{FF2B5EF4-FFF2-40B4-BE49-F238E27FC236}">
              <a16:creationId xmlns:a16="http://schemas.microsoft.com/office/drawing/2014/main" id="{C33E2D23-9496-41FB-9418-B7F51461AE8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29" name="Text Box 64">
          <a:extLst>
            <a:ext uri="{FF2B5EF4-FFF2-40B4-BE49-F238E27FC236}">
              <a16:creationId xmlns:a16="http://schemas.microsoft.com/office/drawing/2014/main" id="{A5081530-D3F5-46F3-BCBA-D26CD476648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30" name="Text Box 64">
          <a:extLst>
            <a:ext uri="{FF2B5EF4-FFF2-40B4-BE49-F238E27FC236}">
              <a16:creationId xmlns:a16="http://schemas.microsoft.com/office/drawing/2014/main" id="{CE8F5F37-BB9F-4EFB-8846-31BF0893917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31" name="Text Box 64">
          <a:extLst>
            <a:ext uri="{FF2B5EF4-FFF2-40B4-BE49-F238E27FC236}">
              <a16:creationId xmlns:a16="http://schemas.microsoft.com/office/drawing/2014/main" id="{93953A17-7B58-4FEC-A1F2-79B16CA5FE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32" name="Text Box 64">
          <a:extLst>
            <a:ext uri="{FF2B5EF4-FFF2-40B4-BE49-F238E27FC236}">
              <a16:creationId xmlns:a16="http://schemas.microsoft.com/office/drawing/2014/main" id="{F558A8E2-196F-4ED9-8697-D7A804ECBE3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83028"/>
    <xdr:sp macro="" textlink="">
      <xdr:nvSpPr>
        <xdr:cNvPr id="3733" name="Text Box 64">
          <a:extLst>
            <a:ext uri="{FF2B5EF4-FFF2-40B4-BE49-F238E27FC236}">
              <a16:creationId xmlns:a16="http://schemas.microsoft.com/office/drawing/2014/main" id="{85E8C16B-5FF4-484C-8D74-C9156FD90C1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734" name="Text Box 64">
          <a:extLst>
            <a:ext uri="{FF2B5EF4-FFF2-40B4-BE49-F238E27FC236}">
              <a16:creationId xmlns:a16="http://schemas.microsoft.com/office/drawing/2014/main" id="{415C15EF-880F-41D7-B7AD-B14CC0A2DF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0</xdr:row>
      <xdr:rowOff>0</xdr:rowOff>
    </xdr:from>
    <xdr:ext cx="0" cy="276225"/>
    <xdr:sp macro="" textlink="">
      <xdr:nvSpPr>
        <xdr:cNvPr id="3735" name="Text Box 64">
          <a:extLst>
            <a:ext uri="{FF2B5EF4-FFF2-40B4-BE49-F238E27FC236}">
              <a16:creationId xmlns:a16="http://schemas.microsoft.com/office/drawing/2014/main" id="{89CE79AC-3669-42AD-9676-E1DA52182B7B}"/>
            </a:ext>
          </a:extLst>
        </xdr:cNvPr>
        <xdr:cNvSpPr txBox="1">
          <a:spLocks noChangeArrowheads="1"/>
        </xdr:cNvSpPr>
      </xdr:nvSpPr>
      <xdr:spPr bwMode="auto">
        <a:xfrm>
          <a:off x="1002983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6"/>
    <xdr:sp macro="" textlink="">
      <xdr:nvSpPr>
        <xdr:cNvPr id="3736" name="Text Box 64">
          <a:extLst>
            <a:ext uri="{FF2B5EF4-FFF2-40B4-BE49-F238E27FC236}">
              <a16:creationId xmlns:a16="http://schemas.microsoft.com/office/drawing/2014/main" id="{AB21E162-A683-420D-83AE-39E1389F0AC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37" name="Text Box 64">
          <a:extLst>
            <a:ext uri="{FF2B5EF4-FFF2-40B4-BE49-F238E27FC236}">
              <a16:creationId xmlns:a16="http://schemas.microsoft.com/office/drawing/2014/main" id="{4813C5E7-74EF-478F-B275-BF0D95C5D89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38" name="Text Box 64">
          <a:extLst>
            <a:ext uri="{FF2B5EF4-FFF2-40B4-BE49-F238E27FC236}">
              <a16:creationId xmlns:a16="http://schemas.microsoft.com/office/drawing/2014/main" id="{9EB0E0D5-41A4-4980-A35C-D713FC85FA6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39" name="Text Box 64">
          <a:extLst>
            <a:ext uri="{FF2B5EF4-FFF2-40B4-BE49-F238E27FC236}">
              <a16:creationId xmlns:a16="http://schemas.microsoft.com/office/drawing/2014/main" id="{71F36D94-49C7-4F1E-BA1D-D82E3EA9838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0" name="Text Box 64">
          <a:extLst>
            <a:ext uri="{FF2B5EF4-FFF2-40B4-BE49-F238E27FC236}">
              <a16:creationId xmlns:a16="http://schemas.microsoft.com/office/drawing/2014/main" id="{055E460B-309F-4C29-8D19-815CFB523A8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1" name="Text Box 64">
          <a:extLst>
            <a:ext uri="{FF2B5EF4-FFF2-40B4-BE49-F238E27FC236}">
              <a16:creationId xmlns:a16="http://schemas.microsoft.com/office/drawing/2014/main" id="{795EF546-9C40-445B-93C7-C19BC87B41B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2" name="Text Box 64">
          <a:extLst>
            <a:ext uri="{FF2B5EF4-FFF2-40B4-BE49-F238E27FC236}">
              <a16:creationId xmlns:a16="http://schemas.microsoft.com/office/drawing/2014/main" id="{F6380ED0-0AE2-4EBC-81C3-0EF17888E9D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3" name="Text Box 64">
          <a:extLst>
            <a:ext uri="{FF2B5EF4-FFF2-40B4-BE49-F238E27FC236}">
              <a16:creationId xmlns:a16="http://schemas.microsoft.com/office/drawing/2014/main" id="{AF33CB41-FBA0-49D8-AE94-56D680FA909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4" name="Text Box 64">
          <a:extLst>
            <a:ext uri="{FF2B5EF4-FFF2-40B4-BE49-F238E27FC236}">
              <a16:creationId xmlns:a16="http://schemas.microsoft.com/office/drawing/2014/main" id="{4DBAB2E1-58DF-4E4B-862C-4395E915BFE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5" name="Text Box 64">
          <a:extLst>
            <a:ext uri="{FF2B5EF4-FFF2-40B4-BE49-F238E27FC236}">
              <a16:creationId xmlns:a16="http://schemas.microsoft.com/office/drawing/2014/main" id="{05C79508-4DCD-42D2-9159-ED527BEBAFE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6" name="Text Box 64">
          <a:extLst>
            <a:ext uri="{FF2B5EF4-FFF2-40B4-BE49-F238E27FC236}">
              <a16:creationId xmlns:a16="http://schemas.microsoft.com/office/drawing/2014/main" id="{AD05E8EB-F71D-4781-8DFD-86B155F2E0C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7" name="Text Box 64">
          <a:extLst>
            <a:ext uri="{FF2B5EF4-FFF2-40B4-BE49-F238E27FC236}">
              <a16:creationId xmlns:a16="http://schemas.microsoft.com/office/drawing/2014/main" id="{D4D88244-DF59-4162-B71C-73256647879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8" name="Text Box 64">
          <a:extLst>
            <a:ext uri="{FF2B5EF4-FFF2-40B4-BE49-F238E27FC236}">
              <a16:creationId xmlns:a16="http://schemas.microsoft.com/office/drawing/2014/main" id="{0F10DE04-5182-447A-A761-95DD9287AC8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49" name="Text Box 64">
          <a:extLst>
            <a:ext uri="{FF2B5EF4-FFF2-40B4-BE49-F238E27FC236}">
              <a16:creationId xmlns:a16="http://schemas.microsoft.com/office/drawing/2014/main" id="{504BF1B5-2530-43DD-B9EB-EB9DBC0070A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0" name="Text Box 64">
          <a:extLst>
            <a:ext uri="{FF2B5EF4-FFF2-40B4-BE49-F238E27FC236}">
              <a16:creationId xmlns:a16="http://schemas.microsoft.com/office/drawing/2014/main" id="{3DA8CA73-C2AE-4B91-9CC4-E9AFFB57BA2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1" name="Text Box 64">
          <a:extLst>
            <a:ext uri="{FF2B5EF4-FFF2-40B4-BE49-F238E27FC236}">
              <a16:creationId xmlns:a16="http://schemas.microsoft.com/office/drawing/2014/main" id="{7FE555A2-4181-474C-B16F-0E677B0F616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2" name="Text Box 64">
          <a:extLst>
            <a:ext uri="{FF2B5EF4-FFF2-40B4-BE49-F238E27FC236}">
              <a16:creationId xmlns:a16="http://schemas.microsoft.com/office/drawing/2014/main" id="{5C2D305C-2274-42C4-AA40-4DBF12A12CE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3" name="Text Box 64">
          <a:extLst>
            <a:ext uri="{FF2B5EF4-FFF2-40B4-BE49-F238E27FC236}">
              <a16:creationId xmlns:a16="http://schemas.microsoft.com/office/drawing/2014/main" id="{B4A1DC1A-8C12-4B28-8971-E13469F77B1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4" name="Text Box 64">
          <a:extLst>
            <a:ext uri="{FF2B5EF4-FFF2-40B4-BE49-F238E27FC236}">
              <a16:creationId xmlns:a16="http://schemas.microsoft.com/office/drawing/2014/main" id="{F632A317-830F-41A7-BA2C-F4163EA7DF2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5" name="Text Box 64">
          <a:extLst>
            <a:ext uri="{FF2B5EF4-FFF2-40B4-BE49-F238E27FC236}">
              <a16:creationId xmlns:a16="http://schemas.microsoft.com/office/drawing/2014/main" id="{864DD7EC-9C91-4517-A763-32EC5C058FA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6" name="Text Box 64">
          <a:extLst>
            <a:ext uri="{FF2B5EF4-FFF2-40B4-BE49-F238E27FC236}">
              <a16:creationId xmlns:a16="http://schemas.microsoft.com/office/drawing/2014/main" id="{C46329F9-AD6B-4E38-9BDD-3D225187D49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7" name="Text Box 64">
          <a:extLst>
            <a:ext uri="{FF2B5EF4-FFF2-40B4-BE49-F238E27FC236}">
              <a16:creationId xmlns:a16="http://schemas.microsoft.com/office/drawing/2014/main" id="{FAD2E74D-7CE5-4B25-A336-98D0EA7C6C1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8" name="Text Box 64">
          <a:extLst>
            <a:ext uri="{FF2B5EF4-FFF2-40B4-BE49-F238E27FC236}">
              <a16:creationId xmlns:a16="http://schemas.microsoft.com/office/drawing/2014/main" id="{76630207-43F6-4F37-B009-AAB1A2335C6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59" name="Text Box 64">
          <a:extLst>
            <a:ext uri="{FF2B5EF4-FFF2-40B4-BE49-F238E27FC236}">
              <a16:creationId xmlns:a16="http://schemas.microsoft.com/office/drawing/2014/main" id="{3570BB15-F6AB-4D8E-9529-EAFCBDD3589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0" name="Text Box 64">
          <a:extLst>
            <a:ext uri="{FF2B5EF4-FFF2-40B4-BE49-F238E27FC236}">
              <a16:creationId xmlns:a16="http://schemas.microsoft.com/office/drawing/2014/main" id="{47CD500D-5DC9-4BC4-9D56-594BFCD4FC0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1" name="Text Box 64">
          <a:extLst>
            <a:ext uri="{FF2B5EF4-FFF2-40B4-BE49-F238E27FC236}">
              <a16:creationId xmlns:a16="http://schemas.microsoft.com/office/drawing/2014/main" id="{5D543F6F-F553-4717-AC7D-260053D1D01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2" name="Text Box 64">
          <a:extLst>
            <a:ext uri="{FF2B5EF4-FFF2-40B4-BE49-F238E27FC236}">
              <a16:creationId xmlns:a16="http://schemas.microsoft.com/office/drawing/2014/main" id="{D3BCEC4A-21B4-4F59-A582-96CBADFDACC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3" name="Text Box 64">
          <a:extLst>
            <a:ext uri="{FF2B5EF4-FFF2-40B4-BE49-F238E27FC236}">
              <a16:creationId xmlns:a16="http://schemas.microsoft.com/office/drawing/2014/main" id="{169BEF55-503B-4734-A9AC-F0F6F02B148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4" name="Text Box 64">
          <a:extLst>
            <a:ext uri="{FF2B5EF4-FFF2-40B4-BE49-F238E27FC236}">
              <a16:creationId xmlns:a16="http://schemas.microsoft.com/office/drawing/2014/main" id="{C64CF4A9-19C9-441F-B892-E294BE5FB4B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5" name="Text Box 64">
          <a:extLst>
            <a:ext uri="{FF2B5EF4-FFF2-40B4-BE49-F238E27FC236}">
              <a16:creationId xmlns:a16="http://schemas.microsoft.com/office/drawing/2014/main" id="{CFF7B4C0-8405-4EAC-AE20-716BB612906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6" name="Text Box 64">
          <a:extLst>
            <a:ext uri="{FF2B5EF4-FFF2-40B4-BE49-F238E27FC236}">
              <a16:creationId xmlns:a16="http://schemas.microsoft.com/office/drawing/2014/main" id="{04AE4E1D-4214-4030-BB73-96A8A49C993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7" name="Text Box 64">
          <a:extLst>
            <a:ext uri="{FF2B5EF4-FFF2-40B4-BE49-F238E27FC236}">
              <a16:creationId xmlns:a16="http://schemas.microsoft.com/office/drawing/2014/main" id="{3B07BD4A-8B88-420C-8E51-B3035697BB1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8" name="Text Box 64">
          <a:extLst>
            <a:ext uri="{FF2B5EF4-FFF2-40B4-BE49-F238E27FC236}">
              <a16:creationId xmlns:a16="http://schemas.microsoft.com/office/drawing/2014/main" id="{FCC7F7A4-BADF-4162-B000-82B5659561A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69" name="Text Box 64">
          <a:extLst>
            <a:ext uri="{FF2B5EF4-FFF2-40B4-BE49-F238E27FC236}">
              <a16:creationId xmlns:a16="http://schemas.microsoft.com/office/drawing/2014/main" id="{6D29CCC4-9B4A-4911-A56A-FCFE490CE21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0" name="Text Box 64">
          <a:extLst>
            <a:ext uri="{FF2B5EF4-FFF2-40B4-BE49-F238E27FC236}">
              <a16:creationId xmlns:a16="http://schemas.microsoft.com/office/drawing/2014/main" id="{0642477D-4D3D-4EF1-915B-601E128FC9E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1" name="Text Box 64">
          <a:extLst>
            <a:ext uri="{FF2B5EF4-FFF2-40B4-BE49-F238E27FC236}">
              <a16:creationId xmlns:a16="http://schemas.microsoft.com/office/drawing/2014/main" id="{416FF54C-9240-43D3-A508-8F89BD6D1EF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2" name="Text Box 64">
          <a:extLst>
            <a:ext uri="{FF2B5EF4-FFF2-40B4-BE49-F238E27FC236}">
              <a16:creationId xmlns:a16="http://schemas.microsoft.com/office/drawing/2014/main" id="{44A595A5-4AE6-497A-9FD8-DAE555A6EE8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3" name="Text Box 64">
          <a:extLst>
            <a:ext uri="{FF2B5EF4-FFF2-40B4-BE49-F238E27FC236}">
              <a16:creationId xmlns:a16="http://schemas.microsoft.com/office/drawing/2014/main" id="{3308CFBB-0FF4-4A69-A01C-5EB38EB0E2E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4" name="Text Box 64">
          <a:extLst>
            <a:ext uri="{FF2B5EF4-FFF2-40B4-BE49-F238E27FC236}">
              <a16:creationId xmlns:a16="http://schemas.microsoft.com/office/drawing/2014/main" id="{390AE380-58FA-4598-96B0-436B02945E6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5" name="Text Box 64">
          <a:extLst>
            <a:ext uri="{FF2B5EF4-FFF2-40B4-BE49-F238E27FC236}">
              <a16:creationId xmlns:a16="http://schemas.microsoft.com/office/drawing/2014/main" id="{00C98D5A-8B91-491D-941C-A7F4054903B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6" name="Text Box 64">
          <a:extLst>
            <a:ext uri="{FF2B5EF4-FFF2-40B4-BE49-F238E27FC236}">
              <a16:creationId xmlns:a16="http://schemas.microsoft.com/office/drawing/2014/main" id="{47346DC0-9377-474C-856D-9B203ABF046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7" name="Text Box 64">
          <a:extLst>
            <a:ext uri="{FF2B5EF4-FFF2-40B4-BE49-F238E27FC236}">
              <a16:creationId xmlns:a16="http://schemas.microsoft.com/office/drawing/2014/main" id="{D2A9A316-2185-4ED4-BA03-BEE175F4185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8" name="Text Box 64">
          <a:extLst>
            <a:ext uri="{FF2B5EF4-FFF2-40B4-BE49-F238E27FC236}">
              <a16:creationId xmlns:a16="http://schemas.microsoft.com/office/drawing/2014/main" id="{1A7B5B90-9BE7-4F59-8B2A-D3B57E3D74D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79" name="Text Box 64">
          <a:extLst>
            <a:ext uri="{FF2B5EF4-FFF2-40B4-BE49-F238E27FC236}">
              <a16:creationId xmlns:a16="http://schemas.microsoft.com/office/drawing/2014/main" id="{6C6D31F1-5834-4658-9FE7-45DC72B2C34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0" name="Text Box 64">
          <a:extLst>
            <a:ext uri="{FF2B5EF4-FFF2-40B4-BE49-F238E27FC236}">
              <a16:creationId xmlns:a16="http://schemas.microsoft.com/office/drawing/2014/main" id="{AE7472A4-BA03-4587-B4B3-A2088CAB5E6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1" name="Text Box 64">
          <a:extLst>
            <a:ext uri="{FF2B5EF4-FFF2-40B4-BE49-F238E27FC236}">
              <a16:creationId xmlns:a16="http://schemas.microsoft.com/office/drawing/2014/main" id="{FE47FCB2-F574-4C47-954F-20A565E9C3B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2" name="Text Box 64">
          <a:extLst>
            <a:ext uri="{FF2B5EF4-FFF2-40B4-BE49-F238E27FC236}">
              <a16:creationId xmlns:a16="http://schemas.microsoft.com/office/drawing/2014/main" id="{6E2F5925-EC88-4E09-9EA1-1F16DC0447F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3" name="Text Box 64">
          <a:extLst>
            <a:ext uri="{FF2B5EF4-FFF2-40B4-BE49-F238E27FC236}">
              <a16:creationId xmlns:a16="http://schemas.microsoft.com/office/drawing/2014/main" id="{58315B64-C253-4D8F-9084-1571AB52423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4" name="Text Box 64">
          <a:extLst>
            <a:ext uri="{FF2B5EF4-FFF2-40B4-BE49-F238E27FC236}">
              <a16:creationId xmlns:a16="http://schemas.microsoft.com/office/drawing/2014/main" id="{7139CAF2-5D84-42C3-9BBB-F38A8FDAD49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5" name="Text Box 64">
          <a:extLst>
            <a:ext uri="{FF2B5EF4-FFF2-40B4-BE49-F238E27FC236}">
              <a16:creationId xmlns:a16="http://schemas.microsoft.com/office/drawing/2014/main" id="{58A27BC0-47C6-4059-B0B9-229B5664004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6" name="Text Box 64">
          <a:extLst>
            <a:ext uri="{FF2B5EF4-FFF2-40B4-BE49-F238E27FC236}">
              <a16:creationId xmlns:a16="http://schemas.microsoft.com/office/drawing/2014/main" id="{A9914E0B-157A-41C3-989F-0E7973C4768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7" name="Text Box 64">
          <a:extLst>
            <a:ext uri="{FF2B5EF4-FFF2-40B4-BE49-F238E27FC236}">
              <a16:creationId xmlns:a16="http://schemas.microsoft.com/office/drawing/2014/main" id="{D9703A38-35A5-4BA9-B1EF-0AB99BED266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8" name="Text Box 64">
          <a:extLst>
            <a:ext uri="{FF2B5EF4-FFF2-40B4-BE49-F238E27FC236}">
              <a16:creationId xmlns:a16="http://schemas.microsoft.com/office/drawing/2014/main" id="{DCC4C037-3E76-41EE-8CBA-2779B22E8EF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89" name="Text Box 64">
          <a:extLst>
            <a:ext uri="{FF2B5EF4-FFF2-40B4-BE49-F238E27FC236}">
              <a16:creationId xmlns:a16="http://schemas.microsoft.com/office/drawing/2014/main" id="{0F94F6D3-973B-475A-A4B1-87E93DD2519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90" name="Text Box 64">
          <a:extLst>
            <a:ext uri="{FF2B5EF4-FFF2-40B4-BE49-F238E27FC236}">
              <a16:creationId xmlns:a16="http://schemas.microsoft.com/office/drawing/2014/main" id="{7A6E038F-EB28-4DAC-9A79-070A9E7D89C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91" name="Text Box 64">
          <a:extLst>
            <a:ext uri="{FF2B5EF4-FFF2-40B4-BE49-F238E27FC236}">
              <a16:creationId xmlns:a16="http://schemas.microsoft.com/office/drawing/2014/main" id="{96649625-373F-4A17-9556-1168011709E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92" name="Text Box 64">
          <a:extLst>
            <a:ext uri="{FF2B5EF4-FFF2-40B4-BE49-F238E27FC236}">
              <a16:creationId xmlns:a16="http://schemas.microsoft.com/office/drawing/2014/main" id="{1BE3E2AE-EBE3-4129-8013-6DA339B7C60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93" name="Text Box 64">
          <a:extLst>
            <a:ext uri="{FF2B5EF4-FFF2-40B4-BE49-F238E27FC236}">
              <a16:creationId xmlns:a16="http://schemas.microsoft.com/office/drawing/2014/main" id="{E9E053F7-3FEA-4E0E-ACCF-74D19248BB7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3794" name="Text Box 64">
          <a:extLst>
            <a:ext uri="{FF2B5EF4-FFF2-40B4-BE49-F238E27FC236}">
              <a16:creationId xmlns:a16="http://schemas.microsoft.com/office/drawing/2014/main" id="{DDD7D7F0-6A87-4440-93CB-EBA5F963FA2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795" name="Text Box 64">
          <a:extLst>
            <a:ext uri="{FF2B5EF4-FFF2-40B4-BE49-F238E27FC236}">
              <a16:creationId xmlns:a16="http://schemas.microsoft.com/office/drawing/2014/main" id="{0DE9D1D5-256C-4BE4-8769-3AC4F5A6036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796" name="Text Box 64">
          <a:extLst>
            <a:ext uri="{FF2B5EF4-FFF2-40B4-BE49-F238E27FC236}">
              <a16:creationId xmlns:a16="http://schemas.microsoft.com/office/drawing/2014/main" id="{09B3BC81-2C9A-4E49-99DC-8E2C4EE8C12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797" name="Text Box 64">
          <a:extLst>
            <a:ext uri="{FF2B5EF4-FFF2-40B4-BE49-F238E27FC236}">
              <a16:creationId xmlns:a16="http://schemas.microsoft.com/office/drawing/2014/main" id="{0058E802-62E8-4C50-B22A-B2E24A551A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798" name="Text Box 64">
          <a:extLst>
            <a:ext uri="{FF2B5EF4-FFF2-40B4-BE49-F238E27FC236}">
              <a16:creationId xmlns:a16="http://schemas.microsoft.com/office/drawing/2014/main" id="{71042DFE-A60D-4A5B-958A-B7E720DF066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799" name="Text Box 64">
          <a:extLst>
            <a:ext uri="{FF2B5EF4-FFF2-40B4-BE49-F238E27FC236}">
              <a16:creationId xmlns:a16="http://schemas.microsoft.com/office/drawing/2014/main" id="{080904DD-7129-407A-96F7-43027DE6897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0" name="Text Box 64">
          <a:extLst>
            <a:ext uri="{FF2B5EF4-FFF2-40B4-BE49-F238E27FC236}">
              <a16:creationId xmlns:a16="http://schemas.microsoft.com/office/drawing/2014/main" id="{97BF334D-BEA7-49DE-834A-4E947D7C081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1" name="Text Box 64">
          <a:extLst>
            <a:ext uri="{FF2B5EF4-FFF2-40B4-BE49-F238E27FC236}">
              <a16:creationId xmlns:a16="http://schemas.microsoft.com/office/drawing/2014/main" id="{FF0BEFB7-8FAD-469C-9886-7DECC2A152C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2" name="Text Box 64">
          <a:extLst>
            <a:ext uri="{FF2B5EF4-FFF2-40B4-BE49-F238E27FC236}">
              <a16:creationId xmlns:a16="http://schemas.microsoft.com/office/drawing/2014/main" id="{0D2B437D-FB95-47CC-AE96-03CC1E3EA6D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3" name="Text Box 64">
          <a:extLst>
            <a:ext uri="{FF2B5EF4-FFF2-40B4-BE49-F238E27FC236}">
              <a16:creationId xmlns:a16="http://schemas.microsoft.com/office/drawing/2014/main" id="{894B2F26-468A-4274-88F1-8B0E0CA1F7E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4" name="Text Box 64">
          <a:extLst>
            <a:ext uri="{FF2B5EF4-FFF2-40B4-BE49-F238E27FC236}">
              <a16:creationId xmlns:a16="http://schemas.microsoft.com/office/drawing/2014/main" id="{08C19ABF-C05E-47FA-BF1B-E99AE948147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5" name="Text Box 64">
          <a:extLst>
            <a:ext uri="{FF2B5EF4-FFF2-40B4-BE49-F238E27FC236}">
              <a16:creationId xmlns:a16="http://schemas.microsoft.com/office/drawing/2014/main" id="{5F2EC9FD-32B0-48D7-95CF-E82794189E7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6" name="Text Box 64">
          <a:extLst>
            <a:ext uri="{FF2B5EF4-FFF2-40B4-BE49-F238E27FC236}">
              <a16:creationId xmlns:a16="http://schemas.microsoft.com/office/drawing/2014/main" id="{6FE8F8CC-DA2F-4E5B-8FD1-ABD2D6A912E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7" name="Text Box 64">
          <a:extLst>
            <a:ext uri="{FF2B5EF4-FFF2-40B4-BE49-F238E27FC236}">
              <a16:creationId xmlns:a16="http://schemas.microsoft.com/office/drawing/2014/main" id="{C5C0FAF3-5599-4C24-B781-98FDBEA0D39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8" name="Text Box 64">
          <a:extLst>
            <a:ext uri="{FF2B5EF4-FFF2-40B4-BE49-F238E27FC236}">
              <a16:creationId xmlns:a16="http://schemas.microsoft.com/office/drawing/2014/main" id="{12C6A4C2-B67F-425F-934A-9918293C693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09" name="Text Box 64">
          <a:extLst>
            <a:ext uri="{FF2B5EF4-FFF2-40B4-BE49-F238E27FC236}">
              <a16:creationId xmlns:a16="http://schemas.microsoft.com/office/drawing/2014/main" id="{CD2756C8-E0FA-4B58-9879-9F208391078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0" name="Text Box 64">
          <a:extLst>
            <a:ext uri="{FF2B5EF4-FFF2-40B4-BE49-F238E27FC236}">
              <a16:creationId xmlns:a16="http://schemas.microsoft.com/office/drawing/2014/main" id="{CB4429B1-8F25-48FB-93E5-37D9EC0670B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1" name="Text Box 64">
          <a:extLst>
            <a:ext uri="{FF2B5EF4-FFF2-40B4-BE49-F238E27FC236}">
              <a16:creationId xmlns:a16="http://schemas.microsoft.com/office/drawing/2014/main" id="{30D60B23-141E-46AC-8A23-B802175F0E1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2" name="Text Box 64">
          <a:extLst>
            <a:ext uri="{FF2B5EF4-FFF2-40B4-BE49-F238E27FC236}">
              <a16:creationId xmlns:a16="http://schemas.microsoft.com/office/drawing/2014/main" id="{DD152A38-5D47-4719-A790-ECCA03CBDE3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3" name="Text Box 64">
          <a:extLst>
            <a:ext uri="{FF2B5EF4-FFF2-40B4-BE49-F238E27FC236}">
              <a16:creationId xmlns:a16="http://schemas.microsoft.com/office/drawing/2014/main" id="{D417911D-400F-4AAA-B01E-7E129E83BB7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4" name="Text Box 64">
          <a:extLst>
            <a:ext uri="{FF2B5EF4-FFF2-40B4-BE49-F238E27FC236}">
              <a16:creationId xmlns:a16="http://schemas.microsoft.com/office/drawing/2014/main" id="{AC539612-97A4-46D5-9E62-FB036CF91A1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5" name="Text Box 64">
          <a:extLst>
            <a:ext uri="{FF2B5EF4-FFF2-40B4-BE49-F238E27FC236}">
              <a16:creationId xmlns:a16="http://schemas.microsoft.com/office/drawing/2014/main" id="{D8DCBA3B-CD55-4650-8D6F-1FA2E1F9F8C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6" name="Text Box 64">
          <a:extLst>
            <a:ext uri="{FF2B5EF4-FFF2-40B4-BE49-F238E27FC236}">
              <a16:creationId xmlns:a16="http://schemas.microsoft.com/office/drawing/2014/main" id="{E4AE51CF-9609-43A1-B413-53537F7A8DD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7" name="Text Box 64">
          <a:extLst>
            <a:ext uri="{FF2B5EF4-FFF2-40B4-BE49-F238E27FC236}">
              <a16:creationId xmlns:a16="http://schemas.microsoft.com/office/drawing/2014/main" id="{61CC157C-1BAB-4BFF-95EC-D1D411342F0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8" name="Text Box 64">
          <a:extLst>
            <a:ext uri="{FF2B5EF4-FFF2-40B4-BE49-F238E27FC236}">
              <a16:creationId xmlns:a16="http://schemas.microsoft.com/office/drawing/2014/main" id="{8717DB5D-FEE8-44B3-B342-11A2A8AF5AC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19" name="Text Box 64">
          <a:extLst>
            <a:ext uri="{FF2B5EF4-FFF2-40B4-BE49-F238E27FC236}">
              <a16:creationId xmlns:a16="http://schemas.microsoft.com/office/drawing/2014/main" id="{20381B87-36F4-4C0D-8EE1-B4C4B4AD88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0" name="Text Box 64">
          <a:extLst>
            <a:ext uri="{FF2B5EF4-FFF2-40B4-BE49-F238E27FC236}">
              <a16:creationId xmlns:a16="http://schemas.microsoft.com/office/drawing/2014/main" id="{AEFABF14-6F65-4CC9-9478-42987E9FE1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1" name="Text Box 64">
          <a:extLst>
            <a:ext uri="{FF2B5EF4-FFF2-40B4-BE49-F238E27FC236}">
              <a16:creationId xmlns:a16="http://schemas.microsoft.com/office/drawing/2014/main" id="{F6D807C0-B652-47D3-A3F4-D6EE3E7CBA3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2" name="Text Box 64">
          <a:extLst>
            <a:ext uri="{FF2B5EF4-FFF2-40B4-BE49-F238E27FC236}">
              <a16:creationId xmlns:a16="http://schemas.microsoft.com/office/drawing/2014/main" id="{7CDDD74C-F7E5-4062-9A94-124D208EE65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3" name="Text Box 64">
          <a:extLst>
            <a:ext uri="{FF2B5EF4-FFF2-40B4-BE49-F238E27FC236}">
              <a16:creationId xmlns:a16="http://schemas.microsoft.com/office/drawing/2014/main" id="{D99DC009-60DF-425E-8A28-261B22F6CD3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4" name="Text Box 64">
          <a:extLst>
            <a:ext uri="{FF2B5EF4-FFF2-40B4-BE49-F238E27FC236}">
              <a16:creationId xmlns:a16="http://schemas.microsoft.com/office/drawing/2014/main" id="{15B0532A-C112-4FE3-B698-0225946142D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5" name="Text Box 64">
          <a:extLst>
            <a:ext uri="{FF2B5EF4-FFF2-40B4-BE49-F238E27FC236}">
              <a16:creationId xmlns:a16="http://schemas.microsoft.com/office/drawing/2014/main" id="{518113B1-6ECA-402B-982A-10415A1306D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6" name="Text Box 64">
          <a:extLst>
            <a:ext uri="{FF2B5EF4-FFF2-40B4-BE49-F238E27FC236}">
              <a16:creationId xmlns:a16="http://schemas.microsoft.com/office/drawing/2014/main" id="{3F5691DA-1FBA-4224-B590-4D96FA6BA18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7" name="Text Box 64">
          <a:extLst>
            <a:ext uri="{FF2B5EF4-FFF2-40B4-BE49-F238E27FC236}">
              <a16:creationId xmlns:a16="http://schemas.microsoft.com/office/drawing/2014/main" id="{13AADD30-E85D-4569-A4EC-C6FA0DCF8FE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8" name="Text Box 64">
          <a:extLst>
            <a:ext uri="{FF2B5EF4-FFF2-40B4-BE49-F238E27FC236}">
              <a16:creationId xmlns:a16="http://schemas.microsoft.com/office/drawing/2014/main" id="{1D636EB6-57F5-41FB-936C-B3147AC518E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29" name="Text Box 64">
          <a:extLst>
            <a:ext uri="{FF2B5EF4-FFF2-40B4-BE49-F238E27FC236}">
              <a16:creationId xmlns:a16="http://schemas.microsoft.com/office/drawing/2014/main" id="{236562AE-6CF5-49D1-855F-E096F669424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0" name="Text Box 64">
          <a:extLst>
            <a:ext uri="{FF2B5EF4-FFF2-40B4-BE49-F238E27FC236}">
              <a16:creationId xmlns:a16="http://schemas.microsoft.com/office/drawing/2014/main" id="{F254D591-79D3-41D2-BD7E-C8D664E7FF4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1" name="Text Box 64">
          <a:extLst>
            <a:ext uri="{FF2B5EF4-FFF2-40B4-BE49-F238E27FC236}">
              <a16:creationId xmlns:a16="http://schemas.microsoft.com/office/drawing/2014/main" id="{EF2B969C-61DD-4552-AC10-21B4786769F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2" name="Text Box 64">
          <a:extLst>
            <a:ext uri="{FF2B5EF4-FFF2-40B4-BE49-F238E27FC236}">
              <a16:creationId xmlns:a16="http://schemas.microsoft.com/office/drawing/2014/main" id="{A78B6F5B-0C5E-4257-9632-A178CB439E1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3" name="Text Box 64">
          <a:extLst>
            <a:ext uri="{FF2B5EF4-FFF2-40B4-BE49-F238E27FC236}">
              <a16:creationId xmlns:a16="http://schemas.microsoft.com/office/drawing/2014/main" id="{922A82D3-6FFD-48C2-8C25-7D25BD3D01E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4" name="Text Box 64">
          <a:extLst>
            <a:ext uri="{FF2B5EF4-FFF2-40B4-BE49-F238E27FC236}">
              <a16:creationId xmlns:a16="http://schemas.microsoft.com/office/drawing/2014/main" id="{0D241EFC-02DE-467C-8AF6-3D1E9EFEE99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5" name="Text Box 64">
          <a:extLst>
            <a:ext uri="{FF2B5EF4-FFF2-40B4-BE49-F238E27FC236}">
              <a16:creationId xmlns:a16="http://schemas.microsoft.com/office/drawing/2014/main" id="{78116067-6C89-4DEF-A5AE-B34A579387A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6" name="Text Box 64">
          <a:extLst>
            <a:ext uri="{FF2B5EF4-FFF2-40B4-BE49-F238E27FC236}">
              <a16:creationId xmlns:a16="http://schemas.microsoft.com/office/drawing/2014/main" id="{0DA036A5-5E00-48A7-B693-D8AA9B132E4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7" name="Text Box 64">
          <a:extLst>
            <a:ext uri="{FF2B5EF4-FFF2-40B4-BE49-F238E27FC236}">
              <a16:creationId xmlns:a16="http://schemas.microsoft.com/office/drawing/2014/main" id="{915F4100-B93A-45F4-BB12-0623A069F22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8" name="Text Box 64">
          <a:extLst>
            <a:ext uri="{FF2B5EF4-FFF2-40B4-BE49-F238E27FC236}">
              <a16:creationId xmlns:a16="http://schemas.microsoft.com/office/drawing/2014/main" id="{FA6BCAF8-2D9B-44FB-8BBF-E6D8163EEA3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39" name="Text Box 64">
          <a:extLst>
            <a:ext uri="{FF2B5EF4-FFF2-40B4-BE49-F238E27FC236}">
              <a16:creationId xmlns:a16="http://schemas.microsoft.com/office/drawing/2014/main" id="{20307CC8-AB00-4E34-B2C7-AA6D6F89D8C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0" name="Text Box 64">
          <a:extLst>
            <a:ext uri="{FF2B5EF4-FFF2-40B4-BE49-F238E27FC236}">
              <a16:creationId xmlns:a16="http://schemas.microsoft.com/office/drawing/2014/main" id="{7180B2B8-39DE-4E00-A68A-90EC254EAF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1" name="Text Box 64">
          <a:extLst>
            <a:ext uri="{FF2B5EF4-FFF2-40B4-BE49-F238E27FC236}">
              <a16:creationId xmlns:a16="http://schemas.microsoft.com/office/drawing/2014/main" id="{B67D431D-044A-49E8-810F-02049892B56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2" name="Text Box 64">
          <a:extLst>
            <a:ext uri="{FF2B5EF4-FFF2-40B4-BE49-F238E27FC236}">
              <a16:creationId xmlns:a16="http://schemas.microsoft.com/office/drawing/2014/main" id="{CAC58CF5-1B03-448D-84F2-DFB4A8E2FAB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3" name="Text Box 64">
          <a:extLst>
            <a:ext uri="{FF2B5EF4-FFF2-40B4-BE49-F238E27FC236}">
              <a16:creationId xmlns:a16="http://schemas.microsoft.com/office/drawing/2014/main" id="{B87D61F0-BF8F-4562-B52A-B4EC1C5786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4" name="Text Box 64">
          <a:extLst>
            <a:ext uri="{FF2B5EF4-FFF2-40B4-BE49-F238E27FC236}">
              <a16:creationId xmlns:a16="http://schemas.microsoft.com/office/drawing/2014/main" id="{4320D7F5-8EFC-4472-8F71-D32D8470AB9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5" name="Text Box 64">
          <a:extLst>
            <a:ext uri="{FF2B5EF4-FFF2-40B4-BE49-F238E27FC236}">
              <a16:creationId xmlns:a16="http://schemas.microsoft.com/office/drawing/2014/main" id="{D0144679-B4B1-47EA-8DFE-103F3FA54F0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6" name="Text Box 64">
          <a:extLst>
            <a:ext uri="{FF2B5EF4-FFF2-40B4-BE49-F238E27FC236}">
              <a16:creationId xmlns:a16="http://schemas.microsoft.com/office/drawing/2014/main" id="{587A7A06-115E-4E8C-A546-9FC804CD81C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7" name="Text Box 64">
          <a:extLst>
            <a:ext uri="{FF2B5EF4-FFF2-40B4-BE49-F238E27FC236}">
              <a16:creationId xmlns:a16="http://schemas.microsoft.com/office/drawing/2014/main" id="{BA856B6C-55A9-4861-8073-043D474646F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8" name="Text Box 64">
          <a:extLst>
            <a:ext uri="{FF2B5EF4-FFF2-40B4-BE49-F238E27FC236}">
              <a16:creationId xmlns:a16="http://schemas.microsoft.com/office/drawing/2014/main" id="{BCC6134F-7857-4C29-9051-29F4036ABEA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49" name="Text Box 64">
          <a:extLst>
            <a:ext uri="{FF2B5EF4-FFF2-40B4-BE49-F238E27FC236}">
              <a16:creationId xmlns:a16="http://schemas.microsoft.com/office/drawing/2014/main" id="{21D47926-D7D5-4626-8C89-5DEBFFB2F0D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0" name="Text Box 64">
          <a:extLst>
            <a:ext uri="{FF2B5EF4-FFF2-40B4-BE49-F238E27FC236}">
              <a16:creationId xmlns:a16="http://schemas.microsoft.com/office/drawing/2014/main" id="{7A44D08D-205E-4644-AB98-9AD34599815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1" name="Text Box 64">
          <a:extLst>
            <a:ext uri="{FF2B5EF4-FFF2-40B4-BE49-F238E27FC236}">
              <a16:creationId xmlns:a16="http://schemas.microsoft.com/office/drawing/2014/main" id="{43DAE997-2C0A-4B73-B994-627F1EA355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2" name="Text Box 64">
          <a:extLst>
            <a:ext uri="{FF2B5EF4-FFF2-40B4-BE49-F238E27FC236}">
              <a16:creationId xmlns:a16="http://schemas.microsoft.com/office/drawing/2014/main" id="{24ED2E0C-616D-4DF8-88E3-B12AB57C72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3" name="Text Box 64">
          <a:extLst>
            <a:ext uri="{FF2B5EF4-FFF2-40B4-BE49-F238E27FC236}">
              <a16:creationId xmlns:a16="http://schemas.microsoft.com/office/drawing/2014/main" id="{089754DA-F585-476C-ADBC-6694E1A4918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4" name="Text Box 64">
          <a:extLst>
            <a:ext uri="{FF2B5EF4-FFF2-40B4-BE49-F238E27FC236}">
              <a16:creationId xmlns:a16="http://schemas.microsoft.com/office/drawing/2014/main" id="{0E668925-CC00-4C18-B77F-C23657B9621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5" name="Text Box 64">
          <a:extLst>
            <a:ext uri="{FF2B5EF4-FFF2-40B4-BE49-F238E27FC236}">
              <a16:creationId xmlns:a16="http://schemas.microsoft.com/office/drawing/2014/main" id="{FF4A217A-226B-4067-A914-A4CE1995213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6" name="Text Box 64">
          <a:extLst>
            <a:ext uri="{FF2B5EF4-FFF2-40B4-BE49-F238E27FC236}">
              <a16:creationId xmlns:a16="http://schemas.microsoft.com/office/drawing/2014/main" id="{EA4D5607-5F6A-4990-9DD1-CFA86426EB8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7" name="Text Box 64">
          <a:extLst>
            <a:ext uri="{FF2B5EF4-FFF2-40B4-BE49-F238E27FC236}">
              <a16:creationId xmlns:a16="http://schemas.microsoft.com/office/drawing/2014/main" id="{87905AAB-3AE1-4B1F-B586-14DA7577CDD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8" name="Text Box 64">
          <a:extLst>
            <a:ext uri="{FF2B5EF4-FFF2-40B4-BE49-F238E27FC236}">
              <a16:creationId xmlns:a16="http://schemas.microsoft.com/office/drawing/2014/main" id="{BBB613E0-0EC8-414B-A234-62554894375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59" name="Text Box 64">
          <a:extLst>
            <a:ext uri="{FF2B5EF4-FFF2-40B4-BE49-F238E27FC236}">
              <a16:creationId xmlns:a16="http://schemas.microsoft.com/office/drawing/2014/main" id="{720A6AF2-0F24-4EB4-A2E9-8FABDC903EE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0" name="Text Box 64">
          <a:extLst>
            <a:ext uri="{FF2B5EF4-FFF2-40B4-BE49-F238E27FC236}">
              <a16:creationId xmlns:a16="http://schemas.microsoft.com/office/drawing/2014/main" id="{D80EAE50-90EF-4319-ABB0-39B5D9BA5BF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1" name="Text Box 64">
          <a:extLst>
            <a:ext uri="{FF2B5EF4-FFF2-40B4-BE49-F238E27FC236}">
              <a16:creationId xmlns:a16="http://schemas.microsoft.com/office/drawing/2014/main" id="{FC049F32-3525-436C-8B49-62066E356BB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2" name="Text Box 64">
          <a:extLst>
            <a:ext uri="{FF2B5EF4-FFF2-40B4-BE49-F238E27FC236}">
              <a16:creationId xmlns:a16="http://schemas.microsoft.com/office/drawing/2014/main" id="{89CA3599-A9D9-49D3-A2C1-C1D2B439AB6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3" name="Text Box 64">
          <a:extLst>
            <a:ext uri="{FF2B5EF4-FFF2-40B4-BE49-F238E27FC236}">
              <a16:creationId xmlns:a16="http://schemas.microsoft.com/office/drawing/2014/main" id="{5672110E-B2DC-49A2-8F6B-4151FEDD5F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4" name="Text Box 64">
          <a:extLst>
            <a:ext uri="{FF2B5EF4-FFF2-40B4-BE49-F238E27FC236}">
              <a16:creationId xmlns:a16="http://schemas.microsoft.com/office/drawing/2014/main" id="{7EA99160-C884-4562-A478-D01D0420D32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5" name="Text Box 64">
          <a:extLst>
            <a:ext uri="{FF2B5EF4-FFF2-40B4-BE49-F238E27FC236}">
              <a16:creationId xmlns:a16="http://schemas.microsoft.com/office/drawing/2014/main" id="{7F908518-BE10-4C34-A240-47B9123F9DE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6" name="Text Box 64">
          <a:extLst>
            <a:ext uri="{FF2B5EF4-FFF2-40B4-BE49-F238E27FC236}">
              <a16:creationId xmlns:a16="http://schemas.microsoft.com/office/drawing/2014/main" id="{56E99548-8505-4C68-9D5D-9FA604BE706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7" name="Text Box 64">
          <a:extLst>
            <a:ext uri="{FF2B5EF4-FFF2-40B4-BE49-F238E27FC236}">
              <a16:creationId xmlns:a16="http://schemas.microsoft.com/office/drawing/2014/main" id="{F91D77D2-4D66-49B6-909E-5D77D9F7BBE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8" name="Text Box 64">
          <a:extLst>
            <a:ext uri="{FF2B5EF4-FFF2-40B4-BE49-F238E27FC236}">
              <a16:creationId xmlns:a16="http://schemas.microsoft.com/office/drawing/2014/main" id="{A599552D-1EC2-4A26-9DD1-52062AAD8BC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69" name="Text Box 64">
          <a:extLst>
            <a:ext uri="{FF2B5EF4-FFF2-40B4-BE49-F238E27FC236}">
              <a16:creationId xmlns:a16="http://schemas.microsoft.com/office/drawing/2014/main" id="{8CDDD860-8618-4D5D-A90D-4CFF5EC80A5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0" name="Text Box 64">
          <a:extLst>
            <a:ext uri="{FF2B5EF4-FFF2-40B4-BE49-F238E27FC236}">
              <a16:creationId xmlns:a16="http://schemas.microsoft.com/office/drawing/2014/main" id="{CE69929A-E92D-4ED7-8EE0-5B6A036269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1" name="Text Box 64">
          <a:extLst>
            <a:ext uri="{FF2B5EF4-FFF2-40B4-BE49-F238E27FC236}">
              <a16:creationId xmlns:a16="http://schemas.microsoft.com/office/drawing/2014/main" id="{9ED1E66B-AD50-450D-9F0D-7705DE70CCB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2" name="Text Box 64">
          <a:extLst>
            <a:ext uri="{FF2B5EF4-FFF2-40B4-BE49-F238E27FC236}">
              <a16:creationId xmlns:a16="http://schemas.microsoft.com/office/drawing/2014/main" id="{9B7930E2-B0F6-4398-8103-F3BA2628FBA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3" name="Text Box 64">
          <a:extLst>
            <a:ext uri="{FF2B5EF4-FFF2-40B4-BE49-F238E27FC236}">
              <a16:creationId xmlns:a16="http://schemas.microsoft.com/office/drawing/2014/main" id="{1374697A-F969-492B-815D-AFDE4972006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4" name="Text Box 64">
          <a:extLst>
            <a:ext uri="{FF2B5EF4-FFF2-40B4-BE49-F238E27FC236}">
              <a16:creationId xmlns:a16="http://schemas.microsoft.com/office/drawing/2014/main" id="{AA874A22-C3F2-46C7-8CDF-69B752998D0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5" name="Text Box 64">
          <a:extLst>
            <a:ext uri="{FF2B5EF4-FFF2-40B4-BE49-F238E27FC236}">
              <a16:creationId xmlns:a16="http://schemas.microsoft.com/office/drawing/2014/main" id="{C078D0AA-43CA-43D3-A04F-8F6B95A2E5B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6" name="Text Box 64">
          <a:extLst>
            <a:ext uri="{FF2B5EF4-FFF2-40B4-BE49-F238E27FC236}">
              <a16:creationId xmlns:a16="http://schemas.microsoft.com/office/drawing/2014/main" id="{5744799D-E9FF-4958-8448-5FD7F931043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7" name="Text Box 64">
          <a:extLst>
            <a:ext uri="{FF2B5EF4-FFF2-40B4-BE49-F238E27FC236}">
              <a16:creationId xmlns:a16="http://schemas.microsoft.com/office/drawing/2014/main" id="{74A5F5C6-5EF7-4829-8710-6387F47932F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8" name="Text Box 64">
          <a:extLst>
            <a:ext uri="{FF2B5EF4-FFF2-40B4-BE49-F238E27FC236}">
              <a16:creationId xmlns:a16="http://schemas.microsoft.com/office/drawing/2014/main" id="{3C536C87-A298-462B-B46B-47BC8B0B2FE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79" name="Text Box 64">
          <a:extLst>
            <a:ext uri="{FF2B5EF4-FFF2-40B4-BE49-F238E27FC236}">
              <a16:creationId xmlns:a16="http://schemas.microsoft.com/office/drawing/2014/main" id="{3F37491D-752E-402A-A4B2-1AAB41AB3B9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0" name="Text Box 64">
          <a:extLst>
            <a:ext uri="{FF2B5EF4-FFF2-40B4-BE49-F238E27FC236}">
              <a16:creationId xmlns:a16="http://schemas.microsoft.com/office/drawing/2014/main" id="{DC34B520-3DB1-4C67-BE5C-C7371FED436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1" name="Text Box 64">
          <a:extLst>
            <a:ext uri="{FF2B5EF4-FFF2-40B4-BE49-F238E27FC236}">
              <a16:creationId xmlns:a16="http://schemas.microsoft.com/office/drawing/2014/main" id="{8F3A999B-F77C-41B4-BE31-F0FC9910383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2" name="Text Box 64">
          <a:extLst>
            <a:ext uri="{FF2B5EF4-FFF2-40B4-BE49-F238E27FC236}">
              <a16:creationId xmlns:a16="http://schemas.microsoft.com/office/drawing/2014/main" id="{9F0CE624-9684-47F7-9C8E-215203E1BC4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3" name="Text Box 64">
          <a:extLst>
            <a:ext uri="{FF2B5EF4-FFF2-40B4-BE49-F238E27FC236}">
              <a16:creationId xmlns:a16="http://schemas.microsoft.com/office/drawing/2014/main" id="{A28EFE7B-DBCE-4100-8CF8-CED8466BB4C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4" name="Text Box 64">
          <a:extLst>
            <a:ext uri="{FF2B5EF4-FFF2-40B4-BE49-F238E27FC236}">
              <a16:creationId xmlns:a16="http://schemas.microsoft.com/office/drawing/2014/main" id="{FCA0F7C5-0457-4C7E-B060-66A163FDAD1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5" name="Text Box 64">
          <a:extLst>
            <a:ext uri="{FF2B5EF4-FFF2-40B4-BE49-F238E27FC236}">
              <a16:creationId xmlns:a16="http://schemas.microsoft.com/office/drawing/2014/main" id="{C5722E06-1133-4D50-B136-D873F0FAF54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6" name="Text Box 64">
          <a:extLst>
            <a:ext uri="{FF2B5EF4-FFF2-40B4-BE49-F238E27FC236}">
              <a16:creationId xmlns:a16="http://schemas.microsoft.com/office/drawing/2014/main" id="{C51931F4-9E10-41B5-8114-12354124E0E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7" name="Text Box 64">
          <a:extLst>
            <a:ext uri="{FF2B5EF4-FFF2-40B4-BE49-F238E27FC236}">
              <a16:creationId xmlns:a16="http://schemas.microsoft.com/office/drawing/2014/main" id="{E4628C83-BCF2-4D3F-8C33-82EAAE5FD94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8" name="Text Box 64">
          <a:extLst>
            <a:ext uri="{FF2B5EF4-FFF2-40B4-BE49-F238E27FC236}">
              <a16:creationId xmlns:a16="http://schemas.microsoft.com/office/drawing/2014/main" id="{A5F6FABB-E20A-4382-B0DB-A06526C0EA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89" name="Text Box 64">
          <a:extLst>
            <a:ext uri="{FF2B5EF4-FFF2-40B4-BE49-F238E27FC236}">
              <a16:creationId xmlns:a16="http://schemas.microsoft.com/office/drawing/2014/main" id="{098EEA77-D5A7-4B84-AFE3-EDC35BF45C5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0" name="Text Box 64">
          <a:extLst>
            <a:ext uri="{FF2B5EF4-FFF2-40B4-BE49-F238E27FC236}">
              <a16:creationId xmlns:a16="http://schemas.microsoft.com/office/drawing/2014/main" id="{CADC4453-5B39-4B08-A4ED-BB331BA5F83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1" name="Text Box 64">
          <a:extLst>
            <a:ext uri="{FF2B5EF4-FFF2-40B4-BE49-F238E27FC236}">
              <a16:creationId xmlns:a16="http://schemas.microsoft.com/office/drawing/2014/main" id="{B36E83F5-42A2-4149-B1E1-C52963B02F2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2" name="Text Box 64">
          <a:extLst>
            <a:ext uri="{FF2B5EF4-FFF2-40B4-BE49-F238E27FC236}">
              <a16:creationId xmlns:a16="http://schemas.microsoft.com/office/drawing/2014/main" id="{FA03E217-AB5F-4980-AB91-749D9D50F1A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3" name="Text Box 64">
          <a:extLst>
            <a:ext uri="{FF2B5EF4-FFF2-40B4-BE49-F238E27FC236}">
              <a16:creationId xmlns:a16="http://schemas.microsoft.com/office/drawing/2014/main" id="{24BDC6BC-2C97-4098-B01D-99F5422DEEA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4" name="Text Box 64">
          <a:extLst>
            <a:ext uri="{FF2B5EF4-FFF2-40B4-BE49-F238E27FC236}">
              <a16:creationId xmlns:a16="http://schemas.microsoft.com/office/drawing/2014/main" id="{F1EE837F-C189-40F8-9531-6C05BC6337A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5" name="Text Box 64">
          <a:extLst>
            <a:ext uri="{FF2B5EF4-FFF2-40B4-BE49-F238E27FC236}">
              <a16:creationId xmlns:a16="http://schemas.microsoft.com/office/drawing/2014/main" id="{B3B39A71-5F9D-45C8-980B-2271291F531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6" name="Text Box 64">
          <a:extLst>
            <a:ext uri="{FF2B5EF4-FFF2-40B4-BE49-F238E27FC236}">
              <a16:creationId xmlns:a16="http://schemas.microsoft.com/office/drawing/2014/main" id="{340AD30F-A9B3-4963-AB6A-09806FE330C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7" name="Text Box 64">
          <a:extLst>
            <a:ext uri="{FF2B5EF4-FFF2-40B4-BE49-F238E27FC236}">
              <a16:creationId xmlns:a16="http://schemas.microsoft.com/office/drawing/2014/main" id="{74B28AFC-3192-46D8-9528-DAFD0DF6A53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8" name="Text Box 64">
          <a:extLst>
            <a:ext uri="{FF2B5EF4-FFF2-40B4-BE49-F238E27FC236}">
              <a16:creationId xmlns:a16="http://schemas.microsoft.com/office/drawing/2014/main" id="{795FFDCE-AF7F-4578-B9B2-8F98AABF28C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899" name="Text Box 64">
          <a:extLst>
            <a:ext uri="{FF2B5EF4-FFF2-40B4-BE49-F238E27FC236}">
              <a16:creationId xmlns:a16="http://schemas.microsoft.com/office/drawing/2014/main" id="{3BC2C0DB-6DCC-4D9F-9C85-19A5A6C331F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900" name="Text Box 64">
          <a:extLst>
            <a:ext uri="{FF2B5EF4-FFF2-40B4-BE49-F238E27FC236}">
              <a16:creationId xmlns:a16="http://schemas.microsoft.com/office/drawing/2014/main" id="{B0447BB2-AD71-42C3-B7F1-F1B8EACE421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901" name="Text Box 64">
          <a:extLst>
            <a:ext uri="{FF2B5EF4-FFF2-40B4-BE49-F238E27FC236}">
              <a16:creationId xmlns:a16="http://schemas.microsoft.com/office/drawing/2014/main" id="{088FEFD7-B79F-4E0A-AA48-7E207879ACE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902" name="Text Box 64">
          <a:extLst>
            <a:ext uri="{FF2B5EF4-FFF2-40B4-BE49-F238E27FC236}">
              <a16:creationId xmlns:a16="http://schemas.microsoft.com/office/drawing/2014/main" id="{EA63C690-9639-4677-88CA-3C2606AC2F7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903" name="Text Box 64">
          <a:extLst>
            <a:ext uri="{FF2B5EF4-FFF2-40B4-BE49-F238E27FC236}">
              <a16:creationId xmlns:a16="http://schemas.microsoft.com/office/drawing/2014/main" id="{09533552-F6D1-429A-A2E6-6FBD6516278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3904" name="Text Box 64">
          <a:extLst>
            <a:ext uri="{FF2B5EF4-FFF2-40B4-BE49-F238E27FC236}">
              <a16:creationId xmlns:a16="http://schemas.microsoft.com/office/drawing/2014/main" id="{309A87C1-94D6-46C9-8A19-34A8596717D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05" name="Text Box 64">
          <a:extLst>
            <a:ext uri="{FF2B5EF4-FFF2-40B4-BE49-F238E27FC236}">
              <a16:creationId xmlns:a16="http://schemas.microsoft.com/office/drawing/2014/main" id="{7695FA27-A5FB-48BE-9AA1-236BD221973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06" name="Text Box 64">
          <a:extLst>
            <a:ext uri="{FF2B5EF4-FFF2-40B4-BE49-F238E27FC236}">
              <a16:creationId xmlns:a16="http://schemas.microsoft.com/office/drawing/2014/main" id="{6F7D028D-776F-44F3-B5D8-B50C832ACA3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07" name="Text Box 64">
          <a:extLst>
            <a:ext uri="{FF2B5EF4-FFF2-40B4-BE49-F238E27FC236}">
              <a16:creationId xmlns:a16="http://schemas.microsoft.com/office/drawing/2014/main" id="{F0239C76-5965-4CF3-A0E8-AA05CC90DC6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08" name="Text Box 64">
          <a:extLst>
            <a:ext uri="{FF2B5EF4-FFF2-40B4-BE49-F238E27FC236}">
              <a16:creationId xmlns:a16="http://schemas.microsoft.com/office/drawing/2014/main" id="{8BC8EF3A-0C4A-4CA0-8566-18CF0EACC2A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09" name="Text Box 64">
          <a:extLst>
            <a:ext uri="{FF2B5EF4-FFF2-40B4-BE49-F238E27FC236}">
              <a16:creationId xmlns:a16="http://schemas.microsoft.com/office/drawing/2014/main" id="{613C33FF-26BB-40E6-AEDF-596369D583D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0" name="Text Box 64">
          <a:extLst>
            <a:ext uri="{FF2B5EF4-FFF2-40B4-BE49-F238E27FC236}">
              <a16:creationId xmlns:a16="http://schemas.microsoft.com/office/drawing/2014/main" id="{3568D4A8-E86A-474C-A6B2-CE1E581D7EE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1" name="Text Box 64">
          <a:extLst>
            <a:ext uri="{FF2B5EF4-FFF2-40B4-BE49-F238E27FC236}">
              <a16:creationId xmlns:a16="http://schemas.microsoft.com/office/drawing/2014/main" id="{5DBCF0FE-3B70-495F-92EE-F72869E7A5F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2" name="Text Box 64">
          <a:extLst>
            <a:ext uri="{FF2B5EF4-FFF2-40B4-BE49-F238E27FC236}">
              <a16:creationId xmlns:a16="http://schemas.microsoft.com/office/drawing/2014/main" id="{C4062E70-F97D-4410-BC7B-98958C7600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3" name="Text Box 64">
          <a:extLst>
            <a:ext uri="{FF2B5EF4-FFF2-40B4-BE49-F238E27FC236}">
              <a16:creationId xmlns:a16="http://schemas.microsoft.com/office/drawing/2014/main" id="{A24612FF-00A1-4897-A548-B6F4736C2FD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4" name="Text Box 64">
          <a:extLst>
            <a:ext uri="{FF2B5EF4-FFF2-40B4-BE49-F238E27FC236}">
              <a16:creationId xmlns:a16="http://schemas.microsoft.com/office/drawing/2014/main" id="{446E373E-4A92-44EC-839A-7A6C18E740F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5" name="Text Box 64">
          <a:extLst>
            <a:ext uri="{FF2B5EF4-FFF2-40B4-BE49-F238E27FC236}">
              <a16:creationId xmlns:a16="http://schemas.microsoft.com/office/drawing/2014/main" id="{724C20AC-95A8-46BC-841E-0EF46477576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6" name="Text Box 64">
          <a:extLst>
            <a:ext uri="{FF2B5EF4-FFF2-40B4-BE49-F238E27FC236}">
              <a16:creationId xmlns:a16="http://schemas.microsoft.com/office/drawing/2014/main" id="{F8F045E5-BC14-41B8-BBEC-0AB190FB95A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7" name="Text Box 64">
          <a:extLst>
            <a:ext uri="{FF2B5EF4-FFF2-40B4-BE49-F238E27FC236}">
              <a16:creationId xmlns:a16="http://schemas.microsoft.com/office/drawing/2014/main" id="{276618B5-00B3-49FD-8715-C235E405A86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8" name="Text Box 64">
          <a:extLst>
            <a:ext uri="{FF2B5EF4-FFF2-40B4-BE49-F238E27FC236}">
              <a16:creationId xmlns:a16="http://schemas.microsoft.com/office/drawing/2014/main" id="{D25EFC69-A1DF-47C4-8CD4-E31B27FDAB0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19" name="Text Box 64">
          <a:extLst>
            <a:ext uri="{FF2B5EF4-FFF2-40B4-BE49-F238E27FC236}">
              <a16:creationId xmlns:a16="http://schemas.microsoft.com/office/drawing/2014/main" id="{B7BD3D09-84D0-420A-B627-49891C341E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0" name="Text Box 64">
          <a:extLst>
            <a:ext uri="{FF2B5EF4-FFF2-40B4-BE49-F238E27FC236}">
              <a16:creationId xmlns:a16="http://schemas.microsoft.com/office/drawing/2014/main" id="{C43C6434-12B3-42A1-8F45-F81A56ABB2F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1" name="Text Box 64">
          <a:extLst>
            <a:ext uri="{FF2B5EF4-FFF2-40B4-BE49-F238E27FC236}">
              <a16:creationId xmlns:a16="http://schemas.microsoft.com/office/drawing/2014/main" id="{79C594EF-EE78-4E30-954B-CA529DD2797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2" name="Text Box 64">
          <a:extLst>
            <a:ext uri="{FF2B5EF4-FFF2-40B4-BE49-F238E27FC236}">
              <a16:creationId xmlns:a16="http://schemas.microsoft.com/office/drawing/2014/main" id="{6574B832-69E3-4C54-ADB9-A52033D303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3" name="Text Box 64">
          <a:extLst>
            <a:ext uri="{FF2B5EF4-FFF2-40B4-BE49-F238E27FC236}">
              <a16:creationId xmlns:a16="http://schemas.microsoft.com/office/drawing/2014/main" id="{1F439369-DE11-4C71-AB7C-479326CC7EA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4" name="Text Box 64">
          <a:extLst>
            <a:ext uri="{FF2B5EF4-FFF2-40B4-BE49-F238E27FC236}">
              <a16:creationId xmlns:a16="http://schemas.microsoft.com/office/drawing/2014/main" id="{BC1CEAD6-90EA-4E76-8A12-F940487644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5" name="Text Box 64">
          <a:extLst>
            <a:ext uri="{FF2B5EF4-FFF2-40B4-BE49-F238E27FC236}">
              <a16:creationId xmlns:a16="http://schemas.microsoft.com/office/drawing/2014/main" id="{9EA38377-9063-42E6-84B5-861DBB1BAE4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6" name="Text Box 64">
          <a:extLst>
            <a:ext uri="{FF2B5EF4-FFF2-40B4-BE49-F238E27FC236}">
              <a16:creationId xmlns:a16="http://schemas.microsoft.com/office/drawing/2014/main" id="{58FBDADA-4D82-464D-8E43-7BE785D64D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7" name="Text Box 64">
          <a:extLst>
            <a:ext uri="{FF2B5EF4-FFF2-40B4-BE49-F238E27FC236}">
              <a16:creationId xmlns:a16="http://schemas.microsoft.com/office/drawing/2014/main" id="{622047AA-8B56-433B-9287-B4D0A029DCF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8" name="Text Box 64">
          <a:extLst>
            <a:ext uri="{FF2B5EF4-FFF2-40B4-BE49-F238E27FC236}">
              <a16:creationId xmlns:a16="http://schemas.microsoft.com/office/drawing/2014/main" id="{489CE8ED-982C-4A41-BFCD-F0CFB08EE91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29" name="Text Box 64">
          <a:extLst>
            <a:ext uri="{FF2B5EF4-FFF2-40B4-BE49-F238E27FC236}">
              <a16:creationId xmlns:a16="http://schemas.microsoft.com/office/drawing/2014/main" id="{8CD48D53-8C9F-428B-9414-87635054DAA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0" name="Text Box 64">
          <a:extLst>
            <a:ext uri="{FF2B5EF4-FFF2-40B4-BE49-F238E27FC236}">
              <a16:creationId xmlns:a16="http://schemas.microsoft.com/office/drawing/2014/main" id="{A2EF38BC-5FB5-44F8-8DC1-D8E58E5995F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1" name="Text Box 64">
          <a:extLst>
            <a:ext uri="{FF2B5EF4-FFF2-40B4-BE49-F238E27FC236}">
              <a16:creationId xmlns:a16="http://schemas.microsoft.com/office/drawing/2014/main" id="{528EAE5E-87EB-4368-B13A-BB016F5B3AA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2" name="Text Box 64">
          <a:extLst>
            <a:ext uri="{FF2B5EF4-FFF2-40B4-BE49-F238E27FC236}">
              <a16:creationId xmlns:a16="http://schemas.microsoft.com/office/drawing/2014/main" id="{A886253A-23A7-47ED-B036-686CBA8673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3" name="Text Box 64">
          <a:extLst>
            <a:ext uri="{FF2B5EF4-FFF2-40B4-BE49-F238E27FC236}">
              <a16:creationId xmlns:a16="http://schemas.microsoft.com/office/drawing/2014/main" id="{874CE73C-BC1C-4FD6-BC01-0508B1A0464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4" name="Text Box 64">
          <a:extLst>
            <a:ext uri="{FF2B5EF4-FFF2-40B4-BE49-F238E27FC236}">
              <a16:creationId xmlns:a16="http://schemas.microsoft.com/office/drawing/2014/main" id="{95E8951C-476F-4A63-8154-9342BBD0C12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5" name="Text Box 64">
          <a:extLst>
            <a:ext uri="{FF2B5EF4-FFF2-40B4-BE49-F238E27FC236}">
              <a16:creationId xmlns:a16="http://schemas.microsoft.com/office/drawing/2014/main" id="{DF0CA320-DBCB-4C4A-BF17-B241FCF5291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6" name="Text Box 64">
          <a:extLst>
            <a:ext uri="{FF2B5EF4-FFF2-40B4-BE49-F238E27FC236}">
              <a16:creationId xmlns:a16="http://schemas.microsoft.com/office/drawing/2014/main" id="{B6F5F39C-D08A-40EF-A4D3-747E3727F51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7" name="Text Box 64">
          <a:extLst>
            <a:ext uri="{FF2B5EF4-FFF2-40B4-BE49-F238E27FC236}">
              <a16:creationId xmlns:a16="http://schemas.microsoft.com/office/drawing/2014/main" id="{F98D6BD8-5385-4F22-A37A-811CCD59327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8" name="Text Box 64">
          <a:extLst>
            <a:ext uri="{FF2B5EF4-FFF2-40B4-BE49-F238E27FC236}">
              <a16:creationId xmlns:a16="http://schemas.microsoft.com/office/drawing/2014/main" id="{103B411E-60A6-4D4C-A2C1-15B0FCB2963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39" name="Text Box 64">
          <a:extLst>
            <a:ext uri="{FF2B5EF4-FFF2-40B4-BE49-F238E27FC236}">
              <a16:creationId xmlns:a16="http://schemas.microsoft.com/office/drawing/2014/main" id="{90F5CEB9-0418-49A9-9A41-1E6954D16C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0" name="Text Box 64">
          <a:extLst>
            <a:ext uri="{FF2B5EF4-FFF2-40B4-BE49-F238E27FC236}">
              <a16:creationId xmlns:a16="http://schemas.microsoft.com/office/drawing/2014/main" id="{8B1F9634-3224-4F77-81E7-F54DA9396AB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1" name="Text Box 64">
          <a:extLst>
            <a:ext uri="{FF2B5EF4-FFF2-40B4-BE49-F238E27FC236}">
              <a16:creationId xmlns:a16="http://schemas.microsoft.com/office/drawing/2014/main" id="{AF516557-9823-45EA-85A6-E98F849B187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2" name="Text Box 64">
          <a:extLst>
            <a:ext uri="{FF2B5EF4-FFF2-40B4-BE49-F238E27FC236}">
              <a16:creationId xmlns:a16="http://schemas.microsoft.com/office/drawing/2014/main" id="{1646AAE2-EB30-443B-B72B-CE1A28100E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3" name="Text Box 64">
          <a:extLst>
            <a:ext uri="{FF2B5EF4-FFF2-40B4-BE49-F238E27FC236}">
              <a16:creationId xmlns:a16="http://schemas.microsoft.com/office/drawing/2014/main" id="{C2E1A02D-F12B-4C4C-8F28-05F6DB5DC1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4" name="Text Box 64">
          <a:extLst>
            <a:ext uri="{FF2B5EF4-FFF2-40B4-BE49-F238E27FC236}">
              <a16:creationId xmlns:a16="http://schemas.microsoft.com/office/drawing/2014/main" id="{00C815A0-7410-41C9-9BB7-BA3AB9F524D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5" name="Text Box 64">
          <a:extLst>
            <a:ext uri="{FF2B5EF4-FFF2-40B4-BE49-F238E27FC236}">
              <a16:creationId xmlns:a16="http://schemas.microsoft.com/office/drawing/2014/main" id="{F7D3502C-284B-430D-A11B-1127C54ECBF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6" name="Text Box 64">
          <a:extLst>
            <a:ext uri="{FF2B5EF4-FFF2-40B4-BE49-F238E27FC236}">
              <a16:creationId xmlns:a16="http://schemas.microsoft.com/office/drawing/2014/main" id="{84EB059F-B578-4174-8E9A-087C5AE598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7" name="Text Box 64">
          <a:extLst>
            <a:ext uri="{FF2B5EF4-FFF2-40B4-BE49-F238E27FC236}">
              <a16:creationId xmlns:a16="http://schemas.microsoft.com/office/drawing/2014/main" id="{BDC6EE16-9493-459F-A6BC-582B1BAD89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8" name="Text Box 64">
          <a:extLst>
            <a:ext uri="{FF2B5EF4-FFF2-40B4-BE49-F238E27FC236}">
              <a16:creationId xmlns:a16="http://schemas.microsoft.com/office/drawing/2014/main" id="{D8A94AA7-696A-4DC0-B8CF-580179B3851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49" name="Text Box 64">
          <a:extLst>
            <a:ext uri="{FF2B5EF4-FFF2-40B4-BE49-F238E27FC236}">
              <a16:creationId xmlns:a16="http://schemas.microsoft.com/office/drawing/2014/main" id="{E4DDE3FF-C0A0-4086-A753-00BF08B9654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50" name="Text Box 64">
          <a:extLst>
            <a:ext uri="{FF2B5EF4-FFF2-40B4-BE49-F238E27FC236}">
              <a16:creationId xmlns:a16="http://schemas.microsoft.com/office/drawing/2014/main" id="{87CE59BA-A0FC-4401-BB99-004EDBD4C82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3951" name="Text Box 64">
          <a:extLst>
            <a:ext uri="{FF2B5EF4-FFF2-40B4-BE49-F238E27FC236}">
              <a16:creationId xmlns:a16="http://schemas.microsoft.com/office/drawing/2014/main" id="{0935559B-4E15-4B3A-B8FA-6EB2BB48F4B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7928"/>
    <xdr:sp macro="" textlink="">
      <xdr:nvSpPr>
        <xdr:cNvPr id="3952" name="Text Box 64">
          <a:extLst>
            <a:ext uri="{FF2B5EF4-FFF2-40B4-BE49-F238E27FC236}">
              <a16:creationId xmlns:a16="http://schemas.microsoft.com/office/drawing/2014/main" id="{63E40CA4-C782-47A4-ACA1-EA8A293B7E4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3" name="Text Box 64">
          <a:extLst>
            <a:ext uri="{FF2B5EF4-FFF2-40B4-BE49-F238E27FC236}">
              <a16:creationId xmlns:a16="http://schemas.microsoft.com/office/drawing/2014/main" id="{DB498E77-E387-43C6-A3C4-9C8F80B7E3C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4" name="Text Box 64">
          <a:extLst>
            <a:ext uri="{FF2B5EF4-FFF2-40B4-BE49-F238E27FC236}">
              <a16:creationId xmlns:a16="http://schemas.microsoft.com/office/drawing/2014/main" id="{D3238265-B85A-499E-BD09-1AB0B0C3974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5" name="Text Box 64">
          <a:extLst>
            <a:ext uri="{FF2B5EF4-FFF2-40B4-BE49-F238E27FC236}">
              <a16:creationId xmlns:a16="http://schemas.microsoft.com/office/drawing/2014/main" id="{8518014F-59D7-4ED1-A355-B1A60D4CD85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6" name="Text Box 64">
          <a:extLst>
            <a:ext uri="{FF2B5EF4-FFF2-40B4-BE49-F238E27FC236}">
              <a16:creationId xmlns:a16="http://schemas.microsoft.com/office/drawing/2014/main" id="{0A331A70-6941-4649-A9EB-7928B39245D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7" name="Text Box 64">
          <a:extLst>
            <a:ext uri="{FF2B5EF4-FFF2-40B4-BE49-F238E27FC236}">
              <a16:creationId xmlns:a16="http://schemas.microsoft.com/office/drawing/2014/main" id="{BD26B452-4645-46AC-AD2B-F02FD764291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8" name="Text Box 64">
          <a:extLst>
            <a:ext uri="{FF2B5EF4-FFF2-40B4-BE49-F238E27FC236}">
              <a16:creationId xmlns:a16="http://schemas.microsoft.com/office/drawing/2014/main" id="{D3EA0D00-1A11-47A6-84FF-17CAE71FD70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59" name="Text Box 64">
          <a:extLst>
            <a:ext uri="{FF2B5EF4-FFF2-40B4-BE49-F238E27FC236}">
              <a16:creationId xmlns:a16="http://schemas.microsoft.com/office/drawing/2014/main" id="{BBA49E18-7111-45B1-867A-65A027F12DA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0" name="Text Box 64">
          <a:extLst>
            <a:ext uri="{FF2B5EF4-FFF2-40B4-BE49-F238E27FC236}">
              <a16:creationId xmlns:a16="http://schemas.microsoft.com/office/drawing/2014/main" id="{8E9B2B86-82CB-431E-8EB6-4CE02B09D8E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1" name="Text Box 64">
          <a:extLst>
            <a:ext uri="{FF2B5EF4-FFF2-40B4-BE49-F238E27FC236}">
              <a16:creationId xmlns:a16="http://schemas.microsoft.com/office/drawing/2014/main" id="{5EFB6368-1795-4C0F-B76A-319D6F2251A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2" name="Text Box 64">
          <a:extLst>
            <a:ext uri="{FF2B5EF4-FFF2-40B4-BE49-F238E27FC236}">
              <a16:creationId xmlns:a16="http://schemas.microsoft.com/office/drawing/2014/main" id="{27451F15-5875-47B7-8620-A87F644C870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3" name="Text Box 64">
          <a:extLst>
            <a:ext uri="{FF2B5EF4-FFF2-40B4-BE49-F238E27FC236}">
              <a16:creationId xmlns:a16="http://schemas.microsoft.com/office/drawing/2014/main" id="{0FBA7349-189E-4948-9307-5B25A5D17A0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4" name="Text Box 64">
          <a:extLst>
            <a:ext uri="{FF2B5EF4-FFF2-40B4-BE49-F238E27FC236}">
              <a16:creationId xmlns:a16="http://schemas.microsoft.com/office/drawing/2014/main" id="{244CAEE6-A8B2-4C76-912F-DD06124C4BC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5" name="Text Box 64">
          <a:extLst>
            <a:ext uri="{FF2B5EF4-FFF2-40B4-BE49-F238E27FC236}">
              <a16:creationId xmlns:a16="http://schemas.microsoft.com/office/drawing/2014/main" id="{E130FE64-11B8-4F81-9C5B-9AC6056DAC0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6" name="Text Box 64">
          <a:extLst>
            <a:ext uri="{FF2B5EF4-FFF2-40B4-BE49-F238E27FC236}">
              <a16:creationId xmlns:a16="http://schemas.microsoft.com/office/drawing/2014/main" id="{680FB425-B6B0-49B5-AE39-3684E95651E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7" name="Text Box 64">
          <a:extLst>
            <a:ext uri="{FF2B5EF4-FFF2-40B4-BE49-F238E27FC236}">
              <a16:creationId xmlns:a16="http://schemas.microsoft.com/office/drawing/2014/main" id="{3A10B0C0-59CE-4E30-9286-37AD43FFE73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8" name="Text Box 64">
          <a:extLst>
            <a:ext uri="{FF2B5EF4-FFF2-40B4-BE49-F238E27FC236}">
              <a16:creationId xmlns:a16="http://schemas.microsoft.com/office/drawing/2014/main" id="{673AFD14-8FB0-4E6F-B134-FA8539E046F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69" name="Text Box 64">
          <a:extLst>
            <a:ext uri="{FF2B5EF4-FFF2-40B4-BE49-F238E27FC236}">
              <a16:creationId xmlns:a16="http://schemas.microsoft.com/office/drawing/2014/main" id="{DB98468D-B7AC-4C43-851D-C12C5BA6254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0" name="Text Box 64">
          <a:extLst>
            <a:ext uri="{FF2B5EF4-FFF2-40B4-BE49-F238E27FC236}">
              <a16:creationId xmlns:a16="http://schemas.microsoft.com/office/drawing/2014/main" id="{49E7D88E-E1C0-4EFC-9818-14BD0F18407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1" name="Text Box 64">
          <a:extLst>
            <a:ext uri="{FF2B5EF4-FFF2-40B4-BE49-F238E27FC236}">
              <a16:creationId xmlns:a16="http://schemas.microsoft.com/office/drawing/2014/main" id="{44F3A00E-9587-4FDC-B8C4-E64F9DAEDA1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2" name="Text Box 64">
          <a:extLst>
            <a:ext uri="{FF2B5EF4-FFF2-40B4-BE49-F238E27FC236}">
              <a16:creationId xmlns:a16="http://schemas.microsoft.com/office/drawing/2014/main" id="{8FD115BE-2E0E-49A6-9D9D-77121C08FF6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3" name="Text Box 64">
          <a:extLst>
            <a:ext uri="{FF2B5EF4-FFF2-40B4-BE49-F238E27FC236}">
              <a16:creationId xmlns:a16="http://schemas.microsoft.com/office/drawing/2014/main" id="{9B2D35AA-B54B-4E3F-8190-4D88AFCDBA9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4" name="Text Box 64">
          <a:extLst>
            <a:ext uri="{FF2B5EF4-FFF2-40B4-BE49-F238E27FC236}">
              <a16:creationId xmlns:a16="http://schemas.microsoft.com/office/drawing/2014/main" id="{F3BD3D0A-4ADA-4D51-9AA9-8441D4FFE82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5" name="Text Box 64">
          <a:extLst>
            <a:ext uri="{FF2B5EF4-FFF2-40B4-BE49-F238E27FC236}">
              <a16:creationId xmlns:a16="http://schemas.microsoft.com/office/drawing/2014/main" id="{D7E00373-B4D4-4945-8D3C-2374F78B6A1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6" name="Text Box 64">
          <a:extLst>
            <a:ext uri="{FF2B5EF4-FFF2-40B4-BE49-F238E27FC236}">
              <a16:creationId xmlns:a16="http://schemas.microsoft.com/office/drawing/2014/main" id="{A7038D05-47F8-4F90-8BEF-F404F2D26F3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7" name="Text Box 64">
          <a:extLst>
            <a:ext uri="{FF2B5EF4-FFF2-40B4-BE49-F238E27FC236}">
              <a16:creationId xmlns:a16="http://schemas.microsoft.com/office/drawing/2014/main" id="{B63DA835-7F54-4AE9-A919-C9F1ABDF1BD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8" name="Text Box 64">
          <a:extLst>
            <a:ext uri="{FF2B5EF4-FFF2-40B4-BE49-F238E27FC236}">
              <a16:creationId xmlns:a16="http://schemas.microsoft.com/office/drawing/2014/main" id="{A5A2B7B9-3B05-4AA3-A2AD-421CF6BB6DF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79" name="Text Box 64">
          <a:extLst>
            <a:ext uri="{FF2B5EF4-FFF2-40B4-BE49-F238E27FC236}">
              <a16:creationId xmlns:a16="http://schemas.microsoft.com/office/drawing/2014/main" id="{2B3DBAA9-A397-4151-A941-DB7390F7E2E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0" name="Text Box 64">
          <a:extLst>
            <a:ext uri="{FF2B5EF4-FFF2-40B4-BE49-F238E27FC236}">
              <a16:creationId xmlns:a16="http://schemas.microsoft.com/office/drawing/2014/main" id="{6F231924-F771-498F-8EF4-1BDF7B2A9F8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1" name="Text Box 64">
          <a:extLst>
            <a:ext uri="{FF2B5EF4-FFF2-40B4-BE49-F238E27FC236}">
              <a16:creationId xmlns:a16="http://schemas.microsoft.com/office/drawing/2014/main" id="{E50BE1A8-69D5-4ECC-AF13-379EF811250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2" name="Text Box 64">
          <a:extLst>
            <a:ext uri="{FF2B5EF4-FFF2-40B4-BE49-F238E27FC236}">
              <a16:creationId xmlns:a16="http://schemas.microsoft.com/office/drawing/2014/main" id="{76FD29BA-C3C4-482F-8EE6-4BA0D820A9A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3" name="Text Box 64">
          <a:extLst>
            <a:ext uri="{FF2B5EF4-FFF2-40B4-BE49-F238E27FC236}">
              <a16:creationId xmlns:a16="http://schemas.microsoft.com/office/drawing/2014/main" id="{E276B58D-7AFC-4B71-9D71-594DAFAC82C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4" name="Text Box 64">
          <a:extLst>
            <a:ext uri="{FF2B5EF4-FFF2-40B4-BE49-F238E27FC236}">
              <a16:creationId xmlns:a16="http://schemas.microsoft.com/office/drawing/2014/main" id="{F9A21C4E-E20D-401D-8755-687AFC4D8CE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5" name="Text Box 64">
          <a:extLst>
            <a:ext uri="{FF2B5EF4-FFF2-40B4-BE49-F238E27FC236}">
              <a16:creationId xmlns:a16="http://schemas.microsoft.com/office/drawing/2014/main" id="{FD09EF22-01C6-40C3-BF15-7BFE39927BB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6" name="Text Box 64">
          <a:extLst>
            <a:ext uri="{FF2B5EF4-FFF2-40B4-BE49-F238E27FC236}">
              <a16:creationId xmlns:a16="http://schemas.microsoft.com/office/drawing/2014/main" id="{29556C6E-B5BE-4D7B-9865-9760616863E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7" name="Text Box 64">
          <a:extLst>
            <a:ext uri="{FF2B5EF4-FFF2-40B4-BE49-F238E27FC236}">
              <a16:creationId xmlns:a16="http://schemas.microsoft.com/office/drawing/2014/main" id="{403E635E-5625-43D9-9DC2-AF781123FE3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8" name="Text Box 64">
          <a:extLst>
            <a:ext uri="{FF2B5EF4-FFF2-40B4-BE49-F238E27FC236}">
              <a16:creationId xmlns:a16="http://schemas.microsoft.com/office/drawing/2014/main" id="{1C4B00D7-597B-4BED-B6D8-C55A151A3E0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89" name="Text Box 64">
          <a:extLst>
            <a:ext uri="{FF2B5EF4-FFF2-40B4-BE49-F238E27FC236}">
              <a16:creationId xmlns:a16="http://schemas.microsoft.com/office/drawing/2014/main" id="{6F576622-137C-43DE-8875-2E3FFAEAA6A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0" name="Text Box 64">
          <a:extLst>
            <a:ext uri="{FF2B5EF4-FFF2-40B4-BE49-F238E27FC236}">
              <a16:creationId xmlns:a16="http://schemas.microsoft.com/office/drawing/2014/main" id="{27C1DA88-17BC-4198-B60F-7F02515EB75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1" name="Text Box 64">
          <a:extLst>
            <a:ext uri="{FF2B5EF4-FFF2-40B4-BE49-F238E27FC236}">
              <a16:creationId xmlns:a16="http://schemas.microsoft.com/office/drawing/2014/main" id="{E3754A6D-98C1-4FE0-8B0D-E1B764F033C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2" name="Text Box 64">
          <a:extLst>
            <a:ext uri="{FF2B5EF4-FFF2-40B4-BE49-F238E27FC236}">
              <a16:creationId xmlns:a16="http://schemas.microsoft.com/office/drawing/2014/main" id="{A5C7464B-51E2-46C1-A2E0-731A6D2A976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3" name="Text Box 64">
          <a:extLst>
            <a:ext uri="{FF2B5EF4-FFF2-40B4-BE49-F238E27FC236}">
              <a16:creationId xmlns:a16="http://schemas.microsoft.com/office/drawing/2014/main" id="{C65BBCDD-BDD6-4DB7-8627-91468377A26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4" name="Text Box 64">
          <a:extLst>
            <a:ext uri="{FF2B5EF4-FFF2-40B4-BE49-F238E27FC236}">
              <a16:creationId xmlns:a16="http://schemas.microsoft.com/office/drawing/2014/main" id="{02779F5F-83AF-4F68-9B67-92A3C435E9A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5" name="Text Box 64">
          <a:extLst>
            <a:ext uri="{FF2B5EF4-FFF2-40B4-BE49-F238E27FC236}">
              <a16:creationId xmlns:a16="http://schemas.microsoft.com/office/drawing/2014/main" id="{82AD89C7-59CC-4BB2-94DD-89132D8B098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6" name="Text Box 64">
          <a:extLst>
            <a:ext uri="{FF2B5EF4-FFF2-40B4-BE49-F238E27FC236}">
              <a16:creationId xmlns:a16="http://schemas.microsoft.com/office/drawing/2014/main" id="{FFE7A74E-DF2B-45D9-A9F1-16D987E46E5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7" name="Text Box 64">
          <a:extLst>
            <a:ext uri="{FF2B5EF4-FFF2-40B4-BE49-F238E27FC236}">
              <a16:creationId xmlns:a16="http://schemas.microsoft.com/office/drawing/2014/main" id="{A92F99DC-8EBB-4E8A-8D1D-634AD6130AF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8" name="Text Box 64">
          <a:extLst>
            <a:ext uri="{FF2B5EF4-FFF2-40B4-BE49-F238E27FC236}">
              <a16:creationId xmlns:a16="http://schemas.microsoft.com/office/drawing/2014/main" id="{338723F4-513C-4109-91B1-6434612A6EA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3999" name="Text Box 64">
          <a:extLst>
            <a:ext uri="{FF2B5EF4-FFF2-40B4-BE49-F238E27FC236}">
              <a16:creationId xmlns:a16="http://schemas.microsoft.com/office/drawing/2014/main" id="{4236004C-8FC8-4EAB-9FBD-71A8F2A90E8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0" name="Text Box 64">
          <a:extLst>
            <a:ext uri="{FF2B5EF4-FFF2-40B4-BE49-F238E27FC236}">
              <a16:creationId xmlns:a16="http://schemas.microsoft.com/office/drawing/2014/main" id="{59F2CBD1-B9E6-4B6A-AEEF-FFBE57E81F2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1" name="Text Box 64">
          <a:extLst>
            <a:ext uri="{FF2B5EF4-FFF2-40B4-BE49-F238E27FC236}">
              <a16:creationId xmlns:a16="http://schemas.microsoft.com/office/drawing/2014/main" id="{3E8D5453-9B1E-41B8-BD88-4E43E7AB5A2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2" name="Text Box 64">
          <a:extLst>
            <a:ext uri="{FF2B5EF4-FFF2-40B4-BE49-F238E27FC236}">
              <a16:creationId xmlns:a16="http://schemas.microsoft.com/office/drawing/2014/main" id="{79E474B0-8AEE-4B48-A033-05DC1EEAB32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3" name="Text Box 64">
          <a:extLst>
            <a:ext uri="{FF2B5EF4-FFF2-40B4-BE49-F238E27FC236}">
              <a16:creationId xmlns:a16="http://schemas.microsoft.com/office/drawing/2014/main" id="{A1FDBA78-3381-446E-8565-D789F31D254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4" name="Text Box 64">
          <a:extLst>
            <a:ext uri="{FF2B5EF4-FFF2-40B4-BE49-F238E27FC236}">
              <a16:creationId xmlns:a16="http://schemas.microsoft.com/office/drawing/2014/main" id="{ACB3CD2B-F539-4B50-8B71-B96ED6E8916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5" name="Text Box 64">
          <a:extLst>
            <a:ext uri="{FF2B5EF4-FFF2-40B4-BE49-F238E27FC236}">
              <a16:creationId xmlns:a16="http://schemas.microsoft.com/office/drawing/2014/main" id="{B0BE7ACF-95AF-44D8-B2C6-C0C238657DE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6" name="Text Box 64">
          <a:extLst>
            <a:ext uri="{FF2B5EF4-FFF2-40B4-BE49-F238E27FC236}">
              <a16:creationId xmlns:a16="http://schemas.microsoft.com/office/drawing/2014/main" id="{78D74698-98BF-4C57-BF7B-E5DB878B4E4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7" name="Text Box 64">
          <a:extLst>
            <a:ext uri="{FF2B5EF4-FFF2-40B4-BE49-F238E27FC236}">
              <a16:creationId xmlns:a16="http://schemas.microsoft.com/office/drawing/2014/main" id="{9B2A8464-AF42-4EE6-A239-F80319CE236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8" name="Text Box 64">
          <a:extLst>
            <a:ext uri="{FF2B5EF4-FFF2-40B4-BE49-F238E27FC236}">
              <a16:creationId xmlns:a16="http://schemas.microsoft.com/office/drawing/2014/main" id="{1B8C9DE5-88D2-43E7-A324-F81B0F4F725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09" name="Text Box 64">
          <a:extLst>
            <a:ext uri="{FF2B5EF4-FFF2-40B4-BE49-F238E27FC236}">
              <a16:creationId xmlns:a16="http://schemas.microsoft.com/office/drawing/2014/main" id="{7FA15581-9114-4D9F-A65D-59634172D7F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7926"/>
    <xdr:sp macro="" textlink="">
      <xdr:nvSpPr>
        <xdr:cNvPr id="4010" name="Text Box 64">
          <a:extLst>
            <a:ext uri="{FF2B5EF4-FFF2-40B4-BE49-F238E27FC236}">
              <a16:creationId xmlns:a16="http://schemas.microsoft.com/office/drawing/2014/main" id="{52C589C3-E3FB-4231-9FBD-217BF22C1A6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1" name="Text Box 64">
          <a:extLst>
            <a:ext uri="{FF2B5EF4-FFF2-40B4-BE49-F238E27FC236}">
              <a16:creationId xmlns:a16="http://schemas.microsoft.com/office/drawing/2014/main" id="{686B427F-E64C-4524-BF2B-A16292B8D21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2" name="Text Box 64">
          <a:extLst>
            <a:ext uri="{FF2B5EF4-FFF2-40B4-BE49-F238E27FC236}">
              <a16:creationId xmlns:a16="http://schemas.microsoft.com/office/drawing/2014/main" id="{1E85F8EB-4940-45B8-8FB8-65CA21B60D0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3" name="Text Box 64">
          <a:extLst>
            <a:ext uri="{FF2B5EF4-FFF2-40B4-BE49-F238E27FC236}">
              <a16:creationId xmlns:a16="http://schemas.microsoft.com/office/drawing/2014/main" id="{20428CE8-E109-4651-ACA0-A6A4B158E3D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4" name="Text Box 64">
          <a:extLst>
            <a:ext uri="{FF2B5EF4-FFF2-40B4-BE49-F238E27FC236}">
              <a16:creationId xmlns:a16="http://schemas.microsoft.com/office/drawing/2014/main" id="{00BDE189-976E-45D7-B0E1-95FBF9658B1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5" name="Text Box 64">
          <a:extLst>
            <a:ext uri="{FF2B5EF4-FFF2-40B4-BE49-F238E27FC236}">
              <a16:creationId xmlns:a16="http://schemas.microsoft.com/office/drawing/2014/main" id="{AD317780-CB2B-4D24-8A1A-3A3ACA2ADDD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6" name="Text Box 64">
          <a:extLst>
            <a:ext uri="{FF2B5EF4-FFF2-40B4-BE49-F238E27FC236}">
              <a16:creationId xmlns:a16="http://schemas.microsoft.com/office/drawing/2014/main" id="{83B517ED-D5EE-4558-BA9B-C0613C01596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7" name="Text Box 64">
          <a:extLst>
            <a:ext uri="{FF2B5EF4-FFF2-40B4-BE49-F238E27FC236}">
              <a16:creationId xmlns:a16="http://schemas.microsoft.com/office/drawing/2014/main" id="{64AE01D9-0E66-4AA2-8BA8-F363F02C402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8" name="Text Box 64">
          <a:extLst>
            <a:ext uri="{FF2B5EF4-FFF2-40B4-BE49-F238E27FC236}">
              <a16:creationId xmlns:a16="http://schemas.microsoft.com/office/drawing/2014/main" id="{2DC3C195-4332-4D1C-9DC7-77E99F22A7F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19" name="Text Box 64">
          <a:extLst>
            <a:ext uri="{FF2B5EF4-FFF2-40B4-BE49-F238E27FC236}">
              <a16:creationId xmlns:a16="http://schemas.microsoft.com/office/drawing/2014/main" id="{981C8DCC-68D8-4AC8-BB12-6BA70845E26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0" name="Text Box 64">
          <a:extLst>
            <a:ext uri="{FF2B5EF4-FFF2-40B4-BE49-F238E27FC236}">
              <a16:creationId xmlns:a16="http://schemas.microsoft.com/office/drawing/2014/main" id="{C95D1C11-C7FF-4801-8B69-BF84CC0DD27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1" name="Text Box 64">
          <a:extLst>
            <a:ext uri="{FF2B5EF4-FFF2-40B4-BE49-F238E27FC236}">
              <a16:creationId xmlns:a16="http://schemas.microsoft.com/office/drawing/2014/main" id="{11B499C1-EF68-42BD-80CC-ACF23333699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2" name="Text Box 64">
          <a:extLst>
            <a:ext uri="{FF2B5EF4-FFF2-40B4-BE49-F238E27FC236}">
              <a16:creationId xmlns:a16="http://schemas.microsoft.com/office/drawing/2014/main" id="{77A57C0D-9360-4FA2-A213-B366576164D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3" name="Text Box 64">
          <a:extLst>
            <a:ext uri="{FF2B5EF4-FFF2-40B4-BE49-F238E27FC236}">
              <a16:creationId xmlns:a16="http://schemas.microsoft.com/office/drawing/2014/main" id="{BF079EDA-9B24-4B0E-89E3-5407EAAE355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4" name="Text Box 64">
          <a:extLst>
            <a:ext uri="{FF2B5EF4-FFF2-40B4-BE49-F238E27FC236}">
              <a16:creationId xmlns:a16="http://schemas.microsoft.com/office/drawing/2014/main" id="{63EC5961-DBE1-49A2-B0B1-1A8D20D0515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5" name="Text Box 64">
          <a:extLst>
            <a:ext uri="{FF2B5EF4-FFF2-40B4-BE49-F238E27FC236}">
              <a16:creationId xmlns:a16="http://schemas.microsoft.com/office/drawing/2014/main" id="{149D9E9C-B890-4351-B911-D3A452557FC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6" name="Text Box 64">
          <a:extLst>
            <a:ext uri="{FF2B5EF4-FFF2-40B4-BE49-F238E27FC236}">
              <a16:creationId xmlns:a16="http://schemas.microsoft.com/office/drawing/2014/main" id="{360B984E-B662-4A42-B864-3CA8548523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7" name="Text Box 64">
          <a:extLst>
            <a:ext uri="{FF2B5EF4-FFF2-40B4-BE49-F238E27FC236}">
              <a16:creationId xmlns:a16="http://schemas.microsoft.com/office/drawing/2014/main" id="{69A984FB-B339-4C64-B81B-508BB138541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8" name="Text Box 64">
          <a:extLst>
            <a:ext uri="{FF2B5EF4-FFF2-40B4-BE49-F238E27FC236}">
              <a16:creationId xmlns:a16="http://schemas.microsoft.com/office/drawing/2014/main" id="{5C64958C-E4DE-48D7-AAFF-CE7EFD503D6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29" name="Text Box 64">
          <a:extLst>
            <a:ext uri="{FF2B5EF4-FFF2-40B4-BE49-F238E27FC236}">
              <a16:creationId xmlns:a16="http://schemas.microsoft.com/office/drawing/2014/main" id="{D757DBC4-39D2-4143-8B9E-A3F6C79762C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0" name="Text Box 64">
          <a:extLst>
            <a:ext uri="{FF2B5EF4-FFF2-40B4-BE49-F238E27FC236}">
              <a16:creationId xmlns:a16="http://schemas.microsoft.com/office/drawing/2014/main" id="{B36366F4-B610-4577-BC17-8CED0F4037B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1" name="Text Box 64">
          <a:extLst>
            <a:ext uri="{FF2B5EF4-FFF2-40B4-BE49-F238E27FC236}">
              <a16:creationId xmlns:a16="http://schemas.microsoft.com/office/drawing/2014/main" id="{E82D6118-6A78-44F0-A518-3D16C7E461C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2" name="Text Box 64">
          <a:extLst>
            <a:ext uri="{FF2B5EF4-FFF2-40B4-BE49-F238E27FC236}">
              <a16:creationId xmlns:a16="http://schemas.microsoft.com/office/drawing/2014/main" id="{83C066D7-9846-4670-B923-A4FC73A72AC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3" name="Text Box 64">
          <a:extLst>
            <a:ext uri="{FF2B5EF4-FFF2-40B4-BE49-F238E27FC236}">
              <a16:creationId xmlns:a16="http://schemas.microsoft.com/office/drawing/2014/main" id="{8CC7F8A2-E226-43D8-889A-A17C2FB35F1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4" name="Text Box 64">
          <a:extLst>
            <a:ext uri="{FF2B5EF4-FFF2-40B4-BE49-F238E27FC236}">
              <a16:creationId xmlns:a16="http://schemas.microsoft.com/office/drawing/2014/main" id="{EC87C571-CFF3-4638-AF61-76D6D6C5DD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5" name="Text Box 64">
          <a:extLst>
            <a:ext uri="{FF2B5EF4-FFF2-40B4-BE49-F238E27FC236}">
              <a16:creationId xmlns:a16="http://schemas.microsoft.com/office/drawing/2014/main" id="{FAE7C525-7834-4D04-A7B3-F6D8D501032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6" name="Text Box 64">
          <a:extLst>
            <a:ext uri="{FF2B5EF4-FFF2-40B4-BE49-F238E27FC236}">
              <a16:creationId xmlns:a16="http://schemas.microsoft.com/office/drawing/2014/main" id="{92F66A49-EB59-4AFE-8B75-27E70D873F6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7" name="Text Box 64">
          <a:extLst>
            <a:ext uri="{FF2B5EF4-FFF2-40B4-BE49-F238E27FC236}">
              <a16:creationId xmlns:a16="http://schemas.microsoft.com/office/drawing/2014/main" id="{261B7209-1FB2-48C4-B0F4-8D73CB6C88A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8" name="Text Box 64">
          <a:extLst>
            <a:ext uri="{FF2B5EF4-FFF2-40B4-BE49-F238E27FC236}">
              <a16:creationId xmlns:a16="http://schemas.microsoft.com/office/drawing/2014/main" id="{F1F49D90-3F43-43BB-83C4-4EBFA08E529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39" name="Text Box 64">
          <a:extLst>
            <a:ext uri="{FF2B5EF4-FFF2-40B4-BE49-F238E27FC236}">
              <a16:creationId xmlns:a16="http://schemas.microsoft.com/office/drawing/2014/main" id="{C057B413-189E-49C5-B09B-A10556B89B4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0" name="Text Box 64">
          <a:extLst>
            <a:ext uri="{FF2B5EF4-FFF2-40B4-BE49-F238E27FC236}">
              <a16:creationId xmlns:a16="http://schemas.microsoft.com/office/drawing/2014/main" id="{9AC3C441-7D26-488B-9E9C-4368FECA0CD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1" name="Text Box 64">
          <a:extLst>
            <a:ext uri="{FF2B5EF4-FFF2-40B4-BE49-F238E27FC236}">
              <a16:creationId xmlns:a16="http://schemas.microsoft.com/office/drawing/2014/main" id="{90C1084B-2E0C-4114-8BD0-7A95862327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2" name="Text Box 64">
          <a:extLst>
            <a:ext uri="{FF2B5EF4-FFF2-40B4-BE49-F238E27FC236}">
              <a16:creationId xmlns:a16="http://schemas.microsoft.com/office/drawing/2014/main" id="{E10BD114-0827-454E-A787-758B2979EC1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3" name="Text Box 64">
          <a:extLst>
            <a:ext uri="{FF2B5EF4-FFF2-40B4-BE49-F238E27FC236}">
              <a16:creationId xmlns:a16="http://schemas.microsoft.com/office/drawing/2014/main" id="{7E3FC019-3D6C-40E0-9600-1DC905F6CB5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4" name="Text Box 64">
          <a:extLst>
            <a:ext uri="{FF2B5EF4-FFF2-40B4-BE49-F238E27FC236}">
              <a16:creationId xmlns:a16="http://schemas.microsoft.com/office/drawing/2014/main" id="{446B3095-BCFA-49AF-B793-D4D93D7829D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5" name="Text Box 64">
          <a:extLst>
            <a:ext uri="{FF2B5EF4-FFF2-40B4-BE49-F238E27FC236}">
              <a16:creationId xmlns:a16="http://schemas.microsoft.com/office/drawing/2014/main" id="{5D808B90-21A2-475D-87AD-BC78AD3441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6" name="Text Box 64">
          <a:extLst>
            <a:ext uri="{FF2B5EF4-FFF2-40B4-BE49-F238E27FC236}">
              <a16:creationId xmlns:a16="http://schemas.microsoft.com/office/drawing/2014/main" id="{974F5892-EC5C-499A-9F60-5FC9DB81680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7" name="Text Box 64">
          <a:extLst>
            <a:ext uri="{FF2B5EF4-FFF2-40B4-BE49-F238E27FC236}">
              <a16:creationId xmlns:a16="http://schemas.microsoft.com/office/drawing/2014/main" id="{3E3CE6E4-A045-4379-A80D-BAFD81B8FE2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8" name="Text Box 64">
          <a:extLst>
            <a:ext uri="{FF2B5EF4-FFF2-40B4-BE49-F238E27FC236}">
              <a16:creationId xmlns:a16="http://schemas.microsoft.com/office/drawing/2014/main" id="{31644682-1A9C-4062-9BDD-D7E37B40A0D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49" name="Text Box 64">
          <a:extLst>
            <a:ext uri="{FF2B5EF4-FFF2-40B4-BE49-F238E27FC236}">
              <a16:creationId xmlns:a16="http://schemas.microsoft.com/office/drawing/2014/main" id="{E672065E-9211-411A-863E-5A577F38673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0" name="Text Box 64">
          <a:extLst>
            <a:ext uri="{FF2B5EF4-FFF2-40B4-BE49-F238E27FC236}">
              <a16:creationId xmlns:a16="http://schemas.microsoft.com/office/drawing/2014/main" id="{1D5D860F-F1F7-46BF-A9A5-B842C4CBA14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1" name="Text Box 64">
          <a:extLst>
            <a:ext uri="{FF2B5EF4-FFF2-40B4-BE49-F238E27FC236}">
              <a16:creationId xmlns:a16="http://schemas.microsoft.com/office/drawing/2014/main" id="{2B519562-82B4-4E10-95BF-ECDA20ADE5B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2" name="Text Box 64">
          <a:extLst>
            <a:ext uri="{FF2B5EF4-FFF2-40B4-BE49-F238E27FC236}">
              <a16:creationId xmlns:a16="http://schemas.microsoft.com/office/drawing/2014/main" id="{5A06FB12-C396-41E1-8FBE-AC94230FEFA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3" name="Text Box 64">
          <a:extLst>
            <a:ext uri="{FF2B5EF4-FFF2-40B4-BE49-F238E27FC236}">
              <a16:creationId xmlns:a16="http://schemas.microsoft.com/office/drawing/2014/main" id="{595E00A1-1812-454D-B96C-D4CCDEF7844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4" name="Text Box 64">
          <a:extLst>
            <a:ext uri="{FF2B5EF4-FFF2-40B4-BE49-F238E27FC236}">
              <a16:creationId xmlns:a16="http://schemas.microsoft.com/office/drawing/2014/main" id="{7835C36B-EC11-46C8-B832-692E749850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5" name="Text Box 64">
          <a:extLst>
            <a:ext uri="{FF2B5EF4-FFF2-40B4-BE49-F238E27FC236}">
              <a16:creationId xmlns:a16="http://schemas.microsoft.com/office/drawing/2014/main" id="{DCC33917-CCAF-4CF0-8F60-5FE4075FC77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6" name="Text Box 64">
          <a:extLst>
            <a:ext uri="{FF2B5EF4-FFF2-40B4-BE49-F238E27FC236}">
              <a16:creationId xmlns:a16="http://schemas.microsoft.com/office/drawing/2014/main" id="{EDFAEBE7-24FA-4B70-9375-95F3AFF1357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7" name="Text Box 64">
          <a:extLst>
            <a:ext uri="{FF2B5EF4-FFF2-40B4-BE49-F238E27FC236}">
              <a16:creationId xmlns:a16="http://schemas.microsoft.com/office/drawing/2014/main" id="{A1456A32-7AD2-4C78-B607-A9259D1B557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8" name="Text Box 64">
          <a:extLst>
            <a:ext uri="{FF2B5EF4-FFF2-40B4-BE49-F238E27FC236}">
              <a16:creationId xmlns:a16="http://schemas.microsoft.com/office/drawing/2014/main" id="{67847440-6628-4ECE-AB93-936E6FED6B0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59" name="Text Box 64">
          <a:extLst>
            <a:ext uri="{FF2B5EF4-FFF2-40B4-BE49-F238E27FC236}">
              <a16:creationId xmlns:a16="http://schemas.microsoft.com/office/drawing/2014/main" id="{CA299459-87C3-482F-8BE4-20399CF2BCA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0" name="Text Box 64">
          <a:extLst>
            <a:ext uri="{FF2B5EF4-FFF2-40B4-BE49-F238E27FC236}">
              <a16:creationId xmlns:a16="http://schemas.microsoft.com/office/drawing/2014/main" id="{88779DB5-69A4-4187-87AD-5D10BC7196C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1" name="Text Box 64">
          <a:extLst>
            <a:ext uri="{FF2B5EF4-FFF2-40B4-BE49-F238E27FC236}">
              <a16:creationId xmlns:a16="http://schemas.microsoft.com/office/drawing/2014/main" id="{8012F98A-2CE0-414A-86B7-7524F796F86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2" name="Text Box 64">
          <a:extLst>
            <a:ext uri="{FF2B5EF4-FFF2-40B4-BE49-F238E27FC236}">
              <a16:creationId xmlns:a16="http://schemas.microsoft.com/office/drawing/2014/main" id="{D3394702-48DB-422E-AB58-EE6C791D1AB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3" name="Text Box 64">
          <a:extLst>
            <a:ext uri="{FF2B5EF4-FFF2-40B4-BE49-F238E27FC236}">
              <a16:creationId xmlns:a16="http://schemas.microsoft.com/office/drawing/2014/main" id="{D931478F-AEDC-4D81-81F6-35F8F49BD4F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4" name="Text Box 64">
          <a:extLst>
            <a:ext uri="{FF2B5EF4-FFF2-40B4-BE49-F238E27FC236}">
              <a16:creationId xmlns:a16="http://schemas.microsoft.com/office/drawing/2014/main" id="{37A35365-F7C2-4EE8-A069-275D3D5C06C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5" name="Text Box 64">
          <a:extLst>
            <a:ext uri="{FF2B5EF4-FFF2-40B4-BE49-F238E27FC236}">
              <a16:creationId xmlns:a16="http://schemas.microsoft.com/office/drawing/2014/main" id="{8CCE4D2B-6BEB-4D64-905D-7C3327B5AB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6" name="Text Box 64">
          <a:extLst>
            <a:ext uri="{FF2B5EF4-FFF2-40B4-BE49-F238E27FC236}">
              <a16:creationId xmlns:a16="http://schemas.microsoft.com/office/drawing/2014/main" id="{22D78A1F-8F5D-4E98-94A5-E6E4197C112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7" name="Text Box 64">
          <a:extLst>
            <a:ext uri="{FF2B5EF4-FFF2-40B4-BE49-F238E27FC236}">
              <a16:creationId xmlns:a16="http://schemas.microsoft.com/office/drawing/2014/main" id="{9C562415-4055-4A82-814B-E8F19F65B07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8" name="Text Box 64">
          <a:extLst>
            <a:ext uri="{FF2B5EF4-FFF2-40B4-BE49-F238E27FC236}">
              <a16:creationId xmlns:a16="http://schemas.microsoft.com/office/drawing/2014/main" id="{7C4218EC-0795-435C-A0C2-888B227BC3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69" name="Text Box 64">
          <a:extLst>
            <a:ext uri="{FF2B5EF4-FFF2-40B4-BE49-F238E27FC236}">
              <a16:creationId xmlns:a16="http://schemas.microsoft.com/office/drawing/2014/main" id="{55FCD469-C465-4193-8D63-FFCEDDD3979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0" name="Text Box 64">
          <a:extLst>
            <a:ext uri="{FF2B5EF4-FFF2-40B4-BE49-F238E27FC236}">
              <a16:creationId xmlns:a16="http://schemas.microsoft.com/office/drawing/2014/main" id="{F15D6943-6E77-4705-A6D7-A6632A29C11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1" name="Text Box 64">
          <a:extLst>
            <a:ext uri="{FF2B5EF4-FFF2-40B4-BE49-F238E27FC236}">
              <a16:creationId xmlns:a16="http://schemas.microsoft.com/office/drawing/2014/main" id="{7F3B0DB2-DEE6-4E3E-BA06-B4FDB2586D8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2" name="Text Box 64">
          <a:extLst>
            <a:ext uri="{FF2B5EF4-FFF2-40B4-BE49-F238E27FC236}">
              <a16:creationId xmlns:a16="http://schemas.microsoft.com/office/drawing/2014/main" id="{FFF850B1-EACF-4552-98DC-97EF627881E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3" name="Text Box 64">
          <a:extLst>
            <a:ext uri="{FF2B5EF4-FFF2-40B4-BE49-F238E27FC236}">
              <a16:creationId xmlns:a16="http://schemas.microsoft.com/office/drawing/2014/main" id="{8DD6DD10-7AA9-41BF-AFAA-4512ACD5A83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4" name="Text Box 64">
          <a:extLst>
            <a:ext uri="{FF2B5EF4-FFF2-40B4-BE49-F238E27FC236}">
              <a16:creationId xmlns:a16="http://schemas.microsoft.com/office/drawing/2014/main" id="{E98171C8-70ED-4DA3-9687-7A8174FF65A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5" name="Text Box 64">
          <a:extLst>
            <a:ext uri="{FF2B5EF4-FFF2-40B4-BE49-F238E27FC236}">
              <a16:creationId xmlns:a16="http://schemas.microsoft.com/office/drawing/2014/main" id="{DECCF43B-4B70-4C9A-8EAB-0AED4E95A9A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6" name="Text Box 64">
          <a:extLst>
            <a:ext uri="{FF2B5EF4-FFF2-40B4-BE49-F238E27FC236}">
              <a16:creationId xmlns:a16="http://schemas.microsoft.com/office/drawing/2014/main" id="{D60248FB-A1E7-477E-8AE4-CEBC3568AD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7" name="Text Box 64">
          <a:extLst>
            <a:ext uri="{FF2B5EF4-FFF2-40B4-BE49-F238E27FC236}">
              <a16:creationId xmlns:a16="http://schemas.microsoft.com/office/drawing/2014/main" id="{3A3615AA-4A1D-42E4-8A1C-AAEC486581B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8" name="Text Box 64">
          <a:extLst>
            <a:ext uri="{FF2B5EF4-FFF2-40B4-BE49-F238E27FC236}">
              <a16:creationId xmlns:a16="http://schemas.microsoft.com/office/drawing/2014/main" id="{CF6B479A-C569-4311-B316-2831252CD6D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79" name="Text Box 64">
          <a:extLst>
            <a:ext uri="{FF2B5EF4-FFF2-40B4-BE49-F238E27FC236}">
              <a16:creationId xmlns:a16="http://schemas.microsoft.com/office/drawing/2014/main" id="{604AC8B8-C32F-4604-9363-184971296B0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0" name="Text Box 64">
          <a:extLst>
            <a:ext uri="{FF2B5EF4-FFF2-40B4-BE49-F238E27FC236}">
              <a16:creationId xmlns:a16="http://schemas.microsoft.com/office/drawing/2014/main" id="{0851D307-34DA-4744-9354-681AC407512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1" name="Text Box 64">
          <a:extLst>
            <a:ext uri="{FF2B5EF4-FFF2-40B4-BE49-F238E27FC236}">
              <a16:creationId xmlns:a16="http://schemas.microsoft.com/office/drawing/2014/main" id="{A73AE174-FF08-48B6-A158-52053D9F273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2" name="Text Box 64">
          <a:extLst>
            <a:ext uri="{FF2B5EF4-FFF2-40B4-BE49-F238E27FC236}">
              <a16:creationId xmlns:a16="http://schemas.microsoft.com/office/drawing/2014/main" id="{26688E0E-83D4-438E-87E0-67102D421CB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3" name="Text Box 64">
          <a:extLst>
            <a:ext uri="{FF2B5EF4-FFF2-40B4-BE49-F238E27FC236}">
              <a16:creationId xmlns:a16="http://schemas.microsoft.com/office/drawing/2014/main" id="{B4C8A9A9-284A-438F-ABDC-DA146D1F42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4" name="Text Box 64">
          <a:extLst>
            <a:ext uri="{FF2B5EF4-FFF2-40B4-BE49-F238E27FC236}">
              <a16:creationId xmlns:a16="http://schemas.microsoft.com/office/drawing/2014/main" id="{C6D8A350-33A3-4FB9-BC96-802BE50BCB9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5" name="Text Box 64">
          <a:extLst>
            <a:ext uri="{FF2B5EF4-FFF2-40B4-BE49-F238E27FC236}">
              <a16:creationId xmlns:a16="http://schemas.microsoft.com/office/drawing/2014/main" id="{1909A115-7030-44A6-8BF3-979FA931ED9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6" name="Text Box 64">
          <a:extLst>
            <a:ext uri="{FF2B5EF4-FFF2-40B4-BE49-F238E27FC236}">
              <a16:creationId xmlns:a16="http://schemas.microsoft.com/office/drawing/2014/main" id="{B42D4255-8E39-4899-B8FF-6713588851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7" name="Text Box 64">
          <a:extLst>
            <a:ext uri="{FF2B5EF4-FFF2-40B4-BE49-F238E27FC236}">
              <a16:creationId xmlns:a16="http://schemas.microsoft.com/office/drawing/2014/main" id="{7988DE11-0F6C-428A-AB3F-A341C3405CC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8" name="Text Box 64">
          <a:extLst>
            <a:ext uri="{FF2B5EF4-FFF2-40B4-BE49-F238E27FC236}">
              <a16:creationId xmlns:a16="http://schemas.microsoft.com/office/drawing/2014/main" id="{E212641A-7EC6-4CCE-A44E-57138A51AC2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89" name="Text Box 64">
          <a:extLst>
            <a:ext uri="{FF2B5EF4-FFF2-40B4-BE49-F238E27FC236}">
              <a16:creationId xmlns:a16="http://schemas.microsoft.com/office/drawing/2014/main" id="{392CCDE1-4AA1-4C76-96BC-0244104977D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0" name="Text Box 64">
          <a:extLst>
            <a:ext uri="{FF2B5EF4-FFF2-40B4-BE49-F238E27FC236}">
              <a16:creationId xmlns:a16="http://schemas.microsoft.com/office/drawing/2014/main" id="{4E9F7CA4-2D48-492E-9C05-477FA966939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1" name="Text Box 64">
          <a:extLst>
            <a:ext uri="{FF2B5EF4-FFF2-40B4-BE49-F238E27FC236}">
              <a16:creationId xmlns:a16="http://schemas.microsoft.com/office/drawing/2014/main" id="{6A749188-FF4B-4C31-92B6-3C151E5438F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2" name="Text Box 64">
          <a:extLst>
            <a:ext uri="{FF2B5EF4-FFF2-40B4-BE49-F238E27FC236}">
              <a16:creationId xmlns:a16="http://schemas.microsoft.com/office/drawing/2014/main" id="{7CB88D9E-C2DD-472D-9891-8A92D04E1EF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3" name="Text Box 64">
          <a:extLst>
            <a:ext uri="{FF2B5EF4-FFF2-40B4-BE49-F238E27FC236}">
              <a16:creationId xmlns:a16="http://schemas.microsoft.com/office/drawing/2014/main" id="{E74B0C70-2B93-468D-8E74-61B1E655311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4" name="Text Box 64">
          <a:extLst>
            <a:ext uri="{FF2B5EF4-FFF2-40B4-BE49-F238E27FC236}">
              <a16:creationId xmlns:a16="http://schemas.microsoft.com/office/drawing/2014/main" id="{7FDE1ECD-C30A-4799-B59F-D62BADFFD5B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5" name="Text Box 64">
          <a:extLst>
            <a:ext uri="{FF2B5EF4-FFF2-40B4-BE49-F238E27FC236}">
              <a16:creationId xmlns:a16="http://schemas.microsoft.com/office/drawing/2014/main" id="{CA3B1681-EA71-4060-BE75-53D1FFE2EF2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6" name="Text Box 64">
          <a:extLst>
            <a:ext uri="{FF2B5EF4-FFF2-40B4-BE49-F238E27FC236}">
              <a16:creationId xmlns:a16="http://schemas.microsoft.com/office/drawing/2014/main" id="{1EB13B51-E2F7-4770-87F6-301BEFFE944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7" name="Text Box 64">
          <a:extLst>
            <a:ext uri="{FF2B5EF4-FFF2-40B4-BE49-F238E27FC236}">
              <a16:creationId xmlns:a16="http://schemas.microsoft.com/office/drawing/2014/main" id="{F553AC5C-165F-46F1-A108-0CAD8200D0D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8" name="Text Box 64">
          <a:extLst>
            <a:ext uri="{FF2B5EF4-FFF2-40B4-BE49-F238E27FC236}">
              <a16:creationId xmlns:a16="http://schemas.microsoft.com/office/drawing/2014/main" id="{46772841-24E8-469F-8890-0C785B491B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099" name="Text Box 64">
          <a:extLst>
            <a:ext uri="{FF2B5EF4-FFF2-40B4-BE49-F238E27FC236}">
              <a16:creationId xmlns:a16="http://schemas.microsoft.com/office/drawing/2014/main" id="{E2B592CE-E8BB-4083-B9D5-1622395847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0" name="Text Box 64">
          <a:extLst>
            <a:ext uri="{FF2B5EF4-FFF2-40B4-BE49-F238E27FC236}">
              <a16:creationId xmlns:a16="http://schemas.microsoft.com/office/drawing/2014/main" id="{392745C9-6A1F-4825-A3FE-C762BD4CECD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1" name="Text Box 64">
          <a:extLst>
            <a:ext uri="{FF2B5EF4-FFF2-40B4-BE49-F238E27FC236}">
              <a16:creationId xmlns:a16="http://schemas.microsoft.com/office/drawing/2014/main" id="{A489F116-FC65-4016-8E65-676BB091F06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2" name="Text Box 64">
          <a:extLst>
            <a:ext uri="{FF2B5EF4-FFF2-40B4-BE49-F238E27FC236}">
              <a16:creationId xmlns:a16="http://schemas.microsoft.com/office/drawing/2014/main" id="{9AB4587B-10E4-4622-BD92-53E4C76AC37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3" name="Text Box 64">
          <a:extLst>
            <a:ext uri="{FF2B5EF4-FFF2-40B4-BE49-F238E27FC236}">
              <a16:creationId xmlns:a16="http://schemas.microsoft.com/office/drawing/2014/main" id="{3473E32E-F421-43E9-A173-9A0EEC08668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4" name="Text Box 64">
          <a:extLst>
            <a:ext uri="{FF2B5EF4-FFF2-40B4-BE49-F238E27FC236}">
              <a16:creationId xmlns:a16="http://schemas.microsoft.com/office/drawing/2014/main" id="{BF08309B-102B-49FD-85F0-4627660F3AF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5" name="Text Box 64">
          <a:extLst>
            <a:ext uri="{FF2B5EF4-FFF2-40B4-BE49-F238E27FC236}">
              <a16:creationId xmlns:a16="http://schemas.microsoft.com/office/drawing/2014/main" id="{B328692D-ED6E-4762-AB83-23E367642BC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6" name="Text Box 64">
          <a:extLst>
            <a:ext uri="{FF2B5EF4-FFF2-40B4-BE49-F238E27FC236}">
              <a16:creationId xmlns:a16="http://schemas.microsoft.com/office/drawing/2014/main" id="{64F3C9D1-9C0D-4B9A-B9A7-C6CE8706694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7" name="Text Box 64">
          <a:extLst>
            <a:ext uri="{FF2B5EF4-FFF2-40B4-BE49-F238E27FC236}">
              <a16:creationId xmlns:a16="http://schemas.microsoft.com/office/drawing/2014/main" id="{BFAEDA8F-6132-4AC4-869E-CAF6AA3F21B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8" name="Text Box 64">
          <a:extLst>
            <a:ext uri="{FF2B5EF4-FFF2-40B4-BE49-F238E27FC236}">
              <a16:creationId xmlns:a16="http://schemas.microsoft.com/office/drawing/2014/main" id="{CB6BA9D8-0142-4CC3-8822-67F07D426CF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09" name="Text Box 64">
          <a:extLst>
            <a:ext uri="{FF2B5EF4-FFF2-40B4-BE49-F238E27FC236}">
              <a16:creationId xmlns:a16="http://schemas.microsoft.com/office/drawing/2014/main" id="{CB33BB21-6A7F-4125-9ADE-3F88775C694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0" name="Text Box 64">
          <a:extLst>
            <a:ext uri="{FF2B5EF4-FFF2-40B4-BE49-F238E27FC236}">
              <a16:creationId xmlns:a16="http://schemas.microsoft.com/office/drawing/2014/main" id="{5C8E9C65-3073-4794-A4F2-E862437AC09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1" name="Text Box 64">
          <a:extLst>
            <a:ext uri="{FF2B5EF4-FFF2-40B4-BE49-F238E27FC236}">
              <a16:creationId xmlns:a16="http://schemas.microsoft.com/office/drawing/2014/main" id="{6413CCF2-B5AF-43AD-8024-E5870240076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2" name="Text Box 64">
          <a:extLst>
            <a:ext uri="{FF2B5EF4-FFF2-40B4-BE49-F238E27FC236}">
              <a16:creationId xmlns:a16="http://schemas.microsoft.com/office/drawing/2014/main" id="{D012DCE5-CB28-4F91-8492-A57D8159774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3" name="Text Box 64">
          <a:extLst>
            <a:ext uri="{FF2B5EF4-FFF2-40B4-BE49-F238E27FC236}">
              <a16:creationId xmlns:a16="http://schemas.microsoft.com/office/drawing/2014/main" id="{E5C5A4AD-D154-43E9-99B8-8B9144FDBD6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4" name="Text Box 64">
          <a:extLst>
            <a:ext uri="{FF2B5EF4-FFF2-40B4-BE49-F238E27FC236}">
              <a16:creationId xmlns:a16="http://schemas.microsoft.com/office/drawing/2014/main" id="{559F9A7D-4AD7-4996-B76A-9D3C9A728A1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5" name="Text Box 64">
          <a:extLst>
            <a:ext uri="{FF2B5EF4-FFF2-40B4-BE49-F238E27FC236}">
              <a16:creationId xmlns:a16="http://schemas.microsoft.com/office/drawing/2014/main" id="{B4444CDF-990A-4E14-B6CE-5BD91949FD6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6" name="Text Box 64">
          <a:extLst>
            <a:ext uri="{FF2B5EF4-FFF2-40B4-BE49-F238E27FC236}">
              <a16:creationId xmlns:a16="http://schemas.microsoft.com/office/drawing/2014/main" id="{6B32D21C-C9A3-43C0-B691-EE5D7C9A78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7" name="Text Box 64">
          <a:extLst>
            <a:ext uri="{FF2B5EF4-FFF2-40B4-BE49-F238E27FC236}">
              <a16:creationId xmlns:a16="http://schemas.microsoft.com/office/drawing/2014/main" id="{AF012A9E-8499-4084-936D-DE964D604CD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8" name="Text Box 64">
          <a:extLst>
            <a:ext uri="{FF2B5EF4-FFF2-40B4-BE49-F238E27FC236}">
              <a16:creationId xmlns:a16="http://schemas.microsoft.com/office/drawing/2014/main" id="{05D86A2F-0231-4D3C-B693-F43AFAF324C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19" name="Text Box 64">
          <a:extLst>
            <a:ext uri="{FF2B5EF4-FFF2-40B4-BE49-F238E27FC236}">
              <a16:creationId xmlns:a16="http://schemas.microsoft.com/office/drawing/2014/main" id="{55C7DC5E-EE2E-48E0-AA79-CA042766788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7926"/>
    <xdr:sp macro="" textlink="">
      <xdr:nvSpPr>
        <xdr:cNvPr id="4120" name="Text Box 64">
          <a:extLst>
            <a:ext uri="{FF2B5EF4-FFF2-40B4-BE49-F238E27FC236}">
              <a16:creationId xmlns:a16="http://schemas.microsoft.com/office/drawing/2014/main" id="{F184AD66-4AD7-4684-BEFC-08A1D8A6DF1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1" name="Text Box 64">
          <a:extLst>
            <a:ext uri="{FF2B5EF4-FFF2-40B4-BE49-F238E27FC236}">
              <a16:creationId xmlns:a16="http://schemas.microsoft.com/office/drawing/2014/main" id="{641BF93C-4BCA-4677-A37C-0096C76A15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2" name="Text Box 64">
          <a:extLst>
            <a:ext uri="{FF2B5EF4-FFF2-40B4-BE49-F238E27FC236}">
              <a16:creationId xmlns:a16="http://schemas.microsoft.com/office/drawing/2014/main" id="{9E55F5F3-AE65-49B0-BB17-E5C9A999F24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3" name="Text Box 64">
          <a:extLst>
            <a:ext uri="{FF2B5EF4-FFF2-40B4-BE49-F238E27FC236}">
              <a16:creationId xmlns:a16="http://schemas.microsoft.com/office/drawing/2014/main" id="{2B0FC4A6-31FE-4A94-BEF9-B5EC05EA4B3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4" name="Text Box 64">
          <a:extLst>
            <a:ext uri="{FF2B5EF4-FFF2-40B4-BE49-F238E27FC236}">
              <a16:creationId xmlns:a16="http://schemas.microsoft.com/office/drawing/2014/main" id="{B17ADF5D-2DF3-4008-BC8C-54CF843173D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5" name="Text Box 64">
          <a:extLst>
            <a:ext uri="{FF2B5EF4-FFF2-40B4-BE49-F238E27FC236}">
              <a16:creationId xmlns:a16="http://schemas.microsoft.com/office/drawing/2014/main" id="{31498FED-7C83-4BE2-BA16-F89D991E2BA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6" name="Text Box 64">
          <a:extLst>
            <a:ext uri="{FF2B5EF4-FFF2-40B4-BE49-F238E27FC236}">
              <a16:creationId xmlns:a16="http://schemas.microsoft.com/office/drawing/2014/main" id="{66144D54-897E-4ADE-8096-6A7C38D9266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7" name="Text Box 64">
          <a:extLst>
            <a:ext uri="{FF2B5EF4-FFF2-40B4-BE49-F238E27FC236}">
              <a16:creationId xmlns:a16="http://schemas.microsoft.com/office/drawing/2014/main" id="{FF009E3A-EF18-402F-B3C4-4DF70EE7A9F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8" name="Text Box 64">
          <a:extLst>
            <a:ext uri="{FF2B5EF4-FFF2-40B4-BE49-F238E27FC236}">
              <a16:creationId xmlns:a16="http://schemas.microsoft.com/office/drawing/2014/main" id="{BB8EE076-DB42-4DBB-8635-C97E4BBCAA2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29" name="Text Box 64">
          <a:extLst>
            <a:ext uri="{FF2B5EF4-FFF2-40B4-BE49-F238E27FC236}">
              <a16:creationId xmlns:a16="http://schemas.microsoft.com/office/drawing/2014/main" id="{AC4D1EAB-4FED-45F3-AA1A-A9573ADCF4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0" name="Text Box 64">
          <a:extLst>
            <a:ext uri="{FF2B5EF4-FFF2-40B4-BE49-F238E27FC236}">
              <a16:creationId xmlns:a16="http://schemas.microsoft.com/office/drawing/2014/main" id="{0401BDB4-51F4-41FB-98CD-1BA86A903D6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1" name="Text Box 64">
          <a:extLst>
            <a:ext uri="{FF2B5EF4-FFF2-40B4-BE49-F238E27FC236}">
              <a16:creationId xmlns:a16="http://schemas.microsoft.com/office/drawing/2014/main" id="{40F9D9C1-0160-46FD-B5E8-6DE7E7C1EC5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2" name="Text Box 64">
          <a:extLst>
            <a:ext uri="{FF2B5EF4-FFF2-40B4-BE49-F238E27FC236}">
              <a16:creationId xmlns:a16="http://schemas.microsoft.com/office/drawing/2014/main" id="{E1E761AE-314F-43AB-BE7B-791BE6A5866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3" name="Text Box 64">
          <a:extLst>
            <a:ext uri="{FF2B5EF4-FFF2-40B4-BE49-F238E27FC236}">
              <a16:creationId xmlns:a16="http://schemas.microsoft.com/office/drawing/2014/main" id="{249EB0CA-DD07-449E-A320-AFE685D9B78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4" name="Text Box 64">
          <a:extLst>
            <a:ext uri="{FF2B5EF4-FFF2-40B4-BE49-F238E27FC236}">
              <a16:creationId xmlns:a16="http://schemas.microsoft.com/office/drawing/2014/main" id="{9147BE1B-C993-4FBB-8E43-0749272EC5D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5" name="Text Box 64">
          <a:extLst>
            <a:ext uri="{FF2B5EF4-FFF2-40B4-BE49-F238E27FC236}">
              <a16:creationId xmlns:a16="http://schemas.microsoft.com/office/drawing/2014/main" id="{80225A05-3424-4811-BB62-5DB43469342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6" name="Text Box 64">
          <a:extLst>
            <a:ext uri="{FF2B5EF4-FFF2-40B4-BE49-F238E27FC236}">
              <a16:creationId xmlns:a16="http://schemas.microsoft.com/office/drawing/2014/main" id="{787E4770-7458-4EE9-9E3C-60DDCA19CB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7" name="Text Box 64">
          <a:extLst>
            <a:ext uri="{FF2B5EF4-FFF2-40B4-BE49-F238E27FC236}">
              <a16:creationId xmlns:a16="http://schemas.microsoft.com/office/drawing/2014/main" id="{0E7344D2-4A9B-4F8B-82AE-0A4B4524F3D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8" name="Text Box 64">
          <a:extLst>
            <a:ext uri="{FF2B5EF4-FFF2-40B4-BE49-F238E27FC236}">
              <a16:creationId xmlns:a16="http://schemas.microsoft.com/office/drawing/2014/main" id="{680717C3-CE84-4513-A10A-0F3CA930624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39" name="Text Box 64">
          <a:extLst>
            <a:ext uri="{FF2B5EF4-FFF2-40B4-BE49-F238E27FC236}">
              <a16:creationId xmlns:a16="http://schemas.microsoft.com/office/drawing/2014/main" id="{7AADB8F0-260D-4071-9B40-2739A31611B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0" name="Text Box 64">
          <a:extLst>
            <a:ext uri="{FF2B5EF4-FFF2-40B4-BE49-F238E27FC236}">
              <a16:creationId xmlns:a16="http://schemas.microsoft.com/office/drawing/2014/main" id="{23F71A6E-F2E6-432C-B4E9-931F143B919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1" name="Text Box 64">
          <a:extLst>
            <a:ext uri="{FF2B5EF4-FFF2-40B4-BE49-F238E27FC236}">
              <a16:creationId xmlns:a16="http://schemas.microsoft.com/office/drawing/2014/main" id="{8BB2BF78-403E-499D-86B6-76F3CA525C0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2" name="Text Box 64">
          <a:extLst>
            <a:ext uri="{FF2B5EF4-FFF2-40B4-BE49-F238E27FC236}">
              <a16:creationId xmlns:a16="http://schemas.microsoft.com/office/drawing/2014/main" id="{E9FA6187-D56B-410E-9C9C-E756250E7F3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3" name="Text Box 64">
          <a:extLst>
            <a:ext uri="{FF2B5EF4-FFF2-40B4-BE49-F238E27FC236}">
              <a16:creationId xmlns:a16="http://schemas.microsoft.com/office/drawing/2014/main" id="{075A8A51-746E-4B99-B01C-461BE4D3B10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4" name="Text Box 64">
          <a:extLst>
            <a:ext uri="{FF2B5EF4-FFF2-40B4-BE49-F238E27FC236}">
              <a16:creationId xmlns:a16="http://schemas.microsoft.com/office/drawing/2014/main" id="{0285FE3F-954B-4F31-856C-75FA9FE8B07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5" name="Text Box 64">
          <a:extLst>
            <a:ext uri="{FF2B5EF4-FFF2-40B4-BE49-F238E27FC236}">
              <a16:creationId xmlns:a16="http://schemas.microsoft.com/office/drawing/2014/main" id="{772E3770-0BFD-4D96-ADB4-51992D572ED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6" name="Text Box 64">
          <a:extLst>
            <a:ext uri="{FF2B5EF4-FFF2-40B4-BE49-F238E27FC236}">
              <a16:creationId xmlns:a16="http://schemas.microsoft.com/office/drawing/2014/main" id="{6B7209CF-A180-4798-8966-EB12E84E02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7" name="Text Box 64">
          <a:extLst>
            <a:ext uri="{FF2B5EF4-FFF2-40B4-BE49-F238E27FC236}">
              <a16:creationId xmlns:a16="http://schemas.microsoft.com/office/drawing/2014/main" id="{4FDAB01A-1A79-4E45-B855-815598D6DBC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8" name="Text Box 64">
          <a:extLst>
            <a:ext uri="{FF2B5EF4-FFF2-40B4-BE49-F238E27FC236}">
              <a16:creationId xmlns:a16="http://schemas.microsoft.com/office/drawing/2014/main" id="{C90EDBCD-BB9F-4CCB-A550-FA6099C53C5A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49" name="Text Box 64">
          <a:extLst>
            <a:ext uri="{FF2B5EF4-FFF2-40B4-BE49-F238E27FC236}">
              <a16:creationId xmlns:a16="http://schemas.microsoft.com/office/drawing/2014/main" id="{7514C772-B8B5-4657-9D10-74E05798AC8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0" name="Text Box 64">
          <a:extLst>
            <a:ext uri="{FF2B5EF4-FFF2-40B4-BE49-F238E27FC236}">
              <a16:creationId xmlns:a16="http://schemas.microsoft.com/office/drawing/2014/main" id="{FC0B253B-770C-4016-91B8-00871417C9F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1" name="Text Box 64">
          <a:extLst>
            <a:ext uri="{FF2B5EF4-FFF2-40B4-BE49-F238E27FC236}">
              <a16:creationId xmlns:a16="http://schemas.microsoft.com/office/drawing/2014/main" id="{E419C70A-0DCD-4E55-A467-3CBFE2FA0A9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2" name="Text Box 64">
          <a:extLst>
            <a:ext uri="{FF2B5EF4-FFF2-40B4-BE49-F238E27FC236}">
              <a16:creationId xmlns:a16="http://schemas.microsoft.com/office/drawing/2014/main" id="{3BDAA02D-E2E5-4433-95B0-9D6FB422FD9C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3" name="Text Box 64">
          <a:extLst>
            <a:ext uri="{FF2B5EF4-FFF2-40B4-BE49-F238E27FC236}">
              <a16:creationId xmlns:a16="http://schemas.microsoft.com/office/drawing/2014/main" id="{7464AA80-8993-4C83-BB4C-E78C05DFA18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4" name="Text Box 64">
          <a:extLst>
            <a:ext uri="{FF2B5EF4-FFF2-40B4-BE49-F238E27FC236}">
              <a16:creationId xmlns:a16="http://schemas.microsoft.com/office/drawing/2014/main" id="{81D915EE-B5B6-4C30-BDE2-D01FFE8C0E8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5" name="Text Box 64">
          <a:extLst>
            <a:ext uri="{FF2B5EF4-FFF2-40B4-BE49-F238E27FC236}">
              <a16:creationId xmlns:a16="http://schemas.microsoft.com/office/drawing/2014/main" id="{1E49C3A7-7833-4E26-B9CD-CC45D9614A2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6" name="Text Box 64">
          <a:extLst>
            <a:ext uri="{FF2B5EF4-FFF2-40B4-BE49-F238E27FC236}">
              <a16:creationId xmlns:a16="http://schemas.microsoft.com/office/drawing/2014/main" id="{D3805B10-B87E-404A-9EE7-5806BA3169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7" name="Text Box 64">
          <a:extLst>
            <a:ext uri="{FF2B5EF4-FFF2-40B4-BE49-F238E27FC236}">
              <a16:creationId xmlns:a16="http://schemas.microsoft.com/office/drawing/2014/main" id="{BE333362-F53E-43EC-B2EB-5CBE7800D9F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8" name="Text Box 64">
          <a:extLst>
            <a:ext uri="{FF2B5EF4-FFF2-40B4-BE49-F238E27FC236}">
              <a16:creationId xmlns:a16="http://schemas.microsoft.com/office/drawing/2014/main" id="{406A643E-9060-41F5-8E0C-86933C0885C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59" name="Text Box 64">
          <a:extLst>
            <a:ext uri="{FF2B5EF4-FFF2-40B4-BE49-F238E27FC236}">
              <a16:creationId xmlns:a16="http://schemas.microsoft.com/office/drawing/2014/main" id="{FD21611D-63EB-4DD6-A50E-9AF8FDF7EA5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0" name="Text Box 64">
          <a:extLst>
            <a:ext uri="{FF2B5EF4-FFF2-40B4-BE49-F238E27FC236}">
              <a16:creationId xmlns:a16="http://schemas.microsoft.com/office/drawing/2014/main" id="{02D569BC-3792-4F55-83FB-125820F24F2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1" name="Text Box 64">
          <a:extLst>
            <a:ext uri="{FF2B5EF4-FFF2-40B4-BE49-F238E27FC236}">
              <a16:creationId xmlns:a16="http://schemas.microsoft.com/office/drawing/2014/main" id="{50D464EF-7E94-4916-8B6F-7852EEA9510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2" name="Text Box 64">
          <a:extLst>
            <a:ext uri="{FF2B5EF4-FFF2-40B4-BE49-F238E27FC236}">
              <a16:creationId xmlns:a16="http://schemas.microsoft.com/office/drawing/2014/main" id="{6984EBF1-AED8-41AD-88CB-CCB02B76AB7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3" name="Text Box 64">
          <a:extLst>
            <a:ext uri="{FF2B5EF4-FFF2-40B4-BE49-F238E27FC236}">
              <a16:creationId xmlns:a16="http://schemas.microsoft.com/office/drawing/2014/main" id="{BF661830-6453-44A2-8B76-6B3A4FAACE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4" name="Text Box 64">
          <a:extLst>
            <a:ext uri="{FF2B5EF4-FFF2-40B4-BE49-F238E27FC236}">
              <a16:creationId xmlns:a16="http://schemas.microsoft.com/office/drawing/2014/main" id="{E4D1060E-2E66-46B1-AB2F-DEEFB700978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5" name="Text Box 64">
          <a:extLst>
            <a:ext uri="{FF2B5EF4-FFF2-40B4-BE49-F238E27FC236}">
              <a16:creationId xmlns:a16="http://schemas.microsoft.com/office/drawing/2014/main" id="{B778FB14-75B3-47E2-959C-6EBD649AA45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6" name="Text Box 64">
          <a:extLst>
            <a:ext uri="{FF2B5EF4-FFF2-40B4-BE49-F238E27FC236}">
              <a16:creationId xmlns:a16="http://schemas.microsoft.com/office/drawing/2014/main" id="{2655C0B0-A254-4B1A-9501-C6D09981627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167" name="Text Box 64">
          <a:extLst>
            <a:ext uri="{FF2B5EF4-FFF2-40B4-BE49-F238E27FC236}">
              <a16:creationId xmlns:a16="http://schemas.microsoft.com/office/drawing/2014/main" id="{924DF00E-B499-4708-9ED4-92720CAD2C9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6"/>
    <xdr:sp macro="" textlink="">
      <xdr:nvSpPr>
        <xdr:cNvPr id="4168" name="Text Box 64">
          <a:extLst>
            <a:ext uri="{FF2B5EF4-FFF2-40B4-BE49-F238E27FC236}">
              <a16:creationId xmlns:a16="http://schemas.microsoft.com/office/drawing/2014/main" id="{99784D99-CC53-4E8F-AAB4-DF498BDE428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69" name="Text Box 64">
          <a:extLst>
            <a:ext uri="{FF2B5EF4-FFF2-40B4-BE49-F238E27FC236}">
              <a16:creationId xmlns:a16="http://schemas.microsoft.com/office/drawing/2014/main" id="{81ABE9A1-37CE-45A6-9BA9-A4BF5C6ED47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0" name="Text Box 64">
          <a:extLst>
            <a:ext uri="{FF2B5EF4-FFF2-40B4-BE49-F238E27FC236}">
              <a16:creationId xmlns:a16="http://schemas.microsoft.com/office/drawing/2014/main" id="{40C939A4-C400-4CDB-9765-62F4989305C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1" name="Text Box 64">
          <a:extLst>
            <a:ext uri="{FF2B5EF4-FFF2-40B4-BE49-F238E27FC236}">
              <a16:creationId xmlns:a16="http://schemas.microsoft.com/office/drawing/2014/main" id="{4336B011-6649-40F7-A34F-C15F90CE080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2" name="Text Box 64">
          <a:extLst>
            <a:ext uri="{FF2B5EF4-FFF2-40B4-BE49-F238E27FC236}">
              <a16:creationId xmlns:a16="http://schemas.microsoft.com/office/drawing/2014/main" id="{C16A03DF-EF9E-47CE-8DBE-B6A4D9A43E2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3" name="Text Box 64">
          <a:extLst>
            <a:ext uri="{FF2B5EF4-FFF2-40B4-BE49-F238E27FC236}">
              <a16:creationId xmlns:a16="http://schemas.microsoft.com/office/drawing/2014/main" id="{809938CC-D1B0-4A33-9624-7EF01696E42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4" name="Text Box 64">
          <a:extLst>
            <a:ext uri="{FF2B5EF4-FFF2-40B4-BE49-F238E27FC236}">
              <a16:creationId xmlns:a16="http://schemas.microsoft.com/office/drawing/2014/main" id="{9D25917A-3164-4024-94AC-F9828C884F2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5" name="Text Box 64">
          <a:extLst>
            <a:ext uri="{FF2B5EF4-FFF2-40B4-BE49-F238E27FC236}">
              <a16:creationId xmlns:a16="http://schemas.microsoft.com/office/drawing/2014/main" id="{2AFA86DB-ED93-41B3-AFCF-F7AD5DD469B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6" name="Text Box 64">
          <a:extLst>
            <a:ext uri="{FF2B5EF4-FFF2-40B4-BE49-F238E27FC236}">
              <a16:creationId xmlns:a16="http://schemas.microsoft.com/office/drawing/2014/main" id="{EEBB5F2B-49D7-4B8D-969A-DB7AF6F40EE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7" name="Text Box 64">
          <a:extLst>
            <a:ext uri="{FF2B5EF4-FFF2-40B4-BE49-F238E27FC236}">
              <a16:creationId xmlns:a16="http://schemas.microsoft.com/office/drawing/2014/main" id="{8D951206-C333-4421-BCBF-FFB5BD85EEC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8" name="Text Box 64">
          <a:extLst>
            <a:ext uri="{FF2B5EF4-FFF2-40B4-BE49-F238E27FC236}">
              <a16:creationId xmlns:a16="http://schemas.microsoft.com/office/drawing/2014/main" id="{5088A5ED-9C8A-4418-9ED4-C6E757DFB56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79" name="Text Box 64">
          <a:extLst>
            <a:ext uri="{FF2B5EF4-FFF2-40B4-BE49-F238E27FC236}">
              <a16:creationId xmlns:a16="http://schemas.microsoft.com/office/drawing/2014/main" id="{B8953A6C-794F-443F-B7BC-AA193562C5A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0" name="Text Box 64">
          <a:extLst>
            <a:ext uri="{FF2B5EF4-FFF2-40B4-BE49-F238E27FC236}">
              <a16:creationId xmlns:a16="http://schemas.microsoft.com/office/drawing/2014/main" id="{7D7DF57C-C49A-4322-85D3-4B9A07DA0F0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1" name="Text Box 64">
          <a:extLst>
            <a:ext uri="{FF2B5EF4-FFF2-40B4-BE49-F238E27FC236}">
              <a16:creationId xmlns:a16="http://schemas.microsoft.com/office/drawing/2014/main" id="{8D866E82-9078-4153-8B4D-BED894CD052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2" name="Text Box 64">
          <a:extLst>
            <a:ext uri="{FF2B5EF4-FFF2-40B4-BE49-F238E27FC236}">
              <a16:creationId xmlns:a16="http://schemas.microsoft.com/office/drawing/2014/main" id="{F30939AE-27D9-4C8D-B2F3-936739C629A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3" name="Text Box 64">
          <a:extLst>
            <a:ext uri="{FF2B5EF4-FFF2-40B4-BE49-F238E27FC236}">
              <a16:creationId xmlns:a16="http://schemas.microsoft.com/office/drawing/2014/main" id="{599DA473-E485-4C0F-AEEE-53A1789AD29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4" name="Text Box 64">
          <a:extLst>
            <a:ext uri="{FF2B5EF4-FFF2-40B4-BE49-F238E27FC236}">
              <a16:creationId xmlns:a16="http://schemas.microsoft.com/office/drawing/2014/main" id="{FC415179-30F9-4187-9F74-DA32DD2F287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5" name="Text Box 64">
          <a:extLst>
            <a:ext uri="{FF2B5EF4-FFF2-40B4-BE49-F238E27FC236}">
              <a16:creationId xmlns:a16="http://schemas.microsoft.com/office/drawing/2014/main" id="{FC1FA1DF-5E8B-479D-A712-4100FE3FC05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6" name="Text Box 64">
          <a:extLst>
            <a:ext uri="{FF2B5EF4-FFF2-40B4-BE49-F238E27FC236}">
              <a16:creationId xmlns:a16="http://schemas.microsoft.com/office/drawing/2014/main" id="{C1C6945F-87B2-4264-B237-DD1C7ADFE175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7" name="Text Box 64">
          <a:extLst>
            <a:ext uri="{FF2B5EF4-FFF2-40B4-BE49-F238E27FC236}">
              <a16:creationId xmlns:a16="http://schemas.microsoft.com/office/drawing/2014/main" id="{6274857E-C99E-4F02-B751-A88D749930E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8" name="Text Box 64">
          <a:extLst>
            <a:ext uri="{FF2B5EF4-FFF2-40B4-BE49-F238E27FC236}">
              <a16:creationId xmlns:a16="http://schemas.microsoft.com/office/drawing/2014/main" id="{3563F3C7-9B87-4633-99D3-F218914E35C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89" name="Text Box 64">
          <a:extLst>
            <a:ext uri="{FF2B5EF4-FFF2-40B4-BE49-F238E27FC236}">
              <a16:creationId xmlns:a16="http://schemas.microsoft.com/office/drawing/2014/main" id="{AC8A80EA-FB49-4149-9967-0F99713251F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0" name="Text Box 64">
          <a:extLst>
            <a:ext uri="{FF2B5EF4-FFF2-40B4-BE49-F238E27FC236}">
              <a16:creationId xmlns:a16="http://schemas.microsoft.com/office/drawing/2014/main" id="{173B30C7-3ED8-4106-9D91-D694E6AF655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1" name="Text Box 64">
          <a:extLst>
            <a:ext uri="{FF2B5EF4-FFF2-40B4-BE49-F238E27FC236}">
              <a16:creationId xmlns:a16="http://schemas.microsoft.com/office/drawing/2014/main" id="{3B41AD71-3B00-41C1-BFEA-5DBA397D86B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2" name="Text Box 64">
          <a:extLst>
            <a:ext uri="{FF2B5EF4-FFF2-40B4-BE49-F238E27FC236}">
              <a16:creationId xmlns:a16="http://schemas.microsoft.com/office/drawing/2014/main" id="{78520CF9-C7D9-485B-9655-3B5857014B9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3" name="Text Box 64">
          <a:extLst>
            <a:ext uri="{FF2B5EF4-FFF2-40B4-BE49-F238E27FC236}">
              <a16:creationId xmlns:a16="http://schemas.microsoft.com/office/drawing/2014/main" id="{68C2C7CD-DE3E-4B2F-995A-9573F585C6A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4" name="Text Box 64">
          <a:extLst>
            <a:ext uri="{FF2B5EF4-FFF2-40B4-BE49-F238E27FC236}">
              <a16:creationId xmlns:a16="http://schemas.microsoft.com/office/drawing/2014/main" id="{ECD85CD3-05C2-4E9B-97CA-BF98F7B3A72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5" name="Text Box 64">
          <a:extLst>
            <a:ext uri="{FF2B5EF4-FFF2-40B4-BE49-F238E27FC236}">
              <a16:creationId xmlns:a16="http://schemas.microsoft.com/office/drawing/2014/main" id="{34169C8B-19E6-4D7D-86E2-60DA3D064A7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6" name="Text Box 64">
          <a:extLst>
            <a:ext uri="{FF2B5EF4-FFF2-40B4-BE49-F238E27FC236}">
              <a16:creationId xmlns:a16="http://schemas.microsoft.com/office/drawing/2014/main" id="{F109B09D-9F15-47F5-9BF4-AD05C893F24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7" name="Text Box 64">
          <a:extLst>
            <a:ext uri="{FF2B5EF4-FFF2-40B4-BE49-F238E27FC236}">
              <a16:creationId xmlns:a16="http://schemas.microsoft.com/office/drawing/2014/main" id="{EFCC68B2-366C-4C5B-A36B-C1FFA20058A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8" name="Text Box 64">
          <a:extLst>
            <a:ext uri="{FF2B5EF4-FFF2-40B4-BE49-F238E27FC236}">
              <a16:creationId xmlns:a16="http://schemas.microsoft.com/office/drawing/2014/main" id="{E35B52A2-8559-4ED5-9A00-1BB986D65A3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199" name="Text Box 64">
          <a:extLst>
            <a:ext uri="{FF2B5EF4-FFF2-40B4-BE49-F238E27FC236}">
              <a16:creationId xmlns:a16="http://schemas.microsoft.com/office/drawing/2014/main" id="{B8A2390B-F227-47F1-87C2-B8B239D4192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0" name="Text Box 64">
          <a:extLst>
            <a:ext uri="{FF2B5EF4-FFF2-40B4-BE49-F238E27FC236}">
              <a16:creationId xmlns:a16="http://schemas.microsoft.com/office/drawing/2014/main" id="{3CCABE42-12F0-411C-85D9-68FD8F3C714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1" name="Text Box 64">
          <a:extLst>
            <a:ext uri="{FF2B5EF4-FFF2-40B4-BE49-F238E27FC236}">
              <a16:creationId xmlns:a16="http://schemas.microsoft.com/office/drawing/2014/main" id="{ED001D49-F7E2-4D9F-95C9-7B55779F672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2" name="Text Box 64">
          <a:extLst>
            <a:ext uri="{FF2B5EF4-FFF2-40B4-BE49-F238E27FC236}">
              <a16:creationId xmlns:a16="http://schemas.microsoft.com/office/drawing/2014/main" id="{1E85C190-7A74-42B8-99E7-B772438BE3D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3" name="Text Box 64">
          <a:extLst>
            <a:ext uri="{FF2B5EF4-FFF2-40B4-BE49-F238E27FC236}">
              <a16:creationId xmlns:a16="http://schemas.microsoft.com/office/drawing/2014/main" id="{702BCCBF-B30C-4DCB-A50C-012EC429F3E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4" name="Text Box 64">
          <a:extLst>
            <a:ext uri="{FF2B5EF4-FFF2-40B4-BE49-F238E27FC236}">
              <a16:creationId xmlns:a16="http://schemas.microsoft.com/office/drawing/2014/main" id="{595A0C92-711D-4E1E-89CB-3196540EE95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5" name="Text Box 64">
          <a:extLst>
            <a:ext uri="{FF2B5EF4-FFF2-40B4-BE49-F238E27FC236}">
              <a16:creationId xmlns:a16="http://schemas.microsoft.com/office/drawing/2014/main" id="{DB599345-43B6-4869-835D-71475FF3752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6" name="Text Box 64">
          <a:extLst>
            <a:ext uri="{FF2B5EF4-FFF2-40B4-BE49-F238E27FC236}">
              <a16:creationId xmlns:a16="http://schemas.microsoft.com/office/drawing/2014/main" id="{D47DDC77-349B-40C7-91E8-F489A218009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7" name="Text Box 64">
          <a:extLst>
            <a:ext uri="{FF2B5EF4-FFF2-40B4-BE49-F238E27FC236}">
              <a16:creationId xmlns:a16="http://schemas.microsoft.com/office/drawing/2014/main" id="{70441B19-D45A-4087-B5A7-DEC40057AE9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8" name="Text Box 64">
          <a:extLst>
            <a:ext uri="{FF2B5EF4-FFF2-40B4-BE49-F238E27FC236}">
              <a16:creationId xmlns:a16="http://schemas.microsoft.com/office/drawing/2014/main" id="{EE9A09E6-3F45-462C-8931-41BF08B2D69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09" name="Text Box 64">
          <a:extLst>
            <a:ext uri="{FF2B5EF4-FFF2-40B4-BE49-F238E27FC236}">
              <a16:creationId xmlns:a16="http://schemas.microsoft.com/office/drawing/2014/main" id="{B962B776-AAAA-41B8-822D-ADEEE8956D7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0" name="Text Box 64">
          <a:extLst>
            <a:ext uri="{FF2B5EF4-FFF2-40B4-BE49-F238E27FC236}">
              <a16:creationId xmlns:a16="http://schemas.microsoft.com/office/drawing/2014/main" id="{FA5CE067-E63B-4859-9676-9E27CA0E450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1" name="Text Box 64">
          <a:extLst>
            <a:ext uri="{FF2B5EF4-FFF2-40B4-BE49-F238E27FC236}">
              <a16:creationId xmlns:a16="http://schemas.microsoft.com/office/drawing/2014/main" id="{958AC237-800A-4C74-8EB5-2808C411FEA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2" name="Text Box 64">
          <a:extLst>
            <a:ext uri="{FF2B5EF4-FFF2-40B4-BE49-F238E27FC236}">
              <a16:creationId xmlns:a16="http://schemas.microsoft.com/office/drawing/2014/main" id="{13DEA189-EE46-436D-8032-C0EE34A9F64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3" name="Text Box 64">
          <a:extLst>
            <a:ext uri="{FF2B5EF4-FFF2-40B4-BE49-F238E27FC236}">
              <a16:creationId xmlns:a16="http://schemas.microsoft.com/office/drawing/2014/main" id="{CF09729A-9B8A-444D-AA48-CB385D73E71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4" name="Text Box 64">
          <a:extLst>
            <a:ext uri="{FF2B5EF4-FFF2-40B4-BE49-F238E27FC236}">
              <a16:creationId xmlns:a16="http://schemas.microsoft.com/office/drawing/2014/main" id="{4287A173-30C0-45EC-8C32-543EB578FBD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5" name="Text Box 64">
          <a:extLst>
            <a:ext uri="{FF2B5EF4-FFF2-40B4-BE49-F238E27FC236}">
              <a16:creationId xmlns:a16="http://schemas.microsoft.com/office/drawing/2014/main" id="{3EC9AFF1-7327-42C3-8D6D-D506AEE758F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6" name="Text Box 64">
          <a:extLst>
            <a:ext uri="{FF2B5EF4-FFF2-40B4-BE49-F238E27FC236}">
              <a16:creationId xmlns:a16="http://schemas.microsoft.com/office/drawing/2014/main" id="{012161EC-6BE6-4137-AD63-246D8C4C16B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7" name="Text Box 64">
          <a:extLst>
            <a:ext uri="{FF2B5EF4-FFF2-40B4-BE49-F238E27FC236}">
              <a16:creationId xmlns:a16="http://schemas.microsoft.com/office/drawing/2014/main" id="{1CEE2AF2-0301-4F07-84EB-4F94EF29EAE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8" name="Text Box 64">
          <a:extLst>
            <a:ext uri="{FF2B5EF4-FFF2-40B4-BE49-F238E27FC236}">
              <a16:creationId xmlns:a16="http://schemas.microsoft.com/office/drawing/2014/main" id="{3F3CD553-88B1-4BD5-B232-2C9AF53408E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19" name="Text Box 64">
          <a:extLst>
            <a:ext uri="{FF2B5EF4-FFF2-40B4-BE49-F238E27FC236}">
              <a16:creationId xmlns:a16="http://schemas.microsoft.com/office/drawing/2014/main" id="{33947442-AC2F-4F85-A3BB-0ACFC8C8234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0" name="Text Box 64">
          <a:extLst>
            <a:ext uri="{FF2B5EF4-FFF2-40B4-BE49-F238E27FC236}">
              <a16:creationId xmlns:a16="http://schemas.microsoft.com/office/drawing/2014/main" id="{81A3F3B5-1D5D-477A-87FA-B704DC594C1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1" name="Text Box 64">
          <a:extLst>
            <a:ext uri="{FF2B5EF4-FFF2-40B4-BE49-F238E27FC236}">
              <a16:creationId xmlns:a16="http://schemas.microsoft.com/office/drawing/2014/main" id="{A06D4051-66B3-426A-B52B-9BBB79627F3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2" name="Text Box 64">
          <a:extLst>
            <a:ext uri="{FF2B5EF4-FFF2-40B4-BE49-F238E27FC236}">
              <a16:creationId xmlns:a16="http://schemas.microsoft.com/office/drawing/2014/main" id="{1B21A9B1-316A-4A49-BC6D-52C12A87F90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3" name="Text Box 64">
          <a:extLst>
            <a:ext uri="{FF2B5EF4-FFF2-40B4-BE49-F238E27FC236}">
              <a16:creationId xmlns:a16="http://schemas.microsoft.com/office/drawing/2014/main" id="{3329B56A-AAF4-43E9-9127-DBB1B23FCDE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4" name="Text Box 64">
          <a:extLst>
            <a:ext uri="{FF2B5EF4-FFF2-40B4-BE49-F238E27FC236}">
              <a16:creationId xmlns:a16="http://schemas.microsoft.com/office/drawing/2014/main" id="{B86C1610-8A9E-4E1F-9A72-A512BA50456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276224"/>
    <xdr:sp macro="" textlink="">
      <xdr:nvSpPr>
        <xdr:cNvPr id="4225" name="Text Box 64">
          <a:extLst>
            <a:ext uri="{FF2B5EF4-FFF2-40B4-BE49-F238E27FC236}">
              <a16:creationId xmlns:a16="http://schemas.microsoft.com/office/drawing/2014/main" id="{6CE83153-659C-47E1-87D4-C1576423612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26" name="Text Box 64">
          <a:extLst>
            <a:ext uri="{FF2B5EF4-FFF2-40B4-BE49-F238E27FC236}">
              <a16:creationId xmlns:a16="http://schemas.microsoft.com/office/drawing/2014/main" id="{759B42C7-7271-4DBC-BE6B-F3DBB23B273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27" name="Text Box 64">
          <a:extLst>
            <a:ext uri="{FF2B5EF4-FFF2-40B4-BE49-F238E27FC236}">
              <a16:creationId xmlns:a16="http://schemas.microsoft.com/office/drawing/2014/main" id="{C59349E6-BCBD-4B46-9DE1-962E57B0CF3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28" name="Text Box 64">
          <a:extLst>
            <a:ext uri="{FF2B5EF4-FFF2-40B4-BE49-F238E27FC236}">
              <a16:creationId xmlns:a16="http://schemas.microsoft.com/office/drawing/2014/main" id="{17D1A0DC-7748-4EFA-AF1C-42DB8B2C597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29" name="Text Box 64">
          <a:extLst>
            <a:ext uri="{FF2B5EF4-FFF2-40B4-BE49-F238E27FC236}">
              <a16:creationId xmlns:a16="http://schemas.microsoft.com/office/drawing/2014/main" id="{F9CA1DBD-7D87-4081-A3A0-E92D646EEF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0" name="Text Box 64">
          <a:extLst>
            <a:ext uri="{FF2B5EF4-FFF2-40B4-BE49-F238E27FC236}">
              <a16:creationId xmlns:a16="http://schemas.microsoft.com/office/drawing/2014/main" id="{374ACC89-2279-4255-91AA-02F7828EB45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1" name="Text Box 64">
          <a:extLst>
            <a:ext uri="{FF2B5EF4-FFF2-40B4-BE49-F238E27FC236}">
              <a16:creationId xmlns:a16="http://schemas.microsoft.com/office/drawing/2014/main" id="{505FF1FB-B542-476D-A2B1-64FA3EF4825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2" name="Text Box 64">
          <a:extLst>
            <a:ext uri="{FF2B5EF4-FFF2-40B4-BE49-F238E27FC236}">
              <a16:creationId xmlns:a16="http://schemas.microsoft.com/office/drawing/2014/main" id="{E2CA84C3-A9F3-4C2A-8CF3-6293080796F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3" name="Text Box 64">
          <a:extLst>
            <a:ext uri="{FF2B5EF4-FFF2-40B4-BE49-F238E27FC236}">
              <a16:creationId xmlns:a16="http://schemas.microsoft.com/office/drawing/2014/main" id="{1B5C7BE6-41BC-47B0-8329-16D4EAE2FEF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4" name="Text Box 64">
          <a:extLst>
            <a:ext uri="{FF2B5EF4-FFF2-40B4-BE49-F238E27FC236}">
              <a16:creationId xmlns:a16="http://schemas.microsoft.com/office/drawing/2014/main" id="{72973895-803E-43A3-9F09-9BFA1E4EBC5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5" name="Text Box 64">
          <a:extLst>
            <a:ext uri="{FF2B5EF4-FFF2-40B4-BE49-F238E27FC236}">
              <a16:creationId xmlns:a16="http://schemas.microsoft.com/office/drawing/2014/main" id="{E78E5C68-6A94-40F8-9CDF-EBA024EC7DC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6" name="Text Box 64">
          <a:extLst>
            <a:ext uri="{FF2B5EF4-FFF2-40B4-BE49-F238E27FC236}">
              <a16:creationId xmlns:a16="http://schemas.microsoft.com/office/drawing/2014/main" id="{A13AB1DE-73A2-4953-8289-B455EB58775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7" name="Text Box 64">
          <a:extLst>
            <a:ext uri="{FF2B5EF4-FFF2-40B4-BE49-F238E27FC236}">
              <a16:creationId xmlns:a16="http://schemas.microsoft.com/office/drawing/2014/main" id="{5449D15A-B719-4A4F-AAA9-DCDEC0531DC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8" name="Text Box 64">
          <a:extLst>
            <a:ext uri="{FF2B5EF4-FFF2-40B4-BE49-F238E27FC236}">
              <a16:creationId xmlns:a16="http://schemas.microsoft.com/office/drawing/2014/main" id="{603FA066-DF99-4C2A-A483-D3C6C9EA63A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39" name="Text Box 64">
          <a:extLst>
            <a:ext uri="{FF2B5EF4-FFF2-40B4-BE49-F238E27FC236}">
              <a16:creationId xmlns:a16="http://schemas.microsoft.com/office/drawing/2014/main" id="{4B6E4FB9-AEF9-4302-AA73-92FE9792094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0" name="Text Box 64">
          <a:extLst>
            <a:ext uri="{FF2B5EF4-FFF2-40B4-BE49-F238E27FC236}">
              <a16:creationId xmlns:a16="http://schemas.microsoft.com/office/drawing/2014/main" id="{935C3AA8-7317-4742-AB88-E3DE9806E58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1" name="Text Box 64">
          <a:extLst>
            <a:ext uri="{FF2B5EF4-FFF2-40B4-BE49-F238E27FC236}">
              <a16:creationId xmlns:a16="http://schemas.microsoft.com/office/drawing/2014/main" id="{3D057A65-7C6A-4E0D-841F-61230DFFA9A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2" name="Text Box 64">
          <a:extLst>
            <a:ext uri="{FF2B5EF4-FFF2-40B4-BE49-F238E27FC236}">
              <a16:creationId xmlns:a16="http://schemas.microsoft.com/office/drawing/2014/main" id="{F47E4A20-ECFD-4CD6-AB73-F9D48B24D85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3" name="Text Box 64">
          <a:extLst>
            <a:ext uri="{FF2B5EF4-FFF2-40B4-BE49-F238E27FC236}">
              <a16:creationId xmlns:a16="http://schemas.microsoft.com/office/drawing/2014/main" id="{1B8A9C5D-FCBC-4EA6-99DB-8FFAEEB8D55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4" name="Text Box 64">
          <a:extLst>
            <a:ext uri="{FF2B5EF4-FFF2-40B4-BE49-F238E27FC236}">
              <a16:creationId xmlns:a16="http://schemas.microsoft.com/office/drawing/2014/main" id="{596F9EA3-2D8A-4424-9181-D4D2B1E1479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5" name="Text Box 64">
          <a:extLst>
            <a:ext uri="{FF2B5EF4-FFF2-40B4-BE49-F238E27FC236}">
              <a16:creationId xmlns:a16="http://schemas.microsoft.com/office/drawing/2014/main" id="{532B8C53-409A-4178-AB4A-BDF7CBAFCC3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6" name="Text Box 64">
          <a:extLst>
            <a:ext uri="{FF2B5EF4-FFF2-40B4-BE49-F238E27FC236}">
              <a16:creationId xmlns:a16="http://schemas.microsoft.com/office/drawing/2014/main" id="{1E3A5FA6-F192-4EFB-B8D3-917F5E17AED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7" name="Text Box 64">
          <a:extLst>
            <a:ext uri="{FF2B5EF4-FFF2-40B4-BE49-F238E27FC236}">
              <a16:creationId xmlns:a16="http://schemas.microsoft.com/office/drawing/2014/main" id="{CF077751-0D63-4D98-A2E1-63A001B8A63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8" name="Text Box 64">
          <a:extLst>
            <a:ext uri="{FF2B5EF4-FFF2-40B4-BE49-F238E27FC236}">
              <a16:creationId xmlns:a16="http://schemas.microsoft.com/office/drawing/2014/main" id="{73747206-89C2-447C-95AE-2C4336ADF3E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49" name="Text Box 64">
          <a:extLst>
            <a:ext uri="{FF2B5EF4-FFF2-40B4-BE49-F238E27FC236}">
              <a16:creationId xmlns:a16="http://schemas.microsoft.com/office/drawing/2014/main" id="{442D0656-8379-42C1-A4CD-A983CC31AD6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0" name="Text Box 64">
          <a:extLst>
            <a:ext uri="{FF2B5EF4-FFF2-40B4-BE49-F238E27FC236}">
              <a16:creationId xmlns:a16="http://schemas.microsoft.com/office/drawing/2014/main" id="{017289BF-22A6-41AF-A53B-1DA241B9319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1" name="Text Box 64">
          <a:extLst>
            <a:ext uri="{FF2B5EF4-FFF2-40B4-BE49-F238E27FC236}">
              <a16:creationId xmlns:a16="http://schemas.microsoft.com/office/drawing/2014/main" id="{79AD5DEC-3D2C-4058-B908-5DB92E019D1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2" name="Text Box 64">
          <a:extLst>
            <a:ext uri="{FF2B5EF4-FFF2-40B4-BE49-F238E27FC236}">
              <a16:creationId xmlns:a16="http://schemas.microsoft.com/office/drawing/2014/main" id="{66530AB8-BD64-4D64-A222-7174E17B749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3" name="Text Box 64">
          <a:extLst>
            <a:ext uri="{FF2B5EF4-FFF2-40B4-BE49-F238E27FC236}">
              <a16:creationId xmlns:a16="http://schemas.microsoft.com/office/drawing/2014/main" id="{B1C42BA7-CF98-4911-BD47-3EF9E0E49AF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4" name="Text Box 64">
          <a:extLst>
            <a:ext uri="{FF2B5EF4-FFF2-40B4-BE49-F238E27FC236}">
              <a16:creationId xmlns:a16="http://schemas.microsoft.com/office/drawing/2014/main" id="{06D0BD9B-16B4-46E2-8495-463EEADB364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5" name="Text Box 64">
          <a:extLst>
            <a:ext uri="{FF2B5EF4-FFF2-40B4-BE49-F238E27FC236}">
              <a16:creationId xmlns:a16="http://schemas.microsoft.com/office/drawing/2014/main" id="{BA5DBE2E-4C32-400B-A60E-6F267B595AA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6" name="Text Box 64">
          <a:extLst>
            <a:ext uri="{FF2B5EF4-FFF2-40B4-BE49-F238E27FC236}">
              <a16:creationId xmlns:a16="http://schemas.microsoft.com/office/drawing/2014/main" id="{13F0740A-9C2C-4B44-B2E1-F245494C644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7" name="Text Box 64">
          <a:extLst>
            <a:ext uri="{FF2B5EF4-FFF2-40B4-BE49-F238E27FC236}">
              <a16:creationId xmlns:a16="http://schemas.microsoft.com/office/drawing/2014/main" id="{EF84BCB9-38C8-4FEE-A96B-29F1216F6D3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8" name="Text Box 64">
          <a:extLst>
            <a:ext uri="{FF2B5EF4-FFF2-40B4-BE49-F238E27FC236}">
              <a16:creationId xmlns:a16="http://schemas.microsoft.com/office/drawing/2014/main" id="{403ECAF5-5E05-435C-9F56-778D155A765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59" name="Text Box 64">
          <a:extLst>
            <a:ext uri="{FF2B5EF4-FFF2-40B4-BE49-F238E27FC236}">
              <a16:creationId xmlns:a16="http://schemas.microsoft.com/office/drawing/2014/main" id="{286C056A-D089-4579-BAFC-577EA32511E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0" name="Text Box 64">
          <a:extLst>
            <a:ext uri="{FF2B5EF4-FFF2-40B4-BE49-F238E27FC236}">
              <a16:creationId xmlns:a16="http://schemas.microsoft.com/office/drawing/2014/main" id="{A9373CF0-AFAC-4640-AEEB-94D98C00DD0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1" name="Text Box 64">
          <a:extLst>
            <a:ext uri="{FF2B5EF4-FFF2-40B4-BE49-F238E27FC236}">
              <a16:creationId xmlns:a16="http://schemas.microsoft.com/office/drawing/2014/main" id="{81CA64F6-A792-4A6D-825D-95D039B17A7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2" name="Text Box 64">
          <a:extLst>
            <a:ext uri="{FF2B5EF4-FFF2-40B4-BE49-F238E27FC236}">
              <a16:creationId xmlns:a16="http://schemas.microsoft.com/office/drawing/2014/main" id="{83280AAA-DB82-4F24-85B5-E929626F8B3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3" name="Text Box 64">
          <a:extLst>
            <a:ext uri="{FF2B5EF4-FFF2-40B4-BE49-F238E27FC236}">
              <a16:creationId xmlns:a16="http://schemas.microsoft.com/office/drawing/2014/main" id="{2F355381-D2FA-4D9E-9AAD-25077F4729E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4" name="Text Box 64">
          <a:extLst>
            <a:ext uri="{FF2B5EF4-FFF2-40B4-BE49-F238E27FC236}">
              <a16:creationId xmlns:a16="http://schemas.microsoft.com/office/drawing/2014/main" id="{AC0199C8-43D3-4F36-8B06-32433DF7D08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5" name="Text Box 64">
          <a:extLst>
            <a:ext uri="{FF2B5EF4-FFF2-40B4-BE49-F238E27FC236}">
              <a16:creationId xmlns:a16="http://schemas.microsoft.com/office/drawing/2014/main" id="{A99B6646-04D8-46E9-B271-365A643D8E1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6" name="Text Box 64">
          <a:extLst>
            <a:ext uri="{FF2B5EF4-FFF2-40B4-BE49-F238E27FC236}">
              <a16:creationId xmlns:a16="http://schemas.microsoft.com/office/drawing/2014/main" id="{507809BD-6617-4934-B410-930495E7820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7" name="Text Box 64">
          <a:extLst>
            <a:ext uri="{FF2B5EF4-FFF2-40B4-BE49-F238E27FC236}">
              <a16:creationId xmlns:a16="http://schemas.microsoft.com/office/drawing/2014/main" id="{D6C6663D-22BD-46CD-B15E-3E9C58CC9D6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8" name="Text Box 64">
          <a:extLst>
            <a:ext uri="{FF2B5EF4-FFF2-40B4-BE49-F238E27FC236}">
              <a16:creationId xmlns:a16="http://schemas.microsoft.com/office/drawing/2014/main" id="{69B119CF-DB0A-44BF-9CDB-B0395E9CB21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69" name="Text Box 64">
          <a:extLst>
            <a:ext uri="{FF2B5EF4-FFF2-40B4-BE49-F238E27FC236}">
              <a16:creationId xmlns:a16="http://schemas.microsoft.com/office/drawing/2014/main" id="{50C656CA-D886-49AD-BB2F-709836F525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0" name="Text Box 64">
          <a:extLst>
            <a:ext uri="{FF2B5EF4-FFF2-40B4-BE49-F238E27FC236}">
              <a16:creationId xmlns:a16="http://schemas.microsoft.com/office/drawing/2014/main" id="{1AB5B361-A832-4F50-BF43-B3FBE327B92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1" name="Text Box 64">
          <a:extLst>
            <a:ext uri="{FF2B5EF4-FFF2-40B4-BE49-F238E27FC236}">
              <a16:creationId xmlns:a16="http://schemas.microsoft.com/office/drawing/2014/main" id="{B0767854-2B02-44BA-BF5B-C83A85EAECD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2" name="Text Box 64">
          <a:extLst>
            <a:ext uri="{FF2B5EF4-FFF2-40B4-BE49-F238E27FC236}">
              <a16:creationId xmlns:a16="http://schemas.microsoft.com/office/drawing/2014/main" id="{964CF057-F153-4BB5-A6BD-6C12F371842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3" name="Text Box 64">
          <a:extLst>
            <a:ext uri="{FF2B5EF4-FFF2-40B4-BE49-F238E27FC236}">
              <a16:creationId xmlns:a16="http://schemas.microsoft.com/office/drawing/2014/main" id="{02BCD25F-90A2-444F-8A00-B7EA2AC9860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4" name="Text Box 64">
          <a:extLst>
            <a:ext uri="{FF2B5EF4-FFF2-40B4-BE49-F238E27FC236}">
              <a16:creationId xmlns:a16="http://schemas.microsoft.com/office/drawing/2014/main" id="{5D256167-F123-49F7-97BD-66A88CDF556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5" name="Text Box 64">
          <a:extLst>
            <a:ext uri="{FF2B5EF4-FFF2-40B4-BE49-F238E27FC236}">
              <a16:creationId xmlns:a16="http://schemas.microsoft.com/office/drawing/2014/main" id="{3DFB9A98-DCF2-464F-9C75-D7A38FCEB32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6" name="Text Box 64">
          <a:extLst>
            <a:ext uri="{FF2B5EF4-FFF2-40B4-BE49-F238E27FC236}">
              <a16:creationId xmlns:a16="http://schemas.microsoft.com/office/drawing/2014/main" id="{A62A3B73-1129-410A-B492-98F6DA605D2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7" name="Text Box 64">
          <a:extLst>
            <a:ext uri="{FF2B5EF4-FFF2-40B4-BE49-F238E27FC236}">
              <a16:creationId xmlns:a16="http://schemas.microsoft.com/office/drawing/2014/main" id="{A31B0117-C20A-490F-935F-68F3935F24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8" name="Text Box 64">
          <a:extLst>
            <a:ext uri="{FF2B5EF4-FFF2-40B4-BE49-F238E27FC236}">
              <a16:creationId xmlns:a16="http://schemas.microsoft.com/office/drawing/2014/main" id="{7B14F449-313D-43B4-80AF-5AFD3EADF97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79" name="Text Box 64">
          <a:extLst>
            <a:ext uri="{FF2B5EF4-FFF2-40B4-BE49-F238E27FC236}">
              <a16:creationId xmlns:a16="http://schemas.microsoft.com/office/drawing/2014/main" id="{7E68AC6C-CE0A-4E6F-A242-34B9BCF8781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0" name="Text Box 64">
          <a:extLst>
            <a:ext uri="{FF2B5EF4-FFF2-40B4-BE49-F238E27FC236}">
              <a16:creationId xmlns:a16="http://schemas.microsoft.com/office/drawing/2014/main" id="{3241DA7F-7891-42C3-A7DF-FD54E900851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1" name="Text Box 64">
          <a:extLst>
            <a:ext uri="{FF2B5EF4-FFF2-40B4-BE49-F238E27FC236}">
              <a16:creationId xmlns:a16="http://schemas.microsoft.com/office/drawing/2014/main" id="{8950E48D-3372-4E3C-A72E-61EF24B9796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2" name="Text Box 64">
          <a:extLst>
            <a:ext uri="{FF2B5EF4-FFF2-40B4-BE49-F238E27FC236}">
              <a16:creationId xmlns:a16="http://schemas.microsoft.com/office/drawing/2014/main" id="{12207CB8-9007-48A9-A9EC-B89A13935E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3" name="Text Box 64">
          <a:extLst>
            <a:ext uri="{FF2B5EF4-FFF2-40B4-BE49-F238E27FC236}">
              <a16:creationId xmlns:a16="http://schemas.microsoft.com/office/drawing/2014/main" id="{17D40AED-32EB-41B2-9BDB-442AFF417F5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4" name="Text Box 64">
          <a:extLst>
            <a:ext uri="{FF2B5EF4-FFF2-40B4-BE49-F238E27FC236}">
              <a16:creationId xmlns:a16="http://schemas.microsoft.com/office/drawing/2014/main" id="{DF57BA19-1D76-4A16-992C-3D22830E472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5" name="Text Box 64">
          <a:extLst>
            <a:ext uri="{FF2B5EF4-FFF2-40B4-BE49-F238E27FC236}">
              <a16:creationId xmlns:a16="http://schemas.microsoft.com/office/drawing/2014/main" id="{DE23D152-B487-4BF7-8784-EB5B14B40C9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6" name="Text Box 64">
          <a:extLst>
            <a:ext uri="{FF2B5EF4-FFF2-40B4-BE49-F238E27FC236}">
              <a16:creationId xmlns:a16="http://schemas.microsoft.com/office/drawing/2014/main" id="{F1C3AC28-CDD1-4D42-8D17-2623C8044B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7" name="Text Box 64">
          <a:extLst>
            <a:ext uri="{FF2B5EF4-FFF2-40B4-BE49-F238E27FC236}">
              <a16:creationId xmlns:a16="http://schemas.microsoft.com/office/drawing/2014/main" id="{8AAF9833-5D6D-4902-A0AD-BA339BF62F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8" name="Text Box 64">
          <a:extLst>
            <a:ext uri="{FF2B5EF4-FFF2-40B4-BE49-F238E27FC236}">
              <a16:creationId xmlns:a16="http://schemas.microsoft.com/office/drawing/2014/main" id="{1E2B66B8-992A-4664-A8F4-33E8C2D5C9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89" name="Text Box 64">
          <a:extLst>
            <a:ext uri="{FF2B5EF4-FFF2-40B4-BE49-F238E27FC236}">
              <a16:creationId xmlns:a16="http://schemas.microsoft.com/office/drawing/2014/main" id="{B89542E3-7061-4C50-92A2-B8C25E68A20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0" name="Text Box 64">
          <a:extLst>
            <a:ext uri="{FF2B5EF4-FFF2-40B4-BE49-F238E27FC236}">
              <a16:creationId xmlns:a16="http://schemas.microsoft.com/office/drawing/2014/main" id="{8D5E4893-3C23-48AC-A8CF-0D826BC9D9B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1" name="Text Box 64">
          <a:extLst>
            <a:ext uri="{FF2B5EF4-FFF2-40B4-BE49-F238E27FC236}">
              <a16:creationId xmlns:a16="http://schemas.microsoft.com/office/drawing/2014/main" id="{1886432E-E541-413B-990C-F4C0F735BF5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2" name="Text Box 64">
          <a:extLst>
            <a:ext uri="{FF2B5EF4-FFF2-40B4-BE49-F238E27FC236}">
              <a16:creationId xmlns:a16="http://schemas.microsoft.com/office/drawing/2014/main" id="{FAB69439-3B2A-45D2-8FDD-EC477C92E44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3" name="Text Box 64">
          <a:extLst>
            <a:ext uri="{FF2B5EF4-FFF2-40B4-BE49-F238E27FC236}">
              <a16:creationId xmlns:a16="http://schemas.microsoft.com/office/drawing/2014/main" id="{539414E1-8AC7-460A-B9A5-B16E06D5CB6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4" name="Text Box 64">
          <a:extLst>
            <a:ext uri="{FF2B5EF4-FFF2-40B4-BE49-F238E27FC236}">
              <a16:creationId xmlns:a16="http://schemas.microsoft.com/office/drawing/2014/main" id="{C2487F55-9F86-45CE-BCEF-64523B58ACA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5" name="Text Box 64">
          <a:extLst>
            <a:ext uri="{FF2B5EF4-FFF2-40B4-BE49-F238E27FC236}">
              <a16:creationId xmlns:a16="http://schemas.microsoft.com/office/drawing/2014/main" id="{E540DFD2-8100-4F9B-B103-7EFEC49FF7F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6" name="Text Box 64">
          <a:extLst>
            <a:ext uri="{FF2B5EF4-FFF2-40B4-BE49-F238E27FC236}">
              <a16:creationId xmlns:a16="http://schemas.microsoft.com/office/drawing/2014/main" id="{DEB58E3B-9EAA-4ABA-A4DC-2AD808382F7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7" name="Text Box 64">
          <a:extLst>
            <a:ext uri="{FF2B5EF4-FFF2-40B4-BE49-F238E27FC236}">
              <a16:creationId xmlns:a16="http://schemas.microsoft.com/office/drawing/2014/main" id="{45405E10-AF2B-434D-930E-EAD0A651F1C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8" name="Text Box 64">
          <a:extLst>
            <a:ext uri="{FF2B5EF4-FFF2-40B4-BE49-F238E27FC236}">
              <a16:creationId xmlns:a16="http://schemas.microsoft.com/office/drawing/2014/main" id="{27D58588-D651-4D63-8AD3-9C69593A710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299" name="Text Box 64">
          <a:extLst>
            <a:ext uri="{FF2B5EF4-FFF2-40B4-BE49-F238E27FC236}">
              <a16:creationId xmlns:a16="http://schemas.microsoft.com/office/drawing/2014/main" id="{0D1CF591-C2B6-46C3-933D-3429DA2C5BC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0" name="Text Box 64">
          <a:extLst>
            <a:ext uri="{FF2B5EF4-FFF2-40B4-BE49-F238E27FC236}">
              <a16:creationId xmlns:a16="http://schemas.microsoft.com/office/drawing/2014/main" id="{BC6DC34E-A830-4944-B516-57391743583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1" name="Text Box 64">
          <a:extLst>
            <a:ext uri="{FF2B5EF4-FFF2-40B4-BE49-F238E27FC236}">
              <a16:creationId xmlns:a16="http://schemas.microsoft.com/office/drawing/2014/main" id="{C98E76F9-F72E-48D8-A3FD-C13D766E4AD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2" name="Text Box 64">
          <a:extLst>
            <a:ext uri="{FF2B5EF4-FFF2-40B4-BE49-F238E27FC236}">
              <a16:creationId xmlns:a16="http://schemas.microsoft.com/office/drawing/2014/main" id="{E597E1FD-D607-4ABF-B689-880397924F7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3" name="Text Box 64">
          <a:extLst>
            <a:ext uri="{FF2B5EF4-FFF2-40B4-BE49-F238E27FC236}">
              <a16:creationId xmlns:a16="http://schemas.microsoft.com/office/drawing/2014/main" id="{AE66B8B2-A70A-4DAC-978F-8C052956E8D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4" name="Text Box 64">
          <a:extLst>
            <a:ext uri="{FF2B5EF4-FFF2-40B4-BE49-F238E27FC236}">
              <a16:creationId xmlns:a16="http://schemas.microsoft.com/office/drawing/2014/main" id="{44A2F87D-29D8-440C-89FF-367D4254986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5" name="Text Box 64">
          <a:extLst>
            <a:ext uri="{FF2B5EF4-FFF2-40B4-BE49-F238E27FC236}">
              <a16:creationId xmlns:a16="http://schemas.microsoft.com/office/drawing/2014/main" id="{46E04721-A6FC-477F-BFF0-1D8B960318F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6" name="Text Box 64">
          <a:extLst>
            <a:ext uri="{FF2B5EF4-FFF2-40B4-BE49-F238E27FC236}">
              <a16:creationId xmlns:a16="http://schemas.microsoft.com/office/drawing/2014/main" id="{B3EE39D1-8C6B-43FA-95EA-C2ADB9BF8C8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7" name="Text Box 64">
          <a:extLst>
            <a:ext uri="{FF2B5EF4-FFF2-40B4-BE49-F238E27FC236}">
              <a16:creationId xmlns:a16="http://schemas.microsoft.com/office/drawing/2014/main" id="{C0DC445D-C489-4C03-BC1D-3900D137CA8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8" name="Text Box 64">
          <a:extLst>
            <a:ext uri="{FF2B5EF4-FFF2-40B4-BE49-F238E27FC236}">
              <a16:creationId xmlns:a16="http://schemas.microsoft.com/office/drawing/2014/main" id="{D7903AE4-9F47-45AA-864B-F9F30825A68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09" name="Text Box 64">
          <a:extLst>
            <a:ext uri="{FF2B5EF4-FFF2-40B4-BE49-F238E27FC236}">
              <a16:creationId xmlns:a16="http://schemas.microsoft.com/office/drawing/2014/main" id="{8BCF08BD-B4E8-46AE-A0F4-7EF0AAA1F4F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0" name="Text Box 64">
          <a:extLst>
            <a:ext uri="{FF2B5EF4-FFF2-40B4-BE49-F238E27FC236}">
              <a16:creationId xmlns:a16="http://schemas.microsoft.com/office/drawing/2014/main" id="{5B349BCB-828B-41EA-B5FB-2BE688B050F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1" name="Text Box 64">
          <a:extLst>
            <a:ext uri="{FF2B5EF4-FFF2-40B4-BE49-F238E27FC236}">
              <a16:creationId xmlns:a16="http://schemas.microsoft.com/office/drawing/2014/main" id="{0736270F-BE85-48EE-BC68-02800C3A26A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2" name="Text Box 64">
          <a:extLst>
            <a:ext uri="{FF2B5EF4-FFF2-40B4-BE49-F238E27FC236}">
              <a16:creationId xmlns:a16="http://schemas.microsoft.com/office/drawing/2014/main" id="{80764706-EC29-4735-8522-EC49C8B2CE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3" name="Text Box 64">
          <a:extLst>
            <a:ext uri="{FF2B5EF4-FFF2-40B4-BE49-F238E27FC236}">
              <a16:creationId xmlns:a16="http://schemas.microsoft.com/office/drawing/2014/main" id="{22529C2F-843B-485C-B205-4FAB386F301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4" name="Text Box 64">
          <a:extLst>
            <a:ext uri="{FF2B5EF4-FFF2-40B4-BE49-F238E27FC236}">
              <a16:creationId xmlns:a16="http://schemas.microsoft.com/office/drawing/2014/main" id="{24FC7691-E32F-4407-909A-D9485A54177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5" name="Text Box 64">
          <a:extLst>
            <a:ext uri="{FF2B5EF4-FFF2-40B4-BE49-F238E27FC236}">
              <a16:creationId xmlns:a16="http://schemas.microsoft.com/office/drawing/2014/main" id="{6B4346EA-EC44-4292-84BC-7D26D1E11FA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6" name="Text Box 64">
          <a:extLst>
            <a:ext uri="{FF2B5EF4-FFF2-40B4-BE49-F238E27FC236}">
              <a16:creationId xmlns:a16="http://schemas.microsoft.com/office/drawing/2014/main" id="{4A61B084-D598-4E44-B581-C8C459561FA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7" name="Text Box 64">
          <a:extLst>
            <a:ext uri="{FF2B5EF4-FFF2-40B4-BE49-F238E27FC236}">
              <a16:creationId xmlns:a16="http://schemas.microsoft.com/office/drawing/2014/main" id="{004BCDEA-7AA2-44A5-B1A1-284B2FAA03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8" name="Text Box 64">
          <a:extLst>
            <a:ext uri="{FF2B5EF4-FFF2-40B4-BE49-F238E27FC236}">
              <a16:creationId xmlns:a16="http://schemas.microsoft.com/office/drawing/2014/main" id="{57FBA95A-3A17-446D-9417-7D75481B2A0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19" name="Text Box 64">
          <a:extLst>
            <a:ext uri="{FF2B5EF4-FFF2-40B4-BE49-F238E27FC236}">
              <a16:creationId xmlns:a16="http://schemas.microsoft.com/office/drawing/2014/main" id="{CB2A3B98-623E-4AB9-BE55-743D02217C5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0" name="Text Box 64">
          <a:extLst>
            <a:ext uri="{FF2B5EF4-FFF2-40B4-BE49-F238E27FC236}">
              <a16:creationId xmlns:a16="http://schemas.microsoft.com/office/drawing/2014/main" id="{9C0D362F-4765-477D-861F-E948138CCC7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1" name="Text Box 64">
          <a:extLst>
            <a:ext uri="{FF2B5EF4-FFF2-40B4-BE49-F238E27FC236}">
              <a16:creationId xmlns:a16="http://schemas.microsoft.com/office/drawing/2014/main" id="{B1EF4752-F70D-4091-8E2D-DDC857D5609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2" name="Text Box 64">
          <a:extLst>
            <a:ext uri="{FF2B5EF4-FFF2-40B4-BE49-F238E27FC236}">
              <a16:creationId xmlns:a16="http://schemas.microsoft.com/office/drawing/2014/main" id="{341055F6-1A26-4A47-A2EA-B6B31620360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3" name="Text Box 64">
          <a:extLst>
            <a:ext uri="{FF2B5EF4-FFF2-40B4-BE49-F238E27FC236}">
              <a16:creationId xmlns:a16="http://schemas.microsoft.com/office/drawing/2014/main" id="{039985D4-2E24-4571-A3F9-2B85ED4FF6E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4" name="Text Box 64">
          <a:extLst>
            <a:ext uri="{FF2B5EF4-FFF2-40B4-BE49-F238E27FC236}">
              <a16:creationId xmlns:a16="http://schemas.microsoft.com/office/drawing/2014/main" id="{DEB1DE15-66D6-4DDA-98A0-5D5C040DB1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5" name="Text Box 64">
          <a:extLst>
            <a:ext uri="{FF2B5EF4-FFF2-40B4-BE49-F238E27FC236}">
              <a16:creationId xmlns:a16="http://schemas.microsoft.com/office/drawing/2014/main" id="{B01B4DC7-449A-4575-B6B9-7759C858E77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6" name="Text Box 64">
          <a:extLst>
            <a:ext uri="{FF2B5EF4-FFF2-40B4-BE49-F238E27FC236}">
              <a16:creationId xmlns:a16="http://schemas.microsoft.com/office/drawing/2014/main" id="{490DF961-7505-4D8F-BFC9-BC3361438DE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7" name="Text Box 64">
          <a:extLst>
            <a:ext uri="{FF2B5EF4-FFF2-40B4-BE49-F238E27FC236}">
              <a16:creationId xmlns:a16="http://schemas.microsoft.com/office/drawing/2014/main" id="{4BBAC355-89F4-4A13-BAE2-31E41155EFE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8" name="Text Box 64">
          <a:extLst>
            <a:ext uri="{FF2B5EF4-FFF2-40B4-BE49-F238E27FC236}">
              <a16:creationId xmlns:a16="http://schemas.microsoft.com/office/drawing/2014/main" id="{A4A0A80B-885A-4A67-A8E4-9442AAF891C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29" name="Text Box 64">
          <a:extLst>
            <a:ext uri="{FF2B5EF4-FFF2-40B4-BE49-F238E27FC236}">
              <a16:creationId xmlns:a16="http://schemas.microsoft.com/office/drawing/2014/main" id="{425BDCA2-4F5A-47CA-A723-A6E4782AC12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30" name="Text Box 64">
          <a:extLst>
            <a:ext uri="{FF2B5EF4-FFF2-40B4-BE49-F238E27FC236}">
              <a16:creationId xmlns:a16="http://schemas.microsoft.com/office/drawing/2014/main" id="{12B0B8E5-DCCA-4152-91EF-1955051EEE2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31" name="Text Box 64">
          <a:extLst>
            <a:ext uri="{FF2B5EF4-FFF2-40B4-BE49-F238E27FC236}">
              <a16:creationId xmlns:a16="http://schemas.microsoft.com/office/drawing/2014/main" id="{A9A93E79-7DD0-485D-B1B9-75862268352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32" name="Text Box 64">
          <a:extLst>
            <a:ext uri="{FF2B5EF4-FFF2-40B4-BE49-F238E27FC236}">
              <a16:creationId xmlns:a16="http://schemas.microsoft.com/office/drawing/2014/main" id="{A0AA9E53-AC0E-4FB3-96F5-178626DDC8C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33" name="Text Box 64">
          <a:extLst>
            <a:ext uri="{FF2B5EF4-FFF2-40B4-BE49-F238E27FC236}">
              <a16:creationId xmlns:a16="http://schemas.microsoft.com/office/drawing/2014/main" id="{9ED10098-C570-44ED-AE6E-4FBBB8F8DEB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276224"/>
    <xdr:sp macro="" textlink="">
      <xdr:nvSpPr>
        <xdr:cNvPr id="4334" name="Text Box 64">
          <a:extLst>
            <a:ext uri="{FF2B5EF4-FFF2-40B4-BE49-F238E27FC236}">
              <a16:creationId xmlns:a16="http://schemas.microsoft.com/office/drawing/2014/main" id="{851D37BB-684B-44D9-8915-F01D3CE1CF9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35" name="Text Box 64">
          <a:extLst>
            <a:ext uri="{FF2B5EF4-FFF2-40B4-BE49-F238E27FC236}">
              <a16:creationId xmlns:a16="http://schemas.microsoft.com/office/drawing/2014/main" id="{03EFA655-D11D-4B55-A375-55749DFCC99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36" name="Text Box 64">
          <a:extLst>
            <a:ext uri="{FF2B5EF4-FFF2-40B4-BE49-F238E27FC236}">
              <a16:creationId xmlns:a16="http://schemas.microsoft.com/office/drawing/2014/main" id="{899D4596-07DD-4BB3-95B0-B540664CECC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37" name="Text Box 64">
          <a:extLst>
            <a:ext uri="{FF2B5EF4-FFF2-40B4-BE49-F238E27FC236}">
              <a16:creationId xmlns:a16="http://schemas.microsoft.com/office/drawing/2014/main" id="{AD9FD178-3F51-439B-9B3C-29BD380C4AC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38" name="Text Box 64">
          <a:extLst>
            <a:ext uri="{FF2B5EF4-FFF2-40B4-BE49-F238E27FC236}">
              <a16:creationId xmlns:a16="http://schemas.microsoft.com/office/drawing/2014/main" id="{07273E5B-5434-4DF9-98D1-213C246114D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39" name="Text Box 64">
          <a:extLst>
            <a:ext uri="{FF2B5EF4-FFF2-40B4-BE49-F238E27FC236}">
              <a16:creationId xmlns:a16="http://schemas.microsoft.com/office/drawing/2014/main" id="{D54E839A-B8CE-4638-BEAD-6B2576CEBFD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0" name="Text Box 64">
          <a:extLst>
            <a:ext uri="{FF2B5EF4-FFF2-40B4-BE49-F238E27FC236}">
              <a16:creationId xmlns:a16="http://schemas.microsoft.com/office/drawing/2014/main" id="{A027D23A-D905-496A-98ED-586700DDFA5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1" name="Text Box 64">
          <a:extLst>
            <a:ext uri="{FF2B5EF4-FFF2-40B4-BE49-F238E27FC236}">
              <a16:creationId xmlns:a16="http://schemas.microsoft.com/office/drawing/2014/main" id="{CE74D985-0958-4DA2-AB47-5C990F8D720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2" name="Text Box 64">
          <a:extLst>
            <a:ext uri="{FF2B5EF4-FFF2-40B4-BE49-F238E27FC236}">
              <a16:creationId xmlns:a16="http://schemas.microsoft.com/office/drawing/2014/main" id="{30F934D0-360B-48A3-B2AE-7371C376B6A3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3" name="Text Box 64">
          <a:extLst>
            <a:ext uri="{FF2B5EF4-FFF2-40B4-BE49-F238E27FC236}">
              <a16:creationId xmlns:a16="http://schemas.microsoft.com/office/drawing/2014/main" id="{7E17D008-C5B6-4710-ABBA-6C51E5B141E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4" name="Text Box 64">
          <a:extLst>
            <a:ext uri="{FF2B5EF4-FFF2-40B4-BE49-F238E27FC236}">
              <a16:creationId xmlns:a16="http://schemas.microsoft.com/office/drawing/2014/main" id="{759E3B0B-A1DE-45FF-AB04-84AAFA6672C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5" name="Text Box 64">
          <a:extLst>
            <a:ext uri="{FF2B5EF4-FFF2-40B4-BE49-F238E27FC236}">
              <a16:creationId xmlns:a16="http://schemas.microsoft.com/office/drawing/2014/main" id="{E16A6F9D-1F07-45E8-86A0-477DD100465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6" name="Text Box 64">
          <a:extLst>
            <a:ext uri="{FF2B5EF4-FFF2-40B4-BE49-F238E27FC236}">
              <a16:creationId xmlns:a16="http://schemas.microsoft.com/office/drawing/2014/main" id="{14482002-95D1-4C9F-8E9E-D1010668BA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7" name="Text Box 64">
          <a:extLst>
            <a:ext uri="{FF2B5EF4-FFF2-40B4-BE49-F238E27FC236}">
              <a16:creationId xmlns:a16="http://schemas.microsoft.com/office/drawing/2014/main" id="{C063A3AD-B803-4154-9109-25309B38E47D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8" name="Text Box 64">
          <a:extLst>
            <a:ext uri="{FF2B5EF4-FFF2-40B4-BE49-F238E27FC236}">
              <a16:creationId xmlns:a16="http://schemas.microsoft.com/office/drawing/2014/main" id="{F8C84645-93D2-4730-A103-530C5E3FD35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49" name="Text Box 64">
          <a:extLst>
            <a:ext uri="{FF2B5EF4-FFF2-40B4-BE49-F238E27FC236}">
              <a16:creationId xmlns:a16="http://schemas.microsoft.com/office/drawing/2014/main" id="{A7EB9065-F346-4DDA-A355-D7060C76CC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0" name="Text Box 64">
          <a:extLst>
            <a:ext uri="{FF2B5EF4-FFF2-40B4-BE49-F238E27FC236}">
              <a16:creationId xmlns:a16="http://schemas.microsoft.com/office/drawing/2014/main" id="{28A410A0-27FE-45D5-8550-A3F8BAB6AA3F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1" name="Text Box 64">
          <a:extLst>
            <a:ext uri="{FF2B5EF4-FFF2-40B4-BE49-F238E27FC236}">
              <a16:creationId xmlns:a16="http://schemas.microsoft.com/office/drawing/2014/main" id="{67148425-8620-471C-87A1-2AFE87C1F2E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2" name="Text Box 64">
          <a:extLst>
            <a:ext uri="{FF2B5EF4-FFF2-40B4-BE49-F238E27FC236}">
              <a16:creationId xmlns:a16="http://schemas.microsoft.com/office/drawing/2014/main" id="{D1FB3AB6-1B5A-40F9-BC2F-88A0129BF33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3" name="Text Box 64">
          <a:extLst>
            <a:ext uri="{FF2B5EF4-FFF2-40B4-BE49-F238E27FC236}">
              <a16:creationId xmlns:a16="http://schemas.microsoft.com/office/drawing/2014/main" id="{A16164AE-314B-42DE-836D-6AD3DC5C471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4" name="Text Box 64">
          <a:extLst>
            <a:ext uri="{FF2B5EF4-FFF2-40B4-BE49-F238E27FC236}">
              <a16:creationId xmlns:a16="http://schemas.microsoft.com/office/drawing/2014/main" id="{4BA1A366-05C5-46D0-96DB-8515F49CC23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5" name="Text Box 64">
          <a:extLst>
            <a:ext uri="{FF2B5EF4-FFF2-40B4-BE49-F238E27FC236}">
              <a16:creationId xmlns:a16="http://schemas.microsoft.com/office/drawing/2014/main" id="{EC187B37-C70B-48E2-9EA7-BD01E483FC7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6" name="Text Box 64">
          <a:extLst>
            <a:ext uri="{FF2B5EF4-FFF2-40B4-BE49-F238E27FC236}">
              <a16:creationId xmlns:a16="http://schemas.microsoft.com/office/drawing/2014/main" id="{4612D45C-6675-4D10-8915-11632DC5CAC4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7" name="Text Box 64">
          <a:extLst>
            <a:ext uri="{FF2B5EF4-FFF2-40B4-BE49-F238E27FC236}">
              <a16:creationId xmlns:a16="http://schemas.microsoft.com/office/drawing/2014/main" id="{FD419EFC-51F8-4A1C-8EE6-F9ACEF0170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8" name="Text Box 64">
          <a:extLst>
            <a:ext uri="{FF2B5EF4-FFF2-40B4-BE49-F238E27FC236}">
              <a16:creationId xmlns:a16="http://schemas.microsoft.com/office/drawing/2014/main" id="{A61577B8-1550-45A6-A73C-703E263FA75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59" name="Text Box 64">
          <a:extLst>
            <a:ext uri="{FF2B5EF4-FFF2-40B4-BE49-F238E27FC236}">
              <a16:creationId xmlns:a16="http://schemas.microsoft.com/office/drawing/2014/main" id="{034F738F-BEB1-48D3-AB40-23055B92077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0" name="Text Box 64">
          <a:extLst>
            <a:ext uri="{FF2B5EF4-FFF2-40B4-BE49-F238E27FC236}">
              <a16:creationId xmlns:a16="http://schemas.microsoft.com/office/drawing/2014/main" id="{A0739A01-97EE-45CA-AABE-89507676E32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1" name="Text Box 64">
          <a:extLst>
            <a:ext uri="{FF2B5EF4-FFF2-40B4-BE49-F238E27FC236}">
              <a16:creationId xmlns:a16="http://schemas.microsoft.com/office/drawing/2014/main" id="{8486C69C-6BC1-40C0-B9E1-4FF5965188D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2" name="Text Box 64">
          <a:extLst>
            <a:ext uri="{FF2B5EF4-FFF2-40B4-BE49-F238E27FC236}">
              <a16:creationId xmlns:a16="http://schemas.microsoft.com/office/drawing/2014/main" id="{45378E3B-5B62-4D6B-A7CC-430722EC1F7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3" name="Text Box 64">
          <a:extLst>
            <a:ext uri="{FF2B5EF4-FFF2-40B4-BE49-F238E27FC236}">
              <a16:creationId xmlns:a16="http://schemas.microsoft.com/office/drawing/2014/main" id="{28EEA23F-E958-4FC7-B5E8-18AD8BEA037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4" name="Text Box 64">
          <a:extLst>
            <a:ext uri="{FF2B5EF4-FFF2-40B4-BE49-F238E27FC236}">
              <a16:creationId xmlns:a16="http://schemas.microsoft.com/office/drawing/2014/main" id="{D95FEB88-D761-4D3C-8214-1F7CCDD69DA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5" name="Text Box 64">
          <a:extLst>
            <a:ext uri="{FF2B5EF4-FFF2-40B4-BE49-F238E27FC236}">
              <a16:creationId xmlns:a16="http://schemas.microsoft.com/office/drawing/2014/main" id="{B1B061E4-9985-40F8-B86F-1EDEBD44D28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6" name="Text Box 64">
          <a:extLst>
            <a:ext uri="{FF2B5EF4-FFF2-40B4-BE49-F238E27FC236}">
              <a16:creationId xmlns:a16="http://schemas.microsoft.com/office/drawing/2014/main" id="{6D995868-0BB7-4AD9-85CC-A29CB2ADEA9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7" name="Text Box 64">
          <a:extLst>
            <a:ext uri="{FF2B5EF4-FFF2-40B4-BE49-F238E27FC236}">
              <a16:creationId xmlns:a16="http://schemas.microsoft.com/office/drawing/2014/main" id="{C8F3EFAC-D4C5-4146-BBDA-580A71F72DD9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8" name="Text Box 64">
          <a:extLst>
            <a:ext uri="{FF2B5EF4-FFF2-40B4-BE49-F238E27FC236}">
              <a16:creationId xmlns:a16="http://schemas.microsoft.com/office/drawing/2014/main" id="{E67F3E16-1031-4EB0-93B1-58D400A6BF2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69" name="Text Box 64">
          <a:extLst>
            <a:ext uri="{FF2B5EF4-FFF2-40B4-BE49-F238E27FC236}">
              <a16:creationId xmlns:a16="http://schemas.microsoft.com/office/drawing/2014/main" id="{038AD0BE-8EC7-47DD-B811-27E1C28ED7E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0" name="Text Box 64">
          <a:extLst>
            <a:ext uri="{FF2B5EF4-FFF2-40B4-BE49-F238E27FC236}">
              <a16:creationId xmlns:a16="http://schemas.microsoft.com/office/drawing/2014/main" id="{74F58673-7F80-433D-BF21-A904A5F9975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1" name="Text Box 64">
          <a:extLst>
            <a:ext uri="{FF2B5EF4-FFF2-40B4-BE49-F238E27FC236}">
              <a16:creationId xmlns:a16="http://schemas.microsoft.com/office/drawing/2014/main" id="{E99485BA-80C7-4CA3-837D-4D727894821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2" name="Text Box 64">
          <a:extLst>
            <a:ext uri="{FF2B5EF4-FFF2-40B4-BE49-F238E27FC236}">
              <a16:creationId xmlns:a16="http://schemas.microsoft.com/office/drawing/2014/main" id="{8C54BBFF-2A3E-4546-A32D-A751199CCD92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3" name="Text Box 64">
          <a:extLst>
            <a:ext uri="{FF2B5EF4-FFF2-40B4-BE49-F238E27FC236}">
              <a16:creationId xmlns:a16="http://schemas.microsoft.com/office/drawing/2014/main" id="{F64814BD-DB2B-49DB-9028-D541310AB4B8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4" name="Text Box 64">
          <a:extLst>
            <a:ext uri="{FF2B5EF4-FFF2-40B4-BE49-F238E27FC236}">
              <a16:creationId xmlns:a16="http://schemas.microsoft.com/office/drawing/2014/main" id="{5A7DD077-792B-4635-B3B9-64FCB0223F1E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5" name="Text Box 64">
          <a:extLst>
            <a:ext uri="{FF2B5EF4-FFF2-40B4-BE49-F238E27FC236}">
              <a16:creationId xmlns:a16="http://schemas.microsoft.com/office/drawing/2014/main" id="{E9D265F4-1AED-4822-B981-A24D32E2893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6" name="Text Box 64">
          <a:extLst>
            <a:ext uri="{FF2B5EF4-FFF2-40B4-BE49-F238E27FC236}">
              <a16:creationId xmlns:a16="http://schemas.microsoft.com/office/drawing/2014/main" id="{BFBE4843-C799-43A4-A14A-2455BF24720B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7" name="Text Box 64">
          <a:extLst>
            <a:ext uri="{FF2B5EF4-FFF2-40B4-BE49-F238E27FC236}">
              <a16:creationId xmlns:a16="http://schemas.microsoft.com/office/drawing/2014/main" id="{C0FC609F-67A4-4C1D-A46F-F80F7E134766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8" name="Text Box 64">
          <a:extLst>
            <a:ext uri="{FF2B5EF4-FFF2-40B4-BE49-F238E27FC236}">
              <a16:creationId xmlns:a16="http://schemas.microsoft.com/office/drawing/2014/main" id="{B2298063-6909-4DD4-A7CB-5CA7539C0BE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79" name="Text Box 64">
          <a:extLst>
            <a:ext uri="{FF2B5EF4-FFF2-40B4-BE49-F238E27FC236}">
              <a16:creationId xmlns:a16="http://schemas.microsoft.com/office/drawing/2014/main" id="{E8453A9B-E32E-44C9-8A19-A31D8A47F171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80" name="Text Box 64">
          <a:extLst>
            <a:ext uri="{FF2B5EF4-FFF2-40B4-BE49-F238E27FC236}">
              <a16:creationId xmlns:a16="http://schemas.microsoft.com/office/drawing/2014/main" id="{A27F208A-B290-4210-B44D-0546355BECD5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276225"/>
    <xdr:sp macro="" textlink="">
      <xdr:nvSpPr>
        <xdr:cNvPr id="4381" name="Text Box 64">
          <a:extLst>
            <a:ext uri="{FF2B5EF4-FFF2-40B4-BE49-F238E27FC236}">
              <a16:creationId xmlns:a16="http://schemas.microsoft.com/office/drawing/2014/main" id="{09022672-51B3-49BE-BE66-A6A5631DF3C7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762000</xdr:colOff>
      <xdr:row>244</xdr:row>
      <xdr:rowOff>0</xdr:rowOff>
    </xdr:from>
    <xdr:to>
      <xdr:col>0</xdr:col>
      <xdr:colOff>762000</xdr:colOff>
      <xdr:row>246</xdr:row>
      <xdr:rowOff>50167</xdr:rowOff>
    </xdr:to>
    <xdr:sp macro="" textlink="">
      <xdr:nvSpPr>
        <xdr:cNvPr id="4382" name="Text Box 64">
          <a:extLst>
            <a:ext uri="{FF2B5EF4-FFF2-40B4-BE49-F238E27FC236}">
              <a16:creationId xmlns:a16="http://schemas.microsoft.com/office/drawing/2014/main" id="{2D4446C7-E7F5-4F05-BB7F-B2DD7423423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4616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3" name="Text Box 64">
          <a:extLst>
            <a:ext uri="{FF2B5EF4-FFF2-40B4-BE49-F238E27FC236}">
              <a16:creationId xmlns:a16="http://schemas.microsoft.com/office/drawing/2014/main" id="{2CBCA93E-3012-4CD1-A478-68ED2946F3B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4" name="Text Box 64">
          <a:extLst>
            <a:ext uri="{FF2B5EF4-FFF2-40B4-BE49-F238E27FC236}">
              <a16:creationId xmlns:a16="http://schemas.microsoft.com/office/drawing/2014/main" id="{D7648E97-0C68-4449-88FB-5D11FC71C58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5" name="Text Box 64">
          <a:extLst>
            <a:ext uri="{FF2B5EF4-FFF2-40B4-BE49-F238E27FC236}">
              <a16:creationId xmlns:a16="http://schemas.microsoft.com/office/drawing/2014/main" id="{BB990324-DD0A-46DD-AD69-C95E1D7B6DB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6" name="Text Box 64">
          <a:extLst>
            <a:ext uri="{FF2B5EF4-FFF2-40B4-BE49-F238E27FC236}">
              <a16:creationId xmlns:a16="http://schemas.microsoft.com/office/drawing/2014/main" id="{6C546BF7-7F86-4005-AFB0-E3DF5E61F71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7" name="Text Box 64">
          <a:extLst>
            <a:ext uri="{FF2B5EF4-FFF2-40B4-BE49-F238E27FC236}">
              <a16:creationId xmlns:a16="http://schemas.microsoft.com/office/drawing/2014/main" id="{AA1E5536-9928-4E18-9941-B8575EFB3C0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8" name="Text Box 64">
          <a:extLst>
            <a:ext uri="{FF2B5EF4-FFF2-40B4-BE49-F238E27FC236}">
              <a16:creationId xmlns:a16="http://schemas.microsoft.com/office/drawing/2014/main" id="{4BCFEF11-7E1B-4074-9145-72DBBE6C9E5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89" name="Text Box 64">
          <a:extLst>
            <a:ext uri="{FF2B5EF4-FFF2-40B4-BE49-F238E27FC236}">
              <a16:creationId xmlns:a16="http://schemas.microsoft.com/office/drawing/2014/main" id="{97B06263-873E-42A1-B64C-9CA41CCD6B9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0" name="Text Box 64">
          <a:extLst>
            <a:ext uri="{FF2B5EF4-FFF2-40B4-BE49-F238E27FC236}">
              <a16:creationId xmlns:a16="http://schemas.microsoft.com/office/drawing/2014/main" id="{22F61838-B7FC-45A3-8FF4-2358FBB3DF4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1" name="Text Box 64">
          <a:extLst>
            <a:ext uri="{FF2B5EF4-FFF2-40B4-BE49-F238E27FC236}">
              <a16:creationId xmlns:a16="http://schemas.microsoft.com/office/drawing/2014/main" id="{41E93B88-D925-4A23-84C9-20C4816A1F4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2" name="Text Box 64">
          <a:extLst>
            <a:ext uri="{FF2B5EF4-FFF2-40B4-BE49-F238E27FC236}">
              <a16:creationId xmlns:a16="http://schemas.microsoft.com/office/drawing/2014/main" id="{74A6ED55-85A2-4BDA-9801-18F1134915D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3" name="Text Box 64">
          <a:extLst>
            <a:ext uri="{FF2B5EF4-FFF2-40B4-BE49-F238E27FC236}">
              <a16:creationId xmlns:a16="http://schemas.microsoft.com/office/drawing/2014/main" id="{D1976CF9-1FD5-4EC1-8B41-F082506E396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4" name="Text Box 64">
          <a:extLst>
            <a:ext uri="{FF2B5EF4-FFF2-40B4-BE49-F238E27FC236}">
              <a16:creationId xmlns:a16="http://schemas.microsoft.com/office/drawing/2014/main" id="{B9AEA904-7D36-4CE7-9921-2DE27F973D7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5" name="Text Box 64">
          <a:extLst>
            <a:ext uri="{FF2B5EF4-FFF2-40B4-BE49-F238E27FC236}">
              <a16:creationId xmlns:a16="http://schemas.microsoft.com/office/drawing/2014/main" id="{3D5803E8-2BFE-4AC1-9DC3-4791BE91A7C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6" name="Text Box 64">
          <a:extLst>
            <a:ext uri="{FF2B5EF4-FFF2-40B4-BE49-F238E27FC236}">
              <a16:creationId xmlns:a16="http://schemas.microsoft.com/office/drawing/2014/main" id="{93450D99-D000-4D45-9B0F-99810E410F7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7" name="Text Box 64">
          <a:extLst>
            <a:ext uri="{FF2B5EF4-FFF2-40B4-BE49-F238E27FC236}">
              <a16:creationId xmlns:a16="http://schemas.microsoft.com/office/drawing/2014/main" id="{BE53E39D-5610-48C5-9117-02D1E118C68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8" name="Text Box 64">
          <a:extLst>
            <a:ext uri="{FF2B5EF4-FFF2-40B4-BE49-F238E27FC236}">
              <a16:creationId xmlns:a16="http://schemas.microsoft.com/office/drawing/2014/main" id="{68ED6891-5E9E-478B-A7BA-5A346571737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399" name="Text Box 64">
          <a:extLst>
            <a:ext uri="{FF2B5EF4-FFF2-40B4-BE49-F238E27FC236}">
              <a16:creationId xmlns:a16="http://schemas.microsoft.com/office/drawing/2014/main" id="{4F037C67-DC28-432A-9344-DDC87968781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0" name="Text Box 64">
          <a:extLst>
            <a:ext uri="{FF2B5EF4-FFF2-40B4-BE49-F238E27FC236}">
              <a16:creationId xmlns:a16="http://schemas.microsoft.com/office/drawing/2014/main" id="{6B1770D0-2FA2-442F-99D7-E861B943B64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1" name="Text Box 64">
          <a:extLst>
            <a:ext uri="{FF2B5EF4-FFF2-40B4-BE49-F238E27FC236}">
              <a16:creationId xmlns:a16="http://schemas.microsoft.com/office/drawing/2014/main" id="{4FAAE0C1-C115-4EF0-AE5E-FE335D73E6A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2" name="Text Box 64">
          <a:extLst>
            <a:ext uri="{FF2B5EF4-FFF2-40B4-BE49-F238E27FC236}">
              <a16:creationId xmlns:a16="http://schemas.microsoft.com/office/drawing/2014/main" id="{9A287F32-B4FE-4550-8841-A93AD5D0BCF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3" name="Text Box 64">
          <a:extLst>
            <a:ext uri="{FF2B5EF4-FFF2-40B4-BE49-F238E27FC236}">
              <a16:creationId xmlns:a16="http://schemas.microsoft.com/office/drawing/2014/main" id="{5819553B-8926-407F-A575-720A3A8FFC6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4" name="Text Box 64">
          <a:extLst>
            <a:ext uri="{FF2B5EF4-FFF2-40B4-BE49-F238E27FC236}">
              <a16:creationId xmlns:a16="http://schemas.microsoft.com/office/drawing/2014/main" id="{AF06DAEF-7AE5-4AE0-8347-3121440C6B0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5" name="Text Box 64">
          <a:extLst>
            <a:ext uri="{FF2B5EF4-FFF2-40B4-BE49-F238E27FC236}">
              <a16:creationId xmlns:a16="http://schemas.microsoft.com/office/drawing/2014/main" id="{5C63B1F3-BEC5-4C8C-8333-14B33AB7091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6" name="Text Box 64">
          <a:extLst>
            <a:ext uri="{FF2B5EF4-FFF2-40B4-BE49-F238E27FC236}">
              <a16:creationId xmlns:a16="http://schemas.microsoft.com/office/drawing/2014/main" id="{5C5FA81A-EC9D-4FB3-BEF4-EF2A9783FAE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7" name="Text Box 64">
          <a:extLst>
            <a:ext uri="{FF2B5EF4-FFF2-40B4-BE49-F238E27FC236}">
              <a16:creationId xmlns:a16="http://schemas.microsoft.com/office/drawing/2014/main" id="{6374333F-9E4F-4B61-A00F-52542A68DDB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8" name="Text Box 64">
          <a:extLst>
            <a:ext uri="{FF2B5EF4-FFF2-40B4-BE49-F238E27FC236}">
              <a16:creationId xmlns:a16="http://schemas.microsoft.com/office/drawing/2014/main" id="{9EC03129-7FDC-4B92-801A-D2A94C15647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09" name="Text Box 64">
          <a:extLst>
            <a:ext uri="{FF2B5EF4-FFF2-40B4-BE49-F238E27FC236}">
              <a16:creationId xmlns:a16="http://schemas.microsoft.com/office/drawing/2014/main" id="{6588D6F2-6BD2-4EFB-AE23-2C4C0FAD810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0" name="Text Box 64">
          <a:extLst>
            <a:ext uri="{FF2B5EF4-FFF2-40B4-BE49-F238E27FC236}">
              <a16:creationId xmlns:a16="http://schemas.microsoft.com/office/drawing/2014/main" id="{7BD0CD80-701A-44C8-A547-B6E7ED55500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1" name="Text Box 64">
          <a:extLst>
            <a:ext uri="{FF2B5EF4-FFF2-40B4-BE49-F238E27FC236}">
              <a16:creationId xmlns:a16="http://schemas.microsoft.com/office/drawing/2014/main" id="{0CA3E514-C0F1-4338-9AF1-0F8E948147B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2" name="Text Box 64">
          <a:extLst>
            <a:ext uri="{FF2B5EF4-FFF2-40B4-BE49-F238E27FC236}">
              <a16:creationId xmlns:a16="http://schemas.microsoft.com/office/drawing/2014/main" id="{7E8B5AA6-893F-421D-8860-E4E5415EA4E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3" name="Text Box 64">
          <a:extLst>
            <a:ext uri="{FF2B5EF4-FFF2-40B4-BE49-F238E27FC236}">
              <a16:creationId xmlns:a16="http://schemas.microsoft.com/office/drawing/2014/main" id="{5C377D1B-EA94-4ED2-87CB-53953F0D07B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4" name="Text Box 64">
          <a:extLst>
            <a:ext uri="{FF2B5EF4-FFF2-40B4-BE49-F238E27FC236}">
              <a16:creationId xmlns:a16="http://schemas.microsoft.com/office/drawing/2014/main" id="{54E04A4F-3002-4E7D-AED4-9A5E67DB9DA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5" name="Text Box 64">
          <a:extLst>
            <a:ext uri="{FF2B5EF4-FFF2-40B4-BE49-F238E27FC236}">
              <a16:creationId xmlns:a16="http://schemas.microsoft.com/office/drawing/2014/main" id="{45C7D839-357C-4F0F-B627-E81D256464F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6" name="Text Box 64">
          <a:extLst>
            <a:ext uri="{FF2B5EF4-FFF2-40B4-BE49-F238E27FC236}">
              <a16:creationId xmlns:a16="http://schemas.microsoft.com/office/drawing/2014/main" id="{EC6E96F3-9EA5-4352-AD7B-8D86D606783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7" name="Text Box 64">
          <a:extLst>
            <a:ext uri="{FF2B5EF4-FFF2-40B4-BE49-F238E27FC236}">
              <a16:creationId xmlns:a16="http://schemas.microsoft.com/office/drawing/2014/main" id="{90734AD0-2FA1-4C0A-93FD-909C7193E07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8" name="Text Box 64">
          <a:extLst>
            <a:ext uri="{FF2B5EF4-FFF2-40B4-BE49-F238E27FC236}">
              <a16:creationId xmlns:a16="http://schemas.microsoft.com/office/drawing/2014/main" id="{1E7851FA-4C05-46F4-87D7-20CC66D8F59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19" name="Text Box 64">
          <a:extLst>
            <a:ext uri="{FF2B5EF4-FFF2-40B4-BE49-F238E27FC236}">
              <a16:creationId xmlns:a16="http://schemas.microsoft.com/office/drawing/2014/main" id="{7E9BBD9C-6B55-4EBE-BCAA-4CFB2FC91ED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0" name="Text Box 64">
          <a:extLst>
            <a:ext uri="{FF2B5EF4-FFF2-40B4-BE49-F238E27FC236}">
              <a16:creationId xmlns:a16="http://schemas.microsoft.com/office/drawing/2014/main" id="{D8A12198-9BF9-4AC3-AA67-969CC6C0D3A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1" name="Text Box 64">
          <a:extLst>
            <a:ext uri="{FF2B5EF4-FFF2-40B4-BE49-F238E27FC236}">
              <a16:creationId xmlns:a16="http://schemas.microsoft.com/office/drawing/2014/main" id="{FBF84CEA-70F9-47F0-AD12-17E4D7D7B88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2" name="Text Box 64">
          <a:extLst>
            <a:ext uri="{FF2B5EF4-FFF2-40B4-BE49-F238E27FC236}">
              <a16:creationId xmlns:a16="http://schemas.microsoft.com/office/drawing/2014/main" id="{B74B15DD-A363-4D8B-8463-FFE32A1AA0D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3" name="Text Box 64">
          <a:extLst>
            <a:ext uri="{FF2B5EF4-FFF2-40B4-BE49-F238E27FC236}">
              <a16:creationId xmlns:a16="http://schemas.microsoft.com/office/drawing/2014/main" id="{D36AE2CB-8752-46CA-8A58-70FD63BB9E0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4" name="Text Box 64">
          <a:extLst>
            <a:ext uri="{FF2B5EF4-FFF2-40B4-BE49-F238E27FC236}">
              <a16:creationId xmlns:a16="http://schemas.microsoft.com/office/drawing/2014/main" id="{F83D9BEA-B127-44C7-B7FA-13234ADEF1F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5" name="Text Box 64">
          <a:extLst>
            <a:ext uri="{FF2B5EF4-FFF2-40B4-BE49-F238E27FC236}">
              <a16:creationId xmlns:a16="http://schemas.microsoft.com/office/drawing/2014/main" id="{6534756F-341D-4BF7-9F92-9B8CE12B3B9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6" name="Text Box 64">
          <a:extLst>
            <a:ext uri="{FF2B5EF4-FFF2-40B4-BE49-F238E27FC236}">
              <a16:creationId xmlns:a16="http://schemas.microsoft.com/office/drawing/2014/main" id="{DE05844E-2EE2-48F9-A907-ADF9B7D7F14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7" name="Text Box 64">
          <a:extLst>
            <a:ext uri="{FF2B5EF4-FFF2-40B4-BE49-F238E27FC236}">
              <a16:creationId xmlns:a16="http://schemas.microsoft.com/office/drawing/2014/main" id="{11531DB4-2FE1-4FE6-9EFC-D58D30107B6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8" name="Text Box 64">
          <a:extLst>
            <a:ext uri="{FF2B5EF4-FFF2-40B4-BE49-F238E27FC236}">
              <a16:creationId xmlns:a16="http://schemas.microsoft.com/office/drawing/2014/main" id="{B025274E-B82D-4B8B-BCD0-6BCF60B7503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29" name="Text Box 64">
          <a:extLst>
            <a:ext uri="{FF2B5EF4-FFF2-40B4-BE49-F238E27FC236}">
              <a16:creationId xmlns:a16="http://schemas.microsoft.com/office/drawing/2014/main" id="{4E37EEDF-622E-43B2-BE70-A0BF7C9C5BF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0" name="Text Box 64">
          <a:extLst>
            <a:ext uri="{FF2B5EF4-FFF2-40B4-BE49-F238E27FC236}">
              <a16:creationId xmlns:a16="http://schemas.microsoft.com/office/drawing/2014/main" id="{F32AC4A7-19C1-45F0-8770-FC83C3AD5D0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1" name="Text Box 64">
          <a:extLst>
            <a:ext uri="{FF2B5EF4-FFF2-40B4-BE49-F238E27FC236}">
              <a16:creationId xmlns:a16="http://schemas.microsoft.com/office/drawing/2014/main" id="{C1E1B63A-E2C1-40D7-AB32-0F0FBBDF4AB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2" name="Text Box 64">
          <a:extLst>
            <a:ext uri="{FF2B5EF4-FFF2-40B4-BE49-F238E27FC236}">
              <a16:creationId xmlns:a16="http://schemas.microsoft.com/office/drawing/2014/main" id="{29A50FB1-28BD-4602-9D5D-C8FC6204E7B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3" name="Text Box 64">
          <a:extLst>
            <a:ext uri="{FF2B5EF4-FFF2-40B4-BE49-F238E27FC236}">
              <a16:creationId xmlns:a16="http://schemas.microsoft.com/office/drawing/2014/main" id="{4433F043-CA46-4457-ACCE-CCE4D3A5004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4" name="Text Box 64">
          <a:extLst>
            <a:ext uri="{FF2B5EF4-FFF2-40B4-BE49-F238E27FC236}">
              <a16:creationId xmlns:a16="http://schemas.microsoft.com/office/drawing/2014/main" id="{4DECAE69-106E-4B96-B897-2A4AF84937A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5" name="Text Box 64">
          <a:extLst>
            <a:ext uri="{FF2B5EF4-FFF2-40B4-BE49-F238E27FC236}">
              <a16:creationId xmlns:a16="http://schemas.microsoft.com/office/drawing/2014/main" id="{D6FCE1FD-46E4-488C-B9DF-F52C810F5D7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6" name="Text Box 64">
          <a:extLst>
            <a:ext uri="{FF2B5EF4-FFF2-40B4-BE49-F238E27FC236}">
              <a16:creationId xmlns:a16="http://schemas.microsoft.com/office/drawing/2014/main" id="{A4E4A18A-5F60-4C43-A75E-CFB0332E95B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7" name="Text Box 64">
          <a:extLst>
            <a:ext uri="{FF2B5EF4-FFF2-40B4-BE49-F238E27FC236}">
              <a16:creationId xmlns:a16="http://schemas.microsoft.com/office/drawing/2014/main" id="{A4C6CCF0-830B-4080-B7E8-1DEB9ECB4EA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8" name="Text Box 64">
          <a:extLst>
            <a:ext uri="{FF2B5EF4-FFF2-40B4-BE49-F238E27FC236}">
              <a16:creationId xmlns:a16="http://schemas.microsoft.com/office/drawing/2014/main" id="{267FFCE7-AB95-4B27-AE1E-64AC212BA87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39" name="Text Box 64">
          <a:extLst>
            <a:ext uri="{FF2B5EF4-FFF2-40B4-BE49-F238E27FC236}">
              <a16:creationId xmlns:a16="http://schemas.microsoft.com/office/drawing/2014/main" id="{DD12AD1C-FF7B-4C45-AF93-55EA327C288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0</xdr:colOff>
      <xdr:row>246</xdr:row>
      <xdr:rowOff>50165</xdr:rowOff>
    </xdr:to>
    <xdr:sp macro="" textlink="">
      <xdr:nvSpPr>
        <xdr:cNvPr id="4440" name="Text Box 64">
          <a:extLst>
            <a:ext uri="{FF2B5EF4-FFF2-40B4-BE49-F238E27FC236}">
              <a16:creationId xmlns:a16="http://schemas.microsoft.com/office/drawing/2014/main" id="{A4052DF8-B59F-45D7-B96A-B38329F897E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1" name="Text Box 64">
          <a:extLst>
            <a:ext uri="{FF2B5EF4-FFF2-40B4-BE49-F238E27FC236}">
              <a16:creationId xmlns:a16="http://schemas.microsoft.com/office/drawing/2014/main" id="{3A9D9A44-FE14-4DEC-A672-A328FDC9A4B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2" name="Text Box 64">
          <a:extLst>
            <a:ext uri="{FF2B5EF4-FFF2-40B4-BE49-F238E27FC236}">
              <a16:creationId xmlns:a16="http://schemas.microsoft.com/office/drawing/2014/main" id="{482A1C8E-18AB-4857-8D85-41C96F007CD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3" name="Text Box 64">
          <a:extLst>
            <a:ext uri="{FF2B5EF4-FFF2-40B4-BE49-F238E27FC236}">
              <a16:creationId xmlns:a16="http://schemas.microsoft.com/office/drawing/2014/main" id="{EF208C3A-F761-4A4F-9C02-B74919DCA9F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4" name="Text Box 64">
          <a:extLst>
            <a:ext uri="{FF2B5EF4-FFF2-40B4-BE49-F238E27FC236}">
              <a16:creationId xmlns:a16="http://schemas.microsoft.com/office/drawing/2014/main" id="{840A15EC-AD25-45B2-8155-691C158BCC6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5" name="Text Box 64">
          <a:extLst>
            <a:ext uri="{FF2B5EF4-FFF2-40B4-BE49-F238E27FC236}">
              <a16:creationId xmlns:a16="http://schemas.microsoft.com/office/drawing/2014/main" id="{28EE4FDA-5884-4DAE-AD12-483BA5BE164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6" name="Text Box 64">
          <a:extLst>
            <a:ext uri="{FF2B5EF4-FFF2-40B4-BE49-F238E27FC236}">
              <a16:creationId xmlns:a16="http://schemas.microsoft.com/office/drawing/2014/main" id="{9C4428BB-0A2D-47D5-856E-49F3EF3926E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7" name="Text Box 64">
          <a:extLst>
            <a:ext uri="{FF2B5EF4-FFF2-40B4-BE49-F238E27FC236}">
              <a16:creationId xmlns:a16="http://schemas.microsoft.com/office/drawing/2014/main" id="{99F28E30-E7C9-4FB8-A04A-9925FF0D4DA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8" name="Text Box 64">
          <a:extLst>
            <a:ext uri="{FF2B5EF4-FFF2-40B4-BE49-F238E27FC236}">
              <a16:creationId xmlns:a16="http://schemas.microsoft.com/office/drawing/2014/main" id="{8BCDF1A5-67A5-4B48-8F12-0603BFDBE64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49" name="Text Box 64">
          <a:extLst>
            <a:ext uri="{FF2B5EF4-FFF2-40B4-BE49-F238E27FC236}">
              <a16:creationId xmlns:a16="http://schemas.microsoft.com/office/drawing/2014/main" id="{588C6A63-F37A-408A-905A-A33754F5F35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0" name="Text Box 64">
          <a:extLst>
            <a:ext uri="{FF2B5EF4-FFF2-40B4-BE49-F238E27FC236}">
              <a16:creationId xmlns:a16="http://schemas.microsoft.com/office/drawing/2014/main" id="{5EC9B827-BF46-420D-9648-059E6607EB6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1" name="Text Box 64">
          <a:extLst>
            <a:ext uri="{FF2B5EF4-FFF2-40B4-BE49-F238E27FC236}">
              <a16:creationId xmlns:a16="http://schemas.microsoft.com/office/drawing/2014/main" id="{762914E5-44F2-4889-82DB-DEB79856076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2" name="Text Box 64">
          <a:extLst>
            <a:ext uri="{FF2B5EF4-FFF2-40B4-BE49-F238E27FC236}">
              <a16:creationId xmlns:a16="http://schemas.microsoft.com/office/drawing/2014/main" id="{2FE9FE2B-E7D4-474C-B5FB-9608840ECC9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3" name="Text Box 64">
          <a:extLst>
            <a:ext uri="{FF2B5EF4-FFF2-40B4-BE49-F238E27FC236}">
              <a16:creationId xmlns:a16="http://schemas.microsoft.com/office/drawing/2014/main" id="{79A7FAE9-760C-454C-9B6D-B4622C48202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4" name="Text Box 64">
          <a:extLst>
            <a:ext uri="{FF2B5EF4-FFF2-40B4-BE49-F238E27FC236}">
              <a16:creationId xmlns:a16="http://schemas.microsoft.com/office/drawing/2014/main" id="{B50D54F0-9787-46B4-BD1A-45ABFB0E96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5" name="Text Box 64">
          <a:extLst>
            <a:ext uri="{FF2B5EF4-FFF2-40B4-BE49-F238E27FC236}">
              <a16:creationId xmlns:a16="http://schemas.microsoft.com/office/drawing/2014/main" id="{F4C3F7BA-C62D-45D0-8FA8-C79373CA12B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6" name="Text Box 64">
          <a:extLst>
            <a:ext uri="{FF2B5EF4-FFF2-40B4-BE49-F238E27FC236}">
              <a16:creationId xmlns:a16="http://schemas.microsoft.com/office/drawing/2014/main" id="{B5E88FBB-DC4F-4E04-87D0-D2533BB9E90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7" name="Text Box 64">
          <a:extLst>
            <a:ext uri="{FF2B5EF4-FFF2-40B4-BE49-F238E27FC236}">
              <a16:creationId xmlns:a16="http://schemas.microsoft.com/office/drawing/2014/main" id="{7E4C422D-2C25-4698-A06A-7BA6D183794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8" name="Text Box 64">
          <a:extLst>
            <a:ext uri="{FF2B5EF4-FFF2-40B4-BE49-F238E27FC236}">
              <a16:creationId xmlns:a16="http://schemas.microsoft.com/office/drawing/2014/main" id="{51BF6914-A174-458A-85F8-50BD64D6ABD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59" name="Text Box 64">
          <a:extLst>
            <a:ext uri="{FF2B5EF4-FFF2-40B4-BE49-F238E27FC236}">
              <a16:creationId xmlns:a16="http://schemas.microsoft.com/office/drawing/2014/main" id="{0C2CB14E-81A8-4039-9883-DFE5788F024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0" name="Text Box 64">
          <a:extLst>
            <a:ext uri="{FF2B5EF4-FFF2-40B4-BE49-F238E27FC236}">
              <a16:creationId xmlns:a16="http://schemas.microsoft.com/office/drawing/2014/main" id="{A9AFE172-9E2C-4519-ACBA-64F95C1F068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1" name="Text Box 64">
          <a:extLst>
            <a:ext uri="{FF2B5EF4-FFF2-40B4-BE49-F238E27FC236}">
              <a16:creationId xmlns:a16="http://schemas.microsoft.com/office/drawing/2014/main" id="{C1934C6D-D36E-4B18-98A3-6E38F773929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2" name="Text Box 64">
          <a:extLst>
            <a:ext uri="{FF2B5EF4-FFF2-40B4-BE49-F238E27FC236}">
              <a16:creationId xmlns:a16="http://schemas.microsoft.com/office/drawing/2014/main" id="{3254BAAF-2D2F-429C-B17E-5F729254E1C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3" name="Text Box 64">
          <a:extLst>
            <a:ext uri="{FF2B5EF4-FFF2-40B4-BE49-F238E27FC236}">
              <a16:creationId xmlns:a16="http://schemas.microsoft.com/office/drawing/2014/main" id="{EC23460E-8D77-4417-A9F4-9FC0A80E900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4" name="Text Box 64">
          <a:extLst>
            <a:ext uri="{FF2B5EF4-FFF2-40B4-BE49-F238E27FC236}">
              <a16:creationId xmlns:a16="http://schemas.microsoft.com/office/drawing/2014/main" id="{172F91E5-9593-437C-8038-DBCB820E378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5" name="Text Box 64">
          <a:extLst>
            <a:ext uri="{FF2B5EF4-FFF2-40B4-BE49-F238E27FC236}">
              <a16:creationId xmlns:a16="http://schemas.microsoft.com/office/drawing/2014/main" id="{0B39661C-B4D2-4A37-A46A-55E64870A8E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6" name="Text Box 64">
          <a:extLst>
            <a:ext uri="{FF2B5EF4-FFF2-40B4-BE49-F238E27FC236}">
              <a16:creationId xmlns:a16="http://schemas.microsoft.com/office/drawing/2014/main" id="{5EF4FDC5-4522-48CB-806E-E2E9324C251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7" name="Text Box 64">
          <a:extLst>
            <a:ext uri="{FF2B5EF4-FFF2-40B4-BE49-F238E27FC236}">
              <a16:creationId xmlns:a16="http://schemas.microsoft.com/office/drawing/2014/main" id="{0AC734E3-BA33-4625-B3A6-D6A7BA93B4E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8" name="Text Box 64">
          <a:extLst>
            <a:ext uri="{FF2B5EF4-FFF2-40B4-BE49-F238E27FC236}">
              <a16:creationId xmlns:a16="http://schemas.microsoft.com/office/drawing/2014/main" id="{B24A3888-DDCD-4A7A-8F7E-D3F06E62FE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69" name="Text Box 64">
          <a:extLst>
            <a:ext uri="{FF2B5EF4-FFF2-40B4-BE49-F238E27FC236}">
              <a16:creationId xmlns:a16="http://schemas.microsoft.com/office/drawing/2014/main" id="{CB6E7E46-2139-41D6-9383-A68AA9F10DB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0" name="Text Box 64">
          <a:extLst>
            <a:ext uri="{FF2B5EF4-FFF2-40B4-BE49-F238E27FC236}">
              <a16:creationId xmlns:a16="http://schemas.microsoft.com/office/drawing/2014/main" id="{A48B9C25-24C0-4ECE-9FDD-47FD69D7563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1" name="Text Box 64">
          <a:extLst>
            <a:ext uri="{FF2B5EF4-FFF2-40B4-BE49-F238E27FC236}">
              <a16:creationId xmlns:a16="http://schemas.microsoft.com/office/drawing/2014/main" id="{F2702D89-4DD0-424C-AA42-453050EDDE6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2" name="Text Box 64">
          <a:extLst>
            <a:ext uri="{FF2B5EF4-FFF2-40B4-BE49-F238E27FC236}">
              <a16:creationId xmlns:a16="http://schemas.microsoft.com/office/drawing/2014/main" id="{773AF307-B63E-4FB9-B894-063C34431CF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3" name="Text Box 64">
          <a:extLst>
            <a:ext uri="{FF2B5EF4-FFF2-40B4-BE49-F238E27FC236}">
              <a16:creationId xmlns:a16="http://schemas.microsoft.com/office/drawing/2014/main" id="{343D1F57-5ED6-4944-9A88-E99BCD7897B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4" name="Text Box 64">
          <a:extLst>
            <a:ext uri="{FF2B5EF4-FFF2-40B4-BE49-F238E27FC236}">
              <a16:creationId xmlns:a16="http://schemas.microsoft.com/office/drawing/2014/main" id="{0FC3D058-B0F0-4140-BBA2-FE444CD2592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5" name="Text Box 64">
          <a:extLst>
            <a:ext uri="{FF2B5EF4-FFF2-40B4-BE49-F238E27FC236}">
              <a16:creationId xmlns:a16="http://schemas.microsoft.com/office/drawing/2014/main" id="{44E38DE3-9C20-4677-AF3C-D99E5F419CE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6" name="Text Box 64">
          <a:extLst>
            <a:ext uri="{FF2B5EF4-FFF2-40B4-BE49-F238E27FC236}">
              <a16:creationId xmlns:a16="http://schemas.microsoft.com/office/drawing/2014/main" id="{A7D63F45-462B-4760-8B26-AA808982756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7" name="Text Box 64">
          <a:extLst>
            <a:ext uri="{FF2B5EF4-FFF2-40B4-BE49-F238E27FC236}">
              <a16:creationId xmlns:a16="http://schemas.microsoft.com/office/drawing/2014/main" id="{C0A838DE-33F6-4F52-9B82-22A93E20BF4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8" name="Text Box 64">
          <a:extLst>
            <a:ext uri="{FF2B5EF4-FFF2-40B4-BE49-F238E27FC236}">
              <a16:creationId xmlns:a16="http://schemas.microsoft.com/office/drawing/2014/main" id="{11146EB5-9F3F-4892-8782-0440B5EEA82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79" name="Text Box 64">
          <a:extLst>
            <a:ext uri="{FF2B5EF4-FFF2-40B4-BE49-F238E27FC236}">
              <a16:creationId xmlns:a16="http://schemas.microsoft.com/office/drawing/2014/main" id="{92EB431B-957A-4657-B5D1-F2FC5D99D02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0" name="Text Box 64">
          <a:extLst>
            <a:ext uri="{FF2B5EF4-FFF2-40B4-BE49-F238E27FC236}">
              <a16:creationId xmlns:a16="http://schemas.microsoft.com/office/drawing/2014/main" id="{3F3EB62A-7F07-42B7-9E89-E01B2C9C719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1" name="Text Box 64">
          <a:extLst>
            <a:ext uri="{FF2B5EF4-FFF2-40B4-BE49-F238E27FC236}">
              <a16:creationId xmlns:a16="http://schemas.microsoft.com/office/drawing/2014/main" id="{D179F234-D4C7-4F74-B745-1C2B1F90DDF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2" name="Text Box 64">
          <a:extLst>
            <a:ext uri="{FF2B5EF4-FFF2-40B4-BE49-F238E27FC236}">
              <a16:creationId xmlns:a16="http://schemas.microsoft.com/office/drawing/2014/main" id="{3F66DB16-6D4F-407F-84FF-6800D5EBA6B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3" name="Text Box 64">
          <a:extLst>
            <a:ext uri="{FF2B5EF4-FFF2-40B4-BE49-F238E27FC236}">
              <a16:creationId xmlns:a16="http://schemas.microsoft.com/office/drawing/2014/main" id="{47517140-9517-4200-9242-9339573804F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4" name="Text Box 64">
          <a:extLst>
            <a:ext uri="{FF2B5EF4-FFF2-40B4-BE49-F238E27FC236}">
              <a16:creationId xmlns:a16="http://schemas.microsoft.com/office/drawing/2014/main" id="{1786462D-13C7-4EC2-A3C6-EF09089F5B1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5" name="Text Box 64">
          <a:extLst>
            <a:ext uri="{FF2B5EF4-FFF2-40B4-BE49-F238E27FC236}">
              <a16:creationId xmlns:a16="http://schemas.microsoft.com/office/drawing/2014/main" id="{C329DBF7-1FBF-4315-A256-E7697D6399E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6" name="Text Box 64">
          <a:extLst>
            <a:ext uri="{FF2B5EF4-FFF2-40B4-BE49-F238E27FC236}">
              <a16:creationId xmlns:a16="http://schemas.microsoft.com/office/drawing/2014/main" id="{FF6E408F-ADF4-4C10-9083-180EFAE058A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7" name="Text Box 64">
          <a:extLst>
            <a:ext uri="{FF2B5EF4-FFF2-40B4-BE49-F238E27FC236}">
              <a16:creationId xmlns:a16="http://schemas.microsoft.com/office/drawing/2014/main" id="{B0AFD385-F842-492D-9770-D59F5F804D5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8" name="Text Box 64">
          <a:extLst>
            <a:ext uri="{FF2B5EF4-FFF2-40B4-BE49-F238E27FC236}">
              <a16:creationId xmlns:a16="http://schemas.microsoft.com/office/drawing/2014/main" id="{F236A327-C7B6-42F0-AD18-43FAC0A2F94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89" name="Text Box 64">
          <a:extLst>
            <a:ext uri="{FF2B5EF4-FFF2-40B4-BE49-F238E27FC236}">
              <a16:creationId xmlns:a16="http://schemas.microsoft.com/office/drawing/2014/main" id="{A9ACA17D-C516-4D32-B493-CA493FF0C84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0" name="Text Box 64">
          <a:extLst>
            <a:ext uri="{FF2B5EF4-FFF2-40B4-BE49-F238E27FC236}">
              <a16:creationId xmlns:a16="http://schemas.microsoft.com/office/drawing/2014/main" id="{7C295059-D8C6-4C37-9CF1-BFFD1AE01E5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1" name="Text Box 64">
          <a:extLst>
            <a:ext uri="{FF2B5EF4-FFF2-40B4-BE49-F238E27FC236}">
              <a16:creationId xmlns:a16="http://schemas.microsoft.com/office/drawing/2014/main" id="{6D8C10AE-C4F3-48FE-B93C-D2C44D23045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2" name="Text Box 64">
          <a:extLst>
            <a:ext uri="{FF2B5EF4-FFF2-40B4-BE49-F238E27FC236}">
              <a16:creationId xmlns:a16="http://schemas.microsoft.com/office/drawing/2014/main" id="{EAD8F86A-4BDA-44A0-BA3C-93C5F19E814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3" name="Text Box 64">
          <a:extLst>
            <a:ext uri="{FF2B5EF4-FFF2-40B4-BE49-F238E27FC236}">
              <a16:creationId xmlns:a16="http://schemas.microsoft.com/office/drawing/2014/main" id="{41EAC433-9A1B-4FF4-8B47-2653CCBE606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4" name="Text Box 64">
          <a:extLst>
            <a:ext uri="{FF2B5EF4-FFF2-40B4-BE49-F238E27FC236}">
              <a16:creationId xmlns:a16="http://schemas.microsoft.com/office/drawing/2014/main" id="{119769C7-1C44-4F39-A215-6EAAA6B2CEF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5" name="Text Box 64">
          <a:extLst>
            <a:ext uri="{FF2B5EF4-FFF2-40B4-BE49-F238E27FC236}">
              <a16:creationId xmlns:a16="http://schemas.microsoft.com/office/drawing/2014/main" id="{F53EB671-6D3E-424D-8AE5-35482D7B0C7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6" name="Text Box 64">
          <a:extLst>
            <a:ext uri="{FF2B5EF4-FFF2-40B4-BE49-F238E27FC236}">
              <a16:creationId xmlns:a16="http://schemas.microsoft.com/office/drawing/2014/main" id="{171B5252-DF40-47AF-BA42-25CB30CDBD5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7" name="Text Box 64">
          <a:extLst>
            <a:ext uri="{FF2B5EF4-FFF2-40B4-BE49-F238E27FC236}">
              <a16:creationId xmlns:a16="http://schemas.microsoft.com/office/drawing/2014/main" id="{934AC68B-F456-442E-86A3-042CCA6D143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8" name="Text Box 64">
          <a:extLst>
            <a:ext uri="{FF2B5EF4-FFF2-40B4-BE49-F238E27FC236}">
              <a16:creationId xmlns:a16="http://schemas.microsoft.com/office/drawing/2014/main" id="{BE35D095-EA77-47FF-AC80-6ED5C6E9210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499" name="Text Box 64">
          <a:extLst>
            <a:ext uri="{FF2B5EF4-FFF2-40B4-BE49-F238E27FC236}">
              <a16:creationId xmlns:a16="http://schemas.microsoft.com/office/drawing/2014/main" id="{064E9D92-2847-4AC8-82FE-86F831DD1B2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0" name="Text Box 64">
          <a:extLst>
            <a:ext uri="{FF2B5EF4-FFF2-40B4-BE49-F238E27FC236}">
              <a16:creationId xmlns:a16="http://schemas.microsoft.com/office/drawing/2014/main" id="{C37EF2E5-989E-496D-8E4E-69EF592D112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1" name="Text Box 64">
          <a:extLst>
            <a:ext uri="{FF2B5EF4-FFF2-40B4-BE49-F238E27FC236}">
              <a16:creationId xmlns:a16="http://schemas.microsoft.com/office/drawing/2014/main" id="{56A990EF-9E20-4A3B-8CE0-396F74B6AB2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2" name="Text Box 64">
          <a:extLst>
            <a:ext uri="{FF2B5EF4-FFF2-40B4-BE49-F238E27FC236}">
              <a16:creationId xmlns:a16="http://schemas.microsoft.com/office/drawing/2014/main" id="{4EB2BFF7-EB8A-4247-9C13-6C33D0775B5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3" name="Text Box 64">
          <a:extLst>
            <a:ext uri="{FF2B5EF4-FFF2-40B4-BE49-F238E27FC236}">
              <a16:creationId xmlns:a16="http://schemas.microsoft.com/office/drawing/2014/main" id="{E8D2551D-EE2F-4EAE-9752-8A01D3FA337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4" name="Text Box 64">
          <a:extLst>
            <a:ext uri="{FF2B5EF4-FFF2-40B4-BE49-F238E27FC236}">
              <a16:creationId xmlns:a16="http://schemas.microsoft.com/office/drawing/2014/main" id="{3B21B13C-649F-47F8-A319-42315350CC2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5" name="Text Box 64">
          <a:extLst>
            <a:ext uri="{FF2B5EF4-FFF2-40B4-BE49-F238E27FC236}">
              <a16:creationId xmlns:a16="http://schemas.microsoft.com/office/drawing/2014/main" id="{6C90E1DC-2AF9-4A00-8824-64F68884967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6" name="Text Box 64">
          <a:extLst>
            <a:ext uri="{FF2B5EF4-FFF2-40B4-BE49-F238E27FC236}">
              <a16:creationId xmlns:a16="http://schemas.microsoft.com/office/drawing/2014/main" id="{DA3A2CBD-D0ED-48DF-9E65-ABB97A88370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7" name="Text Box 64">
          <a:extLst>
            <a:ext uri="{FF2B5EF4-FFF2-40B4-BE49-F238E27FC236}">
              <a16:creationId xmlns:a16="http://schemas.microsoft.com/office/drawing/2014/main" id="{7E5A61EE-81ED-482F-A740-93173A1E6C4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8" name="Text Box 64">
          <a:extLst>
            <a:ext uri="{FF2B5EF4-FFF2-40B4-BE49-F238E27FC236}">
              <a16:creationId xmlns:a16="http://schemas.microsoft.com/office/drawing/2014/main" id="{30A1B048-E722-4295-8FF2-AF8A6F078A7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09" name="Text Box 64">
          <a:extLst>
            <a:ext uri="{FF2B5EF4-FFF2-40B4-BE49-F238E27FC236}">
              <a16:creationId xmlns:a16="http://schemas.microsoft.com/office/drawing/2014/main" id="{BAFC5931-902D-43DB-AFC4-7F3A9B6DAE1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0" name="Text Box 64">
          <a:extLst>
            <a:ext uri="{FF2B5EF4-FFF2-40B4-BE49-F238E27FC236}">
              <a16:creationId xmlns:a16="http://schemas.microsoft.com/office/drawing/2014/main" id="{91260008-693B-41E0-BB51-B45FDCCA258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1" name="Text Box 64">
          <a:extLst>
            <a:ext uri="{FF2B5EF4-FFF2-40B4-BE49-F238E27FC236}">
              <a16:creationId xmlns:a16="http://schemas.microsoft.com/office/drawing/2014/main" id="{5B9AFE10-7CA0-4A4C-BB73-97F4FF8152D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2" name="Text Box 64">
          <a:extLst>
            <a:ext uri="{FF2B5EF4-FFF2-40B4-BE49-F238E27FC236}">
              <a16:creationId xmlns:a16="http://schemas.microsoft.com/office/drawing/2014/main" id="{10F1BCC8-D634-4451-A74B-57DE6A5C1BE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3" name="Text Box 64">
          <a:extLst>
            <a:ext uri="{FF2B5EF4-FFF2-40B4-BE49-F238E27FC236}">
              <a16:creationId xmlns:a16="http://schemas.microsoft.com/office/drawing/2014/main" id="{26321476-C972-4B9B-A0A6-7066A56674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4" name="Text Box 64">
          <a:extLst>
            <a:ext uri="{FF2B5EF4-FFF2-40B4-BE49-F238E27FC236}">
              <a16:creationId xmlns:a16="http://schemas.microsoft.com/office/drawing/2014/main" id="{0966543D-50F8-4224-9729-423CA78735A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5" name="Text Box 64">
          <a:extLst>
            <a:ext uri="{FF2B5EF4-FFF2-40B4-BE49-F238E27FC236}">
              <a16:creationId xmlns:a16="http://schemas.microsoft.com/office/drawing/2014/main" id="{AAEF4492-8EC3-496F-966F-A6761ED0F52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6" name="Text Box 64">
          <a:extLst>
            <a:ext uri="{FF2B5EF4-FFF2-40B4-BE49-F238E27FC236}">
              <a16:creationId xmlns:a16="http://schemas.microsoft.com/office/drawing/2014/main" id="{A3EFBBC5-D499-4C6D-8D20-54DC5EDFF02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7" name="Text Box 64">
          <a:extLst>
            <a:ext uri="{FF2B5EF4-FFF2-40B4-BE49-F238E27FC236}">
              <a16:creationId xmlns:a16="http://schemas.microsoft.com/office/drawing/2014/main" id="{56E83E4F-7DC2-4530-8230-7928D45E5BA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8" name="Text Box 64">
          <a:extLst>
            <a:ext uri="{FF2B5EF4-FFF2-40B4-BE49-F238E27FC236}">
              <a16:creationId xmlns:a16="http://schemas.microsoft.com/office/drawing/2014/main" id="{E3993FF5-C0BE-407B-A46F-756487A65E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19" name="Text Box 64">
          <a:extLst>
            <a:ext uri="{FF2B5EF4-FFF2-40B4-BE49-F238E27FC236}">
              <a16:creationId xmlns:a16="http://schemas.microsoft.com/office/drawing/2014/main" id="{B6112283-B4DE-4CBF-A2E0-6FD2B393785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0" name="Text Box 64">
          <a:extLst>
            <a:ext uri="{FF2B5EF4-FFF2-40B4-BE49-F238E27FC236}">
              <a16:creationId xmlns:a16="http://schemas.microsoft.com/office/drawing/2014/main" id="{AEA02736-8943-4814-8F65-74E310050E7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1" name="Text Box 64">
          <a:extLst>
            <a:ext uri="{FF2B5EF4-FFF2-40B4-BE49-F238E27FC236}">
              <a16:creationId xmlns:a16="http://schemas.microsoft.com/office/drawing/2014/main" id="{992191B2-8CF1-408D-9C38-E799AF00479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2" name="Text Box 64">
          <a:extLst>
            <a:ext uri="{FF2B5EF4-FFF2-40B4-BE49-F238E27FC236}">
              <a16:creationId xmlns:a16="http://schemas.microsoft.com/office/drawing/2014/main" id="{FD3DBA59-5685-4C98-A5E2-64BDFD43D6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3" name="Text Box 64">
          <a:extLst>
            <a:ext uri="{FF2B5EF4-FFF2-40B4-BE49-F238E27FC236}">
              <a16:creationId xmlns:a16="http://schemas.microsoft.com/office/drawing/2014/main" id="{F44C093C-17CB-44CB-AC35-613996EE7B5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4" name="Text Box 64">
          <a:extLst>
            <a:ext uri="{FF2B5EF4-FFF2-40B4-BE49-F238E27FC236}">
              <a16:creationId xmlns:a16="http://schemas.microsoft.com/office/drawing/2014/main" id="{1DBE4F19-C16E-404B-9381-2F3E536218F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5" name="Text Box 64">
          <a:extLst>
            <a:ext uri="{FF2B5EF4-FFF2-40B4-BE49-F238E27FC236}">
              <a16:creationId xmlns:a16="http://schemas.microsoft.com/office/drawing/2014/main" id="{527CFB4E-CF1B-4DEB-909B-A9DB8563F49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6" name="Text Box 64">
          <a:extLst>
            <a:ext uri="{FF2B5EF4-FFF2-40B4-BE49-F238E27FC236}">
              <a16:creationId xmlns:a16="http://schemas.microsoft.com/office/drawing/2014/main" id="{FD327302-6863-4172-B224-74FC1EA4A19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7" name="Text Box 64">
          <a:extLst>
            <a:ext uri="{FF2B5EF4-FFF2-40B4-BE49-F238E27FC236}">
              <a16:creationId xmlns:a16="http://schemas.microsoft.com/office/drawing/2014/main" id="{15A7E40E-0E63-4033-8BDE-8EC6F503FC5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8" name="Text Box 64">
          <a:extLst>
            <a:ext uri="{FF2B5EF4-FFF2-40B4-BE49-F238E27FC236}">
              <a16:creationId xmlns:a16="http://schemas.microsoft.com/office/drawing/2014/main" id="{3BE77378-4A2B-42A4-B4E6-1BAEA584ED8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29" name="Text Box 64">
          <a:extLst>
            <a:ext uri="{FF2B5EF4-FFF2-40B4-BE49-F238E27FC236}">
              <a16:creationId xmlns:a16="http://schemas.microsoft.com/office/drawing/2014/main" id="{B0140A66-35FD-4433-8501-0DB604DF78F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0" name="Text Box 64">
          <a:extLst>
            <a:ext uri="{FF2B5EF4-FFF2-40B4-BE49-F238E27FC236}">
              <a16:creationId xmlns:a16="http://schemas.microsoft.com/office/drawing/2014/main" id="{E012CDFC-D66F-48EF-854F-A900DC88151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1" name="Text Box 64">
          <a:extLst>
            <a:ext uri="{FF2B5EF4-FFF2-40B4-BE49-F238E27FC236}">
              <a16:creationId xmlns:a16="http://schemas.microsoft.com/office/drawing/2014/main" id="{63DCEB76-C1C9-461A-A8FA-3778253D200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2" name="Text Box 64">
          <a:extLst>
            <a:ext uri="{FF2B5EF4-FFF2-40B4-BE49-F238E27FC236}">
              <a16:creationId xmlns:a16="http://schemas.microsoft.com/office/drawing/2014/main" id="{3E87FB60-EAA2-405F-81B4-B8D3A6B0E95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3" name="Text Box 64">
          <a:extLst>
            <a:ext uri="{FF2B5EF4-FFF2-40B4-BE49-F238E27FC236}">
              <a16:creationId xmlns:a16="http://schemas.microsoft.com/office/drawing/2014/main" id="{0C792D3D-53EC-4867-9B8B-8878F7BB347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4" name="Text Box 64">
          <a:extLst>
            <a:ext uri="{FF2B5EF4-FFF2-40B4-BE49-F238E27FC236}">
              <a16:creationId xmlns:a16="http://schemas.microsoft.com/office/drawing/2014/main" id="{35C5D096-CBAD-411E-A96D-6208EFC0CFF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5" name="Text Box 64">
          <a:extLst>
            <a:ext uri="{FF2B5EF4-FFF2-40B4-BE49-F238E27FC236}">
              <a16:creationId xmlns:a16="http://schemas.microsoft.com/office/drawing/2014/main" id="{453E19EE-EEB9-4606-9972-5090841EECB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6" name="Text Box 64">
          <a:extLst>
            <a:ext uri="{FF2B5EF4-FFF2-40B4-BE49-F238E27FC236}">
              <a16:creationId xmlns:a16="http://schemas.microsoft.com/office/drawing/2014/main" id="{EA6683BE-F5B8-4605-B773-4D37BF943E9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7" name="Text Box 64">
          <a:extLst>
            <a:ext uri="{FF2B5EF4-FFF2-40B4-BE49-F238E27FC236}">
              <a16:creationId xmlns:a16="http://schemas.microsoft.com/office/drawing/2014/main" id="{25C9B4DF-43B4-4DB2-A9EE-272D3CED65D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8" name="Text Box 64">
          <a:extLst>
            <a:ext uri="{FF2B5EF4-FFF2-40B4-BE49-F238E27FC236}">
              <a16:creationId xmlns:a16="http://schemas.microsoft.com/office/drawing/2014/main" id="{D5BE9BE6-D6EE-4B2C-9C92-92D0D0DBA8B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39" name="Text Box 64">
          <a:extLst>
            <a:ext uri="{FF2B5EF4-FFF2-40B4-BE49-F238E27FC236}">
              <a16:creationId xmlns:a16="http://schemas.microsoft.com/office/drawing/2014/main" id="{2D130FEC-E450-4251-BEF5-0A6AF3AFEAB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0" name="Text Box 64">
          <a:extLst>
            <a:ext uri="{FF2B5EF4-FFF2-40B4-BE49-F238E27FC236}">
              <a16:creationId xmlns:a16="http://schemas.microsoft.com/office/drawing/2014/main" id="{7AAB07EA-DE1A-43FD-99A3-F95E474E7AD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1" name="Text Box 64">
          <a:extLst>
            <a:ext uri="{FF2B5EF4-FFF2-40B4-BE49-F238E27FC236}">
              <a16:creationId xmlns:a16="http://schemas.microsoft.com/office/drawing/2014/main" id="{BD5F0DEC-0374-44DF-B834-A6255F4368B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2" name="Text Box 64">
          <a:extLst>
            <a:ext uri="{FF2B5EF4-FFF2-40B4-BE49-F238E27FC236}">
              <a16:creationId xmlns:a16="http://schemas.microsoft.com/office/drawing/2014/main" id="{37E97627-9593-47F7-ADEF-3D7A19ADCF0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3" name="Text Box 64">
          <a:extLst>
            <a:ext uri="{FF2B5EF4-FFF2-40B4-BE49-F238E27FC236}">
              <a16:creationId xmlns:a16="http://schemas.microsoft.com/office/drawing/2014/main" id="{CE1D0712-D950-4DA5-8E99-0976302D257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4" name="Text Box 64">
          <a:extLst>
            <a:ext uri="{FF2B5EF4-FFF2-40B4-BE49-F238E27FC236}">
              <a16:creationId xmlns:a16="http://schemas.microsoft.com/office/drawing/2014/main" id="{DE744523-0A33-41B4-B67D-EA894D577B0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5" name="Text Box 64">
          <a:extLst>
            <a:ext uri="{FF2B5EF4-FFF2-40B4-BE49-F238E27FC236}">
              <a16:creationId xmlns:a16="http://schemas.microsoft.com/office/drawing/2014/main" id="{C57711CC-FEAC-4986-B422-BD7D243AF72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6" name="Text Box 64">
          <a:extLst>
            <a:ext uri="{FF2B5EF4-FFF2-40B4-BE49-F238E27FC236}">
              <a16:creationId xmlns:a16="http://schemas.microsoft.com/office/drawing/2014/main" id="{07DC7575-E2A3-4167-A294-315331CFE8D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7" name="Text Box 64">
          <a:extLst>
            <a:ext uri="{FF2B5EF4-FFF2-40B4-BE49-F238E27FC236}">
              <a16:creationId xmlns:a16="http://schemas.microsoft.com/office/drawing/2014/main" id="{56A88204-F2DD-4760-8EF5-7F2F404BF72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8" name="Text Box 64">
          <a:extLst>
            <a:ext uri="{FF2B5EF4-FFF2-40B4-BE49-F238E27FC236}">
              <a16:creationId xmlns:a16="http://schemas.microsoft.com/office/drawing/2014/main" id="{E790B5D8-1B5D-4B82-9A18-1B418D1B8AA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49" name="Text Box 64">
          <a:extLst>
            <a:ext uri="{FF2B5EF4-FFF2-40B4-BE49-F238E27FC236}">
              <a16:creationId xmlns:a16="http://schemas.microsoft.com/office/drawing/2014/main" id="{31B40BEB-ED0F-4F1B-B131-FDBF1F4F365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5</xdr:col>
      <xdr:colOff>0</xdr:colOff>
      <xdr:row>246</xdr:row>
      <xdr:rowOff>50165</xdr:rowOff>
    </xdr:to>
    <xdr:sp macro="" textlink="">
      <xdr:nvSpPr>
        <xdr:cNvPr id="4550" name="Text Box 64">
          <a:extLst>
            <a:ext uri="{FF2B5EF4-FFF2-40B4-BE49-F238E27FC236}">
              <a16:creationId xmlns:a16="http://schemas.microsoft.com/office/drawing/2014/main" id="{F78C1284-2E2A-4896-8ACE-C373B18CE91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461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1" name="Text Box 64">
          <a:extLst>
            <a:ext uri="{FF2B5EF4-FFF2-40B4-BE49-F238E27FC236}">
              <a16:creationId xmlns:a16="http://schemas.microsoft.com/office/drawing/2014/main" id="{BADE1DCD-2AAA-44CF-961D-86D317D7315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2" name="Text Box 64">
          <a:extLst>
            <a:ext uri="{FF2B5EF4-FFF2-40B4-BE49-F238E27FC236}">
              <a16:creationId xmlns:a16="http://schemas.microsoft.com/office/drawing/2014/main" id="{BC01B69A-C3DD-4BCC-B45B-EA5BBD6ED97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3" name="Text Box 64">
          <a:extLst>
            <a:ext uri="{FF2B5EF4-FFF2-40B4-BE49-F238E27FC236}">
              <a16:creationId xmlns:a16="http://schemas.microsoft.com/office/drawing/2014/main" id="{343BA9E6-82B0-4BBC-8F0B-E162AE641E7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4" name="Text Box 64">
          <a:extLst>
            <a:ext uri="{FF2B5EF4-FFF2-40B4-BE49-F238E27FC236}">
              <a16:creationId xmlns:a16="http://schemas.microsoft.com/office/drawing/2014/main" id="{6C6F5DE0-727E-4C77-8DCA-2F8C7680971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5" name="Text Box 64">
          <a:extLst>
            <a:ext uri="{FF2B5EF4-FFF2-40B4-BE49-F238E27FC236}">
              <a16:creationId xmlns:a16="http://schemas.microsoft.com/office/drawing/2014/main" id="{36F38D7E-2CAA-453C-8505-6FB4709D193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6" name="Text Box 64">
          <a:extLst>
            <a:ext uri="{FF2B5EF4-FFF2-40B4-BE49-F238E27FC236}">
              <a16:creationId xmlns:a16="http://schemas.microsoft.com/office/drawing/2014/main" id="{A30C3B9F-48C8-4B09-9CAC-B69996EC449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7" name="Text Box 64">
          <a:extLst>
            <a:ext uri="{FF2B5EF4-FFF2-40B4-BE49-F238E27FC236}">
              <a16:creationId xmlns:a16="http://schemas.microsoft.com/office/drawing/2014/main" id="{4A504407-8592-4D03-9C37-12C16E82529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8" name="Text Box 64">
          <a:extLst>
            <a:ext uri="{FF2B5EF4-FFF2-40B4-BE49-F238E27FC236}">
              <a16:creationId xmlns:a16="http://schemas.microsoft.com/office/drawing/2014/main" id="{012588C8-9D64-416C-8F5A-2BFF7A68750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59" name="Text Box 64">
          <a:extLst>
            <a:ext uri="{FF2B5EF4-FFF2-40B4-BE49-F238E27FC236}">
              <a16:creationId xmlns:a16="http://schemas.microsoft.com/office/drawing/2014/main" id="{D7FC1E27-9A90-425B-A737-A21854B89F6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0" name="Text Box 64">
          <a:extLst>
            <a:ext uri="{FF2B5EF4-FFF2-40B4-BE49-F238E27FC236}">
              <a16:creationId xmlns:a16="http://schemas.microsoft.com/office/drawing/2014/main" id="{377D16DE-CE4D-4838-8D9D-CCC79A4A9EF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1" name="Text Box 64">
          <a:extLst>
            <a:ext uri="{FF2B5EF4-FFF2-40B4-BE49-F238E27FC236}">
              <a16:creationId xmlns:a16="http://schemas.microsoft.com/office/drawing/2014/main" id="{6926E383-DD65-4A1B-824D-50A3EDB8A51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2" name="Text Box 64">
          <a:extLst>
            <a:ext uri="{FF2B5EF4-FFF2-40B4-BE49-F238E27FC236}">
              <a16:creationId xmlns:a16="http://schemas.microsoft.com/office/drawing/2014/main" id="{14519458-D540-4654-A394-F18E43E57EE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3" name="Text Box 64">
          <a:extLst>
            <a:ext uri="{FF2B5EF4-FFF2-40B4-BE49-F238E27FC236}">
              <a16:creationId xmlns:a16="http://schemas.microsoft.com/office/drawing/2014/main" id="{B8A2BAC7-9620-42E2-A22F-7616C5DAEFC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4" name="Text Box 64">
          <a:extLst>
            <a:ext uri="{FF2B5EF4-FFF2-40B4-BE49-F238E27FC236}">
              <a16:creationId xmlns:a16="http://schemas.microsoft.com/office/drawing/2014/main" id="{FFBD03D5-4466-4B99-B895-A569C3D7A9B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5" name="Text Box 64">
          <a:extLst>
            <a:ext uri="{FF2B5EF4-FFF2-40B4-BE49-F238E27FC236}">
              <a16:creationId xmlns:a16="http://schemas.microsoft.com/office/drawing/2014/main" id="{449DBFA9-F62E-4F2A-B080-601838DE005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6" name="Text Box 64">
          <a:extLst>
            <a:ext uri="{FF2B5EF4-FFF2-40B4-BE49-F238E27FC236}">
              <a16:creationId xmlns:a16="http://schemas.microsoft.com/office/drawing/2014/main" id="{4D5686E6-E5E4-4836-8E92-91A206490BF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7" name="Text Box 64">
          <a:extLst>
            <a:ext uri="{FF2B5EF4-FFF2-40B4-BE49-F238E27FC236}">
              <a16:creationId xmlns:a16="http://schemas.microsoft.com/office/drawing/2014/main" id="{9980762C-05D1-4D81-8D36-82BE025C1D7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8" name="Text Box 64">
          <a:extLst>
            <a:ext uri="{FF2B5EF4-FFF2-40B4-BE49-F238E27FC236}">
              <a16:creationId xmlns:a16="http://schemas.microsoft.com/office/drawing/2014/main" id="{E510F5C8-7369-4DBE-A39F-ACDF19491B9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69" name="Text Box 64">
          <a:extLst>
            <a:ext uri="{FF2B5EF4-FFF2-40B4-BE49-F238E27FC236}">
              <a16:creationId xmlns:a16="http://schemas.microsoft.com/office/drawing/2014/main" id="{BE84867E-52AE-4609-87F4-D29B6858C14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0" name="Text Box 64">
          <a:extLst>
            <a:ext uri="{FF2B5EF4-FFF2-40B4-BE49-F238E27FC236}">
              <a16:creationId xmlns:a16="http://schemas.microsoft.com/office/drawing/2014/main" id="{FA7ACD67-2022-4A5C-9AC2-AEA23822DBE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1" name="Text Box 64">
          <a:extLst>
            <a:ext uri="{FF2B5EF4-FFF2-40B4-BE49-F238E27FC236}">
              <a16:creationId xmlns:a16="http://schemas.microsoft.com/office/drawing/2014/main" id="{D7FCBB7D-F0C8-4780-BA0D-7C602844D2F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2" name="Text Box 64">
          <a:extLst>
            <a:ext uri="{FF2B5EF4-FFF2-40B4-BE49-F238E27FC236}">
              <a16:creationId xmlns:a16="http://schemas.microsoft.com/office/drawing/2014/main" id="{7022D76F-D49F-4902-A34C-ECEE6FA68D9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3" name="Text Box 64">
          <a:extLst>
            <a:ext uri="{FF2B5EF4-FFF2-40B4-BE49-F238E27FC236}">
              <a16:creationId xmlns:a16="http://schemas.microsoft.com/office/drawing/2014/main" id="{8750BBE4-693B-4D70-9D79-43F899D1B2B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4" name="Text Box 64">
          <a:extLst>
            <a:ext uri="{FF2B5EF4-FFF2-40B4-BE49-F238E27FC236}">
              <a16:creationId xmlns:a16="http://schemas.microsoft.com/office/drawing/2014/main" id="{4AFFCD9E-4A1D-4341-89AB-8AE91B777DB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5" name="Text Box 64">
          <a:extLst>
            <a:ext uri="{FF2B5EF4-FFF2-40B4-BE49-F238E27FC236}">
              <a16:creationId xmlns:a16="http://schemas.microsoft.com/office/drawing/2014/main" id="{44228B98-ED7E-40A1-9D7D-E5D994F2474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6" name="Text Box 64">
          <a:extLst>
            <a:ext uri="{FF2B5EF4-FFF2-40B4-BE49-F238E27FC236}">
              <a16:creationId xmlns:a16="http://schemas.microsoft.com/office/drawing/2014/main" id="{DC0FD0B5-A287-416E-97AD-9EA9A41F92D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7" name="Text Box 64">
          <a:extLst>
            <a:ext uri="{FF2B5EF4-FFF2-40B4-BE49-F238E27FC236}">
              <a16:creationId xmlns:a16="http://schemas.microsoft.com/office/drawing/2014/main" id="{EA9CC908-57DE-4B28-B784-B89A97A56AB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8" name="Text Box 64">
          <a:extLst>
            <a:ext uri="{FF2B5EF4-FFF2-40B4-BE49-F238E27FC236}">
              <a16:creationId xmlns:a16="http://schemas.microsoft.com/office/drawing/2014/main" id="{E1F4F7A7-C542-4B5A-B5C5-67113F7D006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79" name="Text Box 64">
          <a:extLst>
            <a:ext uri="{FF2B5EF4-FFF2-40B4-BE49-F238E27FC236}">
              <a16:creationId xmlns:a16="http://schemas.microsoft.com/office/drawing/2014/main" id="{B79E0C5B-7129-4155-9AD8-45F7A7C92DA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0" name="Text Box 64">
          <a:extLst>
            <a:ext uri="{FF2B5EF4-FFF2-40B4-BE49-F238E27FC236}">
              <a16:creationId xmlns:a16="http://schemas.microsoft.com/office/drawing/2014/main" id="{F93CCE8A-167C-43FC-A6F3-388C4192AC7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1" name="Text Box 64">
          <a:extLst>
            <a:ext uri="{FF2B5EF4-FFF2-40B4-BE49-F238E27FC236}">
              <a16:creationId xmlns:a16="http://schemas.microsoft.com/office/drawing/2014/main" id="{781A76D3-1440-43B1-89FE-0F3BC345913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2" name="Text Box 64">
          <a:extLst>
            <a:ext uri="{FF2B5EF4-FFF2-40B4-BE49-F238E27FC236}">
              <a16:creationId xmlns:a16="http://schemas.microsoft.com/office/drawing/2014/main" id="{F0301939-18C3-473C-BE76-BF107DF023B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3" name="Text Box 64">
          <a:extLst>
            <a:ext uri="{FF2B5EF4-FFF2-40B4-BE49-F238E27FC236}">
              <a16:creationId xmlns:a16="http://schemas.microsoft.com/office/drawing/2014/main" id="{7C5D61B4-AA79-4BA0-ACB2-AE0EEF8EFCB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4" name="Text Box 64">
          <a:extLst>
            <a:ext uri="{FF2B5EF4-FFF2-40B4-BE49-F238E27FC236}">
              <a16:creationId xmlns:a16="http://schemas.microsoft.com/office/drawing/2014/main" id="{7BA71B2C-E0C8-464E-A052-9AE61D234A7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5" name="Text Box 64">
          <a:extLst>
            <a:ext uri="{FF2B5EF4-FFF2-40B4-BE49-F238E27FC236}">
              <a16:creationId xmlns:a16="http://schemas.microsoft.com/office/drawing/2014/main" id="{16765480-450B-40CE-9A3C-DCBA4C4AA88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6" name="Text Box 64">
          <a:extLst>
            <a:ext uri="{FF2B5EF4-FFF2-40B4-BE49-F238E27FC236}">
              <a16:creationId xmlns:a16="http://schemas.microsoft.com/office/drawing/2014/main" id="{DFA6F938-FF9B-4037-AF28-0865FA759E6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7" name="Text Box 64">
          <a:extLst>
            <a:ext uri="{FF2B5EF4-FFF2-40B4-BE49-F238E27FC236}">
              <a16:creationId xmlns:a16="http://schemas.microsoft.com/office/drawing/2014/main" id="{C16995EC-FCB2-4DA8-9421-F5C91BAB755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8" name="Text Box 64">
          <a:extLst>
            <a:ext uri="{FF2B5EF4-FFF2-40B4-BE49-F238E27FC236}">
              <a16:creationId xmlns:a16="http://schemas.microsoft.com/office/drawing/2014/main" id="{A823FCAA-AE05-4E14-8C8F-65867A8092E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89" name="Text Box 64">
          <a:extLst>
            <a:ext uri="{FF2B5EF4-FFF2-40B4-BE49-F238E27FC236}">
              <a16:creationId xmlns:a16="http://schemas.microsoft.com/office/drawing/2014/main" id="{026A8D17-FF3D-45B5-A6A0-954C5BD1F90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0" name="Text Box 64">
          <a:extLst>
            <a:ext uri="{FF2B5EF4-FFF2-40B4-BE49-F238E27FC236}">
              <a16:creationId xmlns:a16="http://schemas.microsoft.com/office/drawing/2014/main" id="{E096F643-B626-4162-A162-9F87337A4C1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1" name="Text Box 64">
          <a:extLst>
            <a:ext uri="{FF2B5EF4-FFF2-40B4-BE49-F238E27FC236}">
              <a16:creationId xmlns:a16="http://schemas.microsoft.com/office/drawing/2014/main" id="{B1AE9361-D623-4A67-905A-A56FDD9FC7C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2" name="Text Box 64">
          <a:extLst>
            <a:ext uri="{FF2B5EF4-FFF2-40B4-BE49-F238E27FC236}">
              <a16:creationId xmlns:a16="http://schemas.microsoft.com/office/drawing/2014/main" id="{80106D48-767F-4ED6-B2A5-43010E52ED0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3" name="Text Box 64">
          <a:extLst>
            <a:ext uri="{FF2B5EF4-FFF2-40B4-BE49-F238E27FC236}">
              <a16:creationId xmlns:a16="http://schemas.microsoft.com/office/drawing/2014/main" id="{497BF347-6C9A-42EA-8D3D-F5E79305161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4" name="Text Box 64">
          <a:extLst>
            <a:ext uri="{FF2B5EF4-FFF2-40B4-BE49-F238E27FC236}">
              <a16:creationId xmlns:a16="http://schemas.microsoft.com/office/drawing/2014/main" id="{0E507D95-FCF3-477D-BA26-0E6B502C4F2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5" name="Text Box 64">
          <a:extLst>
            <a:ext uri="{FF2B5EF4-FFF2-40B4-BE49-F238E27FC236}">
              <a16:creationId xmlns:a16="http://schemas.microsoft.com/office/drawing/2014/main" id="{C823DBB7-06D4-4F92-B9E6-4C19C7C7D8D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6" name="Text Box 64">
          <a:extLst>
            <a:ext uri="{FF2B5EF4-FFF2-40B4-BE49-F238E27FC236}">
              <a16:creationId xmlns:a16="http://schemas.microsoft.com/office/drawing/2014/main" id="{827A7DB2-7DCF-4632-B201-975956B22E4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597" name="Text Box 64">
          <a:extLst>
            <a:ext uri="{FF2B5EF4-FFF2-40B4-BE49-F238E27FC236}">
              <a16:creationId xmlns:a16="http://schemas.microsoft.com/office/drawing/2014/main" id="{74ECE23C-3ABC-4FC9-9442-497B791F4EF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83029"/>
    <xdr:sp macro="" textlink="">
      <xdr:nvSpPr>
        <xdr:cNvPr id="4598" name="Text Box 64">
          <a:extLst>
            <a:ext uri="{FF2B5EF4-FFF2-40B4-BE49-F238E27FC236}">
              <a16:creationId xmlns:a16="http://schemas.microsoft.com/office/drawing/2014/main" id="{3852729F-BE04-470F-94A8-62984AA7D56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599" name="Text Box 64">
          <a:extLst>
            <a:ext uri="{FF2B5EF4-FFF2-40B4-BE49-F238E27FC236}">
              <a16:creationId xmlns:a16="http://schemas.microsoft.com/office/drawing/2014/main" id="{82C4A75F-458E-4935-8A62-D49FE0ACAAC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0" name="Text Box 64">
          <a:extLst>
            <a:ext uri="{FF2B5EF4-FFF2-40B4-BE49-F238E27FC236}">
              <a16:creationId xmlns:a16="http://schemas.microsoft.com/office/drawing/2014/main" id="{0429D995-421E-4EA1-8F75-C85DB68E812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1" name="Text Box 64">
          <a:extLst>
            <a:ext uri="{FF2B5EF4-FFF2-40B4-BE49-F238E27FC236}">
              <a16:creationId xmlns:a16="http://schemas.microsoft.com/office/drawing/2014/main" id="{1695B46F-46EE-49E1-98AC-E2807E8061D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2" name="Text Box 64">
          <a:extLst>
            <a:ext uri="{FF2B5EF4-FFF2-40B4-BE49-F238E27FC236}">
              <a16:creationId xmlns:a16="http://schemas.microsoft.com/office/drawing/2014/main" id="{F45C9C1D-C659-462A-842C-5FDA6B552D2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3" name="Text Box 64">
          <a:extLst>
            <a:ext uri="{FF2B5EF4-FFF2-40B4-BE49-F238E27FC236}">
              <a16:creationId xmlns:a16="http://schemas.microsoft.com/office/drawing/2014/main" id="{3FE43369-EE9C-4B61-824F-BE9BE782500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4" name="Text Box 64">
          <a:extLst>
            <a:ext uri="{FF2B5EF4-FFF2-40B4-BE49-F238E27FC236}">
              <a16:creationId xmlns:a16="http://schemas.microsoft.com/office/drawing/2014/main" id="{EBD3D6F6-FCCE-4787-96F4-FCE3CBC7C45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5" name="Text Box 64">
          <a:extLst>
            <a:ext uri="{FF2B5EF4-FFF2-40B4-BE49-F238E27FC236}">
              <a16:creationId xmlns:a16="http://schemas.microsoft.com/office/drawing/2014/main" id="{4E0B15F9-4752-4AA3-9443-1B21D34BE27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6" name="Text Box 64">
          <a:extLst>
            <a:ext uri="{FF2B5EF4-FFF2-40B4-BE49-F238E27FC236}">
              <a16:creationId xmlns:a16="http://schemas.microsoft.com/office/drawing/2014/main" id="{96F833B2-D4D0-4395-A9BE-9D32A0B8B09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7" name="Text Box 64">
          <a:extLst>
            <a:ext uri="{FF2B5EF4-FFF2-40B4-BE49-F238E27FC236}">
              <a16:creationId xmlns:a16="http://schemas.microsoft.com/office/drawing/2014/main" id="{27D09EFC-4AF8-4489-9430-29235877498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8" name="Text Box 64">
          <a:extLst>
            <a:ext uri="{FF2B5EF4-FFF2-40B4-BE49-F238E27FC236}">
              <a16:creationId xmlns:a16="http://schemas.microsoft.com/office/drawing/2014/main" id="{A7B2BE75-E6B6-4883-B4BC-42A6938AE25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09" name="Text Box 64">
          <a:extLst>
            <a:ext uri="{FF2B5EF4-FFF2-40B4-BE49-F238E27FC236}">
              <a16:creationId xmlns:a16="http://schemas.microsoft.com/office/drawing/2014/main" id="{822E3A93-223C-46DD-A540-2953763C7C9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0" name="Text Box 64">
          <a:extLst>
            <a:ext uri="{FF2B5EF4-FFF2-40B4-BE49-F238E27FC236}">
              <a16:creationId xmlns:a16="http://schemas.microsoft.com/office/drawing/2014/main" id="{BD4DC3C4-C74A-4AD4-9FF5-777C1CB9632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1" name="Text Box 64">
          <a:extLst>
            <a:ext uri="{FF2B5EF4-FFF2-40B4-BE49-F238E27FC236}">
              <a16:creationId xmlns:a16="http://schemas.microsoft.com/office/drawing/2014/main" id="{E355882D-D4B8-451E-AC0E-98EB5D1D604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2" name="Text Box 64">
          <a:extLst>
            <a:ext uri="{FF2B5EF4-FFF2-40B4-BE49-F238E27FC236}">
              <a16:creationId xmlns:a16="http://schemas.microsoft.com/office/drawing/2014/main" id="{0993169F-333D-4D5E-A5BB-A27100AB277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3" name="Text Box 64">
          <a:extLst>
            <a:ext uri="{FF2B5EF4-FFF2-40B4-BE49-F238E27FC236}">
              <a16:creationId xmlns:a16="http://schemas.microsoft.com/office/drawing/2014/main" id="{4D64C650-3A07-4B3E-A931-41E0732D3F3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4" name="Text Box 64">
          <a:extLst>
            <a:ext uri="{FF2B5EF4-FFF2-40B4-BE49-F238E27FC236}">
              <a16:creationId xmlns:a16="http://schemas.microsoft.com/office/drawing/2014/main" id="{EEB328E3-8167-4DE9-9367-50FC787DD8D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5" name="Text Box 64">
          <a:extLst>
            <a:ext uri="{FF2B5EF4-FFF2-40B4-BE49-F238E27FC236}">
              <a16:creationId xmlns:a16="http://schemas.microsoft.com/office/drawing/2014/main" id="{47BF5516-0E87-4B63-BB52-CD634C6B386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6" name="Text Box 64">
          <a:extLst>
            <a:ext uri="{FF2B5EF4-FFF2-40B4-BE49-F238E27FC236}">
              <a16:creationId xmlns:a16="http://schemas.microsoft.com/office/drawing/2014/main" id="{11A04973-D533-4C5C-9058-05BEF879C32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7" name="Text Box 64">
          <a:extLst>
            <a:ext uri="{FF2B5EF4-FFF2-40B4-BE49-F238E27FC236}">
              <a16:creationId xmlns:a16="http://schemas.microsoft.com/office/drawing/2014/main" id="{7B4AA8A9-3E4C-4031-A212-2CF09E3AA94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8" name="Text Box 64">
          <a:extLst>
            <a:ext uri="{FF2B5EF4-FFF2-40B4-BE49-F238E27FC236}">
              <a16:creationId xmlns:a16="http://schemas.microsoft.com/office/drawing/2014/main" id="{F7C03EFC-0D91-4972-AC0A-54CB86ABE9B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19" name="Text Box 64">
          <a:extLst>
            <a:ext uri="{FF2B5EF4-FFF2-40B4-BE49-F238E27FC236}">
              <a16:creationId xmlns:a16="http://schemas.microsoft.com/office/drawing/2014/main" id="{468AD9B5-C439-41FA-9120-6167DD04F3F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0" name="Text Box 64">
          <a:extLst>
            <a:ext uri="{FF2B5EF4-FFF2-40B4-BE49-F238E27FC236}">
              <a16:creationId xmlns:a16="http://schemas.microsoft.com/office/drawing/2014/main" id="{B6DCB5DD-3368-47DB-9232-F23CB53C3D2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1" name="Text Box 64">
          <a:extLst>
            <a:ext uri="{FF2B5EF4-FFF2-40B4-BE49-F238E27FC236}">
              <a16:creationId xmlns:a16="http://schemas.microsoft.com/office/drawing/2014/main" id="{62FC6849-D0DC-4876-B9E6-4D28B0ECB6E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2" name="Text Box 64">
          <a:extLst>
            <a:ext uri="{FF2B5EF4-FFF2-40B4-BE49-F238E27FC236}">
              <a16:creationId xmlns:a16="http://schemas.microsoft.com/office/drawing/2014/main" id="{43F51BBA-B6F5-44D7-808D-A25A161EBF0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3" name="Text Box 64">
          <a:extLst>
            <a:ext uri="{FF2B5EF4-FFF2-40B4-BE49-F238E27FC236}">
              <a16:creationId xmlns:a16="http://schemas.microsoft.com/office/drawing/2014/main" id="{A33D3E92-E26A-4818-B866-70E7716A7F3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4" name="Text Box 64">
          <a:extLst>
            <a:ext uri="{FF2B5EF4-FFF2-40B4-BE49-F238E27FC236}">
              <a16:creationId xmlns:a16="http://schemas.microsoft.com/office/drawing/2014/main" id="{D34D7E59-3B01-49E1-8AC5-78DCE93014F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5" name="Text Box 64">
          <a:extLst>
            <a:ext uri="{FF2B5EF4-FFF2-40B4-BE49-F238E27FC236}">
              <a16:creationId xmlns:a16="http://schemas.microsoft.com/office/drawing/2014/main" id="{DC352313-D8D3-4B0E-972D-7583EB67782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6" name="Text Box 64">
          <a:extLst>
            <a:ext uri="{FF2B5EF4-FFF2-40B4-BE49-F238E27FC236}">
              <a16:creationId xmlns:a16="http://schemas.microsoft.com/office/drawing/2014/main" id="{C544559C-372A-4847-AC88-23368866911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7" name="Text Box 64">
          <a:extLst>
            <a:ext uri="{FF2B5EF4-FFF2-40B4-BE49-F238E27FC236}">
              <a16:creationId xmlns:a16="http://schemas.microsoft.com/office/drawing/2014/main" id="{930FC82D-98E1-479A-80C9-8EC4E0225F1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8" name="Text Box 64">
          <a:extLst>
            <a:ext uri="{FF2B5EF4-FFF2-40B4-BE49-F238E27FC236}">
              <a16:creationId xmlns:a16="http://schemas.microsoft.com/office/drawing/2014/main" id="{6981AE79-F0CA-4C66-BBC1-E338C9DCC7B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29" name="Text Box 64">
          <a:extLst>
            <a:ext uri="{FF2B5EF4-FFF2-40B4-BE49-F238E27FC236}">
              <a16:creationId xmlns:a16="http://schemas.microsoft.com/office/drawing/2014/main" id="{BA5DF2FC-880E-424B-A620-C79B896DE60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0" name="Text Box 64">
          <a:extLst>
            <a:ext uri="{FF2B5EF4-FFF2-40B4-BE49-F238E27FC236}">
              <a16:creationId xmlns:a16="http://schemas.microsoft.com/office/drawing/2014/main" id="{114B6DA5-120E-426E-8FE3-23A7588A936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1" name="Text Box 64">
          <a:extLst>
            <a:ext uri="{FF2B5EF4-FFF2-40B4-BE49-F238E27FC236}">
              <a16:creationId xmlns:a16="http://schemas.microsoft.com/office/drawing/2014/main" id="{E08699AD-19E0-4FA2-9F79-59BD3D15CD1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2" name="Text Box 64">
          <a:extLst>
            <a:ext uri="{FF2B5EF4-FFF2-40B4-BE49-F238E27FC236}">
              <a16:creationId xmlns:a16="http://schemas.microsoft.com/office/drawing/2014/main" id="{BB584F37-C0A3-486E-87AA-02DC4BC76B9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3" name="Text Box 64">
          <a:extLst>
            <a:ext uri="{FF2B5EF4-FFF2-40B4-BE49-F238E27FC236}">
              <a16:creationId xmlns:a16="http://schemas.microsoft.com/office/drawing/2014/main" id="{50FF7932-08B4-4BF0-8EE0-F35BE41C5BA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4" name="Text Box 64">
          <a:extLst>
            <a:ext uri="{FF2B5EF4-FFF2-40B4-BE49-F238E27FC236}">
              <a16:creationId xmlns:a16="http://schemas.microsoft.com/office/drawing/2014/main" id="{2008E10E-36EC-4BC9-9F53-6B4B5911E55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5" name="Text Box 64">
          <a:extLst>
            <a:ext uri="{FF2B5EF4-FFF2-40B4-BE49-F238E27FC236}">
              <a16:creationId xmlns:a16="http://schemas.microsoft.com/office/drawing/2014/main" id="{D0BB1D8F-DF51-44E3-B89C-6014CBACCDB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6" name="Text Box 64">
          <a:extLst>
            <a:ext uri="{FF2B5EF4-FFF2-40B4-BE49-F238E27FC236}">
              <a16:creationId xmlns:a16="http://schemas.microsoft.com/office/drawing/2014/main" id="{FF57858C-CACD-465A-AF75-0AEDC05407A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7" name="Text Box 64">
          <a:extLst>
            <a:ext uri="{FF2B5EF4-FFF2-40B4-BE49-F238E27FC236}">
              <a16:creationId xmlns:a16="http://schemas.microsoft.com/office/drawing/2014/main" id="{4BB5D87C-CFD2-473B-9DAD-4A6AAAD1B5A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8" name="Text Box 64">
          <a:extLst>
            <a:ext uri="{FF2B5EF4-FFF2-40B4-BE49-F238E27FC236}">
              <a16:creationId xmlns:a16="http://schemas.microsoft.com/office/drawing/2014/main" id="{B748263D-1FE0-4E5F-AC34-3D75E6B7200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39" name="Text Box 64">
          <a:extLst>
            <a:ext uri="{FF2B5EF4-FFF2-40B4-BE49-F238E27FC236}">
              <a16:creationId xmlns:a16="http://schemas.microsoft.com/office/drawing/2014/main" id="{FF426BDE-4768-4983-8EB5-A177FD5B528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0" name="Text Box 64">
          <a:extLst>
            <a:ext uri="{FF2B5EF4-FFF2-40B4-BE49-F238E27FC236}">
              <a16:creationId xmlns:a16="http://schemas.microsoft.com/office/drawing/2014/main" id="{D2D588C1-1BDD-4469-8F30-9A44374D53C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1" name="Text Box 64">
          <a:extLst>
            <a:ext uri="{FF2B5EF4-FFF2-40B4-BE49-F238E27FC236}">
              <a16:creationId xmlns:a16="http://schemas.microsoft.com/office/drawing/2014/main" id="{0D641817-76D9-429D-BF93-98836F2E547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2" name="Text Box 64">
          <a:extLst>
            <a:ext uri="{FF2B5EF4-FFF2-40B4-BE49-F238E27FC236}">
              <a16:creationId xmlns:a16="http://schemas.microsoft.com/office/drawing/2014/main" id="{B50C615E-0195-4363-84C3-CA4C969AD5F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3" name="Text Box 64">
          <a:extLst>
            <a:ext uri="{FF2B5EF4-FFF2-40B4-BE49-F238E27FC236}">
              <a16:creationId xmlns:a16="http://schemas.microsoft.com/office/drawing/2014/main" id="{1C292268-7551-4274-BE79-546BE72CE38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4" name="Text Box 64">
          <a:extLst>
            <a:ext uri="{FF2B5EF4-FFF2-40B4-BE49-F238E27FC236}">
              <a16:creationId xmlns:a16="http://schemas.microsoft.com/office/drawing/2014/main" id="{ADA438A0-55A3-461C-8FF9-14D4721F2CE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5" name="Text Box 64">
          <a:extLst>
            <a:ext uri="{FF2B5EF4-FFF2-40B4-BE49-F238E27FC236}">
              <a16:creationId xmlns:a16="http://schemas.microsoft.com/office/drawing/2014/main" id="{88048B44-BB15-49C7-A943-459D77B302B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6" name="Text Box 64">
          <a:extLst>
            <a:ext uri="{FF2B5EF4-FFF2-40B4-BE49-F238E27FC236}">
              <a16:creationId xmlns:a16="http://schemas.microsoft.com/office/drawing/2014/main" id="{C56AF268-4DF1-4B8B-A2F2-6D0CE669970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7" name="Text Box 64">
          <a:extLst>
            <a:ext uri="{FF2B5EF4-FFF2-40B4-BE49-F238E27FC236}">
              <a16:creationId xmlns:a16="http://schemas.microsoft.com/office/drawing/2014/main" id="{E9D5CD4D-A8F9-4FEC-94A9-8FB29842B6D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8" name="Text Box 64">
          <a:extLst>
            <a:ext uri="{FF2B5EF4-FFF2-40B4-BE49-F238E27FC236}">
              <a16:creationId xmlns:a16="http://schemas.microsoft.com/office/drawing/2014/main" id="{F3D437A9-11C3-40B9-ABB3-2055C13CFED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49" name="Text Box 64">
          <a:extLst>
            <a:ext uri="{FF2B5EF4-FFF2-40B4-BE49-F238E27FC236}">
              <a16:creationId xmlns:a16="http://schemas.microsoft.com/office/drawing/2014/main" id="{AE6494E4-D319-4FEC-B8C9-B047A2C2E01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0" name="Text Box 64">
          <a:extLst>
            <a:ext uri="{FF2B5EF4-FFF2-40B4-BE49-F238E27FC236}">
              <a16:creationId xmlns:a16="http://schemas.microsoft.com/office/drawing/2014/main" id="{B4D39FD2-9247-43DC-9233-C0FD9EDD3E7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1" name="Text Box 64">
          <a:extLst>
            <a:ext uri="{FF2B5EF4-FFF2-40B4-BE49-F238E27FC236}">
              <a16:creationId xmlns:a16="http://schemas.microsoft.com/office/drawing/2014/main" id="{3BCB5B86-6A19-4616-AC33-25E70A266B5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2" name="Text Box 64">
          <a:extLst>
            <a:ext uri="{FF2B5EF4-FFF2-40B4-BE49-F238E27FC236}">
              <a16:creationId xmlns:a16="http://schemas.microsoft.com/office/drawing/2014/main" id="{C6DF54E8-D94C-49F8-8780-5809A5ADC51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3" name="Text Box 64">
          <a:extLst>
            <a:ext uri="{FF2B5EF4-FFF2-40B4-BE49-F238E27FC236}">
              <a16:creationId xmlns:a16="http://schemas.microsoft.com/office/drawing/2014/main" id="{9DF1A35F-71AB-40C6-AD29-5F143D19D80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4" name="Text Box 64">
          <a:extLst>
            <a:ext uri="{FF2B5EF4-FFF2-40B4-BE49-F238E27FC236}">
              <a16:creationId xmlns:a16="http://schemas.microsoft.com/office/drawing/2014/main" id="{F72A9900-38DB-4A89-AAE0-D271C89021C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5" name="Text Box 64">
          <a:extLst>
            <a:ext uri="{FF2B5EF4-FFF2-40B4-BE49-F238E27FC236}">
              <a16:creationId xmlns:a16="http://schemas.microsoft.com/office/drawing/2014/main" id="{E08F1281-D515-45EE-BEA2-69A275943D4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83028"/>
    <xdr:sp macro="" textlink="">
      <xdr:nvSpPr>
        <xdr:cNvPr id="4656" name="Text Box 64">
          <a:extLst>
            <a:ext uri="{FF2B5EF4-FFF2-40B4-BE49-F238E27FC236}">
              <a16:creationId xmlns:a16="http://schemas.microsoft.com/office/drawing/2014/main" id="{966A5099-CAB6-41B4-830E-41823D928A1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57" name="Text Box 64">
          <a:extLst>
            <a:ext uri="{FF2B5EF4-FFF2-40B4-BE49-F238E27FC236}">
              <a16:creationId xmlns:a16="http://schemas.microsoft.com/office/drawing/2014/main" id="{6C6AAE58-C76A-4381-88D7-E91FDD99149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58" name="Text Box 64">
          <a:extLst>
            <a:ext uri="{FF2B5EF4-FFF2-40B4-BE49-F238E27FC236}">
              <a16:creationId xmlns:a16="http://schemas.microsoft.com/office/drawing/2014/main" id="{6F6984D8-E67E-4792-88A8-D375142F86A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59" name="Text Box 64">
          <a:extLst>
            <a:ext uri="{FF2B5EF4-FFF2-40B4-BE49-F238E27FC236}">
              <a16:creationId xmlns:a16="http://schemas.microsoft.com/office/drawing/2014/main" id="{149653FB-B44A-4BC7-A89A-E8F01D5E3C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0" name="Text Box 64">
          <a:extLst>
            <a:ext uri="{FF2B5EF4-FFF2-40B4-BE49-F238E27FC236}">
              <a16:creationId xmlns:a16="http://schemas.microsoft.com/office/drawing/2014/main" id="{E274555F-B8A5-4D24-B2D4-D5DC45CBFEB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1" name="Text Box 64">
          <a:extLst>
            <a:ext uri="{FF2B5EF4-FFF2-40B4-BE49-F238E27FC236}">
              <a16:creationId xmlns:a16="http://schemas.microsoft.com/office/drawing/2014/main" id="{7FA59772-690C-4497-ADBD-BDB65FFCF3D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2" name="Text Box 64">
          <a:extLst>
            <a:ext uri="{FF2B5EF4-FFF2-40B4-BE49-F238E27FC236}">
              <a16:creationId xmlns:a16="http://schemas.microsoft.com/office/drawing/2014/main" id="{2CEC5772-C319-4EFB-A4B8-84F3750DDF4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3" name="Text Box 64">
          <a:extLst>
            <a:ext uri="{FF2B5EF4-FFF2-40B4-BE49-F238E27FC236}">
              <a16:creationId xmlns:a16="http://schemas.microsoft.com/office/drawing/2014/main" id="{6DA123F4-9967-4B3F-8B11-46A4A2CB155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4" name="Text Box 64">
          <a:extLst>
            <a:ext uri="{FF2B5EF4-FFF2-40B4-BE49-F238E27FC236}">
              <a16:creationId xmlns:a16="http://schemas.microsoft.com/office/drawing/2014/main" id="{79B76EF3-3129-4997-9FCA-78B193D6666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5" name="Text Box 64">
          <a:extLst>
            <a:ext uri="{FF2B5EF4-FFF2-40B4-BE49-F238E27FC236}">
              <a16:creationId xmlns:a16="http://schemas.microsoft.com/office/drawing/2014/main" id="{0251C027-0127-4EC7-A7E5-630CF2EBB3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6" name="Text Box 64">
          <a:extLst>
            <a:ext uri="{FF2B5EF4-FFF2-40B4-BE49-F238E27FC236}">
              <a16:creationId xmlns:a16="http://schemas.microsoft.com/office/drawing/2014/main" id="{41C07EF5-7915-4679-B743-EB6C08A0ED9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7" name="Text Box 64">
          <a:extLst>
            <a:ext uri="{FF2B5EF4-FFF2-40B4-BE49-F238E27FC236}">
              <a16:creationId xmlns:a16="http://schemas.microsoft.com/office/drawing/2014/main" id="{BDAE7EC7-39F8-4ACB-A032-603BFD5B6F9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8" name="Text Box 64">
          <a:extLst>
            <a:ext uri="{FF2B5EF4-FFF2-40B4-BE49-F238E27FC236}">
              <a16:creationId xmlns:a16="http://schemas.microsoft.com/office/drawing/2014/main" id="{846E8667-C4FA-467E-953C-8208F0EF14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69" name="Text Box 64">
          <a:extLst>
            <a:ext uri="{FF2B5EF4-FFF2-40B4-BE49-F238E27FC236}">
              <a16:creationId xmlns:a16="http://schemas.microsoft.com/office/drawing/2014/main" id="{66D10950-D7A6-4FD5-91EA-2C1389F5929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0" name="Text Box 64">
          <a:extLst>
            <a:ext uri="{FF2B5EF4-FFF2-40B4-BE49-F238E27FC236}">
              <a16:creationId xmlns:a16="http://schemas.microsoft.com/office/drawing/2014/main" id="{5EDD328A-57BC-4CB2-9EA1-466F8BBC656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1" name="Text Box 64">
          <a:extLst>
            <a:ext uri="{FF2B5EF4-FFF2-40B4-BE49-F238E27FC236}">
              <a16:creationId xmlns:a16="http://schemas.microsoft.com/office/drawing/2014/main" id="{E2A18D05-E4A7-4763-B16E-7EE10BFA762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2" name="Text Box 64">
          <a:extLst>
            <a:ext uri="{FF2B5EF4-FFF2-40B4-BE49-F238E27FC236}">
              <a16:creationId xmlns:a16="http://schemas.microsoft.com/office/drawing/2014/main" id="{21481914-9015-4FF3-A038-444BAA1FF7D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3" name="Text Box 64">
          <a:extLst>
            <a:ext uri="{FF2B5EF4-FFF2-40B4-BE49-F238E27FC236}">
              <a16:creationId xmlns:a16="http://schemas.microsoft.com/office/drawing/2014/main" id="{255A09D8-D5E2-47FA-81EB-0C896F58F8C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4" name="Text Box 64">
          <a:extLst>
            <a:ext uri="{FF2B5EF4-FFF2-40B4-BE49-F238E27FC236}">
              <a16:creationId xmlns:a16="http://schemas.microsoft.com/office/drawing/2014/main" id="{70952547-0C3A-4B0D-B4D6-4CBFC90FB44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5" name="Text Box 64">
          <a:extLst>
            <a:ext uri="{FF2B5EF4-FFF2-40B4-BE49-F238E27FC236}">
              <a16:creationId xmlns:a16="http://schemas.microsoft.com/office/drawing/2014/main" id="{A6A61910-DB12-4E53-A723-F366C310576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6" name="Text Box 64">
          <a:extLst>
            <a:ext uri="{FF2B5EF4-FFF2-40B4-BE49-F238E27FC236}">
              <a16:creationId xmlns:a16="http://schemas.microsoft.com/office/drawing/2014/main" id="{D3EDA866-4BEB-4425-AF20-ABD482ACDE4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7" name="Text Box 64">
          <a:extLst>
            <a:ext uri="{FF2B5EF4-FFF2-40B4-BE49-F238E27FC236}">
              <a16:creationId xmlns:a16="http://schemas.microsoft.com/office/drawing/2014/main" id="{FD5C3ED7-589F-4932-8A7B-8B8CD53DFC3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8" name="Text Box 64">
          <a:extLst>
            <a:ext uri="{FF2B5EF4-FFF2-40B4-BE49-F238E27FC236}">
              <a16:creationId xmlns:a16="http://schemas.microsoft.com/office/drawing/2014/main" id="{2BA40A11-E05F-47B2-BBDF-6028C2C240A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79" name="Text Box 64">
          <a:extLst>
            <a:ext uri="{FF2B5EF4-FFF2-40B4-BE49-F238E27FC236}">
              <a16:creationId xmlns:a16="http://schemas.microsoft.com/office/drawing/2014/main" id="{AF130C07-5C2D-4A7F-B784-017480AEA21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0" name="Text Box 64">
          <a:extLst>
            <a:ext uri="{FF2B5EF4-FFF2-40B4-BE49-F238E27FC236}">
              <a16:creationId xmlns:a16="http://schemas.microsoft.com/office/drawing/2014/main" id="{7810B981-F1DB-4456-A8D0-4E90717EF9B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1" name="Text Box 64">
          <a:extLst>
            <a:ext uri="{FF2B5EF4-FFF2-40B4-BE49-F238E27FC236}">
              <a16:creationId xmlns:a16="http://schemas.microsoft.com/office/drawing/2014/main" id="{F433DA1A-F5A3-4C36-936C-DBCC190718B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2" name="Text Box 64">
          <a:extLst>
            <a:ext uri="{FF2B5EF4-FFF2-40B4-BE49-F238E27FC236}">
              <a16:creationId xmlns:a16="http://schemas.microsoft.com/office/drawing/2014/main" id="{DFF3E8FA-1E30-44D6-9303-5A3B39B0E2B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3" name="Text Box 64">
          <a:extLst>
            <a:ext uri="{FF2B5EF4-FFF2-40B4-BE49-F238E27FC236}">
              <a16:creationId xmlns:a16="http://schemas.microsoft.com/office/drawing/2014/main" id="{090375B8-168A-4782-A364-2548B3F5547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4" name="Text Box 64">
          <a:extLst>
            <a:ext uri="{FF2B5EF4-FFF2-40B4-BE49-F238E27FC236}">
              <a16:creationId xmlns:a16="http://schemas.microsoft.com/office/drawing/2014/main" id="{F132FF61-CF24-4527-8F93-78C7461B775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5" name="Text Box 64">
          <a:extLst>
            <a:ext uri="{FF2B5EF4-FFF2-40B4-BE49-F238E27FC236}">
              <a16:creationId xmlns:a16="http://schemas.microsoft.com/office/drawing/2014/main" id="{CC95D880-1BC0-41E2-ABC2-565BCD3E046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6" name="Text Box 64">
          <a:extLst>
            <a:ext uri="{FF2B5EF4-FFF2-40B4-BE49-F238E27FC236}">
              <a16:creationId xmlns:a16="http://schemas.microsoft.com/office/drawing/2014/main" id="{E4895FC2-5B22-483A-AA0B-BED0DA7F395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7" name="Text Box 64">
          <a:extLst>
            <a:ext uri="{FF2B5EF4-FFF2-40B4-BE49-F238E27FC236}">
              <a16:creationId xmlns:a16="http://schemas.microsoft.com/office/drawing/2014/main" id="{FD8D371C-AB3C-4D2F-8E9C-2C862936604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8" name="Text Box 64">
          <a:extLst>
            <a:ext uri="{FF2B5EF4-FFF2-40B4-BE49-F238E27FC236}">
              <a16:creationId xmlns:a16="http://schemas.microsoft.com/office/drawing/2014/main" id="{EB51B7AE-9FE0-4CD0-A5FC-00812142605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89" name="Text Box 64">
          <a:extLst>
            <a:ext uri="{FF2B5EF4-FFF2-40B4-BE49-F238E27FC236}">
              <a16:creationId xmlns:a16="http://schemas.microsoft.com/office/drawing/2014/main" id="{5DA535E8-7F18-4512-8001-94C5AF773AD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0" name="Text Box 64">
          <a:extLst>
            <a:ext uri="{FF2B5EF4-FFF2-40B4-BE49-F238E27FC236}">
              <a16:creationId xmlns:a16="http://schemas.microsoft.com/office/drawing/2014/main" id="{1AB748C3-594B-458B-AE7D-4470EEF2B96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1" name="Text Box 64">
          <a:extLst>
            <a:ext uri="{FF2B5EF4-FFF2-40B4-BE49-F238E27FC236}">
              <a16:creationId xmlns:a16="http://schemas.microsoft.com/office/drawing/2014/main" id="{F30464B9-7A36-4442-B67D-8D817EC63D5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2" name="Text Box 64">
          <a:extLst>
            <a:ext uri="{FF2B5EF4-FFF2-40B4-BE49-F238E27FC236}">
              <a16:creationId xmlns:a16="http://schemas.microsoft.com/office/drawing/2014/main" id="{B0383820-A8AE-4C18-8BD9-45033BE6182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3" name="Text Box 64">
          <a:extLst>
            <a:ext uri="{FF2B5EF4-FFF2-40B4-BE49-F238E27FC236}">
              <a16:creationId xmlns:a16="http://schemas.microsoft.com/office/drawing/2014/main" id="{F790580B-F71C-4F28-89EE-F52FCF2C0F0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4" name="Text Box 64">
          <a:extLst>
            <a:ext uri="{FF2B5EF4-FFF2-40B4-BE49-F238E27FC236}">
              <a16:creationId xmlns:a16="http://schemas.microsoft.com/office/drawing/2014/main" id="{1D42BA1C-2ADF-40D1-81A6-A57836F9335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5" name="Text Box 64">
          <a:extLst>
            <a:ext uri="{FF2B5EF4-FFF2-40B4-BE49-F238E27FC236}">
              <a16:creationId xmlns:a16="http://schemas.microsoft.com/office/drawing/2014/main" id="{A7FD27D2-2704-432D-969D-565908C1B8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6" name="Text Box 64">
          <a:extLst>
            <a:ext uri="{FF2B5EF4-FFF2-40B4-BE49-F238E27FC236}">
              <a16:creationId xmlns:a16="http://schemas.microsoft.com/office/drawing/2014/main" id="{10DEC5D3-F870-4697-8BC8-42245686B43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7" name="Text Box 64">
          <a:extLst>
            <a:ext uri="{FF2B5EF4-FFF2-40B4-BE49-F238E27FC236}">
              <a16:creationId xmlns:a16="http://schemas.microsoft.com/office/drawing/2014/main" id="{86A5E93E-B063-4C59-AFDF-0619FD3886C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8" name="Text Box 64">
          <a:extLst>
            <a:ext uri="{FF2B5EF4-FFF2-40B4-BE49-F238E27FC236}">
              <a16:creationId xmlns:a16="http://schemas.microsoft.com/office/drawing/2014/main" id="{2185507B-3C16-41DE-8675-116FF8123C2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699" name="Text Box 64">
          <a:extLst>
            <a:ext uri="{FF2B5EF4-FFF2-40B4-BE49-F238E27FC236}">
              <a16:creationId xmlns:a16="http://schemas.microsoft.com/office/drawing/2014/main" id="{3BF9F76D-D5DE-498F-BF9F-F5E85748E99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0" name="Text Box 64">
          <a:extLst>
            <a:ext uri="{FF2B5EF4-FFF2-40B4-BE49-F238E27FC236}">
              <a16:creationId xmlns:a16="http://schemas.microsoft.com/office/drawing/2014/main" id="{D9272DAE-8B26-445D-A8C5-30A5727B459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1" name="Text Box 64">
          <a:extLst>
            <a:ext uri="{FF2B5EF4-FFF2-40B4-BE49-F238E27FC236}">
              <a16:creationId xmlns:a16="http://schemas.microsoft.com/office/drawing/2014/main" id="{AA83CADE-B6DD-4FF8-9715-9771BD09B75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2" name="Text Box 64">
          <a:extLst>
            <a:ext uri="{FF2B5EF4-FFF2-40B4-BE49-F238E27FC236}">
              <a16:creationId xmlns:a16="http://schemas.microsoft.com/office/drawing/2014/main" id="{CDE6899E-9DFE-4821-8C08-012436F8F6C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3" name="Text Box 64">
          <a:extLst>
            <a:ext uri="{FF2B5EF4-FFF2-40B4-BE49-F238E27FC236}">
              <a16:creationId xmlns:a16="http://schemas.microsoft.com/office/drawing/2014/main" id="{837F99A2-6F5B-41CE-82D2-F61335B8090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4" name="Text Box 64">
          <a:extLst>
            <a:ext uri="{FF2B5EF4-FFF2-40B4-BE49-F238E27FC236}">
              <a16:creationId xmlns:a16="http://schemas.microsoft.com/office/drawing/2014/main" id="{749006DA-0A64-4696-87A5-BCDECBB9212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5" name="Text Box 64">
          <a:extLst>
            <a:ext uri="{FF2B5EF4-FFF2-40B4-BE49-F238E27FC236}">
              <a16:creationId xmlns:a16="http://schemas.microsoft.com/office/drawing/2014/main" id="{D2749D88-EB51-4D2E-9CE7-2549B8C2620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6" name="Text Box 64">
          <a:extLst>
            <a:ext uri="{FF2B5EF4-FFF2-40B4-BE49-F238E27FC236}">
              <a16:creationId xmlns:a16="http://schemas.microsoft.com/office/drawing/2014/main" id="{F3E34350-F32E-4A62-9674-B91E99DEE7A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7" name="Text Box 64">
          <a:extLst>
            <a:ext uri="{FF2B5EF4-FFF2-40B4-BE49-F238E27FC236}">
              <a16:creationId xmlns:a16="http://schemas.microsoft.com/office/drawing/2014/main" id="{413963D2-4530-4A11-95A7-0869001E8E1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8" name="Text Box 64">
          <a:extLst>
            <a:ext uri="{FF2B5EF4-FFF2-40B4-BE49-F238E27FC236}">
              <a16:creationId xmlns:a16="http://schemas.microsoft.com/office/drawing/2014/main" id="{0A96DAAC-F54D-4134-A6F3-D5C5A0F4DE2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09" name="Text Box 64">
          <a:extLst>
            <a:ext uri="{FF2B5EF4-FFF2-40B4-BE49-F238E27FC236}">
              <a16:creationId xmlns:a16="http://schemas.microsoft.com/office/drawing/2014/main" id="{B048794B-C0F0-4FC3-96A9-17E53DB4D2F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0" name="Text Box 64">
          <a:extLst>
            <a:ext uri="{FF2B5EF4-FFF2-40B4-BE49-F238E27FC236}">
              <a16:creationId xmlns:a16="http://schemas.microsoft.com/office/drawing/2014/main" id="{19C7528C-99F9-439A-8540-D36888E1B81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1" name="Text Box 64">
          <a:extLst>
            <a:ext uri="{FF2B5EF4-FFF2-40B4-BE49-F238E27FC236}">
              <a16:creationId xmlns:a16="http://schemas.microsoft.com/office/drawing/2014/main" id="{48AD3C76-E013-4B83-AFA0-212CCB4C1C8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2" name="Text Box 64">
          <a:extLst>
            <a:ext uri="{FF2B5EF4-FFF2-40B4-BE49-F238E27FC236}">
              <a16:creationId xmlns:a16="http://schemas.microsoft.com/office/drawing/2014/main" id="{D5DD1BCB-E5B4-4CA6-A916-6E50BAE7ED0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3" name="Text Box 64">
          <a:extLst>
            <a:ext uri="{FF2B5EF4-FFF2-40B4-BE49-F238E27FC236}">
              <a16:creationId xmlns:a16="http://schemas.microsoft.com/office/drawing/2014/main" id="{5A893709-235C-4C07-9AE6-C4193710BCB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4" name="Text Box 64">
          <a:extLst>
            <a:ext uri="{FF2B5EF4-FFF2-40B4-BE49-F238E27FC236}">
              <a16:creationId xmlns:a16="http://schemas.microsoft.com/office/drawing/2014/main" id="{737E3EBD-E269-437A-891A-85AACA5165F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5" name="Text Box 64">
          <a:extLst>
            <a:ext uri="{FF2B5EF4-FFF2-40B4-BE49-F238E27FC236}">
              <a16:creationId xmlns:a16="http://schemas.microsoft.com/office/drawing/2014/main" id="{E70745BD-C06A-48EA-99D6-417FA8B6B9A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6" name="Text Box 64">
          <a:extLst>
            <a:ext uri="{FF2B5EF4-FFF2-40B4-BE49-F238E27FC236}">
              <a16:creationId xmlns:a16="http://schemas.microsoft.com/office/drawing/2014/main" id="{94378410-005A-4ECB-B4F7-97D5AFA272A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7" name="Text Box 64">
          <a:extLst>
            <a:ext uri="{FF2B5EF4-FFF2-40B4-BE49-F238E27FC236}">
              <a16:creationId xmlns:a16="http://schemas.microsoft.com/office/drawing/2014/main" id="{184A0D2F-E8A2-4282-A7D8-42CFED6863F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8" name="Text Box 64">
          <a:extLst>
            <a:ext uri="{FF2B5EF4-FFF2-40B4-BE49-F238E27FC236}">
              <a16:creationId xmlns:a16="http://schemas.microsoft.com/office/drawing/2014/main" id="{EA5C3059-3BA4-4EAD-8045-A2CA14AF8F8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19" name="Text Box 64">
          <a:extLst>
            <a:ext uri="{FF2B5EF4-FFF2-40B4-BE49-F238E27FC236}">
              <a16:creationId xmlns:a16="http://schemas.microsoft.com/office/drawing/2014/main" id="{5C4E4513-6E80-454A-8763-129643EEDBA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0" name="Text Box 64">
          <a:extLst>
            <a:ext uri="{FF2B5EF4-FFF2-40B4-BE49-F238E27FC236}">
              <a16:creationId xmlns:a16="http://schemas.microsoft.com/office/drawing/2014/main" id="{C97BDF7A-C11B-4266-90B4-58C2A0C9982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1" name="Text Box 64">
          <a:extLst>
            <a:ext uri="{FF2B5EF4-FFF2-40B4-BE49-F238E27FC236}">
              <a16:creationId xmlns:a16="http://schemas.microsoft.com/office/drawing/2014/main" id="{6F293E32-2069-4C31-BAA1-343F63DEEF9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2" name="Text Box 64">
          <a:extLst>
            <a:ext uri="{FF2B5EF4-FFF2-40B4-BE49-F238E27FC236}">
              <a16:creationId xmlns:a16="http://schemas.microsoft.com/office/drawing/2014/main" id="{5FCD251B-037D-40D7-ADCD-158B4612ADF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3" name="Text Box 64">
          <a:extLst>
            <a:ext uri="{FF2B5EF4-FFF2-40B4-BE49-F238E27FC236}">
              <a16:creationId xmlns:a16="http://schemas.microsoft.com/office/drawing/2014/main" id="{3E894AC9-6B19-4A49-9AB3-6E3EE5E0E88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4" name="Text Box 64">
          <a:extLst>
            <a:ext uri="{FF2B5EF4-FFF2-40B4-BE49-F238E27FC236}">
              <a16:creationId xmlns:a16="http://schemas.microsoft.com/office/drawing/2014/main" id="{77258BBF-4531-4340-BB0E-338C580D5EF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5" name="Text Box 64">
          <a:extLst>
            <a:ext uri="{FF2B5EF4-FFF2-40B4-BE49-F238E27FC236}">
              <a16:creationId xmlns:a16="http://schemas.microsoft.com/office/drawing/2014/main" id="{11F778B5-6F17-4230-8514-850C40F843F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6" name="Text Box 64">
          <a:extLst>
            <a:ext uri="{FF2B5EF4-FFF2-40B4-BE49-F238E27FC236}">
              <a16:creationId xmlns:a16="http://schemas.microsoft.com/office/drawing/2014/main" id="{2B11AD9C-1F2B-41CE-BF77-119CC92C0F3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7" name="Text Box 64">
          <a:extLst>
            <a:ext uri="{FF2B5EF4-FFF2-40B4-BE49-F238E27FC236}">
              <a16:creationId xmlns:a16="http://schemas.microsoft.com/office/drawing/2014/main" id="{45076816-91B7-47B6-9919-9925D3E06A7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8" name="Text Box 64">
          <a:extLst>
            <a:ext uri="{FF2B5EF4-FFF2-40B4-BE49-F238E27FC236}">
              <a16:creationId xmlns:a16="http://schemas.microsoft.com/office/drawing/2014/main" id="{75565AAB-21CE-4071-8D4D-156FEFD42C3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29" name="Text Box 64">
          <a:extLst>
            <a:ext uri="{FF2B5EF4-FFF2-40B4-BE49-F238E27FC236}">
              <a16:creationId xmlns:a16="http://schemas.microsoft.com/office/drawing/2014/main" id="{6DC3DBE8-65CF-47EE-8BBB-DDC4BC6DA7E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0" name="Text Box 64">
          <a:extLst>
            <a:ext uri="{FF2B5EF4-FFF2-40B4-BE49-F238E27FC236}">
              <a16:creationId xmlns:a16="http://schemas.microsoft.com/office/drawing/2014/main" id="{16DBCF6A-0F6B-40AB-8C05-5DFE65DC104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1" name="Text Box 64">
          <a:extLst>
            <a:ext uri="{FF2B5EF4-FFF2-40B4-BE49-F238E27FC236}">
              <a16:creationId xmlns:a16="http://schemas.microsoft.com/office/drawing/2014/main" id="{FB038216-BF1D-4905-B939-EBFC19208B4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2" name="Text Box 64">
          <a:extLst>
            <a:ext uri="{FF2B5EF4-FFF2-40B4-BE49-F238E27FC236}">
              <a16:creationId xmlns:a16="http://schemas.microsoft.com/office/drawing/2014/main" id="{1F69CF4B-A0B3-4CBD-A068-43030EEB4F9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3" name="Text Box 64">
          <a:extLst>
            <a:ext uri="{FF2B5EF4-FFF2-40B4-BE49-F238E27FC236}">
              <a16:creationId xmlns:a16="http://schemas.microsoft.com/office/drawing/2014/main" id="{0A401458-1120-4B93-9F16-63F879205A2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4" name="Text Box 64">
          <a:extLst>
            <a:ext uri="{FF2B5EF4-FFF2-40B4-BE49-F238E27FC236}">
              <a16:creationId xmlns:a16="http://schemas.microsoft.com/office/drawing/2014/main" id="{D59D2506-C999-453F-BEEB-123D6210F4F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5" name="Text Box 64">
          <a:extLst>
            <a:ext uri="{FF2B5EF4-FFF2-40B4-BE49-F238E27FC236}">
              <a16:creationId xmlns:a16="http://schemas.microsoft.com/office/drawing/2014/main" id="{E33D8019-B6C2-4F4F-8895-0773024CB18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6" name="Text Box 64">
          <a:extLst>
            <a:ext uri="{FF2B5EF4-FFF2-40B4-BE49-F238E27FC236}">
              <a16:creationId xmlns:a16="http://schemas.microsoft.com/office/drawing/2014/main" id="{AE16865F-4526-4ACC-9EB3-D45D876C3C3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7" name="Text Box 64">
          <a:extLst>
            <a:ext uri="{FF2B5EF4-FFF2-40B4-BE49-F238E27FC236}">
              <a16:creationId xmlns:a16="http://schemas.microsoft.com/office/drawing/2014/main" id="{172570D7-51E3-4302-8AEE-EA3A39D78A3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8" name="Text Box 64">
          <a:extLst>
            <a:ext uri="{FF2B5EF4-FFF2-40B4-BE49-F238E27FC236}">
              <a16:creationId xmlns:a16="http://schemas.microsoft.com/office/drawing/2014/main" id="{F3800A95-558D-4902-915F-5D13172FAD8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39" name="Text Box 64">
          <a:extLst>
            <a:ext uri="{FF2B5EF4-FFF2-40B4-BE49-F238E27FC236}">
              <a16:creationId xmlns:a16="http://schemas.microsoft.com/office/drawing/2014/main" id="{AC17FA8B-1964-4187-BD15-FB3F65D6ECD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0" name="Text Box 64">
          <a:extLst>
            <a:ext uri="{FF2B5EF4-FFF2-40B4-BE49-F238E27FC236}">
              <a16:creationId xmlns:a16="http://schemas.microsoft.com/office/drawing/2014/main" id="{4F18E8F3-8CF4-4A51-AB1E-F7D0EF0AD00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1" name="Text Box 64">
          <a:extLst>
            <a:ext uri="{FF2B5EF4-FFF2-40B4-BE49-F238E27FC236}">
              <a16:creationId xmlns:a16="http://schemas.microsoft.com/office/drawing/2014/main" id="{B313D197-0739-4863-92C1-69FDFD14C0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2" name="Text Box 64">
          <a:extLst>
            <a:ext uri="{FF2B5EF4-FFF2-40B4-BE49-F238E27FC236}">
              <a16:creationId xmlns:a16="http://schemas.microsoft.com/office/drawing/2014/main" id="{0479B527-FF3F-40CC-A2BE-1ED75345E41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3" name="Text Box 64">
          <a:extLst>
            <a:ext uri="{FF2B5EF4-FFF2-40B4-BE49-F238E27FC236}">
              <a16:creationId xmlns:a16="http://schemas.microsoft.com/office/drawing/2014/main" id="{0123108F-50F8-4725-8B25-8ED7797CC2D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4" name="Text Box 64">
          <a:extLst>
            <a:ext uri="{FF2B5EF4-FFF2-40B4-BE49-F238E27FC236}">
              <a16:creationId xmlns:a16="http://schemas.microsoft.com/office/drawing/2014/main" id="{3062F983-292A-4E15-BB58-A3459FE79A0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5" name="Text Box 64">
          <a:extLst>
            <a:ext uri="{FF2B5EF4-FFF2-40B4-BE49-F238E27FC236}">
              <a16:creationId xmlns:a16="http://schemas.microsoft.com/office/drawing/2014/main" id="{D8FFEFBB-A232-41C3-A125-9C0DA132C12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6" name="Text Box 64">
          <a:extLst>
            <a:ext uri="{FF2B5EF4-FFF2-40B4-BE49-F238E27FC236}">
              <a16:creationId xmlns:a16="http://schemas.microsoft.com/office/drawing/2014/main" id="{11DEE9AB-C70A-4D13-8A77-02B8AE7B568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7" name="Text Box 64">
          <a:extLst>
            <a:ext uri="{FF2B5EF4-FFF2-40B4-BE49-F238E27FC236}">
              <a16:creationId xmlns:a16="http://schemas.microsoft.com/office/drawing/2014/main" id="{E50B2628-DF10-4865-A46A-DA97796E3B6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8" name="Text Box 64">
          <a:extLst>
            <a:ext uri="{FF2B5EF4-FFF2-40B4-BE49-F238E27FC236}">
              <a16:creationId xmlns:a16="http://schemas.microsoft.com/office/drawing/2014/main" id="{7D79E2DE-294C-4AFB-B195-F05E00C480C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49" name="Text Box 64">
          <a:extLst>
            <a:ext uri="{FF2B5EF4-FFF2-40B4-BE49-F238E27FC236}">
              <a16:creationId xmlns:a16="http://schemas.microsoft.com/office/drawing/2014/main" id="{7A0D934B-2754-48A8-81C1-EAED2D8C576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0" name="Text Box 64">
          <a:extLst>
            <a:ext uri="{FF2B5EF4-FFF2-40B4-BE49-F238E27FC236}">
              <a16:creationId xmlns:a16="http://schemas.microsoft.com/office/drawing/2014/main" id="{FC55C23F-5CB0-43A5-873B-F6B55638A47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1" name="Text Box 64">
          <a:extLst>
            <a:ext uri="{FF2B5EF4-FFF2-40B4-BE49-F238E27FC236}">
              <a16:creationId xmlns:a16="http://schemas.microsoft.com/office/drawing/2014/main" id="{C11D8EC7-7F26-4E87-8D35-A8CF1386725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2" name="Text Box 64">
          <a:extLst>
            <a:ext uri="{FF2B5EF4-FFF2-40B4-BE49-F238E27FC236}">
              <a16:creationId xmlns:a16="http://schemas.microsoft.com/office/drawing/2014/main" id="{78A93B89-F6DF-43A1-979B-D23D218692B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3" name="Text Box 64">
          <a:extLst>
            <a:ext uri="{FF2B5EF4-FFF2-40B4-BE49-F238E27FC236}">
              <a16:creationId xmlns:a16="http://schemas.microsoft.com/office/drawing/2014/main" id="{14B9EC74-A04A-4191-862E-B520C4DF5B1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4" name="Text Box 64">
          <a:extLst>
            <a:ext uri="{FF2B5EF4-FFF2-40B4-BE49-F238E27FC236}">
              <a16:creationId xmlns:a16="http://schemas.microsoft.com/office/drawing/2014/main" id="{2D5AFCF3-E03E-4148-BDC6-175369B660D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5" name="Text Box 64">
          <a:extLst>
            <a:ext uri="{FF2B5EF4-FFF2-40B4-BE49-F238E27FC236}">
              <a16:creationId xmlns:a16="http://schemas.microsoft.com/office/drawing/2014/main" id="{611FB9F1-EFE6-4B25-9DB8-63047EB16B9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6" name="Text Box 64">
          <a:extLst>
            <a:ext uri="{FF2B5EF4-FFF2-40B4-BE49-F238E27FC236}">
              <a16:creationId xmlns:a16="http://schemas.microsoft.com/office/drawing/2014/main" id="{6026CFF7-52D7-4D30-9162-2E0BA430F0F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7" name="Text Box 64">
          <a:extLst>
            <a:ext uri="{FF2B5EF4-FFF2-40B4-BE49-F238E27FC236}">
              <a16:creationId xmlns:a16="http://schemas.microsoft.com/office/drawing/2014/main" id="{67145B50-9521-46E7-A845-109CF949C83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8" name="Text Box 64">
          <a:extLst>
            <a:ext uri="{FF2B5EF4-FFF2-40B4-BE49-F238E27FC236}">
              <a16:creationId xmlns:a16="http://schemas.microsoft.com/office/drawing/2014/main" id="{E52B7DE6-47EE-4E5B-A144-FD21D4275E9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59" name="Text Box 64">
          <a:extLst>
            <a:ext uri="{FF2B5EF4-FFF2-40B4-BE49-F238E27FC236}">
              <a16:creationId xmlns:a16="http://schemas.microsoft.com/office/drawing/2014/main" id="{C60AF25D-41DF-495E-96BB-00B0E0E648A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0" name="Text Box 64">
          <a:extLst>
            <a:ext uri="{FF2B5EF4-FFF2-40B4-BE49-F238E27FC236}">
              <a16:creationId xmlns:a16="http://schemas.microsoft.com/office/drawing/2014/main" id="{996A1695-CD9D-4D53-8316-84A1D110F26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1" name="Text Box 64">
          <a:extLst>
            <a:ext uri="{FF2B5EF4-FFF2-40B4-BE49-F238E27FC236}">
              <a16:creationId xmlns:a16="http://schemas.microsoft.com/office/drawing/2014/main" id="{B16AEAD8-3E5D-4C5A-A6A5-362512E40DD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2" name="Text Box 64">
          <a:extLst>
            <a:ext uri="{FF2B5EF4-FFF2-40B4-BE49-F238E27FC236}">
              <a16:creationId xmlns:a16="http://schemas.microsoft.com/office/drawing/2014/main" id="{57BFCDA5-680A-4D41-BAD6-895D32D518C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3" name="Text Box 64">
          <a:extLst>
            <a:ext uri="{FF2B5EF4-FFF2-40B4-BE49-F238E27FC236}">
              <a16:creationId xmlns:a16="http://schemas.microsoft.com/office/drawing/2014/main" id="{197CE3F6-DC96-4D84-A8D5-47BBDE62344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4" name="Text Box 64">
          <a:extLst>
            <a:ext uri="{FF2B5EF4-FFF2-40B4-BE49-F238E27FC236}">
              <a16:creationId xmlns:a16="http://schemas.microsoft.com/office/drawing/2014/main" id="{73EB39D9-0188-4A1E-B21F-367D358912A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5" name="Text Box 64">
          <a:extLst>
            <a:ext uri="{FF2B5EF4-FFF2-40B4-BE49-F238E27FC236}">
              <a16:creationId xmlns:a16="http://schemas.microsoft.com/office/drawing/2014/main" id="{9228FD0B-0438-4419-8C5B-F6D4CFF95B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83028"/>
    <xdr:sp macro="" textlink="">
      <xdr:nvSpPr>
        <xdr:cNvPr id="4766" name="Text Box 64">
          <a:extLst>
            <a:ext uri="{FF2B5EF4-FFF2-40B4-BE49-F238E27FC236}">
              <a16:creationId xmlns:a16="http://schemas.microsoft.com/office/drawing/2014/main" id="{E134A010-6D47-40DD-B83D-AF780899CD6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767" name="Text Box 64">
          <a:extLst>
            <a:ext uri="{FF2B5EF4-FFF2-40B4-BE49-F238E27FC236}">
              <a16:creationId xmlns:a16="http://schemas.microsoft.com/office/drawing/2014/main" id="{463086A0-4371-481F-B6A2-916325821AB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119063</xdr:colOff>
      <xdr:row>244</xdr:row>
      <xdr:rowOff>0</xdr:rowOff>
    </xdr:from>
    <xdr:ext cx="0" cy="276225"/>
    <xdr:sp macro="" textlink="">
      <xdr:nvSpPr>
        <xdr:cNvPr id="4768" name="Text Box 64">
          <a:extLst>
            <a:ext uri="{FF2B5EF4-FFF2-40B4-BE49-F238E27FC236}">
              <a16:creationId xmlns:a16="http://schemas.microsoft.com/office/drawing/2014/main" id="{CFDF44C5-CB10-4BC5-BE9D-C465E22D571A}"/>
            </a:ext>
          </a:extLst>
        </xdr:cNvPr>
        <xdr:cNvSpPr txBox="1">
          <a:spLocks noChangeArrowheads="1"/>
        </xdr:cNvSpPr>
      </xdr:nvSpPr>
      <xdr:spPr bwMode="auto">
        <a:xfrm>
          <a:off x="119063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6"/>
    <xdr:sp macro="" textlink="">
      <xdr:nvSpPr>
        <xdr:cNvPr id="4769" name="Text Box 64">
          <a:extLst>
            <a:ext uri="{FF2B5EF4-FFF2-40B4-BE49-F238E27FC236}">
              <a16:creationId xmlns:a16="http://schemas.microsoft.com/office/drawing/2014/main" id="{EB3CB00E-941A-457E-B92F-572E49284A5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0" name="Text Box 64">
          <a:extLst>
            <a:ext uri="{FF2B5EF4-FFF2-40B4-BE49-F238E27FC236}">
              <a16:creationId xmlns:a16="http://schemas.microsoft.com/office/drawing/2014/main" id="{35FCE0F2-3101-41A2-9CBA-D547E898176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1" name="Text Box 64">
          <a:extLst>
            <a:ext uri="{FF2B5EF4-FFF2-40B4-BE49-F238E27FC236}">
              <a16:creationId xmlns:a16="http://schemas.microsoft.com/office/drawing/2014/main" id="{9C48C942-3062-4C37-8BA4-047AE4582C6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2" name="Text Box 64">
          <a:extLst>
            <a:ext uri="{FF2B5EF4-FFF2-40B4-BE49-F238E27FC236}">
              <a16:creationId xmlns:a16="http://schemas.microsoft.com/office/drawing/2014/main" id="{7F74DAEE-E539-4BA3-9E50-586F4C63B02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3" name="Text Box 64">
          <a:extLst>
            <a:ext uri="{FF2B5EF4-FFF2-40B4-BE49-F238E27FC236}">
              <a16:creationId xmlns:a16="http://schemas.microsoft.com/office/drawing/2014/main" id="{CC65F99C-1CA8-4045-A3BC-BE8FD72C583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4" name="Text Box 64">
          <a:extLst>
            <a:ext uri="{FF2B5EF4-FFF2-40B4-BE49-F238E27FC236}">
              <a16:creationId xmlns:a16="http://schemas.microsoft.com/office/drawing/2014/main" id="{39E7A71D-C09C-4B45-8631-CF17C70D381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5" name="Text Box 64">
          <a:extLst>
            <a:ext uri="{FF2B5EF4-FFF2-40B4-BE49-F238E27FC236}">
              <a16:creationId xmlns:a16="http://schemas.microsoft.com/office/drawing/2014/main" id="{44757DDC-2F40-43BF-AC18-046DB422887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6" name="Text Box 64">
          <a:extLst>
            <a:ext uri="{FF2B5EF4-FFF2-40B4-BE49-F238E27FC236}">
              <a16:creationId xmlns:a16="http://schemas.microsoft.com/office/drawing/2014/main" id="{5D0BD8E5-5D9C-452E-8C98-85E7EBD745A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7" name="Text Box 64">
          <a:extLst>
            <a:ext uri="{FF2B5EF4-FFF2-40B4-BE49-F238E27FC236}">
              <a16:creationId xmlns:a16="http://schemas.microsoft.com/office/drawing/2014/main" id="{44276CDB-85E3-4405-A812-018337815CD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8" name="Text Box 64">
          <a:extLst>
            <a:ext uri="{FF2B5EF4-FFF2-40B4-BE49-F238E27FC236}">
              <a16:creationId xmlns:a16="http://schemas.microsoft.com/office/drawing/2014/main" id="{3BC6BD07-71A5-47D6-B09E-58B2B5090B2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79" name="Text Box 64">
          <a:extLst>
            <a:ext uri="{FF2B5EF4-FFF2-40B4-BE49-F238E27FC236}">
              <a16:creationId xmlns:a16="http://schemas.microsoft.com/office/drawing/2014/main" id="{B2136DB1-C891-4EFE-BD6E-986EE89F989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0" name="Text Box 64">
          <a:extLst>
            <a:ext uri="{FF2B5EF4-FFF2-40B4-BE49-F238E27FC236}">
              <a16:creationId xmlns:a16="http://schemas.microsoft.com/office/drawing/2014/main" id="{BD2C1181-56F8-4016-AAA8-C2B025C329F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1" name="Text Box 64">
          <a:extLst>
            <a:ext uri="{FF2B5EF4-FFF2-40B4-BE49-F238E27FC236}">
              <a16:creationId xmlns:a16="http://schemas.microsoft.com/office/drawing/2014/main" id="{4C46FCAA-F980-4056-BB9F-A1C99F7728E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2" name="Text Box 64">
          <a:extLst>
            <a:ext uri="{FF2B5EF4-FFF2-40B4-BE49-F238E27FC236}">
              <a16:creationId xmlns:a16="http://schemas.microsoft.com/office/drawing/2014/main" id="{CDF48D30-579A-4AD6-A5D5-C7BDB7EF401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3" name="Text Box 64">
          <a:extLst>
            <a:ext uri="{FF2B5EF4-FFF2-40B4-BE49-F238E27FC236}">
              <a16:creationId xmlns:a16="http://schemas.microsoft.com/office/drawing/2014/main" id="{F44D693B-D6EB-4CFA-9489-5442CDB4E4D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4" name="Text Box 64">
          <a:extLst>
            <a:ext uri="{FF2B5EF4-FFF2-40B4-BE49-F238E27FC236}">
              <a16:creationId xmlns:a16="http://schemas.microsoft.com/office/drawing/2014/main" id="{5C89750F-0BA3-4B75-9259-638D6792399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5" name="Text Box 64">
          <a:extLst>
            <a:ext uri="{FF2B5EF4-FFF2-40B4-BE49-F238E27FC236}">
              <a16:creationId xmlns:a16="http://schemas.microsoft.com/office/drawing/2014/main" id="{ED2B24FB-7A80-4B65-AD3C-30540AE163C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6" name="Text Box 64">
          <a:extLst>
            <a:ext uri="{FF2B5EF4-FFF2-40B4-BE49-F238E27FC236}">
              <a16:creationId xmlns:a16="http://schemas.microsoft.com/office/drawing/2014/main" id="{C52E842F-1CC8-4C33-A99F-6DE638C7789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7" name="Text Box 64">
          <a:extLst>
            <a:ext uri="{FF2B5EF4-FFF2-40B4-BE49-F238E27FC236}">
              <a16:creationId xmlns:a16="http://schemas.microsoft.com/office/drawing/2014/main" id="{2B2C722E-4C75-457B-9198-084309FB2AE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8" name="Text Box 64">
          <a:extLst>
            <a:ext uri="{FF2B5EF4-FFF2-40B4-BE49-F238E27FC236}">
              <a16:creationId xmlns:a16="http://schemas.microsoft.com/office/drawing/2014/main" id="{E0220C48-B76F-4724-973E-A174E48FAA3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89" name="Text Box 64">
          <a:extLst>
            <a:ext uri="{FF2B5EF4-FFF2-40B4-BE49-F238E27FC236}">
              <a16:creationId xmlns:a16="http://schemas.microsoft.com/office/drawing/2014/main" id="{85E248C8-2BAE-403A-8219-F9235ADA30F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0" name="Text Box 64">
          <a:extLst>
            <a:ext uri="{FF2B5EF4-FFF2-40B4-BE49-F238E27FC236}">
              <a16:creationId xmlns:a16="http://schemas.microsoft.com/office/drawing/2014/main" id="{291426F5-70F0-4BC3-A625-7338E79D334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1" name="Text Box 64">
          <a:extLst>
            <a:ext uri="{FF2B5EF4-FFF2-40B4-BE49-F238E27FC236}">
              <a16:creationId xmlns:a16="http://schemas.microsoft.com/office/drawing/2014/main" id="{E56653C3-C910-4327-8F52-07D9FC47CE0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2" name="Text Box 64">
          <a:extLst>
            <a:ext uri="{FF2B5EF4-FFF2-40B4-BE49-F238E27FC236}">
              <a16:creationId xmlns:a16="http://schemas.microsoft.com/office/drawing/2014/main" id="{F65D39E0-F6FA-4D80-AAFD-83F4A727972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3" name="Text Box 64">
          <a:extLst>
            <a:ext uri="{FF2B5EF4-FFF2-40B4-BE49-F238E27FC236}">
              <a16:creationId xmlns:a16="http://schemas.microsoft.com/office/drawing/2014/main" id="{EA2BD9FC-09C7-4883-B83D-7BB522A992D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4" name="Text Box 64">
          <a:extLst>
            <a:ext uri="{FF2B5EF4-FFF2-40B4-BE49-F238E27FC236}">
              <a16:creationId xmlns:a16="http://schemas.microsoft.com/office/drawing/2014/main" id="{AD12AD6B-0F62-4D8B-99F1-6C7363AFE98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5" name="Text Box 64">
          <a:extLst>
            <a:ext uri="{FF2B5EF4-FFF2-40B4-BE49-F238E27FC236}">
              <a16:creationId xmlns:a16="http://schemas.microsoft.com/office/drawing/2014/main" id="{4F3FF34B-9406-4A1B-AACC-5576B76AB2F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6" name="Text Box 64">
          <a:extLst>
            <a:ext uri="{FF2B5EF4-FFF2-40B4-BE49-F238E27FC236}">
              <a16:creationId xmlns:a16="http://schemas.microsoft.com/office/drawing/2014/main" id="{D432791D-8BEB-4CD8-B919-BB6101E3317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7" name="Text Box 64">
          <a:extLst>
            <a:ext uri="{FF2B5EF4-FFF2-40B4-BE49-F238E27FC236}">
              <a16:creationId xmlns:a16="http://schemas.microsoft.com/office/drawing/2014/main" id="{12FE9BDF-A871-4F85-9AE4-03525848492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8" name="Text Box 64">
          <a:extLst>
            <a:ext uri="{FF2B5EF4-FFF2-40B4-BE49-F238E27FC236}">
              <a16:creationId xmlns:a16="http://schemas.microsoft.com/office/drawing/2014/main" id="{B3111882-185D-4172-8D49-C4EA85FD1F1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799" name="Text Box 64">
          <a:extLst>
            <a:ext uri="{FF2B5EF4-FFF2-40B4-BE49-F238E27FC236}">
              <a16:creationId xmlns:a16="http://schemas.microsoft.com/office/drawing/2014/main" id="{74B36DC1-F5A0-4217-971F-EDEE953D3C2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0" name="Text Box 64">
          <a:extLst>
            <a:ext uri="{FF2B5EF4-FFF2-40B4-BE49-F238E27FC236}">
              <a16:creationId xmlns:a16="http://schemas.microsoft.com/office/drawing/2014/main" id="{30C5E62D-939F-44D0-B2E9-FFBC4ED033E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1" name="Text Box 64">
          <a:extLst>
            <a:ext uri="{FF2B5EF4-FFF2-40B4-BE49-F238E27FC236}">
              <a16:creationId xmlns:a16="http://schemas.microsoft.com/office/drawing/2014/main" id="{AD076586-41F0-4015-8116-7D0723BBED5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2" name="Text Box 64">
          <a:extLst>
            <a:ext uri="{FF2B5EF4-FFF2-40B4-BE49-F238E27FC236}">
              <a16:creationId xmlns:a16="http://schemas.microsoft.com/office/drawing/2014/main" id="{672CB0B5-22C7-430B-9F33-94B7593161C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3" name="Text Box 64">
          <a:extLst>
            <a:ext uri="{FF2B5EF4-FFF2-40B4-BE49-F238E27FC236}">
              <a16:creationId xmlns:a16="http://schemas.microsoft.com/office/drawing/2014/main" id="{D4E22259-E8B9-4B93-92BB-6CE133955F9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4" name="Text Box 64">
          <a:extLst>
            <a:ext uri="{FF2B5EF4-FFF2-40B4-BE49-F238E27FC236}">
              <a16:creationId xmlns:a16="http://schemas.microsoft.com/office/drawing/2014/main" id="{6F0AD40B-5385-4D78-A3D0-39B9123ACB6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5" name="Text Box 64">
          <a:extLst>
            <a:ext uri="{FF2B5EF4-FFF2-40B4-BE49-F238E27FC236}">
              <a16:creationId xmlns:a16="http://schemas.microsoft.com/office/drawing/2014/main" id="{104E233A-34CE-4491-BD18-BECA166529A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6" name="Text Box 64">
          <a:extLst>
            <a:ext uri="{FF2B5EF4-FFF2-40B4-BE49-F238E27FC236}">
              <a16:creationId xmlns:a16="http://schemas.microsoft.com/office/drawing/2014/main" id="{0E2EBC92-E71D-4476-82EC-59C1AE691D0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7" name="Text Box 64">
          <a:extLst>
            <a:ext uri="{FF2B5EF4-FFF2-40B4-BE49-F238E27FC236}">
              <a16:creationId xmlns:a16="http://schemas.microsoft.com/office/drawing/2014/main" id="{F3D171D4-234C-4A5C-BC88-50ACA526D93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8" name="Text Box 64">
          <a:extLst>
            <a:ext uri="{FF2B5EF4-FFF2-40B4-BE49-F238E27FC236}">
              <a16:creationId xmlns:a16="http://schemas.microsoft.com/office/drawing/2014/main" id="{8BA1E4A4-6506-4F0F-8827-3E2A3178370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09" name="Text Box 64">
          <a:extLst>
            <a:ext uri="{FF2B5EF4-FFF2-40B4-BE49-F238E27FC236}">
              <a16:creationId xmlns:a16="http://schemas.microsoft.com/office/drawing/2014/main" id="{5B459091-CBBD-4735-940F-AB16F757DBC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0" name="Text Box 64">
          <a:extLst>
            <a:ext uri="{FF2B5EF4-FFF2-40B4-BE49-F238E27FC236}">
              <a16:creationId xmlns:a16="http://schemas.microsoft.com/office/drawing/2014/main" id="{D11AA715-A2E1-4D03-8F92-0C8E765168F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1" name="Text Box 64">
          <a:extLst>
            <a:ext uri="{FF2B5EF4-FFF2-40B4-BE49-F238E27FC236}">
              <a16:creationId xmlns:a16="http://schemas.microsoft.com/office/drawing/2014/main" id="{B788B65E-76D1-4642-8BA5-A3656DCB945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2" name="Text Box 64">
          <a:extLst>
            <a:ext uri="{FF2B5EF4-FFF2-40B4-BE49-F238E27FC236}">
              <a16:creationId xmlns:a16="http://schemas.microsoft.com/office/drawing/2014/main" id="{8619FE6A-7AA1-4DA8-A57C-DA0A9137509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3" name="Text Box 64">
          <a:extLst>
            <a:ext uri="{FF2B5EF4-FFF2-40B4-BE49-F238E27FC236}">
              <a16:creationId xmlns:a16="http://schemas.microsoft.com/office/drawing/2014/main" id="{BD16B09B-D45D-46EA-8A98-933909D205B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4" name="Text Box 64">
          <a:extLst>
            <a:ext uri="{FF2B5EF4-FFF2-40B4-BE49-F238E27FC236}">
              <a16:creationId xmlns:a16="http://schemas.microsoft.com/office/drawing/2014/main" id="{E64E13AB-A19A-4AC3-9D32-F4352869297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5" name="Text Box 64">
          <a:extLst>
            <a:ext uri="{FF2B5EF4-FFF2-40B4-BE49-F238E27FC236}">
              <a16:creationId xmlns:a16="http://schemas.microsoft.com/office/drawing/2014/main" id="{6BFBF9AB-9437-4F9E-BB66-BE2642B9E42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6" name="Text Box 64">
          <a:extLst>
            <a:ext uri="{FF2B5EF4-FFF2-40B4-BE49-F238E27FC236}">
              <a16:creationId xmlns:a16="http://schemas.microsoft.com/office/drawing/2014/main" id="{68806761-5C7D-4FEA-A978-3A58CFA4E56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7" name="Text Box 64">
          <a:extLst>
            <a:ext uri="{FF2B5EF4-FFF2-40B4-BE49-F238E27FC236}">
              <a16:creationId xmlns:a16="http://schemas.microsoft.com/office/drawing/2014/main" id="{92084CB9-2CC9-47FC-B7B6-5422F46BC9B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8" name="Text Box 64">
          <a:extLst>
            <a:ext uri="{FF2B5EF4-FFF2-40B4-BE49-F238E27FC236}">
              <a16:creationId xmlns:a16="http://schemas.microsoft.com/office/drawing/2014/main" id="{F187CF91-BC54-45F2-9772-12B18DE4A42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19" name="Text Box 64">
          <a:extLst>
            <a:ext uri="{FF2B5EF4-FFF2-40B4-BE49-F238E27FC236}">
              <a16:creationId xmlns:a16="http://schemas.microsoft.com/office/drawing/2014/main" id="{939B4127-5E67-4560-A7BA-C8980D305EF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0" name="Text Box 64">
          <a:extLst>
            <a:ext uri="{FF2B5EF4-FFF2-40B4-BE49-F238E27FC236}">
              <a16:creationId xmlns:a16="http://schemas.microsoft.com/office/drawing/2014/main" id="{5D3F78A4-8E48-44E7-A68C-889C35C2A11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1" name="Text Box 64">
          <a:extLst>
            <a:ext uri="{FF2B5EF4-FFF2-40B4-BE49-F238E27FC236}">
              <a16:creationId xmlns:a16="http://schemas.microsoft.com/office/drawing/2014/main" id="{F11B6565-6658-4218-8E58-ECC22D239AD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2" name="Text Box 64">
          <a:extLst>
            <a:ext uri="{FF2B5EF4-FFF2-40B4-BE49-F238E27FC236}">
              <a16:creationId xmlns:a16="http://schemas.microsoft.com/office/drawing/2014/main" id="{73AA8C1E-A10A-4F06-91CF-6A9EBB891D5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3" name="Text Box 64">
          <a:extLst>
            <a:ext uri="{FF2B5EF4-FFF2-40B4-BE49-F238E27FC236}">
              <a16:creationId xmlns:a16="http://schemas.microsoft.com/office/drawing/2014/main" id="{B4E77EAB-EE94-4BD5-8494-C30E6E528A8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4" name="Text Box 64">
          <a:extLst>
            <a:ext uri="{FF2B5EF4-FFF2-40B4-BE49-F238E27FC236}">
              <a16:creationId xmlns:a16="http://schemas.microsoft.com/office/drawing/2014/main" id="{F8EBF433-32C4-4125-B71F-C7AD941DD59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5" name="Text Box 64">
          <a:extLst>
            <a:ext uri="{FF2B5EF4-FFF2-40B4-BE49-F238E27FC236}">
              <a16:creationId xmlns:a16="http://schemas.microsoft.com/office/drawing/2014/main" id="{EAC6E229-0EE0-422A-A20C-387372A8EE5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6" name="Text Box 64">
          <a:extLst>
            <a:ext uri="{FF2B5EF4-FFF2-40B4-BE49-F238E27FC236}">
              <a16:creationId xmlns:a16="http://schemas.microsoft.com/office/drawing/2014/main" id="{5B54B438-BF3E-4A99-BCFA-920FA3BC544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4827" name="Text Box 64">
          <a:extLst>
            <a:ext uri="{FF2B5EF4-FFF2-40B4-BE49-F238E27FC236}">
              <a16:creationId xmlns:a16="http://schemas.microsoft.com/office/drawing/2014/main" id="{223D0BF5-6B69-4FC0-8145-2C94550271D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28" name="Text Box 64">
          <a:extLst>
            <a:ext uri="{FF2B5EF4-FFF2-40B4-BE49-F238E27FC236}">
              <a16:creationId xmlns:a16="http://schemas.microsoft.com/office/drawing/2014/main" id="{8D7F559A-3C95-4913-9DCF-DFE92014F62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29" name="Text Box 64">
          <a:extLst>
            <a:ext uri="{FF2B5EF4-FFF2-40B4-BE49-F238E27FC236}">
              <a16:creationId xmlns:a16="http://schemas.microsoft.com/office/drawing/2014/main" id="{D58A95E4-3374-4822-BA14-EBCD903CBFA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0" name="Text Box 64">
          <a:extLst>
            <a:ext uri="{FF2B5EF4-FFF2-40B4-BE49-F238E27FC236}">
              <a16:creationId xmlns:a16="http://schemas.microsoft.com/office/drawing/2014/main" id="{80E9DC57-FFC9-46F8-BF55-D04DE9CC54C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1" name="Text Box 64">
          <a:extLst>
            <a:ext uri="{FF2B5EF4-FFF2-40B4-BE49-F238E27FC236}">
              <a16:creationId xmlns:a16="http://schemas.microsoft.com/office/drawing/2014/main" id="{80E916DB-7CAE-4260-B780-A6A69B36501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2" name="Text Box 64">
          <a:extLst>
            <a:ext uri="{FF2B5EF4-FFF2-40B4-BE49-F238E27FC236}">
              <a16:creationId xmlns:a16="http://schemas.microsoft.com/office/drawing/2014/main" id="{FAE2C114-377B-4FA2-9946-1B0C2964C74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3" name="Text Box 64">
          <a:extLst>
            <a:ext uri="{FF2B5EF4-FFF2-40B4-BE49-F238E27FC236}">
              <a16:creationId xmlns:a16="http://schemas.microsoft.com/office/drawing/2014/main" id="{2D8AFD85-86EC-4B62-AE23-A4387012483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4" name="Text Box 64">
          <a:extLst>
            <a:ext uri="{FF2B5EF4-FFF2-40B4-BE49-F238E27FC236}">
              <a16:creationId xmlns:a16="http://schemas.microsoft.com/office/drawing/2014/main" id="{1FD7B117-F5C2-4839-B210-808B43C7BAE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5" name="Text Box 64">
          <a:extLst>
            <a:ext uri="{FF2B5EF4-FFF2-40B4-BE49-F238E27FC236}">
              <a16:creationId xmlns:a16="http://schemas.microsoft.com/office/drawing/2014/main" id="{6E459B2E-5AA5-412F-BF95-C6730FD69E2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6" name="Text Box 64">
          <a:extLst>
            <a:ext uri="{FF2B5EF4-FFF2-40B4-BE49-F238E27FC236}">
              <a16:creationId xmlns:a16="http://schemas.microsoft.com/office/drawing/2014/main" id="{B1906163-8B9D-4CBF-B359-783981E0B95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7" name="Text Box 64">
          <a:extLst>
            <a:ext uri="{FF2B5EF4-FFF2-40B4-BE49-F238E27FC236}">
              <a16:creationId xmlns:a16="http://schemas.microsoft.com/office/drawing/2014/main" id="{BA25610E-AE54-47CF-A159-EAD65D83A87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8" name="Text Box 64">
          <a:extLst>
            <a:ext uri="{FF2B5EF4-FFF2-40B4-BE49-F238E27FC236}">
              <a16:creationId xmlns:a16="http://schemas.microsoft.com/office/drawing/2014/main" id="{8E54AC49-ABE8-43CA-9477-8CBAF6D4FBE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39" name="Text Box 64">
          <a:extLst>
            <a:ext uri="{FF2B5EF4-FFF2-40B4-BE49-F238E27FC236}">
              <a16:creationId xmlns:a16="http://schemas.microsoft.com/office/drawing/2014/main" id="{9D74DC36-5D5C-44D5-A9E6-E8D75275B5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0" name="Text Box 64">
          <a:extLst>
            <a:ext uri="{FF2B5EF4-FFF2-40B4-BE49-F238E27FC236}">
              <a16:creationId xmlns:a16="http://schemas.microsoft.com/office/drawing/2014/main" id="{78D17C96-7A38-4209-940C-E4359B40AB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1" name="Text Box 64">
          <a:extLst>
            <a:ext uri="{FF2B5EF4-FFF2-40B4-BE49-F238E27FC236}">
              <a16:creationId xmlns:a16="http://schemas.microsoft.com/office/drawing/2014/main" id="{9023516E-1E38-4C01-B7D3-B2893F11AF4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2" name="Text Box 64">
          <a:extLst>
            <a:ext uri="{FF2B5EF4-FFF2-40B4-BE49-F238E27FC236}">
              <a16:creationId xmlns:a16="http://schemas.microsoft.com/office/drawing/2014/main" id="{17FA2919-F153-4421-B0CB-C9674C1540B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3" name="Text Box 64">
          <a:extLst>
            <a:ext uri="{FF2B5EF4-FFF2-40B4-BE49-F238E27FC236}">
              <a16:creationId xmlns:a16="http://schemas.microsoft.com/office/drawing/2014/main" id="{E9991AE4-7372-450D-949A-B52E782C940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4" name="Text Box 64">
          <a:extLst>
            <a:ext uri="{FF2B5EF4-FFF2-40B4-BE49-F238E27FC236}">
              <a16:creationId xmlns:a16="http://schemas.microsoft.com/office/drawing/2014/main" id="{A312C028-6301-439C-9FE9-53D89E31525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5" name="Text Box 64">
          <a:extLst>
            <a:ext uri="{FF2B5EF4-FFF2-40B4-BE49-F238E27FC236}">
              <a16:creationId xmlns:a16="http://schemas.microsoft.com/office/drawing/2014/main" id="{2E1D72E1-47C4-4F1C-A35D-2E621472CB3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6" name="Text Box 64">
          <a:extLst>
            <a:ext uri="{FF2B5EF4-FFF2-40B4-BE49-F238E27FC236}">
              <a16:creationId xmlns:a16="http://schemas.microsoft.com/office/drawing/2014/main" id="{9872A359-2385-4D03-8E48-ACC5665EC20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7" name="Text Box 64">
          <a:extLst>
            <a:ext uri="{FF2B5EF4-FFF2-40B4-BE49-F238E27FC236}">
              <a16:creationId xmlns:a16="http://schemas.microsoft.com/office/drawing/2014/main" id="{8CDF7FFE-2B4B-4016-9051-C62338A7A91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8" name="Text Box 64">
          <a:extLst>
            <a:ext uri="{FF2B5EF4-FFF2-40B4-BE49-F238E27FC236}">
              <a16:creationId xmlns:a16="http://schemas.microsoft.com/office/drawing/2014/main" id="{65645B11-F3CB-4D82-B75F-46AFAD8AE9A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49" name="Text Box 64">
          <a:extLst>
            <a:ext uri="{FF2B5EF4-FFF2-40B4-BE49-F238E27FC236}">
              <a16:creationId xmlns:a16="http://schemas.microsoft.com/office/drawing/2014/main" id="{887D32A5-1C44-420B-8844-E6EC5D00347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0" name="Text Box 64">
          <a:extLst>
            <a:ext uri="{FF2B5EF4-FFF2-40B4-BE49-F238E27FC236}">
              <a16:creationId xmlns:a16="http://schemas.microsoft.com/office/drawing/2014/main" id="{3D7F540A-4118-4C30-AD55-78F65EA87EC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1" name="Text Box 64">
          <a:extLst>
            <a:ext uri="{FF2B5EF4-FFF2-40B4-BE49-F238E27FC236}">
              <a16:creationId xmlns:a16="http://schemas.microsoft.com/office/drawing/2014/main" id="{2E7A2D71-3589-4587-B34C-DAFB48534D6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2" name="Text Box 64">
          <a:extLst>
            <a:ext uri="{FF2B5EF4-FFF2-40B4-BE49-F238E27FC236}">
              <a16:creationId xmlns:a16="http://schemas.microsoft.com/office/drawing/2014/main" id="{8A603DD2-1422-4CCD-860D-D50DDAC7760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3" name="Text Box 64">
          <a:extLst>
            <a:ext uri="{FF2B5EF4-FFF2-40B4-BE49-F238E27FC236}">
              <a16:creationId xmlns:a16="http://schemas.microsoft.com/office/drawing/2014/main" id="{28FEDA99-8C79-4DDB-9636-D9FD9DEF9D4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4" name="Text Box 64">
          <a:extLst>
            <a:ext uri="{FF2B5EF4-FFF2-40B4-BE49-F238E27FC236}">
              <a16:creationId xmlns:a16="http://schemas.microsoft.com/office/drawing/2014/main" id="{C1F6B6A1-8BCF-47EA-95FA-A3181676CAD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5" name="Text Box 64">
          <a:extLst>
            <a:ext uri="{FF2B5EF4-FFF2-40B4-BE49-F238E27FC236}">
              <a16:creationId xmlns:a16="http://schemas.microsoft.com/office/drawing/2014/main" id="{6736D70C-F7AD-49F4-9508-A59363CDC0F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6" name="Text Box 64">
          <a:extLst>
            <a:ext uri="{FF2B5EF4-FFF2-40B4-BE49-F238E27FC236}">
              <a16:creationId xmlns:a16="http://schemas.microsoft.com/office/drawing/2014/main" id="{AEF9909C-5D41-460C-A9ED-62C23A34BF2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7" name="Text Box 64">
          <a:extLst>
            <a:ext uri="{FF2B5EF4-FFF2-40B4-BE49-F238E27FC236}">
              <a16:creationId xmlns:a16="http://schemas.microsoft.com/office/drawing/2014/main" id="{7809F94F-B78B-48D5-AD24-07B36A47CB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8" name="Text Box 64">
          <a:extLst>
            <a:ext uri="{FF2B5EF4-FFF2-40B4-BE49-F238E27FC236}">
              <a16:creationId xmlns:a16="http://schemas.microsoft.com/office/drawing/2014/main" id="{A0068ECE-43CE-4CD4-A62C-CDCD5918A9D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59" name="Text Box 64">
          <a:extLst>
            <a:ext uri="{FF2B5EF4-FFF2-40B4-BE49-F238E27FC236}">
              <a16:creationId xmlns:a16="http://schemas.microsoft.com/office/drawing/2014/main" id="{2884B13A-7CA9-4585-AF32-050A5610CC2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0" name="Text Box 64">
          <a:extLst>
            <a:ext uri="{FF2B5EF4-FFF2-40B4-BE49-F238E27FC236}">
              <a16:creationId xmlns:a16="http://schemas.microsoft.com/office/drawing/2014/main" id="{D7D66E05-248D-405C-901A-0FCF1D411A4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1" name="Text Box 64">
          <a:extLst>
            <a:ext uri="{FF2B5EF4-FFF2-40B4-BE49-F238E27FC236}">
              <a16:creationId xmlns:a16="http://schemas.microsoft.com/office/drawing/2014/main" id="{62CA5232-C49F-4899-9731-19D6FCC846B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2" name="Text Box 64">
          <a:extLst>
            <a:ext uri="{FF2B5EF4-FFF2-40B4-BE49-F238E27FC236}">
              <a16:creationId xmlns:a16="http://schemas.microsoft.com/office/drawing/2014/main" id="{EBB2F3E5-483F-415B-8F7E-576ABCB654D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3" name="Text Box 64">
          <a:extLst>
            <a:ext uri="{FF2B5EF4-FFF2-40B4-BE49-F238E27FC236}">
              <a16:creationId xmlns:a16="http://schemas.microsoft.com/office/drawing/2014/main" id="{45F84784-BD82-470F-A24A-F8057318DCD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4" name="Text Box 64">
          <a:extLst>
            <a:ext uri="{FF2B5EF4-FFF2-40B4-BE49-F238E27FC236}">
              <a16:creationId xmlns:a16="http://schemas.microsoft.com/office/drawing/2014/main" id="{2ECA6825-C690-46A9-9E4E-37F14C34F76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5" name="Text Box 64">
          <a:extLst>
            <a:ext uri="{FF2B5EF4-FFF2-40B4-BE49-F238E27FC236}">
              <a16:creationId xmlns:a16="http://schemas.microsoft.com/office/drawing/2014/main" id="{9D3763F1-4855-4887-A269-7F367F42933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6" name="Text Box 64">
          <a:extLst>
            <a:ext uri="{FF2B5EF4-FFF2-40B4-BE49-F238E27FC236}">
              <a16:creationId xmlns:a16="http://schemas.microsoft.com/office/drawing/2014/main" id="{14DE61E4-2920-47CB-864C-C56044DD17E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7" name="Text Box 64">
          <a:extLst>
            <a:ext uri="{FF2B5EF4-FFF2-40B4-BE49-F238E27FC236}">
              <a16:creationId xmlns:a16="http://schemas.microsoft.com/office/drawing/2014/main" id="{D3736E91-F9B8-46A4-A145-C47AE95102C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8" name="Text Box 64">
          <a:extLst>
            <a:ext uri="{FF2B5EF4-FFF2-40B4-BE49-F238E27FC236}">
              <a16:creationId xmlns:a16="http://schemas.microsoft.com/office/drawing/2014/main" id="{BA78D087-C9BB-4EB8-8A43-C341DE1611B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69" name="Text Box 64">
          <a:extLst>
            <a:ext uri="{FF2B5EF4-FFF2-40B4-BE49-F238E27FC236}">
              <a16:creationId xmlns:a16="http://schemas.microsoft.com/office/drawing/2014/main" id="{660F9BB6-B2F0-4580-9DF9-A038E94843F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0" name="Text Box 64">
          <a:extLst>
            <a:ext uri="{FF2B5EF4-FFF2-40B4-BE49-F238E27FC236}">
              <a16:creationId xmlns:a16="http://schemas.microsoft.com/office/drawing/2014/main" id="{06B7D72B-D6DF-4662-BB3D-D56FE623780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1" name="Text Box 64">
          <a:extLst>
            <a:ext uri="{FF2B5EF4-FFF2-40B4-BE49-F238E27FC236}">
              <a16:creationId xmlns:a16="http://schemas.microsoft.com/office/drawing/2014/main" id="{EFE788F5-4F11-4912-A3C0-1A308B1B65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2" name="Text Box 64">
          <a:extLst>
            <a:ext uri="{FF2B5EF4-FFF2-40B4-BE49-F238E27FC236}">
              <a16:creationId xmlns:a16="http://schemas.microsoft.com/office/drawing/2014/main" id="{13110867-7C3D-4451-9C12-13E7A1B030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3" name="Text Box 64">
          <a:extLst>
            <a:ext uri="{FF2B5EF4-FFF2-40B4-BE49-F238E27FC236}">
              <a16:creationId xmlns:a16="http://schemas.microsoft.com/office/drawing/2014/main" id="{E0FEEED4-FCD2-426A-A5D3-CFAA6E02914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4" name="Text Box 64">
          <a:extLst>
            <a:ext uri="{FF2B5EF4-FFF2-40B4-BE49-F238E27FC236}">
              <a16:creationId xmlns:a16="http://schemas.microsoft.com/office/drawing/2014/main" id="{AEE97B14-100D-4A82-B4EF-9BE28C2CEE4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5" name="Text Box 64">
          <a:extLst>
            <a:ext uri="{FF2B5EF4-FFF2-40B4-BE49-F238E27FC236}">
              <a16:creationId xmlns:a16="http://schemas.microsoft.com/office/drawing/2014/main" id="{C16A74D0-7FEB-424E-A5A8-E4729332135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6" name="Text Box 64">
          <a:extLst>
            <a:ext uri="{FF2B5EF4-FFF2-40B4-BE49-F238E27FC236}">
              <a16:creationId xmlns:a16="http://schemas.microsoft.com/office/drawing/2014/main" id="{3E676FB6-1BF7-48F4-B733-7D751F6E9F8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7" name="Text Box 64">
          <a:extLst>
            <a:ext uri="{FF2B5EF4-FFF2-40B4-BE49-F238E27FC236}">
              <a16:creationId xmlns:a16="http://schemas.microsoft.com/office/drawing/2014/main" id="{55C82ED7-DC66-4D02-8838-E093BF05F6B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8" name="Text Box 64">
          <a:extLst>
            <a:ext uri="{FF2B5EF4-FFF2-40B4-BE49-F238E27FC236}">
              <a16:creationId xmlns:a16="http://schemas.microsoft.com/office/drawing/2014/main" id="{6B2A1400-C51D-4E80-9CD6-2F5475002A4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79" name="Text Box 64">
          <a:extLst>
            <a:ext uri="{FF2B5EF4-FFF2-40B4-BE49-F238E27FC236}">
              <a16:creationId xmlns:a16="http://schemas.microsoft.com/office/drawing/2014/main" id="{DE607EFC-4799-4E19-91FF-23E2F64CBF7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0" name="Text Box 64">
          <a:extLst>
            <a:ext uri="{FF2B5EF4-FFF2-40B4-BE49-F238E27FC236}">
              <a16:creationId xmlns:a16="http://schemas.microsoft.com/office/drawing/2014/main" id="{1A75FFE1-8AA3-40DA-8ADE-F9B9D021061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1" name="Text Box 64">
          <a:extLst>
            <a:ext uri="{FF2B5EF4-FFF2-40B4-BE49-F238E27FC236}">
              <a16:creationId xmlns:a16="http://schemas.microsoft.com/office/drawing/2014/main" id="{C5F0AC34-B88D-40DF-AC65-676A4688DA0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2" name="Text Box 64">
          <a:extLst>
            <a:ext uri="{FF2B5EF4-FFF2-40B4-BE49-F238E27FC236}">
              <a16:creationId xmlns:a16="http://schemas.microsoft.com/office/drawing/2014/main" id="{E8081101-65EB-4678-9FEB-02727F1E45F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3" name="Text Box 64">
          <a:extLst>
            <a:ext uri="{FF2B5EF4-FFF2-40B4-BE49-F238E27FC236}">
              <a16:creationId xmlns:a16="http://schemas.microsoft.com/office/drawing/2014/main" id="{61D89DD3-F7C3-413F-82E5-BF0B31DEC6E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4" name="Text Box 64">
          <a:extLst>
            <a:ext uri="{FF2B5EF4-FFF2-40B4-BE49-F238E27FC236}">
              <a16:creationId xmlns:a16="http://schemas.microsoft.com/office/drawing/2014/main" id="{1F2CC217-910E-41AB-9A14-B479F6FE19A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5" name="Text Box 64">
          <a:extLst>
            <a:ext uri="{FF2B5EF4-FFF2-40B4-BE49-F238E27FC236}">
              <a16:creationId xmlns:a16="http://schemas.microsoft.com/office/drawing/2014/main" id="{2CA4A076-D7ED-43A0-BDBB-EDC789D4B8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6" name="Text Box 64">
          <a:extLst>
            <a:ext uri="{FF2B5EF4-FFF2-40B4-BE49-F238E27FC236}">
              <a16:creationId xmlns:a16="http://schemas.microsoft.com/office/drawing/2014/main" id="{E8B83C24-24AF-4CC0-9831-DA287EC293C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7" name="Text Box 64">
          <a:extLst>
            <a:ext uri="{FF2B5EF4-FFF2-40B4-BE49-F238E27FC236}">
              <a16:creationId xmlns:a16="http://schemas.microsoft.com/office/drawing/2014/main" id="{F9D38CF4-3CDE-422A-98B4-EA5F1D352AA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8" name="Text Box 64">
          <a:extLst>
            <a:ext uri="{FF2B5EF4-FFF2-40B4-BE49-F238E27FC236}">
              <a16:creationId xmlns:a16="http://schemas.microsoft.com/office/drawing/2014/main" id="{8A5A228A-6593-4A1F-BC46-5A02202412B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89" name="Text Box 64">
          <a:extLst>
            <a:ext uri="{FF2B5EF4-FFF2-40B4-BE49-F238E27FC236}">
              <a16:creationId xmlns:a16="http://schemas.microsoft.com/office/drawing/2014/main" id="{5A0CDDB8-8836-42B7-B1E4-EA383091477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0" name="Text Box 64">
          <a:extLst>
            <a:ext uri="{FF2B5EF4-FFF2-40B4-BE49-F238E27FC236}">
              <a16:creationId xmlns:a16="http://schemas.microsoft.com/office/drawing/2014/main" id="{D7D9E42D-2108-4E96-A9DE-DCC9BD7A0FE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1" name="Text Box 64">
          <a:extLst>
            <a:ext uri="{FF2B5EF4-FFF2-40B4-BE49-F238E27FC236}">
              <a16:creationId xmlns:a16="http://schemas.microsoft.com/office/drawing/2014/main" id="{9A8D6C84-5931-444E-85BB-9E2A317ADE7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2" name="Text Box 64">
          <a:extLst>
            <a:ext uri="{FF2B5EF4-FFF2-40B4-BE49-F238E27FC236}">
              <a16:creationId xmlns:a16="http://schemas.microsoft.com/office/drawing/2014/main" id="{645640ED-ABA8-40C8-9003-BFDD5B3F7E5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3" name="Text Box 64">
          <a:extLst>
            <a:ext uri="{FF2B5EF4-FFF2-40B4-BE49-F238E27FC236}">
              <a16:creationId xmlns:a16="http://schemas.microsoft.com/office/drawing/2014/main" id="{326A1924-33EE-4066-AE94-E89BE2D5C84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4" name="Text Box 64">
          <a:extLst>
            <a:ext uri="{FF2B5EF4-FFF2-40B4-BE49-F238E27FC236}">
              <a16:creationId xmlns:a16="http://schemas.microsoft.com/office/drawing/2014/main" id="{51D3B57F-CC2E-4BEB-9402-8E3217012BB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5" name="Text Box 64">
          <a:extLst>
            <a:ext uri="{FF2B5EF4-FFF2-40B4-BE49-F238E27FC236}">
              <a16:creationId xmlns:a16="http://schemas.microsoft.com/office/drawing/2014/main" id="{249549B8-3CE9-46F6-B19B-D4920B20A43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6" name="Text Box 64">
          <a:extLst>
            <a:ext uri="{FF2B5EF4-FFF2-40B4-BE49-F238E27FC236}">
              <a16:creationId xmlns:a16="http://schemas.microsoft.com/office/drawing/2014/main" id="{D247D7DD-0CC6-4311-86C1-29582EC3D2C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7" name="Text Box 64">
          <a:extLst>
            <a:ext uri="{FF2B5EF4-FFF2-40B4-BE49-F238E27FC236}">
              <a16:creationId xmlns:a16="http://schemas.microsoft.com/office/drawing/2014/main" id="{CF9AF0A7-9C74-4C80-B43E-247A494FCCF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8" name="Text Box 64">
          <a:extLst>
            <a:ext uri="{FF2B5EF4-FFF2-40B4-BE49-F238E27FC236}">
              <a16:creationId xmlns:a16="http://schemas.microsoft.com/office/drawing/2014/main" id="{51383D25-840D-46DB-8817-8FEA9521A30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899" name="Text Box 64">
          <a:extLst>
            <a:ext uri="{FF2B5EF4-FFF2-40B4-BE49-F238E27FC236}">
              <a16:creationId xmlns:a16="http://schemas.microsoft.com/office/drawing/2014/main" id="{DBCF8065-F0DE-41BF-9B7F-2608042A99A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0" name="Text Box 64">
          <a:extLst>
            <a:ext uri="{FF2B5EF4-FFF2-40B4-BE49-F238E27FC236}">
              <a16:creationId xmlns:a16="http://schemas.microsoft.com/office/drawing/2014/main" id="{DD1C6668-2C91-4D5A-B4C0-1400FB3222A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1" name="Text Box 64">
          <a:extLst>
            <a:ext uri="{FF2B5EF4-FFF2-40B4-BE49-F238E27FC236}">
              <a16:creationId xmlns:a16="http://schemas.microsoft.com/office/drawing/2014/main" id="{374333EE-171D-442A-AC0A-C77A05E2B96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2" name="Text Box 64">
          <a:extLst>
            <a:ext uri="{FF2B5EF4-FFF2-40B4-BE49-F238E27FC236}">
              <a16:creationId xmlns:a16="http://schemas.microsoft.com/office/drawing/2014/main" id="{D7E44DF9-1A57-4245-8F35-F6139644464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3" name="Text Box 64">
          <a:extLst>
            <a:ext uri="{FF2B5EF4-FFF2-40B4-BE49-F238E27FC236}">
              <a16:creationId xmlns:a16="http://schemas.microsoft.com/office/drawing/2014/main" id="{0086A67A-7068-4581-BE25-1B7A889C3AB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4" name="Text Box 64">
          <a:extLst>
            <a:ext uri="{FF2B5EF4-FFF2-40B4-BE49-F238E27FC236}">
              <a16:creationId xmlns:a16="http://schemas.microsoft.com/office/drawing/2014/main" id="{DC3862B8-0234-4353-AB10-9BA59A079ED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5" name="Text Box 64">
          <a:extLst>
            <a:ext uri="{FF2B5EF4-FFF2-40B4-BE49-F238E27FC236}">
              <a16:creationId xmlns:a16="http://schemas.microsoft.com/office/drawing/2014/main" id="{B0D79E65-D0C5-440B-AA89-D7C2AE3AFAC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6" name="Text Box 64">
          <a:extLst>
            <a:ext uri="{FF2B5EF4-FFF2-40B4-BE49-F238E27FC236}">
              <a16:creationId xmlns:a16="http://schemas.microsoft.com/office/drawing/2014/main" id="{B85763E3-6630-4ACB-8828-0AF60C24F4F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7" name="Text Box 64">
          <a:extLst>
            <a:ext uri="{FF2B5EF4-FFF2-40B4-BE49-F238E27FC236}">
              <a16:creationId xmlns:a16="http://schemas.microsoft.com/office/drawing/2014/main" id="{66138D1C-005D-4A32-A7D0-4D268A37019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8" name="Text Box 64">
          <a:extLst>
            <a:ext uri="{FF2B5EF4-FFF2-40B4-BE49-F238E27FC236}">
              <a16:creationId xmlns:a16="http://schemas.microsoft.com/office/drawing/2014/main" id="{7D37978D-A944-4C1D-A97F-C7009E34544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09" name="Text Box 64">
          <a:extLst>
            <a:ext uri="{FF2B5EF4-FFF2-40B4-BE49-F238E27FC236}">
              <a16:creationId xmlns:a16="http://schemas.microsoft.com/office/drawing/2014/main" id="{D7B9FA21-8EF5-41D3-8379-4939A5AE0F3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0" name="Text Box 64">
          <a:extLst>
            <a:ext uri="{FF2B5EF4-FFF2-40B4-BE49-F238E27FC236}">
              <a16:creationId xmlns:a16="http://schemas.microsoft.com/office/drawing/2014/main" id="{E83815DB-5577-4A6F-B1EA-D6D7EAAC989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1" name="Text Box 64">
          <a:extLst>
            <a:ext uri="{FF2B5EF4-FFF2-40B4-BE49-F238E27FC236}">
              <a16:creationId xmlns:a16="http://schemas.microsoft.com/office/drawing/2014/main" id="{7B3A3EA2-0F81-4796-BF95-503358C1726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2" name="Text Box 64">
          <a:extLst>
            <a:ext uri="{FF2B5EF4-FFF2-40B4-BE49-F238E27FC236}">
              <a16:creationId xmlns:a16="http://schemas.microsoft.com/office/drawing/2014/main" id="{7CC6C567-8E0D-4F5E-98D3-9D4FCBD34E5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3" name="Text Box 64">
          <a:extLst>
            <a:ext uri="{FF2B5EF4-FFF2-40B4-BE49-F238E27FC236}">
              <a16:creationId xmlns:a16="http://schemas.microsoft.com/office/drawing/2014/main" id="{5BBBA86A-641F-4F4E-8E21-DC472FEAEF0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4" name="Text Box 64">
          <a:extLst>
            <a:ext uri="{FF2B5EF4-FFF2-40B4-BE49-F238E27FC236}">
              <a16:creationId xmlns:a16="http://schemas.microsoft.com/office/drawing/2014/main" id="{66174EB0-24B9-45EB-B3E8-8D62B784CFE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5" name="Text Box 64">
          <a:extLst>
            <a:ext uri="{FF2B5EF4-FFF2-40B4-BE49-F238E27FC236}">
              <a16:creationId xmlns:a16="http://schemas.microsoft.com/office/drawing/2014/main" id="{69D6A4DC-4449-4E98-96F4-C2CAAA3BE0B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6" name="Text Box 64">
          <a:extLst>
            <a:ext uri="{FF2B5EF4-FFF2-40B4-BE49-F238E27FC236}">
              <a16:creationId xmlns:a16="http://schemas.microsoft.com/office/drawing/2014/main" id="{63C602A1-D40B-4466-9D0A-403D5AE2F0E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7" name="Text Box 64">
          <a:extLst>
            <a:ext uri="{FF2B5EF4-FFF2-40B4-BE49-F238E27FC236}">
              <a16:creationId xmlns:a16="http://schemas.microsoft.com/office/drawing/2014/main" id="{4030FD33-6161-4DB5-8272-82DF327CC35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8" name="Text Box 64">
          <a:extLst>
            <a:ext uri="{FF2B5EF4-FFF2-40B4-BE49-F238E27FC236}">
              <a16:creationId xmlns:a16="http://schemas.microsoft.com/office/drawing/2014/main" id="{6E362C9E-D216-4D22-AC80-758AF2FFD28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19" name="Text Box 64">
          <a:extLst>
            <a:ext uri="{FF2B5EF4-FFF2-40B4-BE49-F238E27FC236}">
              <a16:creationId xmlns:a16="http://schemas.microsoft.com/office/drawing/2014/main" id="{EC46F219-8540-41A8-A625-B1634974FFB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0" name="Text Box 64">
          <a:extLst>
            <a:ext uri="{FF2B5EF4-FFF2-40B4-BE49-F238E27FC236}">
              <a16:creationId xmlns:a16="http://schemas.microsoft.com/office/drawing/2014/main" id="{35E0B4AE-46DC-4788-B35C-5B749527285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1" name="Text Box 64">
          <a:extLst>
            <a:ext uri="{FF2B5EF4-FFF2-40B4-BE49-F238E27FC236}">
              <a16:creationId xmlns:a16="http://schemas.microsoft.com/office/drawing/2014/main" id="{4B6E9D14-6131-4C26-B598-496715B8460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2" name="Text Box 64">
          <a:extLst>
            <a:ext uri="{FF2B5EF4-FFF2-40B4-BE49-F238E27FC236}">
              <a16:creationId xmlns:a16="http://schemas.microsoft.com/office/drawing/2014/main" id="{4147810E-738C-48E3-997C-95F973915C6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3" name="Text Box 64">
          <a:extLst>
            <a:ext uri="{FF2B5EF4-FFF2-40B4-BE49-F238E27FC236}">
              <a16:creationId xmlns:a16="http://schemas.microsoft.com/office/drawing/2014/main" id="{5DE0FE89-8737-4B2C-8538-756A76F2172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4" name="Text Box 64">
          <a:extLst>
            <a:ext uri="{FF2B5EF4-FFF2-40B4-BE49-F238E27FC236}">
              <a16:creationId xmlns:a16="http://schemas.microsoft.com/office/drawing/2014/main" id="{2F79B33C-629E-4280-AA68-8D2CFC75E85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5" name="Text Box 64">
          <a:extLst>
            <a:ext uri="{FF2B5EF4-FFF2-40B4-BE49-F238E27FC236}">
              <a16:creationId xmlns:a16="http://schemas.microsoft.com/office/drawing/2014/main" id="{D8615716-8027-403A-BEDE-3E5FBB9C329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6" name="Text Box 64">
          <a:extLst>
            <a:ext uri="{FF2B5EF4-FFF2-40B4-BE49-F238E27FC236}">
              <a16:creationId xmlns:a16="http://schemas.microsoft.com/office/drawing/2014/main" id="{E3703970-461E-4093-A4C9-9CFAB38DEE3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7" name="Text Box 64">
          <a:extLst>
            <a:ext uri="{FF2B5EF4-FFF2-40B4-BE49-F238E27FC236}">
              <a16:creationId xmlns:a16="http://schemas.microsoft.com/office/drawing/2014/main" id="{04952BF7-2FD8-4986-9006-5D0C9BEDCF6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8" name="Text Box 64">
          <a:extLst>
            <a:ext uri="{FF2B5EF4-FFF2-40B4-BE49-F238E27FC236}">
              <a16:creationId xmlns:a16="http://schemas.microsoft.com/office/drawing/2014/main" id="{A5BAE0C4-919A-457E-B28F-C8703EB595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29" name="Text Box 64">
          <a:extLst>
            <a:ext uri="{FF2B5EF4-FFF2-40B4-BE49-F238E27FC236}">
              <a16:creationId xmlns:a16="http://schemas.microsoft.com/office/drawing/2014/main" id="{57BF4F5B-22A1-41C3-B7CE-1383DC54105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0" name="Text Box 64">
          <a:extLst>
            <a:ext uri="{FF2B5EF4-FFF2-40B4-BE49-F238E27FC236}">
              <a16:creationId xmlns:a16="http://schemas.microsoft.com/office/drawing/2014/main" id="{4C14DF4E-6235-46AC-9CF7-225E4FF3A62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1" name="Text Box 64">
          <a:extLst>
            <a:ext uri="{FF2B5EF4-FFF2-40B4-BE49-F238E27FC236}">
              <a16:creationId xmlns:a16="http://schemas.microsoft.com/office/drawing/2014/main" id="{984A5D49-1CBE-4EDC-B999-26F43F0A3B4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2" name="Text Box 64">
          <a:extLst>
            <a:ext uri="{FF2B5EF4-FFF2-40B4-BE49-F238E27FC236}">
              <a16:creationId xmlns:a16="http://schemas.microsoft.com/office/drawing/2014/main" id="{1503F872-721E-4FA2-9179-33C89A5C3DE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3" name="Text Box 64">
          <a:extLst>
            <a:ext uri="{FF2B5EF4-FFF2-40B4-BE49-F238E27FC236}">
              <a16:creationId xmlns:a16="http://schemas.microsoft.com/office/drawing/2014/main" id="{21E244C6-3C57-481B-B4BF-C50E52D27A9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4" name="Text Box 64">
          <a:extLst>
            <a:ext uri="{FF2B5EF4-FFF2-40B4-BE49-F238E27FC236}">
              <a16:creationId xmlns:a16="http://schemas.microsoft.com/office/drawing/2014/main" id="{A3E7DF5A-E9A5-4F8B-975E-267D590C382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5" name="Text Box 64">
          <a:extLst>
            <a:ext uri="{FF2B5EF4-FFF2-40B4-BE49-F238E27FC236}">
              <a16:creationId xmlns:a16="http://schemas.microsoft.com/office/drawing/2014/main" id="{5208AA3E-1554-4348-BB00-7982A6B58AD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6" name="Text Box 64">
          <a:extLst>
            <a:ext uri="{FF2B5EF4-FFF2-40B4-BE49-F238E27FC236}">
              <a16:creationId xmlns:a16="http://schemas.microsoft.com/office/drawing/2014/main" id="{CE8B2744-3011-45E1-BE96-3A39F16FF29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4937" name="Text Box 64">
          <a:extLst>
            <a:ext uri="{FF2B5EF4-FFF2-40B4-BE49-F238E27FC236}">
              <a16:creationId xmlns:a16="http://schemas.microsoft.com/office/drawing/2014/main" id="{67215EAF-AF1B-4D16-B890-C01E17A92D5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38" name="Text Box 64">
          <a:extLst>
            <a:ext uri="{FF2B5EF4-FFF2-40B4-BE49-F238E27FC236}">
              <a16:creationId xmlns:a16="http://schemas.microsoft.com/office/drawing/2014/main" id="{20BD8462-E209-457C-ABDE-3951B55ED9D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39" name="Text Box 64">
          <a:extLst>
            <a:ext uri="{FF2B5EF4-FFF2-40B4-BE49-F238E27FC236}">
              <a16:creationId xmlns:a16="http://schemas.microsoft.com/office/drawing/2014/main" id="{4BF3CEA9-CA9D-4ABE-8B5E-780826620E3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0" name="Text Box 64">
          <a:extLst>
            <a:ext uri="{FF2B5EF4-FFF2-40B4-BE49-F238E27FC236}">
              <a16:creationId xmlns:a16="http://schemas.microsoft.com/office/drawing/2014/main" id="{591CE620-E3FA-489A-8FBA-FB4AE2D2AAA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1" name="Text Box 64">
          <a:extLst>
            <a:ext uri="{FF2B5EF4-FFF2-40B4-BE49-F238E27FC236}">
              <a16:creationId xmlns:a16="http://schemas.microsoft.com/office/drawing/2014/main" id="{55E99967-638B-4E0A-B507-C84B4EE907B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2" name="Text Box 64">
          <a:extLst>
            <a:ext uri="{FF2B5EF4-FFF2-40B4-BE49-F238E27FC236}">
              <a16:creationId xmlns:a16="http://schemas.microsoft.com/office/drawing/2014/main" id="{8F830AFD-1FDB-4E4D-9CD0-8BF7D420B7A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3" name="Text Box 64">
          <a:extLst>
            <a:ext uri="{FF2B5EF4-FFF2-40B4-BE49-F238E27FC236}">
              <a16:creationId xmlns:a16="http://schemas.microsoft.com/office/drawing/2014/main" id="{C891B835-5EFF-4CB1-9E54-CE55AD7F12B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4" name="Text Box 64">
          <a:extLst>
            <a:ext uri="{FF2B5EF4-FFF2-40B4-BE49-F238E27FC236}">
              <a16:creationId xmlns:a16="http://schemas.microsoft.com/office/drawing/2014/main" id="{C4AE2825-D236-4095-93CF-691475B1055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5" name="Text Box 64">
          <a:extLst>
            <a:ext uri="{FF2B5EF4-FFF2-40B4-BE49-F238E27FC236}">
              <a16:creationId xmlns:a16="http://schemas.microsoft.com/office/drawing/2014/main" id="{6D181795-E4B3-48AE-B0BC-84ACEF94024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6" name="Text Box 64">
          <a:extLst>
            <a:ext uri="{FF2B5EF4-FFF2-40B4-BE49-F238E27FC236}">
              <a16:creationId xmlns:a16="http://schemas.microsoft.com/office/drawing/2014/main" id="{53DBC2DF-53B2-4F0C-8EF8-201FAA36755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7" name="Text Box 64">
          <a:extLst>
            <a:ext uri="{FF2B5EF4-FFF2-40B4-BE49-F238E27FC236}">
              <a16:creationId xmlns:a16="http://schemas.microsoft.com/office/drawing/2014/main" id="{269ADB30-A0F3-4C76-92C3-72AA3EF4FAE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8" name="Text Box 64">
          <a:extLst>
            <a:ext uri="{FF2B5EF4-FFF2-40B4-BE49-F238E27FC236}">
              <a16:creationId xmlns:a16="http://schemas.microsoft.com/office/drawing/2014/main" id="{DC10053D-1F99-4DFF-91D5-6ADDBF896A3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49" name="Text Box 64">
          <a:extLst>
            <a:ext uri="{FF2B5EF4-FFF2-40B4-BE49-F238E27FC236}">
              <a16:creationId xmlns:a16="http://schemas.microsoft.com/office/drawing/2014/main" id="{F331C2AF-8139-4577-AEE5-71059D41326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0" name="Text Box 64">
          <a:extLst>
            <a:ext uri="{FF2B5EF4-FFF2-40B4-BE49-F238E27FC236}">
              <a16:creationId xmlns:a16="http://schemas.microsoft.com/office/drawing/2014/main" id="{F93885A7-8D17-451C-AEB4-B877F3E167B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1" name="Text Box 64">
          <a:extLst>
            <a:ext uri="{FF2B5EF4-FFF2-40B4-BE49-F238E27FC236}">
              <a16:creationId xmlns:a16="http://schemas.microsoft.com/office/drawing/2014/main" id="{EF319861-7DB9-4712-ABB5-9E3F52ADE24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2" name="Text Box 64">
          <a:extLst>
            <a:ext uri="{FF2B5EF4-FFF2-40B4-BE49-F238E27FC236}">
              <a16:creationId xmlns:a16="http://schemas.microsoft.com/office/drawing/2014/main" id="{C5E59F25-4698-4134-BEC7-18F5B35E797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3" name="Text Box 64">
          <a:extLst>
            <a:ext uri="{FF2B5EF4-FFF2-40B4-BE49-F238E27FC236}">
              <a16:creationId xmlns:a16="http://schemas.microsoft.com/office/drawing/2014/main" id="{11261747-1574-45DD-A412-ED6E62A0FE4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4" name="Text Box 64">
          <a:extLst>
            <a:ext uri="{FF2B5EF4-FFF2-40B4-BE49-F238E27FC236}">
              <a16:creationId xmlns:a16="http://schemas.microsoft.com/office/drawing/2014/main" id="{C2C8DAC2-70C0-4D4B-A5A2-2A6FEA12305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5" name="Text Box 64">
          <a:extLst>
            <a:ext uri="{FF2B5EF4-FFF2-40B4-BE49-F238E27FC236}">
              <a16:creationId xmlns:a16="http://schemas.microsoft.com/office/drawing/2014/main" id="{2F93DAF5-6F28-4725-88B6-9766CDC17A3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6" name="Text Box 64">
          <a:extLst>
            <a:ext uri="{FF2B5EF4-FFF2-40B4-BE49-F238E27FC236}">
              <a16:creationId xmlns:a16="http://schemas.microsoft.com/office/drawing/2014/main" id="{FCAF9528-2EE9-4031-BEBB-0779A624ED6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7" name="Text Box 64">
          <a:extLst>
            <a:ext uri="{FF2B5EF4-FFF2-40B4-BE49-F238E27FC236}">
              <a16:creationId xmlns:a16="http://schemas.microsoft.com/office/drawing/2014/main" id="{9848EE40-A260-4AEC-A049-D41A849C289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8" name="Text Box 64">
          <a:extLst>
            <a:ext uri="{FF2B5EF4-FFF2-40B4-BE49-F238E27FC236}">
              <a16:creationId xmlns:a16="http://schemas.microsoft.com/office/drawing/2014/main" id="{374A6825-79A4-40B8-9988-7A8EAD178C9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59" name="Text Box 64">
          <a:extLst>
            <a:ext uri="{FF2B5EF4-FFF2-40B4-BE49-F238E27FC236}">
              <a16:creationId xmlns:a16="http://schemas.microsoft.com/office/drawing/2014/main" id="{FDDD71AB-0D4C-44E7-A81B-FCD59BB9BEB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0" name="Text Box 64">
          <a:extLst>
            <a:ext uri="{FF2B5EF4-FFF2-40B4-BE49-F238E27FC236}">
              <a16:creationId xmlns:a16="http://schemas.microsoft.com/office/drawing/2014/main" id="{FCDB70A3-079A-4D0B-B7ED-881B06111E1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1" name="Text Box 64">
          <a:extLst>
            <a:ext uri="{FF2B5EF4-FFF2-40B4-BE49-F238E27FC236}">
              <a16:creationId xmlns:a16="http://schemas.microsoft.com/office/drawing/2014/main" id="{5EB8CD8C-9431-4016-95FA-08AE8287D15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2" name="Text Box 64">
          <a:extLst>
            <a:ext uri="{FF2B5EF4-FFF2-40B4-BE49-F238E27FC236}">
              <a16:creationId xmlns:a16="http://schemas.microsoft.com/office/drawing/2014/main" id="{30B3A6C3-0848-4B4D-996E-4EDDA0D1E87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3" name="Text Box 64">
          <a:extLst>
            <a:ext uri="{FF2B5EF4-FFF2-40B4-BE49-F238E27FC236}">
              <a16:creationId xmlns:a16="http://schemas.microsoft.com/office/drawing/2014/main" id="{098A686C-5257-46DB-93DD-DCE5F6CFEC7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4" name="Text Box 64">
          <a:extLst>
            <a:ext uri="{FF2B5EF4-FFF2-40B4-BE49-F238E27FC236}">
              <a16:creationId xmlns:a16="http://schemas.microsoft.com/office/drawing/2014/main" id="{2C665B57-67AE-42A5-AEFD-3092B18327D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5" name="Text Box 64">
          <a:extLst>
            <a:ext uri="{FF2B5EF4-FFF2-40B4-BE49-F238E27FC236}">
              <a16:creationId xmlns:a16="http://schemas.microsoft.com/office/drawing/2014/main" id="{FF315D81-A6F6-41A7-B307-1356ADC43FD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6" name="Text Box 64">
          <a:extLst>
            <a:ext uri="{FF2B5EF4-FFF2-40B4-BE49-F238E27FC236}">
              <a16:creationId xmlns:a16="http://schemas.microsoft.com/office/drawing/2014/main" id="{FBE515BA-C6FB-4EBC-ABA5-98ACAF8F044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7" name="Text Box 64">
          <a:extLst>
            <a:ext uri="{FF2B5EF4-FFF2-40B4-BE49-F238E27FC236}">
              <a16:creationId xmlns:a16="http://schemas.microsoft.com/office/drawing/2014/main" id="{08E2B122-AE46-4E1A-8F90-879E7EFF60D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8" name="Text Box 64">
          <a:extLst>
            <a:ext uri="{FF2B5EF4-FFF2-40B4-BE49-F238E27FC236}">
              <a16:creationId xmlns:a16="http://schemas.microsoft.com/office/drawing/2014/main" id="{E8213E76-E22B-4A0A-A21C-F5E6D895126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69" name="Text Box 64">
          <a:extLst>
            <a:ext uri="{FF2B5EF4-FFF2-40B4-BE49-F238E27FC236}">
              <a16:creationId xmlns:a16="http://schemas.microsoft.com/office/drawing/2014/main" id="{238603A7-2383-4939-AE30-F800EDF372E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0" name="Text Box 64">
          <a:extLst>
            <a:ext uri="{FF2B5EF4-FFF2-40B4-BE49-F238E27FC236}">
              <a16:creationId xmlns:a16="http://schemas.microsoft.com/office/drawing/2014/main" id="{3406DD09-8703-4388-9894-8F7C8DD1CDF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1" name="Text Box 64">
          <a:extLst>
            <a:ext uri="{FF2B5EF4-FFF2-40B4-BE49-F238E27FC236}">
              <a16:creationId xmlns:a16="http://schemas.microsoft.com/office/drawing/2014/main" id="{4FF9ADCC-4FD2-439D-8CA0-D2747AE9F36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2" name="Text Box 64">
          <a:extLst>
            <a:ext uri="{FF2B5EF4-FFF2-40B4-BE49-F238E27FC236}">
              <a16:creationId xmlns:a16="http://schemas.microsoft.com/office/drawing/2014/main" id="{0686FE50-1DF9-46BB-AA66-7D1DA257DFC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3" name="Text Box 64">
          <a:extLst>
            <a:ext uri="{FF2B5EF4-FFF2-40B4-BE49-F238E27FC236}">
              <a16:creationId xmlns:a16="http://schemas.microsoft.com/office/drawing/2014/main" id="{0117A45A-0F14-4AF9-BD05-562DFBECCB9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4" name="Text Box 64">
          <a:extLst>
            <a:ext uri="{FF2B5EF4-FFF2-40B4-BE49-F238E27FC236}">
              <a16:creationId xmlns:a16="http://schemas.microsoft.com/office/drawing/2014/main" id="{C1CEE7BE-07D2-4D56-9CF4-0C24355DB13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5" name="Text Box 64">
          <a:extLst>
            <a:ext uri="{FF2B5EF4-FFF2-40B4-BE49-F238E27FC236}">
              <a16:creationId xmlns:a16="http://schemas.microsoft.com/office/drawing/2014/main" id="{8E7F69F3-9047-4ED3-8C6C-345DA839BEF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6" name="Text Box 64">
          <a:extLst>
            <a:ext uri="{FF2B5EF4-FFF2-40B4-BE49-F238E27FC236}">
              <a16:creationId xmlns:a16="http://schemas.microsoft.com/office/drawing/2014/main" id="{FD8CB53E-7EF5-4F29-B4C4-9CEC68BEE9B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7" name="Text Box 64">
          <a:extLst>
            <a:ext uri="{FF2B5EF4-FFF2-40B4-BE49-F238E27FC236}">
              <a16:creationId xmlns:a16="http://schemas.microsoft.com/office/drawing/2014/main" id="{9ACEAB72-2235-4B38-B619-987757743E9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8" name="Text Box 64">
          <a:extLst>
            <a:ext uri="{FF2B5EF4-FFF2-40B4-BE49-F238E27FC236}">
              <a16:creationId xmlns:a16="http://schemas.microsoft.com/office/drawing/2014/main" id="{A85021EC-4382-42AB-A141-20F22710655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79" name="Text Box 64">
          <a:extLst>
            <a:ext uri="{FF2B5EF4-FFF2-40B4-BE49-F238E27FC236}">
              <a16:creationId xmlns:a16="http://schemas.microsoft.com/office/drawing/2014/main" id="{637C878E-AA0F-4D79-9F39-8D50B6E270C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80" name="Text Box 64">
          <a:extLst>
            <a:ext uri="{FF2B5EF4-FFF2-40B4-BE49-F238E27FC236}">
              <a16:creationId xmlns:a16="http://schemas.microsoft.com/office/drawing/2014/main" id="{D9441432-4C50-4E6E-A575-AE076ED1544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81" name="Text Box 64">
          <a:extLst>
            <a:ext uri="{FF2B5EF4-FFF2-40B4-BE49-F238E27FC236}">
              <a16:creationId xmlns:a16="http://schemas.microsoft.com/office/drawing/2014/main" id="{8AF4C200-2C35-4692-9DB9-87B21200EB8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82" name="Text Box 64">
          <a:extLst>
            <a:ext uri="{FF2B5EF4-FFF2-40B4-BE49-F238E27FC236}">
              <a16:creationId xmlns:a16="http://schemas.microsoft.com/office/drawing/2014/main" id="{594651F4-AB37-47B3-A01C-523DFFA5601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83" name="Text Box 64">
          <a:extLst>
            <a:ext uri="{FF2B5EF4-FFF2-40B4-BE49-F238E27FC236}">
              <a16:creationId xmlns:a16="http://schemas.microsoft.com/office/drawing/2014/main" id="{716DDDA9-2AEF-4E86-9E60-B120AAA7D8E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4984" name="Text Box 64">
          <a:extLst>
            <a:ext uri="{FF2B5EF4-FFF2-40B4-BE49-F238E27FC236}">
              <a16:creationId xmlns:a16="http://schemas.microsoft.com/office/drawing/2014/main" id="{3425E035-6DF9-484F-8A79-92DBA997A00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7928"/>
    <xdr:sp macro="" textlink="">
      <xdr:nvSpPr>
        <xdr:cNvPr id="4985" name="Text Box 64">
          <a:extLst>
            <a:ext uri="{FF2B5EF4-FFF2-40B4-BE49-F238E27FC236}">
              <a16:creationId xmlns:a16="http://schemas.microsoft.com/office/drawing/2014/main" id="{DB457F3E-4C76-4D4C-8EFF-18CB64A725D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86" name="Text Box 64">
          <a:extLst>
            <a:ext uri="{FF2B5EF4-FFF2-40B4-BE49-F238E27FC236}">
              <a16:creationId xmlns:a16="http://schemas.microsoft.com/office/drawing/2014/main" id="{A25CA354-6157-4D1E-8D22-F3BCEDD748F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87" name="Text Box 64">
          <a:extLst>
            <a:ext uri="{FF2B5EF4-FFF2-40B4-BE49-F238E27FC236}">
              <a16:creationId xmlns:a16="http://schemas.microsoft.com/office/drawing/2014/main" id="{3FC05E08-1285-45F6-A3BA-F9ECB5531E0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88" name="Text Box 64">
          <a:extLst>
            <a:ext uri="{FF2B5EF4-FFF2-40B4-BE49-F238E27FC236}">
              <a16:creationId xmlns:a16="http://schemas.microsoft.com/office/drawing/2014/main" id="{2F6C7E53-AFC1-4C4A-8341-654790709B7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89" name="Text Box 64">
          <a:extLst>
            <a:ext uri="{FF2B5EF4-FFF2-40B4-BE49-F238E27FC236}">
              <a16:creationId xmlns:a16="http://schemas.microsoft.com/office/drawing/2014/main" id="{2264B54F-8FC5-4058-B222-98384FE01EF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0" name="Text Box 64">
          <a:extLst>
            <a:ext uri="{FF2B5EF4-FFF2-40B4-BE49-F238E27FC236}">
              <a16:creationId xmlns:a16="http://schemas.microsoft.com/office/drawing/2014/main" id="{7AB1A13D-F658-4676-B9D6-E2AC2133585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1" name="Text Box 64">
          <a:extLst>
            <a:ext uri="{FF2B5EF4-FFF2-40B4-BE49-F238E27FC236}">
              <a16:creationId xmlns:a16="http://schemas.microsoft.com/office/drawing/2014/main" id="{82EE321D-C5F6-4AF5-97FA-F6F541DB0DD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2" name="Text Box 64">
          <a:extLst>
            <a:ext uri="{FF2B5EF4-FFF2-40B4-BE49-F238E27FC236}">
              <a16:creationId xmlns:a16="http://schemas.microsoft.com/office/drawing/2014/main" id="{0FC72688-D4F4-4824-A185-80717E990C4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3" name="Text Box 64">
          <a:extLst>
            <a:ext uri="{FF2B5EF4-FFF2-40B4-BE49-F238E27FC236}">
              <a16:creationId xmlns:a16="http://schemas.microsoft.com/office/drawing/2014/main" id="{CD770E40-FC57-4B85-8B73-27B1B0F0750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4" name="Text Box 64">
          <a:extLst>
            <a:ext uri="{FF2B5EF4-FFF2-40B4-BE49-F238E27FC236}">
              <a16:creationId xmlns:a16="http://schemas.microsoft.com/office/drawing/2014/main" id="{89B8C46A-0A43-45D0-A018-E6A7DE39CF3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5" name="Text Box 64">
          <a:extLst>
            <a:ext uri="{FF2B5EF4-FFF2-40B4-BE49-F238E27FC236}">
              <a16:creationId xmlns:a16="http://schemas.microsoft.com/office/drawing/2014/main" id="{DC1E0D6C-2D3C-420A-AFDB-AF86A82A9BB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6" name="Text Box 64">
          <a:extLst>
            <a:ext uri="{FF2B5EF4-FFF2-40B4-BE49-F238E27FC236}">
              <a16:creationId xmlns:a16="http://schemas.microsoft.com/office/drawing/2014/main" id="{7AE7F898-3DB3-4373-8A9C-9D5D8484367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7" name="Text Box 64">
          <a:extLst>
            <a:ext uri="{FF2B5EF4-FFF2-40B4-BE49-F238E27FC236}">
              <a16:creationId xmlns:a16="http://schemas.microsoft.com/office/drawing/2014/main" id="{E2765ACB-368C-43B2-BDF4-57071476772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8" name="Text Box 64">
          <a:extLst>
            <a:ext uri="{FF2B5EF4-FFF2-40B4-BE49-F238E27FC236}">
              <a16:creationId xmlns:a16="http://schemas.microsoft.com/office/drawing/2014/main" id="{924E9EA7-BE71-47FC-A610-64F0752B1B2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4999" name="Text Box 64">
          <a:extLst>
            <a:ext uri="{FF2B5EF4-FFF2-40B4-BE49-F238E27FC236}">
              <a16:creationId xmlns:a16="http://schemas.microsoft.com/office/drawing/2014/main" id="{9B5F95CF-EFF2-47E3-B843-F4AA2D6025B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0" name="Text Box 64">
          <a:extLst>
            <a:ext uri="{FF2B5EF4-FFF2-40B4-BE49-F238E27FC236}">
              <a16:creationId xmlns:a16="http://schemas.microsoft.com/office/drawing/2014/main" id="{56D76AC7-5AA1-4D54-884C-124B158FC68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1" name="Text Box 64">
          <a:extLst>
            <a:ext uri="{FF2B5EF4-FFF2-40B4-BE49-F238E27FC236}">
              <a16:creationId xmlns:a16="http://schemas.microsoft.com/office/drawing/2014/main" id="{67435586-D645-4854-BB9A-43D42EAAD69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2" name="Text Box 64">
          <a:extLst>
            <a:ext uri="{FF2B5EF4-FFF2-40B4-BE49-F238E27FC236}">
              <a16:creationId xmlns:a16="http://schemas.microsoft.com/office/drawing/2014/main" id="{AEEDC724-69E0-4583-A77A-20E5C48EA6B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3" name="Text Box 64">
          <a:extLst>
            <a:ext uri="{FF2B5EF4-FFF2-40B4-BE49-F238E27FC236}">
              <a16:creationId xmlns:a16="http://schemas.microsoft.com/office/drawing/2014/main" id="{84E134C5-6ADA-47AF-B1C3-4915BEB7C79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4" name="Text Box 64">
          <a:extLst>
            <a:ext uri="{FF2B5EF4-FFF2-40B4-BE49-F238E27FC236}">
              <a16:creationId xmlns:a16="http://schemas.microsoft.com/office/drawing/2014/main" id="{A63200CC-D615-4F69-8798-8409AF1F3E1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5" name="Text Box 64">
          <a:extLst>
            <a:ext uri="{FF2B5EF4-FFF2-40B4-BE49-F238E27FC236}">
              <a16:creationId xmlns:a16="http://schemas.microsoft.com/office/drawing/2014/main" id="{565C516B-C8EF-4EF3-8F8A-89692C52077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6" name="Text Box 64">
          <a:extLst>
            <a:ext uri="{FF2B5EF4-FFF2-40B4-BE49-F238E27FC236}">
              <a16:creationId xmlns:a16="http://schemas.microsoft.com/office/drawing/2014/main" id="{238D59F3-D0BC-4A71-88F7-CCD1E987C8B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7" name="Text Box 64">
          <a:extLst>
            <a:ext uri="{FF2B5EF4-FFF2-40B4-BE49-F238E27FC236}">
              <a16:creationId xmlns:a16="http://schemas.microsoft.com/office/drawing/2014/main" id="{AC8A13A0-EF3B-4C6C-A9B6-10F23542E78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8" name="Text Box 64">
          <a:extLst>
            <a:ext uri="{FF2B5EF4-FFF2-40B4-BE49-F238E27FC236}">
              <a16:creationId xmlns:a16="http://schemas.microsoft.com/office/drawing/2014/main" id="{1AC6E21F-EF35-4110-A855-15CEA41D565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09" name="Text Box 64">
          <a:extLst>
            <a:ext uri="{FF2B5EF4-FFF2-40B4-BE49-F238E27FC236}">
              <a16:creationId xmlns:a16="http://schemas.microsoft.com/office/drawing/2014/main" id="{45147EF4-9858-403B-95FB-2E4DBB2DBC9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0" name="Text Box 64">
          <a:extLst>
            <a:ext uri="{FF2B5EF4-FFF2-40B4-BE49-F238E27FC236}">
              <a16:creationId xmlns:a16="http://schemas.microsoft.com/office/drawing/2014/main" id="{1A95B5E9-F504-48D6-ABE0-EA712B188F8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1" name="Text Box 64">
          <a:extLst>
            <a:ext uri="{FF2B5EF4-FFF2-40B4-BE49-F238E27FC236}">
              <a16:creationId xmlns:a16="http://schemas.microsoft.com/office/drawing/2014/main" id="{B1EA3873-68A6-4332-B205-F93CE544C7D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2" name="Text Box 64">
          <a:extLst>
            <a:ext uri="{FF2B5EF4-FFF2-40B4-BE49-F238E27FC236}">
              <a16:creationId xmlns:a16="http://schemas.microsoft.com/office/drawing/2014/main" id="{4460CAF2-D709-4CD7-943A-4EC00554CAE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3" name="Text Box 64">
          <a:extLst>
            <a:ext uri="{FF2B5EF4-FFF2-40B4-BE49-F238E27FC236}">
              <a16:creationId xmlns:a16="http://schemas.microsoft.com/office/drawing/2014/main" id="{3A251A4C-5409-4E28-9F70-B9F66B49912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4" name="Text Box 64">
          <a:extLst>
            <a:ext uri="{FF2B5EF4-FFF2-40B4-BE49-F238E27FC236}">
              <a16:creationId xmlns:a16="http://schemas.microsoft.com/office/drawing/2014/main" id="{7CF72CCB-5085-4DF1-BF55-40093883D83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5" name="Text Box 64">
          <a:extLst>
            <a:ext uri="{FF2B5EF4-FFF2-40B4-BE49-F238E27FC236}">
              <a16:creationId xmlns:a16="http://schemas.microsoft.com/office/drawing/2014/main" id="{6F748A8E-51BF-448A-BDE2-A0F91C1A906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6" name="Text Box 64">
          <a:extLst>
            <a:ext uri="{FF2B5EF4-FFF2-40B4-BE49-F238E27FC236}">
              <a16:creationId xmlns:a16="http://schemas.microsoft.com/office/drawing/2014/main" id="{422879D5-420B-484D-9276-FC8CE22E0DD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7" name="Text Box 64">
          <a:extLst>
            <a:ext uri="{FF2B5EF4-FFF2-40B4-BE49-F238E27FC236}">
              <a16:creationId xmlns:a16="http://schemas.microsoft.com/office/drawing/2014/main" id="{6C556AA0-E02B-49BB-A56B-7DEF0529F7D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8" name="Text Box 64">
          <a:extLst>
            <a:ext uri="{FF2B5EF4-FFF2-40B4-BE49-F238E27FC236}">
              <a16:creationId xmlns:a16="http://schemas.microsoft.com/office/drawing/2014/main" id="{4617C283-370F-4BE6-9D50-89ED953D921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19" name="Text Box 64">
          <a:extLst>
            <a:ext uri="{FF2B5EF4-FFF2-40B4-BE49-F238E27FC236}">
              <a16:creationId xmlns:a16="http://schemas.microsoft.com/office/drawing/2014/main" id="{0C87BCB9-DC3B-4429-93FF-0815DEB888C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0" name="Text Box 64">
          <a:extLst>
            <a:ext uri="{FF2B5EF4-FFF2-40B4-BE49-F238E27FC236}">
              <a16:creationId xmlns:a16="http://schemas.microsoft.com/office/drawing/2014/main" id="{8912004C-4D1E-42B6-94DE-E1544A8583E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1" name="Text Box 64">
          <a:extLst>
            <a:ext uri="{FF2B5EF4-FFF2-40B4-BE49-F238E27FC236}">
              <a16:creationId xmlns:a16="http://schemas.microsoft.com/office/drawing/2014/main" id="{99C950D1-5000-4EAA-AE00-03A23B2C834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2" name="Text Box 64">
          <a:extLst>
            <a:ext uri="{FF2B5EF4-FFF2-40B4-BE49-F238E27FC236}">
              <a16:creationId xmlns:a16="http://schemas.microsoft.com/office/drawing/2014/main" id="{E9E8AA08-8628-4880-938D-2B7EC58F476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3" name="Text Box 64">
          <a:extLst>
            <a:ext uri="{FF2B5EF4-FFF2-40B4-BE49-F238E27FC236}">
              <a16:creationId xmlns:a16="http://schemas.microsoft.com/office/drawing/2014/main" id="{2B82DB72-B3ED-4F71-83E4-3428207142E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4" name="Text Box 64">
          <a:extLst>
            <a:ext uri="{FF2B5EF4-FFF2-40B4-BE49-F238E27FC236}">
              <a16:creationId xmlns:a16="http://schemas.microsoft.com/office/drawing/2014/main" id="{C61AC7BD-67B0-405D-B140-4FA4C5A770E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5" name="Text Box 64">
          <a:extLst>
            <a:ext uri="{FF2B5EF4-FFF2-40B4-BE49-F238E27FC236}">
              <a16:creationId xmlns:a16="http://schemas.microsoft.com/office/drawing/2014/main" id="{5ED521FA-D1E2-4F80-A890-91956347E16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6" name="Text Box 64">
          <a:extLst>
            <a:ext uri="{FF2B5EF4-FFF2-40B4-BE49-F238E27FC236}">
              <a16:creationId xmlns:a16="http://schemas.microsoft.com/office/drawing/2014/main" id="{FE68B696-97BC-4CA0-8B92-7DFE0DFE397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7" name="Text Box 64">
          <a:extLst>
            <a:ext uri="{FF2B5EF4-FFF2-40B4-BE49-F238E27FC236}">
              <a16:creationId xmlns:a16="http://schemas.microsoft.com/office/drawing/2014/main" id="{8CA34876-EE3E-4903-B4D3-CDF7FCFCBCD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8" name="Text Box 64">
          <a:extLst>
            <a:ext uri="{FF2B5EF4-FFF2-40B4-BE49-F238E27FC236}">
              <a16:creationId xmlns:a16="http://schemas.microsoft.com/office/drawing/2014/main" id="{AFE64821-AB02-4EDE-966F-AE00CFBACF6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29" name="Text Box 64">
          <a:extLst>
            <a:ext uri="{FF2B5EF4-FFF2-40B4-BE49-F238E27FC236}">
              <a16:creationId xmlns:a16="http://schemas.microsoft.com/office/drawing/2014/main" id="{054DBB35-8EB3-4BF0-9C29-D0D3A34AABE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0" name="Text Box 64">
          <a:extLst>
            <a:ext uri="{FF2B5EF4-FFF2-40B4-BE49-F238E27FC236}">
              <a16:creationId xmlns:a16="http://schemas.microsoft.com/office/drawing/2014/main" id="{2CC54853-E67B-4EA9-B876-F9CB02FF562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1" name="Text Box 64">
          <a:extLst>
            <a:ext uri="{FF2B5EF4-FFF2-40B4-BE49-F238E27FC236}">
              <a16:creationId xmlns:a16="http://schemas.microsoft.com/office/drawing/2014/main" id="{1CBEAE58-D952-4A46-9300-76C85996DD4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2" name="Text Box 64">
          <a:extLst>
            <a:ext uri="{FF2B5EF4-FFF2-40B4-BE49-F238E27FC236}">
              <a16:creationId xmlns:a16="http://schemas.microsoft.com/office/drawing/2014/main" id="{F159C903-083A-49D0-ACCA-A5B8B4C6E65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3" name="Text Box 64">
          <a:extLst>
            <a:ext uri="{FF2B5EF4-FFF2-40B4-BE49-F238E27FC236}">
              <a16:creationId xmlns:a16="http://schemas.microsoft.com/office/drawing/2014/main" id="{AD6E2529-F959-4FEC-9A3E-EB763EEBE19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4" name="Text Box 64">
          <a:extLst>
            <a:ext uri="{FF2B5EF4-FFF2-40B4-BE49-F238E27FC236}">
              <a16:creationId xmlns:a16="http://schemas.microsoft.com/office/drawing/2014/main" id="{C738CFFA-12C9-47BF-BC56-D01294BF756B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5" name="Text Box 64">
          <a:extLst>
            <a:ext uri="{FF2B5EF4-FFF2-40B4-BE49-F238E27FC236}">
              <a16:creationId xmlns:a16="http://schemas.microsoft.com/office/drawing/2014/main" id="{09198E1F-1BE9-4983-9F86-9BC7DBD220F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6" name="Text Box 64">
          <a:extLst>
            <a:ext uri="{FF2B5EF4-FFF2-40B4-BE49-F238E27FC236}">
              <a16:creationId xmlns:a16="http://schemas.microsoft.com/office/drawing/2014/main" id="{D52CCB03-4254-439E-987F-451026CD2F6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7" name="Text Box 64">
          <a:extLst>
            <a:ext uri="{FF2B5EF4-FFF2-40B4-BE49-F238E27FC236}">
              <a16:creationId xmlns:a16="http://schemas.microsoft.com/office/drawing/2014/main" id="{F6B9BE2B-0AF2-49AE-B1A2-2C065F17888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8" name="Text Box 64">
          <a:extLst>
            <a:ext uri="{FF2B5EF4-FFF2-40B4-BE49-F238E27FC236}">
              <a16:creationId xmlns:a16="http://schemas.microsoft.com/office/drawing/2014/main" id="{2067E87B-26EE-49A1-B80B-1412D6CCDB3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39" name="Text Box 64">
          <a:extLst>
            <a:ext uri="{FF2B5EF4-FFF2-40B4-BE49-F238E27FC236}">
              <a16:creationId xmlns:a16="http://schemas.microsoft.com/office/drawing/2014/main" id="{4350B2F9-3C2E-430E-9582-7DB3CC8F5D8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40" name="Text Box 64">
          <a:extLst>
            <a:ext uri="{FF2B5EF4-FFF2-40B4-BE49-F238E27FC236}">
              <a16:creationId xmlns:a16="http://schemas.microsoft.com/office/drawing/2014/main" id="{1D93D62E-938D-4813-B0F7-205FACA4545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41" name="Text Box 64">
          <a:extLst>
            <a:ext uri="{FF2B5EF4-FFF2-40B4-BE49-F238E27FC236}">
              <a16:creationId xmlns:a16="http://schemas.microsoft.com/office/drawing/2014/main" id="{9A7F56CE-8A67-450A-92EE-B7D866CEA31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42" name="Text Box 64">
          <a:extLst>
            <a:ext uri="{FF2B5EF4-FFF2-40B4-BE49-F238E27FC236}">
              <a16:creationId xmlns:a16="http://schemas.microsoft.com/office/drawing/2014/main" id="{4E107D11-E7EA-46DC-9EC8-5B8BBCB75F4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7926"/>
    <xdr:sp macro="" textlink="">
      <xdr:nvSpPr>
        <xdr:cNvPr id="5043" name="Text Box 64">
          <a:extLst>
            <a:ext uri="{FF2B5EF4-FFF2-40B4-BE49-F238E27FC236}">
              <a16:creationId xmlns:a16="http://schemas.microsoft.com/office/drawing/2014/main" id="{8E7B71CB-D623-4586-9392-35983AFDBC1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4" name="Text Box 64">
          <a:extLst>
            <a:ext uri="{FF2B5EF4-FFF2-40B4-BE49-F238E27FC236}">
              <a16:creationId xmlns:a16="http://schemas.microsoft.com/office/drawing/2014/main" id="{E18B142B-A190-4B45-8005-5FF2852EFD8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5" name="Text Box 64">
          <a:extLst>
            <a:ext uri="{FF2B5EF4-FFF2-40B4-BE49-F238E27FC236}">
              <a16:creationId xmlns:a16="http://schemas.microsoft.com/office/drawing/2014/main" id="{67D735D7-9F68-4889-AC35-8BE1AAB35A8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6" name="Text Box 64">
          <a:extLst>
            <a:ext uri="{FF2B5EF4-FFF2-40B4-BE49-F238E27FC236}">
              <a16:creationId xmlns:a16="http://schemas.microsoft.com/office/drawing/2014/main" id="{F6F27BCB-9B03-4C48-AAF9-9FF59AFC99B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7" name="Text Box 64">
          <a:extLst>
            <a:ext uri="{FF2B5EF4-FFF2-40B4-BE49-F238E27FC236}">
              <a16:creationId xmlns:a16="http://schemas.microsoft.com/office/drawing/2014/main" id="{D43FDA2B-2E45-472F-8B93-A871B5DCBFC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8" name="Text Box 64">
          <a:extLst>
            <a:ext uri="{FF2B5EF4-FFF2-40B4-BE49-F238E27FC236}">
              <a16:creationId xmlns:a16="http://schemas.microsoft.com/office/drawing/2014/main" id="{BA044BF6-85D2-4ED8-9F17-0D306286331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49" name="Text Box 64">
          <a:extLst>
            <a:ext uri="{FF2B5EF4-FFF2-40B4-BE49-F238E27FC236}">
              <a16:creationId xmlns:a16="http://schemas.microsoft.com/office/drawing/2014/main" id="{13A055C6-F33F-4898-A11B-CBAE43666AE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0" name="Text Box 64">
          <a:extLst>
            <a:ext uri="{FF2B5EF4-FFF2-40B4-BE49-F238E27FC236}">
              <a16:creationId xmlns:a16="http://schemas.microsoft.com/office/drawing/2014/main" id="{18498B11-AED7-408F-B502-FAF5C458B97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1" name="Text Box 64">
          <a:extLst>
            <a:ext uri="{FF2B5EF4-FFF2-40B4-BE49-F238E27FC236}">
              <a16:creationId xmlns:a16="http://schemas.microsoft.com/office/drawing/2014/main" id="{D88494F0-2CAA-4A84-BF4A-7C0B3D3B118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2" name="Text Box 64">
          <a:extLst>
            <a:ext uri="{FF2B5EF4-FFF2-40B4-BE49-F238E27FC236}">
              <a16:creationId xmlns:a16="http://schemas.microsoft.com/office/drawing/2014/main" id="{16ADA3C7-2507-47DF-B330-7AE56FB2263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3" name="Text Box 64">
          <a:extLst>
            <a:ext uri="{FF2B5EF4-FFF2-40B4-BE49-F238E27FC236}">
              <a16:creationId xmlns:a16="http://schemas.microsoft.com/office/drawing/2014/main" id="{C9149C74-2DB5-4F00-9A54-82CF8C18DF6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4" name="Text Box 64">
          <a:extLst>
            <a:ext uri="{FF2B5EF4-FFF2-40B4-BE49-F238E27FC236}">
              <a16:creationId xmlns:a16="http://schemas.microsoft.com/office/drawing/2014/main" id="{BA55E826-5087-46A9-B318-8BD56E5A7B2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5" name="Text Box 64">
          <a:extLst>
            <a:ext uri="{FF2B5EF4-FFF2-40B4-BE49-F238E27FC236}">
              <a16:creationId xmlns:a16="http://schemas.microsoft.com/office/drawing/2014/main" id="{2C2FA066-12E5-43DB-A60B-8442CC9F4A0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6" name="Text Box 64">
          <a:extLst>
            <a:ext uri="{FF2B5EF4-FFF2-40B4-BE49-F238E27FC236}">
              <a16:creationId xmlns:a16="http://schemas.microsoft.com/office/drawing/2014/main" id="{A1EBBE74-22EF-44DD-A9C8-2DA567E15ED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7" name="Text Box 64">
          <a:extLst>
            <a:ext uri="{FF2B5EF4-FFF2-40B4-BE49-F238E27FC236}">
              <a16:creationId xmlns:a16="http://schemas.microsoft.com/office/drawing/2014/main" id="{E7DECC30-3902-471E-856A-AFF5729E84D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8" name="Text Box 64">
          <a:extLst>
            <a:ext uri="{FF2B5EF4-FFF2-40B4-BE49-F238E27FC236}">
              <a16:creationId xmlns:a16="http://schemas.microsoft.com/office/drawing/2014/main" id="{EF56FFAF-E72D-4587-B759-B4F56940FE4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59" name="Text Box 64">
          <a:extLst>
            <a:ext uri="{FF2B5EF4-FFF2-40B4-BE49-F238E27FC236}">
              <a16:creationId xmlns:a16="http://schemas.microsoft.com/office/drawing/2014/main" id="{754DAB95-DF6D-46B6-8D50-CEF02394D4E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0" name="Text Box 64">
          <a:extLst>
            <a:ext uri="{FF2B5EF4-FFF2-40B4-BE49-F238E27FC236}">
              <a16:creationId xmlns:a16="http://schemas.microsoft.com/office/drawing/2014/main" id="{36168624-1E6B-42F5-B2E2-C33CBE182F0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1" name="Text Box 64">
          <a:extLst>
            <a:ext uri="{FF2B5EF4-FFF2-40B4-BE49-F238E27FC236}">
              <a16:creationId xmlns:a16="http://schemas.microsoft.com/office/drawing/2014/main" id="{A6B671F2-D9A4-456E-8855-A31227AD113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2" name="Text Box 64">
          <a:extLst>
            <a:ext uri="{FF2B5EF4-FFF2-40B4-BE49-F238E27FC236}">
              <a16:creationId xmlns:a16="http://schemas.microsoft.com/office/drawing/2014/main" id="{35FE8F21-C489-4B50-AF36-59B8CCABD6E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3" name="Text Box 64">
          <a:extLst>
            <a:ext uri="{FF2B5EF4-FFF2-40B4-BE49-F238E27FC236}">
              <a16:creationId xmlns:a16="http://schemas.microsoft.com/office/drawing/2014/main" id="{C850D955-3284-46DF-8521-738C72E57AC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4" name="Text Box 64">
          <a:extLst>
            <a:ext uri="{FF2B5EF4-FFF2-40B4-BE49-F238E27FC236}">
              <a16:creationId xmlns:a16="http://schemas.microsoft.com/office/drawing/2014/main" id="{0F9AC536-677D-4075-889F-8FAF5076323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5" name="Text Box 64">
          <a:extLst>
            <a:ext uri="{FF2B5EF4-FFF2-40B4-BE49-F238E27FC236}">
              <a16:creationId xmlns:a16="http://schemas.microsoft.com/office/drawing/2014/main" id="{85DD69C5-CAC3-4CE8-9F7B-55F8A8C5E09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6" name="Text Box 64">
          <a:extLst>
            <a:ext uri="{FF2B5EF4-FFF2-40B4-BE49-F238E27FC236}">
              <a16:creationId xmlns:a16="http://schemas.microsoft.com/office/drawing/2014/main" id="{CB56EEA5-50AF-47C6-ABB0-A74DCC5AEF8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7" name="Text Box 64">
          <a:extLst>
            <a:ext uri="{FF2B5EF4-FFF2-40B4-BE49-F238E27FC236}">
              <a16:creationId xmlns:a16="http://schemas.microsoft.com/office/drawing/2014/main" id="{F187C28E-CAF9-48FC-B52E-8C304AC01DA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8" name="Text Box 64">
          <a:extLst>
            <a:ext uri="{FF2B5EF4-FFF2-40B4-BE49-F238E27FC236}">
              <a16:creationId xmlns:a16="http://schemas.microsoft.com/office/drawing/2014/main" id="{D3F08E61-165B-4EF1-9D1A-7DE4ED4E0A8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69" name="Text Box 64">
          <a:extLst>
            <a:ext uri="{FF2B5EF4-FFF2-40B4-BE49-F238E27FC236}">
              <a16:creationId xmlns:a16="http://schemas.microsoft.com/office/drawing/2014/main" id="{B32FB594-C6BD-4BDC-ADDB-3BE47260EE2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0" name="Text Box 64">
          <a:extLst>
            <a:ext uri="{FF2B5EF4-FFF2-40B4-BE49-F238E27FC236}">
              <a16:creationId xmlns:a16="http://schemas.microsoft.com/office/drawing/2014/main" id="{45430836-EF2E-45E6-9620-156C5353A85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1" name="Text Box 64">
          <a:extLst>
            <a:ext uri="{FF2B5EF4-FFF2-40B4-BE49-F238E27FC236}">
              <a16:creationId xmlns:a16="http://schemas.microsoft.com/office/drawing/2014/main" id="{3B1C04BE-1CC5-4EF0-ACF6-5A454CD53C9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2" name="Text Box 64">
          <a:extLst>
            <a:ext uri="{FF2B5EF4-FFF2-40B4-BE49-F238E27FC236}">
              <a16:creationId xmlns:a16="http://schemas.microsoft.com/office/drawing/2014/main" id="{58633D69-5568-4921-8C85-29CE393398A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3" name="Text Box 64">
          <a:extLst>
            <a:ext uri="{FF2B5EF4-FFF2-40B4-BE49-F238E27FC236}">
              <a16:creationId xmlns:a16="http://schemas.microsoft.com/office/drawing/2014/main" id="{B8A1F26D-D0B4-44A0-88B0-3E7AAE3B4F1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4" name="Text Box 64">
          <a:extLst>
            <a:ext uri="{FF2B5EF4-FFF2-40B4-BE49-F238E27FC236}">
              <a16:creationId xmlns:a16="http://schemas.microsoft.com/office/drawing/2014/main" id="{1039B0CA-6822-43D9-877E-9FD43DA9176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5" name="Text Box 64">
          <a:extLst>
            <a:ext uri="{FF2B5EF4-FFF2-40B4-BE49-F238E27FC236}">
              <a16:creationId xmlns:a16="http://schemas.microsoft.com/office/drawing/2014/main" id="{6C328F55-3960-40D7-B6D7-233E051531D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6" name="Text Box 64">
          <a:extLst>
            <a:ext uri="{FF2B5EF4-FFF2-40B4-BE49-F238E27FC236}">
              <a16:creationId xmlns:a16="http://schemas.microsoft.com/office/drawing/2014/main" id="{771D57CF-CB74-4566-AC7D-6BB0D47D097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7" name="Text Box 64">
          <a:extLst>
            <a:ext uri="{FF2B5EF4-FFF2-40B4-BE49-F238E27FC236}">
              <a16:creationId xmlns:a16="http://schemas.microsoft.com/office/drawing/2014/main" id="{F5C93CCC-8131-480A-9E24-3F17F685B5A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8" name="Text Box 64">
          <a:extLst>
            <a:ext uri="{FF2B5EF4-FFF2-40B4-BE49-F238E27FC236}">
              <a16:creationId xmlns:a16="http://schemas.microsoft.com/office/drawing/2014/main" id="{701725FB-E082-4001-B002-BDCB08DA2F4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79" name="Text Box 64">
          <a:extLst>
            <a:ext uri="{FF2B5EF4-FFF2-40B4-BE49-F238E27FC236}">
              <a16:creationId xmlns:a16="http://schemas.microsoft.com/office/drawing/2014/main" id="{024E2CA1-FF6A-4408-85C0-C6986A9323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0" name="Text Box 64">
          <a:extLst>
            <a:ext uri="{FF2B5EF4-FFF2-40B4-BE49-F238E27FC236}">
              <a16:creationId xmlns:a16="http://schemas.microsoft.com/office/drawing/2014/main" id="{A5477894-1093-4FE4-8A01-0DC95DA1A91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1" name="Text Box 64">
          <a:extLst>
            <a:ext uri="{FF2B5EF4-FFF2-40B4-BE49-F238E27FC236}">
              <a16:creationId xmlns:a16="http://schemas.microsoft.com/office/drawing/2014/main" id="{BDA228D3-6BDD-46B6-B1A5-93AF0C15C43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2" name="Text Box 64">
          <a:extLst>
            <a:ext uri="{FF2B5EF4-FFF2-40B4-BE49-F238E27FC236}">
              <a16:creationId xmlns:a16="http://schemas.microsoft.com/office/drawing/2014/main" id="{7F984C12-7CD6-4323-AD30-15BFE49ED93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3" name="Text Box 64">
          <a:extLst>
            <a:ext uri="{FF2B5EF4-FFF2-40B4-BE49-F238E27FC236}">
              <a16:creationId xmlns:a16="http://schemas.microsoft.com/office/drawing/2014/main" id="{893B0E23-B1B5-427F-A416-ADDF6E90EC6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4" name="Text Box 64">
          <a:extLst>
            <a:ext uri="{FF2B5EF4-FFF2-40B4-BE49-F238E27FC236}">
              <a16:creationId xmlns:a16="http://schemas.microsoft.com/office/drawing/2014/main" id="{60A62A8B-FDB2-4913-A172-651036A02D5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5" name="Text Box 64">
          <a:extLst>
            <a:ext uri="{FF2B5EF4-FFF2-40B4-BE49-F238E27FC236}">
              <a16:creationId xmlns:a16="http://schemas.microsoft.com/office/drawing/2014/main" id="{C807343B-1A24-49B4-B521-899B407255C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6" name="Text Box 64">
          <a:extLst>
            <a:ext uri="{FF2B5EF4-FFF2-40B4-BE49-F238E27FC236}">
              <a16:creationId xmlns:a16="http://schemas.microsoft.com/office/drawing/2014/main" id="{2A1039B3-FD90-465F-9B6F-FD4C56F38AC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7" name="Text Box 64">
          <a:extLst>
            <a:ext uri="{FF2B5EF4-FFF2-40B4-BE49-F238E27FC236}">
              <a16:creationId xmlns:a16="http://schemas.microsoft.com/office/drawing/2014/main" id="{D95D7ECC-67FC-436F-8B02-2AE11FE7CC2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8" name="Text Box 64">
          <a:extLst>
            <a:ext uri="{FF2B5EF4-FFF2-40B4-BE49-F238E27FC236}">
              <a16:creationId xmlns:a16="http://schemas.microsoft.com/office/drawing/2014/main" id="{428AEC40-08AC-4FC4-BCBE-82BB5B5CFA5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89" name="Text Box 64">
          <a:extLst>
            <a:ext uri="{FF2B5EF4-FFF2-40B4-BE49-F238E27FC236}">
              <a16:creationId xmlns:a16="http://schemas.microsoft.com/office/drawing/2014/main" id="{D6231014-0EBF-47BC-A946-740574C45B5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0" name="Text Box 64">
          <a:extLst>
            <a:ext uri="{FF2B5EF4-FFF2-40B4-BE49-F238E27FC236}">
              <a16:creationId xmlns:a16="http://schemas.microsoft.com/office/drawing/2014/main" id="{4EB02E56-F78F-412A-B654-825A4D92AF5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1" name="Text Box 64">
          <a:extLst>
            <a:ext uri="{FF2B5EF4-FFF2-40B4-BE49-F238E27FC236}">
              <a16:creationId xmlns:a16="http://schemas.microsoft.com/office/drawing/2014/main" id="{E48C5407-5B48-4200-A952-59162F30CD1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2" name="Text Box 64">
          <a:extLst>
            <a:ext uri="{FF2B5EF4-FFF2-40B4-BE49-F238E27FC236}">
              <a16:creationId xmlns:a16="http://schemas.microsoft.com/office/drawing/2014/main" id="{598BA791-3515-4CA3-8304-DDC4A25ABAE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3" name="Text Box 64">
          <a:extLst>
            <a:ext uri="{FF2B5EF4-FFF2-40B4-BE49-F238E27FC236}">
              <a16:creationId xmlns:a16="http://schemas.microsoft.com/office/drawing/2014/main" id="{9272E365-90B8-4FB2-A8E8-F2D9C42AD6E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4" name="Text Box 64">
          <a:extLst>
            <a:ext uri="{FF2B5EF4-FFF2-40B4-BE49-F238E27FC236}">
              <a16:creationId xmlns:a16="http://schemas.microsoft.com/office/drawing/2014/main" id="{CCE8D09B-7CB0-470D-9AA0-12BCA9A6BC4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5" name="Text Box 64">
          <a:extLst>
            <a:ext uri="{FF2B5EF4-FFF2-40B4-BE49-F238E27FC236}">
              <a16:creationId xmlns:a16="http://schemas.microsoft.com/office/drawing/2014/main" id="{90EDEC84-59E1-4F9C-AF19-4FE135DB2FA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6" name="Text Box 64">
          <a:extLst>
            <a:ext uri="{FF2B5EF4-FFF2-40B4-BE49-F238E27FC236}">
              <a16:creationId xmlns:a16="http://schemas.microsoft.com/office/drawing/2014/main" id="{A12420B9-69B7-44CC-8EB7-7F295CDD975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7" name="Text Box 64">
          <a:extLst>
            <a:ext uri="{FF2B5EF4-FFF2-40B4-BE49-F238E27FC236}">
              <a16:creationId xmlns:a16="http://schemas.microsoft.com/office/drawing/2014/main" id="{10317C91-8166-470B-9D67-FF0E278C74B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8" name="Text Box 64">
          <a:extLst>
            <a:ext uri="{FF2B5EF4-FFF2-40B4-BE49-F238E27FC236}">
              <a16:creationId xmlns:a16="http://schemas.microsoft.com/office/drawing/2014/main" id="{874A02C1-2E6A-4B95-BA71-AE778D21A1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099" name="Text Box 64">
          <a:extLst>
            <a:ext uri="{FF2B5EF4-FFF2-40B4-BE49-F238E27FC236}">
              <a16:creationId xmlns:a16="http://schemas.microsoft.com/office/drawing/2014/main" id="{9C1B42B8-112F-4A7E-8A3D-1066E355418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0" name="Text Box 64">
          <a:extLst>
            <a:ext uri="{FF2B5EF4-FFF2-40B4-BE49-F238E27FC236}">
              <a16:creationId xmlns:a16="http://schemas.microsoft.com/office/drawing/2014/main" id="{55C0A178-CD20-4753-AFD8-245D0A38017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1" name="Text Box 64">
          <a:extLst>
            <a:ext uri="{FF2B5EF4-FFF2-40B4-BE49-F238E27FC236}">
              <a16:creationId xmlns:a16="http://schemas.microsoft.com/office/drawing/2014/main" id="{0EFFAF1F-02D4-4FD2-8C13-8E4C6B12986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2" name="Text Box 64">
          <a:extLst>
            <a:ext uri="{FF2B5EF4-FFF2-40B4-BE49-F238E27FC236}">
              <a16:creationId xmlns:a16="http://schemas.microsoft.com/office/drawing/2014/main" id="{324CB485-C03F-4565-B3A7-B49361E927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3" name="Text Box 64">
          <a:extLst>
            <a:ext uri="{FF2B5EF4-FFF2-40B4-BE49-F238E27FC236}">
              <a16:creationId xmlns:a16="http://schemas.microsoft.com/office/drawing/2014/main" id="{30500A75-5961-4383-95DB-11A37EEC767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4" name="Text Box 64">
          <a:extLst>
            <a:ext uri="{FF2B5EF4-FFF2-40B4-BE49-F238E27FC236}">
              <a16:creationId xmlns:a16="http://schemas.microsoft.com/office/drawing/2014/main" id="{824C4422-FAE9-42A9-A51D-8BDD3C85F78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5" name="Text Box 64">
          <a:extLst>
            <a:ext uri="{FF2B5EF4-FFF2-40B4-BE49-F238E27FC236}">
              <a16:creationId xmlns:a16="http://schemas.microsoft.com/office/drawing/2014/main" id="{7B31FE31-0523-41D5-BA8A-0AA51BB2596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6" name="Text Box 64">
          <a:extLst>
            <a:ext uri="{FF2B5EF4-FFF2-40B4-BE49-F238E27FC236}">
              <a16:creationId xmlns:a16="http://schemas.microsoft.com/office/drawing/2014/main" id="{86FCA441-051F-4AB2-8EFB-0AB95D9779B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7" name="Text Box 64">
          <a:extLst>
            <a:ext uri="{FF2B5EF4-FFF2-40B4-BE49-F238E27FC236}">
              <a16:creationId xmlns:a16="http://schemas.microsoft.com/office/drawing/2014/main" id="{E2A54053-CA79-49C9-89B2-66CBDCBC1E5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8" name="Text Box 64">
          <a:extLst>
            <a:ext uri="{FF2B5EF4-FFF2-40B4-BE49-F238E27FC236}">
              <a16:creationId xmlns:a16="http://schemas.microsoft.com/office/drawing/2014/main" id="{CE453A72-4B33-44FA-88BD-5544A5DBCD2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09" name="Text Box 64">
          <a:extLst>
            <a:ext uri="{FF2B5EF4-FFF2-40B4-BE49-F238E27FC236}">
              <a16:creationId xmlns:a16="http://schemas.microsoft.com/office/drawing/2014/main" id="{0B77BB84-BF51-416E-9C73-62F640BABDA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0" name="Text Box 64">
          <a:extLst>
            <a:ext uri="{FF2B5EF4-FFF2-40B4-BE49-F238E27FC236}">
              <a16:creationId xmlns:a16="http://schemas.microsoft.com/office/drawing/2014/main" id="{C3531495-F427-4BEE-8431-FAB7ACD178E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1" name="Text Box 64">
          <a:extLst>
            <a:ext uri="{FF2B5EF4-FFF2-40B4-BE49-F238E27FC236}">
              <a16:creationId xmlns:a16="http://schemas.microsoft.com/office/drawing/2014/main" id="{255AEDE3-32E4-46FC-86BA-440765E9E0A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2" name="Text Box 64">
          <a:extLst>
            <a:ext uri="{FF2B5EF4-FFF2-40B4-BE49-F238E27FC236}">
              <a16:creationId xmlns:a16="http://schemas.microsoft.com/office/drawing/2014/main" id="{A1DEB251-9460-4522-9E57-BFF1F0AE354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3" name="Text Box 64">
          <a:extLst>
            <a:ext uri="{FF2B5EF4-FFF2-40B4-BE49-F238E27FC236}">
              <a16:creationId xmlns:a16="http://schemas.microsoft.com/office/drawing/2014/main" id="{C6AE3584-DB4C-48D9-BC1F-367A24BAE11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4" name="Text Box 64">
          <a:extLst>
            <a:ext uri="{FF2B5EF4-FFF2-40B4-BE49-F238E27FC236}">
              <a16:creationId xmlns:a16="http://schemas.microsoft.com/office/drawing/2014/main" id="{0ED62EF2-6B89-4858-A9EF-508BF1E3F04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5" name="Text Box 64">
          <a:extLst>
            <a:ext uri="{FF2B5EF4-FFF2-40B4-BE49-F238E27FC236}">
              <a16:creationId xmlns:a16="http://schemas.microsoft.com/office/drawing/2014/main" id="{0D0F40CE-5FEC-4760-B2EE-A0B5541EA52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6" name="Text Box 64">
          <a:extLst>
            <a:ext uri="{FF2B5EF4-FFF2-40B4-BE49-F238E27FC236}">
              <a16:creationId xmlns:a16="http://schemas.microsoft.com/office/drawing/2014/main" id="{5CC7F33F-D736-4217-9607-2DCEB6991C7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7" name="Text Box 64">
          <a:extLst>
            <a:ext uri="{FF2B5EF4-FFF2-40B4-BE49-F238E27FC236}">
              <a16:creationId xmlns:a16="http://schemas.microsoft.com/office/drawing/2014/main" id="{77B64915-6B43-4D55-905F-8F0D5C0E6C6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8" name="Text Box 64">
          <a:extLst>
            <a:ext uri="{FF2B5EF4-FFF2-40B4-BE49-F238E27FC236}">
              <a16:creationId xmlns:a16="http://schemas.microsoft.com/office/drawing/2014/main" id="{B795C06D-B38D-4719-86E4-4B46B222AF3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19" name="Text Box 64">
          <a:extLst>
            <a:ext uri="{FF2B5EF4-FFF2-40B4-BE49-F238E27FC236}">
              <a16:creationId xmlns:a16="http://schemas.microsoft.com/office/drawing/2014/main" id="{F153A19D-1EA9-4145-804B-4D1BB3C9D58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0" name="Text Box 64">
          <a:extLst>
            <a:ext uri="{FF2B5EF4-FFF2-40B4-BE49-F238E27FC236}">
              <a16:creationId xmlns:a16="http://schemas.microsoft.com/office/drawing/2014/main" id="{9EFD6406-E1C1-43B2-A88C-B664CABAA14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1" name="Text Box 64">
          <a:extLst>
            <a:ext uri="{FF2B5EF4-FFF2-40B4-BE49-F238E27FC236}">
              <a16:creationId xmlns:a16="http://schemas.microsoft.com/office/drawing/2014/main" id="{D0FFB306-71A4-4BF5-AA97-E2BE74DC5FD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2" name="Text Box 64">
          <a:extLst>
            <a:ext uri="{FF2B5EF4-FFF2-40B4-BE49-F238E27FC236}">
              <a16:creationId xmlns:a16="http://schemas.microsoft.com/office/drawing/2014/main" id="{37E58536-F1A3-4D41-942A-0D5F9C5C232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3" name="Text Box 64">
          <a:extLst>
            <a:ext uri="{FF2B5EF4-FFF2-40B4-BE49-F238E27FC236}">
              <a16:creationId xmlns:a16="http://schemas.microsoft.com/office/drawing/2014/main" id="{DA58F23A-A93B-4F04-954A-11DDED75DA0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4" name="Text Box 64">
          <a:extLst>
            <a:ext uri="{FF2B5EF4-FFF2-40B4-BE49-F238E27FC236}">
              <a16:creationId xmlns:a16="http://schemas.microsoft.com/office/drawing/2014/main" id="{13014F46-0942-4047-B18D-181F7F241AF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5" name="Text Box 64">
          <a:extLst>
            <a:ext uri="{FF2B5EF4-FFF2-40B4-BE49-F238E27FC236}">
              <a16:creationId xmlns:a16="http://schemas.microsoft.com/office/drawing/2014/main" id="{8D8B1AD6-F4E6-4597-B713-5A3856A42FA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6" name="Text Box 64">
          <a:extLst>
            <a:ext uri="{FF2B5EF4-FFF2-40B4-BE49-F238E27FC236}">
              <a16:creationId xmlns:a16="http://schemas.microsoft.com/office/drawing/2014/main" id="{E3B6562E-D345-42AC-A1C0-5FDFEF84FA3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7" name="Text Box 64">
          <a:extLst>
            <a:ext uri="{FF2B5EF4-FFF2-40B4-BE49-F238E27FC236}">
              <a16:creationId xmlns:a16="http://schemas.microsoft.com/office/drawing/2014/main" id="{97683D1C-92DD-4957-8AB0-62A5CB69261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8" name="Text Box 64">
          <a:extLst>
            <a:ext uri="{FF2B5EF4-FFF2-40B4-BE49-F238E27FC236}">
              <a16:creationId xmlns:a16="http://schemas.microsoft.com/office/drawing/2014/main" id="{61D558FE-86B7-43E6-94DC-CDD344D45F2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29" name="Text Box 64">
          <a:extLst>
            <a:ext uri="{FF2B5EF4-FFF2-40B4-BE49-F238E27FC236}">
              <a16:creationId xmlns:a16="http://schemas.microsoft.com/office/drawing/2014/main" id="{59C03E1E-E164-4D16-92D2-5F721E9553B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0" name="Text Box 64">
          <a:extLst>
            <a:ext uri="{FF2B5EF4-FFF2-40B4-BE49-F238E27FC236}">
              <a16:creationId xmlns:a16="http://schemas.microsoft.com/office/drawing/2014/main" id="{74546622-E079-4600-BF2B-37B93A3ED66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1" name="Text Box 64">
          <a:extLst>
            <a:ext uri="{FF2B5EF4-FFF2-40B4-BE49-F238E27FC236}">
              <a16:creationId xmlns:a16="http://schemas.microsoft.com/office/drawing/2014/main" id="{C214C9A2-287F-47D0-9710-58609EB3663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2" name="Text Box 64">
          <a:extLst>
            <a:ext uri="{FF2B5EF4-FFF2-40B4-BE49-F238E27FC236}">
              <a16:creationId xmlns:a16="http://schemas.microsoft.com/office/drawing/2014/main" id="{4773617A-E6FE-446D-AC30-B8ADA7682A2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3" name="Text Box 64">
          <a:extLst>
            <a:ext uri="{FF2B5EF4-FFF2-40B4-BE49-F238E27FC236}">
              <a16:creationId xmlns:a16="http://schemas.microsoft.com/office/drawing/2014/main" id="{E3CD94FF-516B-484E-ACDA-0B700C0A25B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4" name="Text Box 64">
          <a:extLst>
            <a:ext uri="{FF2B5EF4-FFF2-40B4-BE49-F238E27FC236}">
              <a16:creationId xmlns:a16="http://schemas.microsoft.com/office/drawing/2014/main" id="{1C837A7E-439C-4E6A-AA99-A013DE11553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5" name="Text Box 64">
          <a:extLst>
            <a:ext uri="{FF2B5EF4-FFF2-40B4-BE49-F238E27FC236}">
              <a16:creationId xmlns:a16="http://schemas.microsoft.com/office/drawing/2014/main" id="{76268946-D647-4595-AB4C-3802FE9AD93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6" name="Text Box 64">
          <a:extLst>
            <a:ext uri="{FF2B5EF4-FFF2-40B4-BE49-F238E27FC236}">
              <a16:creationId xmlns:a16="http://schemas.microsoft.com/office/drawing/2014/main" id="{0A191B17-0DE3-421D-A7B1-06DEECD227B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7" name="Text Box 64">
          <a:extLst>
            <a:ext uri="{FF2B5EF4-FFF2-40B4-BE49-F238E27FC236}">
              <a16:creationId xmlns:a16="http://schemas.microsoft.com/office/drawing/2014/main" id="{8957A90A-81BE-48CD-85B7-C44355B2174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8" name="Text Box 64">
          <a:extLst>
            <a:ext uri="{FF2B5EF4-FFF2-40B4-BE49-F238E27FC236}">
              <a16:creationId xmlns:a16="http://schemas.microsoft.com/office/drawing/2014/main" id="{48089D59-78F2-4408-8133-3D04AE9A076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39" name="Text Box 64">
          <a:extLst>
            <a:ext uri="{FF2B5EF4-FFF2-40B4-BE49-F238E27FC236}">
              <a16:creationId xmlns:a16="http://schemas.microsoft.com/office/drawing/2014/main" id="{830C06D3-F1CA-4706-96A7-91C7BDA2C6A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0" name="Text Box 64">
          <a:extLst>
            <a:ext uri="{FF2B5EF4-FFF2-40B4-BE49-F238E27FC236}">
              <a16:creationId xmlns:a16="http://schemas.microsoft.com/office/drawing/2014/main" id="{276359B8-E067-4C0B-9820-CEAC1B0B43D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1" name="Text Box 64">
          <a:extLst>
            <a:ext uri="{FF2B5EF4-FFF2-40B4-BE49-F238E27FC236}">
              <a16:creationId xmlns:a16="http://schemas.microsoft.com/office/drawing/2014/main" id="{FA88052A-4BAA-4994-B275-24CFF9542E5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2" name="Text Box 64">
          <a:extLst>
            <a:ext uri="{FF2B5EF4-FFF2-40B4-BE49-F238E27FC236}">
              <a16:creationId xmlns:a16="http://schemas.microsoft.com/office/drawing/2014/main" id="{30C6B2F3-5293-44D2-BCFE-17407AC5D36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3" name="Text Box 64">
          <a:extLst>
            <a:ext uri="{FF2B5EF4-FFF2-40B4-BE49-F238E27FC236}">
              <a16:creationId xmlns:a16="http://schemas.microsoft.com/office/drawing/2014/main" id="{53ADDF29-2457-47D3-86EB-EFEC5F5EDFE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4" name="Text Box 64">
          <a:extLst>
            <a:ext uri="{FF2B5EF4-FFF2-40B4-BE49-F238E27FC236}">
              <a16:creationId xmlns:a16="http://schemas.microsoft.com/office/drawing/2014/main" id="{E45A0E02-B158-4918-974A-652817805D5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5" name="Text Box 64">
          <a:extLst>
            <a:ext uri="{FF2B5EF4-FFF2-40B4-BE49-F238E27FC236}">
              <a16:creationId xmlns:a16="http://schemas.microsoft.com/office/drawing/2014/main" id="{44AA5972-ED37-4443-8E3D-4D123E18E3F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6" name="Text Box 64">
          <a:extLst>
            <a:ext uri="{FF2B5EF4-FFF2-40B4-BE49-F238E27FC236}">
              <a16:creationId xmlns:a16="http://schemas.microsoft.com/office/drawing/2014/main" id="{88F95BE9-0262-40FA-B337-6E03D78262E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7" name="Text Box 64">
          <a:extLst>
            <a:ext uri="{FF2B5EF4-FFF2-40B4-BE49-F238E27FC236}">
              <a16:creationId xmlns:a16="http://schemas.microsoft.com/office/drawing/2014/main" id="{056F3952-8A74-45FE-847B-7639E04FBE7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8" name="Text Box 64">
          <a:extLst>
            <a:ext uri="{FF2B5EF4-FFF2-40B4-BE49-F238E27FC236}">
              <a16:creationId xmlns:a16="http://schemas.microsoft.com/office/drawing/2014/main" id="{A40DF767-31BF-41FA-88A4-E5BBA76D715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49" name="Text Box 64">
          <a:extLst>
            <a:ext uri="{FF2B5EF4-FFF2-40B4-BE49-F238E27FC236}">
              <a16:creationId xmlns:a16="http://schemas.microsoft.com/office/drawing/2014/main" id="{7F0945DF-41EE-4128-8569-3D475229C20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50" name="Text Box 64">
          <a:extLst>
            <a:ext uri="{FF2B5EF4-FFF2-40B4-BE49-F238E27FC236}">
              <a16:creationId xmlns:a16="http://schemas.microsoft.com/office/drawing/2014/main" id="{FCD0DFE7-9F5A-4538-9104-01533782B40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51" name="Text Box 64">
          <a:extLst>
            <a:ext uri="{FF2B5EF4-FFF2-40B4-BE49-F238E27FC236}">
              <a16:creationId xmlns:a16="http://schemas.microsoft.com/office/drawing/2014/main" id="{EB3DAF92-F188-4DC4-BA36-4DA7FB74F9D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52" name="Text Box 64">
          <a:extLst>
            <a:ext uri="{FF2B5EF4-FFF2-40B4-BE49-F238E27FC236}">
              <a16:creationId xmlns:a16="http://schemas.microsoft.com/office/drawing/2014/main" id="{C4C48E8A-5050-47A0-A1D2-5271C577B9AE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7926"/>
    <xdr:sp macro="" textlink="">
      <xdr:nvSpPr>
        <xdr:cNvPr id="5153" name="Text Box 64">
          <a:extLst>
            <a:ext uri="{FF2B5EF4-FFF2-40B4-BE49-F238E27FC236}">
              <a16:creationId xmlns:a16="http://schemas.microsoft.com/office/drawing/2014/main" id="{0E0BEDB4-0306-4C65-A7F3-C5421862B8A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4" name="Text Box 64">
          <a:extLst>
            <a:ext uri="{FF2B5EF4-FFF2-40B4-BE49-F238E27FC236}">
              <a16:creationId xmlns:a16="http://schemas.microsoft.com/office/drawing/2014/main" id="{0C5E85F8-C3D5-4E8E-8A61-A48DBC71BBF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5" name="Text Box 64">
          <a:extLst>
            <a:ext uri="{FF2B5EF4-FFF2-40B4-BE49-F238E27FC236}">
              <a16:creationId xmlns:a16="http://schemas.microsoft.com/office/drawing/2014/main" id="{70005973-2CC1-44B4-AE6D-2259816E5F3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6" name="Text Box 64">
          <a:extLst>
            <a:ext uri="{FF2B5EF4-FFF2-40B4-BE49-F238E27FC236}">
              <a16:creationId xmlns:a16="http://schemas.microsoft.com/office/drawing/2014/main" id="{8A6FBF2D-1FEC-4B20-B15F-D21BA3E8873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7" name="Text Box 64">
          <a:extLst>
            <a:ext uri="{FF2B5EF4-FFF2-40B4-BE49-F238E27FC236}">
              <a16:creationId xmlns:a16="http://schemas.microsoft.com/office/drawing/2014/main" id="{FF4ED997-062F-4596-88A0-7082241CBB9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8" name="Text Box 64">
          <a:extLst>
            <a:ext uri="{FF2B5EF4-FFF2-40B4-BE49-F238E27FC236}">
              <a16:creationId xmlns:a16="http://schemas.microsoft.com/office/drawing/2014/main" id="{4ACE52FF-9392-4DA6-A30F-56D402D9DAB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59" name="Text Box 64">
          <a:extLst>
            <a:ext uri="{FF2B5EF4-FFF2-40B4-BE49-F238E27FC236}">
              <a16:creationId xmlns:a16="http://schemas.microsoft.com/office/drawing/2014/main" id="{4CE4A519-748C-48E0-B35C-D811CC18F7A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0" name="Text Box 64">
          <a:extLst>
            <a:ext uri="{FF2B5EF4-FFF2-40B4-BE49-F238E27FC236}">
              <a16:creationId xmlns:a16="http://schemas.microsoft.com/office/drawing/2014/main" id="{2AFA5622-CC7D-4006-8FFE-5F46390AC9F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1" name="Text Box 64">
          <a:extLst>
            <a:ext uri="{FF2B5EF4-FFF2-40B4-BE49-F238E27FC236}">
              <a16:creationId xmlns:a16="http://schemas.microsoft.com/office/drawing/2014/main" id="{B810F7AD-86FB-4CE6-98BC-638F8C7CFE1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2" name="Text Box 64">
          <a:extLst>
            <a:ext uri="{FF2B5EF4-FFF2-40B4-BE49-F238E27FC236}">
              <a16:creationId xmlns:a16="http://schemas.microsoft.com/office/drawing/2014/main" id="{DDE41618-2288-4005-871F-08767A4D941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3" name="Text Box 64">
          <a:extLst>
            <a:ext uri="{FF2B5EF4-FFF2-40B4-BE49-F238E27FC236}">
              <a16:creationId xmlns:a16="http://schemas.microsoft.com/office/drawing/2014/main" id="{DD92372D-9FC9-4E88-843E-2A8FA7CD2B7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4" name="Text Box 64">
          <a:extLst>
            <a:ext uri="{FF2B5EF4-FFF2-40B4-BE49-F238E27FC236}">
              <a16:creationId xmlns:a16="http://schemas.microsoft.com/office/drawing/2014/main" id="{06C1A94E-D22C-4BCC-97D4-A5BA1DF6F1B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5" name="Text Box 64">
          <a:extLst>
            <a:ext uri="{FF2B5EF4-FFF2-40B4-BE49-F238E27FC236}">
              <a16:creationId xmlns:a16="http://schemas.microsoft.com/office/drawing/2014/main" id="{AC9D0C47-8854-495B-965E-4FC4C43AB63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6" name="Text Box 64">
          <a:extLst>
            <a:ext uri="{FF2B5EF4-FFF2-40B4-BE49-F238E27FC236}">
              <a16:creationId xmlns:a16="http://schemas.microsoft.com/office/drawing/2014/main" id="{BD104116-6083-49D4-A241-8B5C271EEA5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7" name="Text Box 64">
          <a:extLst>
            <a:ext uri="{FF2B5EF4-FFF2-40B4-BE49-F238E27FC236}">
              <a16:creationId xmlns:a16="http://schemas.microsoft.com/office/drawing/2014/main" id="{EAF7F2F2-301B-4602-A4F3-A998F368236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8" name="Text Box 64">
          <a:extLst>
            <a:ext uri="{FF2B5EF4-FFF2-40B4-BE49-F238E27FC236}">
              <a16:creationId xmlns:a16="http://schemas.microsoft.com/office/drawing/2014/main" id="{CD168DE4-108A-4BF3-A658-9D27244E43E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69" name="Text Box 64">
          <a:extLst>
            <a:ext uri="{FF2B5EF4-FFF2-40B4-BE49-F238E27FC236}">
              <a16:creationId xmlns:a16="http://schemas.microsoft.com/office/drawing/2014/main" id="{DBC649D9-1913-401E-A632-6BDB18BAF38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0" name="Text Box 64">
          <a:extLst>
            <a:ext uri="{FF2B5EF4-FFF2-40B4-BE49-F238E27FC236}">
              <a16:creationId xmlns:a16="http://schemas.microsoft.com/office/drawing/2014/main" id="{DCE84610-7859-4DAB-ADB1-8BEACE4EE1D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1" name="Text Box 64">
          <a:extLst>
            <a:ext uri="{FF2B5EF4-FFF2-40B4-BE49-F238E27FC236}">
              <a16:creationId xmlns:a16="http://schemas.microsoft.com/office/drawing/2014/main" id="{D8F385E1-2275-46C9-ADB1-81DE024B975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2" name="Text Box 64">
          <a:extLst>
            <a:ext uri="{FF2B5EF4-FFF2-40B4-BE49-F238E27FC236}">
              <a16:creationId xmlns:a16="http://schemas.microsoft.com/office/drawing/2014/main" id="{C68C1AF4-C40E-42BA-ACDA-7F831FF7DDC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3" name="Text Box 64">
          <a:extLst>
            <a:ext uri="{FF2B5EF4-FFF2-40B4-BE49-F238E27FC236}">
              <a16:creationId xmlns:a16="http://schemas.microsoft.com/office/drawing/2014/main" id="{802B9699-0F48-4A6C-8361-9B85514ACD8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4" name="Text Box 64">
          <a:extLst>
            <a:ext uri="{FF2B5EF4-FFF2-40B4-BE49-F238E27FC236}">
              <a16:creationId xmlns:a16="http://schemas.microsoft.com/office/drawing/2014/main" id="{5498C3DD-AA0F-4352-9979-45B7CC81B6A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5" name="Text Box 64">
          <a:extLst>
            <a:ext uri="{FF2B5EF4-FFF2-40B4-BE49-F238E27FC236}">
              <a16:creationId xmlns:a16="http://schemas.microsoft.com/office/drawing/2014/main" id="{1AD222FE-23C6-4E76-A5E1-ECB73A1171C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6" name="Text Box 64">
          <a:extLst>
            <a:ext uri="{FF2B5EF4-FFF2-40B4-BE49-F238E27FC236}">
              <a16:creationId xmlns:a16="http://schemas.microsoft.com/office/drawing/2014/main" id="{96574983-340B-47E5-A18E-4830D1AA79E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7" name="Text Box 64">
          <a:extLst>
            <a:ext uri="{FF2B5EF4-FFF2-40B4-BE49-F238E27FC236}">
              <a16:creationId xmlns:a16="http://schemas.microsoft.com/office/drawing/2014/main" id="{38B47570-FCE4-41B4-B8F9-F70BC27DB82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8" name="Text Box 64">
          <a:extLst>
            <a:ext uri="{FF2B5EF4-FFF2-40B4-BE49-F238E27FC236}">
              <a16:creationId xmlns:a16="http://schemas.microsoft.com/office/drawing/2014/main" id="{3DFB076E-0940-4ABF-9EB1-D81A296E8C9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79" name="Text Box 64">
          <a:extLst>
            <a:ext uri="{FF2B5EF4-FFF2-40B4-BE49-F238E27FC236}">
              <a16:creationId xmlns:a16="http://schemas.microsoft.com/office/drawing/2014/main" id="{1A4BF187-A305-48BD-971C-705A9E84F54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0" name="Text Box 64">
          <a:extLst>
            <a:ext uri="{FF2B5EF4-FFF2-40B4-BE49-F238E27FC236}">
              <a16:creationId xmlns:a16="http://schemas.microsoft.com/office/drawing/2014/main" id="{99874132-1CE2-4EA2-AA8A-169887728DD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1" name="Text Box 64">
          <a:extLst>
            <a:ext uri="{FF2B5EF4-FFF2-40B4-BE49-F238E27FC236}">
              <a16:creationId xmlns:a16="http://schemas.microsoft.com/office/drawing/2014/main" id="{BFB17BFB-4278-4C38-9837-63087D6A59E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2" name="Text Box 64">
          <a:extLst>
            <a:ext uri="{FF2B5EF4-FFF2-40B4-BE49-F238E27FC236}">
              <a16:creationId xmlns:a16="http://schemas.microsoft.com/office/drawing/2014/main" id="{956EFA99-9B47-498A-B2B0-A713CC1C2EB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3" name="Text Box 64">
          <a:extLst>
            <a:ext uri="{FF2B5EF4-FFF2-40B4-BE49-F238E27FC236}">
              <a16:creationId xmlns:a16="http://schemas.microsoft.com/office/drawing/2014/main" id="{4C9D9C55-AB23-479F-B3FF-4E9E950C2E3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4" name="Text Box 64">
          <a:extLst>
            <a:ext uri="{FF2B5EF4-FFF2-40B4-BE49-F238E27FC236}">
              <a16:creationId xmlns:a16="http://schemas.microsoft.com/office/drawing/2014/main" id="{1F2A441C-A16F-4D03-AB53-15FC3EAD8C5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5" name="Text Box 64">
          <a:extLst>
            <a:ext uri="{FF2B5EF4-FFF2-40B4-BE49-F238E27FC236}">
              <a16:creationId xmlns:a16="http://schemas.microsoft.com/office/drawing/2014/main" id="{8C09E982-58CB-4893-B2C9-0DDC2AF1EB7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6" name="Text Box 64">
          <a:extLst>
            <a:ext uri="{FF2B5EF4-FFF2-40B4-BE49-F238E27FC236}">
              <a16:creationId xmlns:a16="http://schemas.microsoft.com/office/drawing/2014/main" id="{7DFC8986-43AD-4EE0-81BE-F55E60FAF9A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7" name="Text Box 64">
          <a:extLst>
            <a:ext uri="{FF2B5EF4-FFF2-40B4-BE49-F238E27FC236}">
              <a16:creationId xmlns:a16="http://schemas.microsoft.com/office/drawing/2014/main" id="{A10E90E8-1E8E-4551-8AB9-80FAB5EFB90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8" name="Text Box 64">
          <a:extLst>
            <a:ext uri="{FF2B5EF4-FFF2-40B4-BE49-F238E27FC236}">
              <a16:creationId xmlns:a16="http://schemas.microsoft.com/office/drawing/2014/main" id="{A3AEB273-886A-429C-B374-3468E5D700BD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89" name="Text Box 64">
          <a:extLst>
            <a:ext uri="{FF2B5EF4-FFF2-40B4-BE49-F238E27FC236}">
              <a16:creationId xmlns:a16="http://schemas.microsoft.com/office/drawing/2014/main" id="{AEB75C3A-1213-4572-B74D-96BAF9A156B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0" name="Text Box 64">
          <a:extLst>
            <a:ext uri="{FF2B5EF4-FFF2-40B4-BE49-F238E27FC236}">
              <a16:creationId xmlns:a16="http://schemas.microsoft.com/office/drawing/2014/main" id="{F1A5C3DB-C143-42BA-B7E2-FFDD02E5623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1" name="Text Box 64">
          <a:extLst>
            <a:ext uri="{FF2B5EF4-FFF2-40B4-BE49-F238E27FC236}">
              <a16:creationId xmlns:a16="http://schemas.microsoft.com/office/drawing/2014/main" id="{0B55B1FF-E12B-4A9E-8283-7DD2431D011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2" name="Text Box 64">
          <a:extLst>
            <a:ext uri="{FF2B5EF4-FFF2-40B4-BE49-F238E27FC236}">
              <a16:creationId xmlns:a16="http://schemas.microsoft.com/office/drawing/2014/main" id="{BB94E6C2-7B26-4510-86AA-62A3BF064A9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3" name="Text Box 64">
          <a:extLst>
            <a:ext uri="{FF2B5EF4-FFF2-40B4-BE49-F238E27FC236}">
              <a16:creationId xmlns:a16="http://schemas.microsoft.com/office/drawing/2014/main" id="{CCF5F36D-5D8B-47F3-A3C1-E2B639D4A6E2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4" name="Text Box 64">
          <a:extLst>
            <a:ext uri="{FF2B5EF4-FFF2-40B4-BE49-F238E27FC236}">
              <a16:creationId xmlns:a16="http://schemas.microsoft.com/office/drawing/2014/main" id="{99B659BF-84BC-415C-B42E-4D6F12F16FD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5" name="Text Box 64">
          <a:extLst>
            <a:ext uri="{FF2B5EF4-FFF2-40B4-BE49-F238E27FC236}">
              <a16:creationId xmlns:a16="http://schemas.microsoft.com/office/drawing/2014/main" id="{06DEED56-298C-49E1-BDDC-0BC699D429E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6" name="Text Box 64">
          <a:extLst>
            <a:ext uri="{FF2B5EF4-FFF2-40B4-BE49-F238E27FC236}">
              <a16:creationId xmlns:a16="http://schemas.microsoft.com/office/drawing/2014/main" id="{07E4A482-8573-4FE9-A04B-B17EB986441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7" name="Text Box 64">
          <a:extLst>
            <a:ext uri="{FF2B5EF4-FFF2-40B4-BE49-F238E27FC236}">
              <a16:creationId xmlns:a16="http://schemas.microsoft.com/office/drawing/2014/main" id="{A07034BF-5CB2-424D-A360-40118594396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8" name="Text Box 64">
          <a:extLst>
            <a:ext uri="{FF2B5EF4-FFF2-40B4-BE49-F238E27FC236}">
              <a16:creationId xmlns:a16="http://schemas.microsoft.com/office/drawing/2014/main" id="{F91DA75C-12F6-4374-88B3-2E902CB7268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199" name="Text Box 64">
          <a:extLst>
            <a:ext uri="{FF2B5EF4-FFF2-40B4-BE49-F238E27FC236}">
              <a16:creationId xmlns:a16="http://schemas.microsoft.com/office/drawing/2014/main" id="{61E633C7-5929-4795-9A37-EC2CD952CE9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200" name="Text Box 64">
          <a:extLst>
            <a:ext uri="{FF2B5EF4-FFF2-40B4-BE49-F238E27FC236}">
              <a16:creationId xmlns:a16="http://schemas.microsoft.com/office/drawing/2014/main" id="{02A4BD65-7AEB-4F4A-A641-8F169A18EE4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6"/>
    <xdr:sp macro="" textlink="">
      <xdr:nvSpPr>
        <xdr:cNvPr id="5201" name="Text Box 64">
          <a:extLst>
            <a:ext uri="{FF2B5EF4-FFF2-40B4-BE49-F238E27FC236}">
              <a16:creationId xmlns:a16="http://schemas.microsoft.com/office/drawing/2014/main" id="{1346896F-B816-4B88-AE69-5933F55BDDE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2" name="Text Box 64">
          <a:extLst>
            <a:ext uri="{FF2B5EF4-FFF2-40B4-BE49-F238E27FC236}">
              <a16:creationId xmlns:a16="http://schemas.microsoft.com/office/drawing/2014/main" id="{3FA9E66E-1B3C-4569-83B5-1C745B85660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3" name="Text Box 64">
          <a:extLst>
            <a:ext uri="{FF2B5EF4-FFF2-40B4-BE49-F238E27FC236}">
              <a16:creationId xmlns:a16="http://schemas.microsoft.com/office/drawing/2014/main" id="{11EC971E-2FF0-424B-B51D-048195DA142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4" name="Text Box 64">
          <a:extLst>
            <a:ext uri="{FF2B5EF4-FFF2-40B4-BE49-F238E27FC236}">
              <a16:creationId xmlns:a16="http://schemas.microsoft.com/office/drawing/2014/main" id="{BD128E7E-191D-4380-A514-C88377D8F65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5" name="Text Box 64">
          <a:extLst>
            <a:ext uri="{FF2B5EF4-FFF2-40B4-BE49-F238E27FC236}">
              <a16:creationId xmlns:a16="http://schemas.microsoft.com/office/drawing/2014/main" id="{2E34FD9F-283C-4166-A6DB-C52A3BC3FD9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6" name="Text Box 64">
          <a:extLst>
            <a:ext uri="{FF2B5EF4-FFF2-40B4-BE49-F238E27FC236}">
              <a16:creationId xmlns:a16="http://schemas.microsoft.com/office/drawing/2014/main" id="{6E2D053F-799C-4F6B-8A55-25AFF7172BF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7" name="Text Box 64">
          <a:extLst>
            <a:ext uri="{FF2B5EF4-FFF2-40B4-BE49-F238E27FC236}">
              <a16:creationId xmlns:a16="http://schemas.microsoft.com/office/drawing/2014/main" id="{3AA608A2-EA15-48F1-A353-24CE00C0162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8" name="Text Box 64">
          <a:extLst>
            <a:ext uri="{FF2B5EF4-FFF2-40B4-BE49-F238E27FC236}">
              <a16:creationId xmlns:a16="http://schemas.microsoft.com/office/drawing/2014/main" id="{EE05515A-224E-44AF-990D-B3401800CCC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09" name="Text Box 64">
          <a:extLst>
            <a:ext uri="{FF2B5EF4-FFF2-40B4-BE49-F238E27FC236}">
              <a16:creationId xmlns:a16="http://schemas.microsoft.com/office/drawing/2014/main" id="{D202D701-0561-4922-AD10-3FB2437C840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0" name="Text Box 64">
          <a:extLst>
            <a:ext uri="{FF2B5EF4-FFF2-40B4-BE49-F238E27FC236}">
              <a16:creationId xmlns:a16="http://schemas.microsoft.com/office/drawing/2014/main" id="{4942F58E-9B0D-4C5B-9A1F-132550C417C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1" name="Text Box 64">
          <a:extLst>
            <a:ext uri="{FF2B5EF4-FFF2-40B4-BE49-F238E27FC236}">
              <a16:creationId xmlns:a16="http://schemas.microsoft.com/office/drawing/2014/main" id="{6A10A9D7-8680-4487-A238-F779C594216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2" name="Text Box 64">
          <a:extLst>
            <a:ext uri="{FF2B5EF4-FFF2-40B4-BE49-F238E27FC236}">
              <a16:creationId xmlns:a16="http://schemas.microsoft.com/office/drawing/2014/main" id="{7D575AFA-3DEA-4AC3-BB33-EEF9B93F960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3" name="Text Box 64">
          <a:extLst>
            <a:ext uri="{FF2B5EF4-FFF2-40B4-BE49-F238E27FC236}">
              <a16:creationId xmlns:a16="http://schemas.microsoft.com/office/drawing/2014/main" id="{3EA53CD2-6355-4763-BABA-31270EA450C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4" name="Text Box 64">
          <a:extLst>
            <a:ext uri="{FF2B5EF4-FFF2-40B4-BE49-F238E27FC236}">
              <a16:creationId xmlns:a16="http://schemas.microsoft.com/office/drawing/2014/main" id="{734D4282-8F44-4434-8FBF-F28E7554AA0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5" name="Text Box 64">
          <a:extLst>
            <a:ext uri="{FF2B5EF4-FFF2-40B4-BE49-F238E27FC236}">
              <a16:creationId xmlns:a16="http://schemas.microsoft.com/office/drawing/2014/main" id="{675412B2-3255-468D-A4A6-705F4220F44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6" name="Text Box 64">
          <a:extLst>
            <a:ext uri="{FF2B5EF4-FFF2-40B4-BE49-F238E27FC236}">
              <a16:creationId xmlns:a16="http://schemas.microsoft.com/office/drawing/2014/main" id="{3EF2C6AA-46AB-4E3A-8DDF-978D0FDF0C4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7" name="Text Box 64">
          <a:extLst>
            <a:ext uri="{FF2B5EF4-FFF2-40B4-BE49-F238E27FC236}">
              <a16:creationId xmlns:a16="http://schemas.microsoft.com/office/drawing/2014/main" id="{ED2B6CD3-DCA8-45A6-9E28-E359EBDE2AA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8" name="Text Box 64">
          <a:extLst>
            <a:ext uri="{FF2B5EF4-FFF2-40B4-BE49-F238E27FC236}">
              <a16:creationId xmlns:a16="http://schemas.microsoft.com/office/drawing/2014/main" id="{1D034F8A-B1B9-49DC-AEA1-3FAB627777E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19" name="Text Box 64">
          <a:extLst>
            <a:ext uri="{FF2B5EF4-FFF2-40B4-BE49-F238E27FC236}">
              <a16:creationId xmlns:a16="http://schemas.microsoft.com/office/drawing/2014/main" id="{44816E26-8C09-4029-98BA-A2970457B7D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0" name="Text Box 64">
          <a:extLst>
            <a:ext uri="{FF2B5EF4-FFF2-40B4-BE49-F238E27FC236}">
              <a16:creationId xmlns:a16="http://schemas.microsoft.com/office/drawing/2014/main" id="{41584E9D-3B37-4FF6-BA06-BAA6B504147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1" name="Text Box 64">
          <a:extLst>
            <a:ext uri="{FF2B5EF4-FFF2-40B4-BE49-F238E27FC236}">
              <a16:creationId xmlns:a16="http://schemas.microsoft.com/office/drawing/2014/main" id="{D76EC5BA-A294-476E-8329-91E6CFBE637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2" name="Text Box 64">
          <a:extLst>
            <a:ext uri="{FF2B5EF4-FFF2-40B4-BE49-F238E27FC236}">
              <a16:creationId xmlns:a16="http://schemas.microsoft.com/office/drawing/2014/main" id="{720AE8AE-5C2A-4C63-866B-79A9D41BEEE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3" name="Text Box 64">
          <a:extLst>
            <a:ext uri="{FF2B5EF4-FFF2-40B4-BE49-F238E27FC236}">
              <a16:creationId xmlns:a16="http://schemas.microsoft.com/office/drawing/2014/main" id="{213A656A-5712-4C35-A096-55B574D2971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4" name="Text Box 64">
          <a:extLst>
            <a:ext uri="{FF2B5EF4-FFF2-40B4-BE49-F238E27FC236}">
              <a16:creationId xmlns:a16="http://schemas.microsoft.com/office/drawing/2014/main" id="{97854B81-1019-4BB6-B968-5C3DBD19E55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5" name="Text Box 64">
          <a:extLst>
            <a:ext uri="{FF2B5EF4-FFF2-40B4-BE49-F238E27FC236}">
              <a16:creationId xmlns:a16="http://schemas.microsoft.com/office/drawing/2014/main" id="{8A99D1A3-410D-4663-AFB1-93D6D242F59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6" name="Text Box 64">
          <a:extLst>
            <a:ext uri="{FF2B5EF4-FFF2-40B4-BE49-F238E27FC236}">
              <a16:creationId xmlns:a16="http://schemas.microsoft.com/office/drawing/2014/main" id="{956D69BF-5C63-41C0-9296-77691B99660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7" name="Text Box 64">
          <a:extLst>
            <a:ext uri="{FF2B5EF4-FFF2-40B4-BE49-F238E27FC236}">
              <a16:creationId xmlns:a16="http://schemas.microsoft.com/office/drawing/2014/main" id="{D88D37E7-FE3E-4CC5-B7A9-36E7F5253DF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8" name="Text Box 64">
          <a:extLst>
            <a:ext uri="{FF2B5EF4-FFF2-40B4-BE49-F238E27FC236}">
              <a16:creationId xmlns:a16="http://schemas.microsoft.com/office/drawing/2014/main" id="{A15C2D1D-D53D-42D1-93AD-F11044A59E5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29" name="Text Box 64">
          <a:extLst>
            <a:ext uri="{FF2B5EF4-FFF2-40B4-BE49-F238E27FC236}">
              <a16:creationId xmlns:a16="http://schemas.microsoft.com/office/drawing/2014/main" id="{72F412E7-5C07-4468-84DD-125CA3A11C0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0" name="Text Box 64">
          <a:extLst>
            <a:ext uri="{FF2B5EF4-FFF2-40B4-BE49-F238E27FC236}">
              <a16:creationId xmlns:a16="http://schemas.microsoft.com/office/drawing/2014/main" id="{B085410F-11A5-4E91-9589-BB1FEB6A986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1" name="Text Box 64">
          <a:extLst>
            <a:ext uri="{FF2B5EF4-FFF2-40B4-BE49-F238E27FC236}">
              <a16:creationId xmlns:a16="http://schemas.microsoft.com/office/drawing/2014/main" id="{1A2E7641-CE67-4DD3-9A45-F30C78FBE834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2" name="Text Box 64">
          <a:extLst>
            <a:ext uri="{FF2B5EF4-FFF2-40B4-BE49-F238E27FC236}">
              <a16:creationId xmlns:a16="http://schemas.microsoft.com/office/drawing/2014/main" id="{CA44A808-C6DE-4A55-A15A-868F324A39B1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3" name="Text Box 64">
          <a:extLst>
            <a:ext uri="{FF2B5EF4-FFF2-40B4-BE49-F238E27FC236}">
              <a16:creationId xmlns:a16="http://schemas.microsoft.com/office/drawing/2014/main" id="{80C1FBEA-1E61-4AB6-8751-702F78A27F7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4" name="Text Box 64">
          <a:extLst>
            <a:ext uri="{FF2B5EF4-FFF2-40B4-BE49-F238E27FC236}">
              <a16:creationId xmlns:a16="http://schemas.microsoft.com/office/drawing/2014/main" id="{41D5C008-ABA7-42F1-BF00-76176150ED9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5" name="Text Box 64">
          <a:extLst>
            <a:ext uri="{FF2B5EF4-FFF2-40B4-BE49-F238E27FC236}">
              <a16:creationId xmlns:a16="http://schemas.microsoft.com/office/drawing/2014/main" id="{DBE0BF4D-531E-47F0-B5CB-6BF08254571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6" name="Text Box 64">
          <a:extLst>
            <a:ext uri="{FF2B5EF4-FFF2-40B4-BE49-F238E27FC236}">
              <a16:creationId xmlns:a16="http://schemas.microsoft.com/office/drawing/2014/main" id="{F18C502D-31FE-4C58-A96B-7EF7C4065AC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7" name="Text Box 64">
          <a:extLst>
            <a:ext uri="{FF2B5EF4-FFF2-40B4-BE49-F238E27FC236}">
              <a16:creationId xmlns:a16="http://schemas.microsoft.com/office/drawing/2014/main" id="{BEB033BF-B2D5-4743-8222-10E9EAF79A4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8" name="Text Box 64">
          <a:extLst>
            <a:ext uri="{FF2B5EF4-FFF2-40B4-BE49-F238E27FC236}">
              <a16:creationId xmlns:a16="http://schemas.microsoft.com/office/drawing/2014/main" id="{E839579C-7216-4785-B6FE-AE7E4769E5F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39" name="Text Box 64">
          <a:extLst>
            <a:ext uri="{FF2B5EF4-FFF2-40B4-BE49-F238E27FC236}">
              <a16:creationId xmlns:a16="http://schemas.microsoft.com/office/drawing/2014/main" id="{ED5E36C0-7559-4DA5-9F59-AC6BAB9815F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0" name="Text Box 64">
          <a:extLst>
            <a:ext uri="{FF2B5EF4-FFF2-40B4-BE49-F238E27FC236}">
              <a16:creationId xmlns:a16="http://schemas.microsoft.com/office/drawing/2014/main" id="{1362822B-A0C2-4200-992F-DC44F5481CD0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1" name="Text Box 64">
          <a:extLst>
            <a:ext uri="{FF2B5EF4-FFF2-40B4-BE49-F238E27FC236}">
              <a16:creationId xmlns:a16="http://schemas.microsoft.com/office/drawing/2014/main" id="{AA535E4D-264F-42DD-A73B-ADA12D80DC2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2" name="Text Box 64">
          <a:extLst>
            <a:ext uri="{FF2B5EF4-FFF2-40B4-BE49-F238E27FC236}">
              <a16:creationId xmlns:a16="http://schemas.microsoft.com/office/drawing/2014/main" id="{3C55C976-93AE-44EB-AC26-54D859143A7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3" name="Text Box 64">
          <a:extLst>
            <a:ext uri="{FF2B5EF4-FFF2-40B4-BE49-F238E27FC236}">
              <a16:creationId xmlns:a16="http://schemas.microsoft.com/office/drawing/2014/main" id="{510C843F-0C97-4706-8034-00FF87C343F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4" name="Text Box 64">
          <a:extLst>
            <a:ext uri="{FF2B5EF4-FFF2-40B4-BE49-F238E27FC236}">
              <a16:creationId xmlns:a16="http://schemas.microsoft.com/office/drawing/2014/main" id="{193C3925-A298-4322-BC71-4FDFF03D60A5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5" name="Text Box 64">
          <a:extLst>
            <a:ext uri="{FF2B5EF4-FFF2-40B4-BE49-F238E27FC236}">
              <a16:creationId xmlns:a16="http://schemas.microsoft.com/office/drawing/2014/main" id="{5636E119-98A6-43E8-A922-1CD142600946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6" name="Text Box 64">
          <a:extLst>
            <a:ext uri="{FF2B5EF4-FFF2-40B4-BE49-F238E27FC236}">
              <a16:creationId xmlns:a16="http://schemas.microsoft.com/office/drawing/2014/main" id="{95E7C1FE-83AC-4A07-96FF-0762C056CBB3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7" name="Text Box 64">
          <a:extLst>
            <a:ext uri="{FF2B5EF4-FFF2-40B4-BE49-F238E27FC236}">
              <a16:creationId xmlns:a16="http://schemas.microsoft.com/office/drawing/2014/main" id="{EC7984A5-6BB9-4E57-9747-9B29732A354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8" name="Text Box 64">
          <a:extLst>
            <a:ext uri="{FF2B5EF4-FFF2-40B4-BE49-F238E27FC236}">
              <a16:creationId xmlns:a16="http://schemas.microsoft.com/office/drawing/2014/main" id="{7A0FEAB8-0663-4D1C-B0CF-FE30E643A702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49" name="Text Box 64">
          <a:extLst>
            <a:ext uri="{FF2B5EF4-FFF2-40B4-BE49-F238E27FC236}">
              <a16:creationId xmlns:a16="http://schemas.microsoft.com/office/drawing/2014/main" id="{C325DCF4-E5DB-4FBA-B84A-C394E4B19AED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0" name="Text Box 64">
          <a:extLst>
            <a:ext uri="{FF2B5EF4-FFF2-40B4-BE49-F238E27FC236}">
              <a16:creationId xmlns:a16="http://schemas.microsoft.com/office/drawing/2014/main" id="{81466711-2929-40EC-8E11-74902453C418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1" name="Text Box 64">
          <a:extLst>
            <a:ext uri="{FF2B5EF4-FFF2-40B4-BE49-F238E27FC236}">
              <a16:creationId xmlns:a16="http://schemas.microsoft.com/office/drawing/2014/main" id="{8DCED327-0C39-40BF-9646-2FC7392FBB6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2" name="Text Box 64">
          <a:extLst>
            <a:ext uri="{FF2B5EF4-FFF2-40B4-BE49-F238E27FC236}">
              <a16:creationId xmlns:a16="http://schemas.microsoft.com/office/drawing/2014/main" id="{F10ADBA3-3877-4F72-82B3-589FAA4ECEEE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3" name="Text Box 64">
          <a:extLst>
            <a:ext uri="{FF2B5EF4-FFF2-40B4-BE49-F238E27FC236}">
              <a16:creationId xmlns:a16="http://schemas.microsoft.com/office/drawing/2014/main" id="{7CDDEFC5-CE8F-40E9-BF85-823B7A7119E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4" name="Text Box 64">
          <a:extLst>
            <a:ext uri="{FF2B5EF4-FFF2-40B4-BE49-F238E27FC236}">
              <a16:creationId xmlns:a16="http://schemas.microsoft.com/office/drawing/2014/main" id="{1F2FC561-CC10-43F4-9565-3A889BB56E2C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5" name="Text Box 64">
          <a:extLst>
            <a:ext uri="{FF2B5EF4-FFF2-40B4-BE49-F238E27FC236}">
              <a16:creationId xmlns:a16="http://schemas.microsoft.com/office/drawing/2014/main" id="{7317ADB6-8966-4A51-A735-293C3D355A19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6" name="Text Box 64">
          <a:extLst>
            <a:ext uri="{FF2B5EF4-FFF2-40B4-BE49-F238E27FC236}">
              <a16:creationId xmlns:a16="http://schemas.microsoft.com/office/drawing/2014/main" id="{A5AD03D8-72FC-4DD9-A757-0A627C7D84DF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7" name="Text Box 64">
          <a:extLst>
            <a:ext uri="{FF2B5EF4-FFF2-40B4-BE49-F238E27FC236}">
              <a16:creationId xmlns:a16="http://schemas.microsoft.com/office/drawing/2014/main" id="{8B812B12-75AF-4417-BEB7-9B0D6386AAB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8" name="Text Box 64">
          <a:extLst>
            <a:ext uri="{FF2B5EF4-FFF2-40B4-BE49-F238E27FC236}">
              <a16:creationId xmlns:a16="http://schemas.microsoft.com/office/drawing/2014/main" id="{24644475-01CD-443A-B6F2-767F5976FDD7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244</xdr:row>
      <xdr:rowOff>0</xdr:rowOff>
    </xdr:from>
    <xdr:ext cx="0" cy="276224"/>
    <xdr:sp macro="" textlink="">
      <xdr:nvSpPr>
        <xdr:cNvPr id="5259" name="Text Box 64">
          <a:extLst>
            <a:ext uri="{FF2B5EF4-FFF2-40B4-BE49-F238E27FC236}">
              <a16:creationId xmlns:a16="http://schemas.microsoft.com/office/drawing/2014/main" id="{0F73043A-5B57-4FAF-9842-063DEB11924A}"/>
            </a:ext>
          </a:extLst>
        </xdr:cNvPr>
        <xdr:cNvSpPr txBox="1">
          <a:spLocks noChangeArrowheads="1"/>
        </xdr:cNvSpPr>
      </xdr:nvSpPr>
      <xdr:spPr bwMode="auto">
        <a:xfrm>
          <a:off x="88392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0" name="Text Box 64">
          <a:extLst>
            <a:ext uri="{FF2B5EF4-FFF2-40B4-BE49-F238E27FC236}">
              <a16:creationId xmlns:a16="http://schemas.microsoft.com/office/drawing/2014/main" id="{EABD06C3-0419-489F-BD78-844D604278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1" name="Text Box 64">
          <a:extLst>
            <a:ext uri="{FF2B5EF4-FFF2-40B4-BE49-F238E27FC236}">
              <a16:creationId xmlns:a16="http://schemas.microsoft.com/office/drawing/2014/main" id="{BE09541C-5892-4DF5-9A63-963CBA627E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2" name="Text Box 64">
          <a:extLst>
            <a:ext uri="{FF2B5EF4-FFF2-40B4-BE49-F238E27FC236}">
              <a16:creationId xmlns:a16="http://schemas.microsoft.com/office/drawing/2014/main" id="{C5692741-4F87-4360-A309-C452D3DEDAB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3" name="Text Box 64">
          <a:extLst>
            <a:ext uri="{FF2B5EF4-FFF2-40B4-BE49-F238E27FC236}">
              <a16:creationId xmlns:a16="http://schemas.microsoft.com/office/drawing/2014/main" id="{DAB88A0C-7301-4077-8E27-293AD254E35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4" name="Text Box 64">
          <a:extLst>
            <a:ext uri="{FF2B5EF4-FFF2-40B4-BE49-F238E27FC236}">
              <a16:creationId xmlns:a16="http://schemas.microsoft.com/office/drawing/2014/main" id="{80AB71D0-3875-4285-B84E-DCF39F41672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5" name="Text Box 64">
          <a:extLst>
            <a:ext uri="{FF2B5EF4-FFF2-40B4-BE49-F238E27FC236}">
              <a16:creationId xmlns:a16="http://schemas.microsoft.com/office/drawing/2014/main" id="{3AFBD49B-2F63-4C6E-B113-B1265E21B00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6" name="Text Box 64">
          <a:extLst>
            <a:ext uri="{FF2B5EF4-FFF2-40B4-BE49-F238E27FC236}">
              <a16:creationId xmlns:a16="http://schemas.microsoft.com/office/drawing/2014/main" id="{EAF600E0-E6E2-4EC2-A77C-20393C89C42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7" name="Text Box 64">
          <a:extLst>
            <a:ext uri="{FF2B5EF4-FFF2-40B4-BE49-F238E27FC236}">
              <a16:creationId xmlns:a16="http://schemas.microsoft.com/office/drawing/2014/main" id="{79CB0617-D5B4-4827-8F6C-674A7ED1507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8" name="Text Box 64">
          <a:extLst>
            <a:ext uri="{FF2B5EF4-FFF2-40B4-BE49-F238E27FC236}">
              <a16:creationId xmlns:a16="http://schemas.microsoft.com/office/drawing/2014/main" id="{8E825492-7F9D-4FB7-AEF6-40F422413A3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69" name="Text Box 64">
          <a:extLst>
            <a:ext uri="{FF2B5EF4-FFF2-40B4-BE49-F238E27FC236}">
              <a16:creationId xmlns:a16="http://schemas.microsoft.com/office/drawing/2014/main" id="{0BDEE4BB-D12F-4F49-9759-65D6511A7D0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0" name="Text Box 64">
          <a:extLst>
            <a:ext uri="{FF2B5EF4-FFF2-40B4-BE49-F238E27FC236}">
              <a16:creationId xmlns:a16="http://schemas.microsoft.com/office/drawing/2014/main" id="{A1D59B3D-2A95-43FB-9C0B-DD21A6EB2F3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1" name="Text Box 64">
          <a:extLst>
            <a:ext uri="{FF2B5EF4-FFF2-40B4-BE49-F238E27FC236}">
              <a16:creationId xmlns:a16="http://schemas.microsoft.com/office/drawing/2014/main" id="{F79FADBD-59D0-4B77-B9C7-5F5DE3A58A2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2" name="Text Box 64">
          <a:extLst>
            <a:ext uri="{FF2B5EF4-FFF2-40B4-BE49-F238E27FC236}">
              <a16:creationId xmlns:a16="http://schemas.microsoft.com/office/drawing/2014/main" id="{11673BF1-F350-4B9B-8242-08B70E41C3B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3" name="Text Box 64">
          <a:extLst>
            <a:ext uri="{FF2B5EF4-FFF2-40B4-BE49-F238E27FC236}">
              <a16:creationId xmlns:a16="http://schemas.microsoft.com/office/drawing/2014/main" id="{512BED2F-192C-4B00-A84E-549EACE8620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4" name="Text Box 64">
          <a:extLst>
            <a:ext uri="{FF2B5EF4-FFF2-40B4-BE49-F238E27FC236}">
              <a16:creationId xmlns:a16="http://schemas.microsoft.com/office/drawing/2014/main" id="{D21ED19E-6776-4FEF-9F8F-40557C44429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5" name="Text Box 64">
          <a:extLst>
            <a:ext uri="{FF2B5EF4-FFF2-40B4-BE49-F238E27FC236}">
              <a16:creationId xmlns:a16="http://schemas.microsoft.com/office/drawing/2014/main" id="{5E83308E-8B45-43C9-9495-F1A0F3F4FB5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6" name="Text Box 64">
          <a:extLst>
            <a:ext uri="{FF2B5EF4-FFF2-40B4-BE49-F238E27FC236}">
              <a16:creationId xmlns:a16="http://schemas.microsoft.com/office/drawing/2014/main" id="{816196EF-D937-4202-A05A-B1E1532C662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7" name="Text Box 64">
          <a:extLst>
            <a:ext uri="{FF2B5EF4-FFF2-40B4-BE49-F238E27FC236}">
              <a16:creationId xmlns:a16="http://schemas.microsoft.com/office/drawing/2014/main" id="{7B0EEC54-4D61-497E-9142-FA8F5EC8300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8" name="Text Box 64">
          <a:extLst>
            <a:ext uri="{FF2B5EF4-FFF2-40B4-BE49-F238E27FC236}">
              <a16:creationId xmlns:a16="http://schemas.microsoft.com/office/drawing/2014/main" id="{783DB182-3795-4CAD-AF2A-9BFDC7956BD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79" name="Text Box 64">
          <a:extLst>
            <a:ext uri="{FF2B5EF4-FFF2-40B4-BE49-F238E27FC236}">
              <a16:creationId xmlns:a16="http://schemas.microsoft.com/office/drawing/2014/main" id="{DA9B5926-87A1-45D6-9A85-A2A8EE03E2B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0" name="Text Box 64">
          <a:extLst>
            <a:ext uri="{FF2B5EF4-FFF2-40B4-BE49-F238E27FC236}">
              <a16:creationId xmlns:a16="http://schemas.microsoft.com/office/drawing/2014/main" id="{424BBA0A-AA65-436D-8C9B-AEC902593C4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1" name="Text Box 64">
          <a:extLst>
            <a:ext uri="{FF2B5EF4-FFF2-40B4-BE49-F238E27FC236}">
              <a16:creationId xmlns:a16="http://schemas.microsoft.com/office/drawing/2014/main" id="{D2BB6C22-7CD9-479D-8B1C-F68B45110A4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2" name="Text Box 64">
          <a:extLst>
            <a:ext uri="{FF2B5EF4-FFF2-40B4-BE49-F238E27FC236}">
              <a16:creationId xmlns:a16="http://schemas.microsoft.com/office/drawing/2014/main" id="{2B2676B1-6D80-4DED-A006-609834388FA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3" name="Text Box 64">
          <a:extLst>
            <a:ext uri="{FF2B5EF4-FFF2-40B4-BE49-F238E27FC236}">
              <a16:creationId xmlns:a16="http://schemas.microsoft.com/office/drawing/2014/main" id="{2E4C906A-61BE-43BC-87A9-153C847FEC9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4" name="Text Box 64">
          <a:extLst>
            <a:ext uri="{FF2B5EF4-FFF2-40B4-BE49-F238E27FC236}">
              <a16:creationId xmlns:a16="http://schemas.microsoft.com/office/drawing/2014/main" id="{8960A6FE-196A-4C2A-9ABC-97EBA4ED986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5" name="Text Box 64">
          <a:extLst>
            <a:ext uri="{FF2B5EF4-FFF2-40B4-BE49-F238E27FC236}">
              <a16:creationId xmlns:a16="http://schemas.microsoft.com/office/drawing/2014/main" id="{F3BA9502-FE22-4DCA-A445-3B7139E7D2C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6" name="Text Box 64">
          <a:extLst>
            <a:ext uri="{FF2B5EF4-FFF2-40B4-BE49-F238E27FC236}">
              <a16:creationId xmlns:a16="http://schemas.microsoft.com/office/drawing/2014/main" id="{AC8C50A8-E622-4932-A144-DE2B0874A60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7" name="Text Box 64">
          <a:extLst>
            <a:ext uri="{FF2B5EF4-FFF2-40B4-BE49-F238E27FC236}">
              <a16:creationId xmlns:a16="http://schemas.microsoft.com/office/drawing/2014/main" id="{23A05F58-A27B-4C93-AA80-DDF02B0D5DD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8" name="Text Box 64">
          <a:extLst>
            <a:ext uri="{FF2B5EF4-FFF2-40B4-BE49-F238E27FC236}">
              <a16:creationId xmlns:a16="http://schemas.microsoft.com/office/drawing/2014/main" id="{AA6A4ED5-F9C1-4200-8D4C-AC6A7FB0412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89" name="Text Box 64">
          <a:extLst>
            <a:ext uri="{FF2B5EF4-FFF2-40B4-BE49-F238E27FC236}">
              <a16:creationId xmlns:a16="http://schemas.microsoft.com/office/drawing/2014/main" id="{D324C092-ABE3-48FA-B82B-2D3AB431C8F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0" name="Text Box 64">
          <a:extLst>
            <a:ext uri="{FF2B5EF4-FFF2-40B4-BE49-F238E27FC236}">
              <a16:creationId xmlns:a16="http://schemas.microsoft.com/office/drawing/2014/main" id="{1AFBA099-07A7-4418-BD8F-EBCC102828F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1" name="Text Box 64">
          <a:extLst>
            <a:ext uri="{FF2B5EF4-FFF2-40B4-BE49-F238E27FC236}">
              <a16:creationId xmlns:a16="http://schemas.microsoft.com/office/drawing/2014/main" id="{19A90C59-8029-4F7D-8703-6D656746849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2" name="Text Box 64">
          <a:extLst>
            <a:ext uri="{FF2B5EF4-FFF2-40B4-BE49-F238E27FC236}">
              <a16:creationId xmlns:a16="http://schemas.microsoft.com/office/drawing/2014/main" id="{6C38EE7B-EF65-40D4-AAEE-2F00FE088E1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3" name="Text Box 64">
          <a:extLst>
            <a:ext uri="{FF2B5EF4-FFF2-40B4-BE49-F238E27FC236}">
              <a16:creationId xmlns:a16="http://schemas.microsoft.com/office/drawing/2014/main" id="{BACE2686-9F19-477F-A6A9-C75D2363522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4" name="Text Box 64">
          <a:extLst>
            <a:ext uri="{FF2B5EF4-FFF2-40B4-BE49-F238E27FC236}">
              <a16:creationId xmlns:a16="http://schemas.microsoft.com/office/drawing/2014/main" id="{CEAC1893-7525-4E7F-B252-A486E4E8A39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5" name="Text Box 64">
          <a:extLst>
            <a:ext uri="{FF2B5EF4-FFF2-40B4-BE49-F238E27FC236}">
              <a16:creationId xmlns:a16="http://schemas.microsoft.com/office/drawing/2014/main" id="{A4B0566B-71A0-4228-9C7F-683C5EC1913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6" name="Text Box 64">
          <a:extLst>
            <a:ext uri="{FF2B5EF4-FFF2-40B4-BE49-F238E27FC236}">
              <a16:creationId xmlns:a16="http://schemas.microsoft.com/office/drawing/2014/main" id="{201339E7-BB53-4875-A64A-FA583479A63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7" name="Text Box 64">
          <a:extLst>
            <a:ext uri="{FF2B5EF4-FFF2-40B4-BE49-F238E27FC236}">
              <a16:creationId xmlns:a16="http://schemas.microsoft.com/office/drawing/2014/main" id="{3BB837E0-307F-4729-946F-66F6CCBF621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8" name="Text Box 64">
          <a:extLst>
            <a:ext uri="{FF2B5EF4-FFF2-40B4-BE49-F238E27FC236}">
              <a16:creationId xmlns:a16="http://schemas.microsoft.com/office/drawing/2014/main" id="{21EE9CAE-D51A-470B-BB95-3FF6BD8747F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299" name="Text Box 64">
          <a:extLst>
            <a:ext uri="{FF2B5EF4-FFF2-40B4-BE49-F238E27FC236}">
              <a16:creationId xmlns:a16="http://schemas.microsoft.com/office/drawing/2014/main" id="{D7C0D9DC-01A0-4C6D-A0AE-58DCB09B816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0" name="Text Box 64">
          <a:extLst>
            <a:ext uri="{FF2B5EF4-FFF2-40B4-BE49-F238E27FC236}">
              <a16:creationId xmlns:a16="http://schemas.microsoft.com/office/drawing/2014/main" id="{22B644C0-D932-4803-8A83-98EA97130DB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1" name="Text Box 64">
          <a:extLst>
            <a:ext uri="{FF2B5EF4-FFF2-40B4-BE49-F238E27FC236}">
              <a16:creationId xmlns:a16="http://schemas.microsoft.com/office/drawing/2014/main" id="{160ACBA0-3D1A-4F3E-9B5B-6CF78EE5C09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2" name="Text Box 64">
          <a:extLst>
            <a:ext uri="{FF2B5EF4-FFF2-40B4-BE49-F238E27FC236}">
              <a16:creationId xmlns:a16="http://schemas.microsoft.com/office/drawing/2014/main" id="{17E2C0AB-B3A9-4571-8415-4BDD8D8C4A8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3" name="Text Box 64">
          <a:extLst>
            <a:ext uri="{FF2B5EF4-FFF2-40B4-BE49-F238E27FC236}">
              <a16:creationId xmlns:a16="http://schemas.microsoft.com/office/drawing/2014/main" id="{F37BF80B-0EA5-4E60-8E4F-CDFE384E71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4" name="Text Box 64">
          <a:extLst>
            <a:ext uri="{FF2B5EF4-FFF2-40B4-BE49-F238E27FC236}">
              <a16:creationId xmlns:a16="http://schemas.microsoft.com/office/drawing/2014/main" id="{11DD9CB0-E32C-4DFD-B1E0-224128EAAB4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5" name="Text Box 64">
          <a:extLst>
            <a:ext uri="{FF2B5EF4-FFF2-40B4-BE49-F238E27FC236}">
              <a16:creationId xmlns:a16="http://schemas.microsoft.com/office/drawing/2014/main" id="{77257147-1C9A-4B36-92BF-AFE35A902EB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6" name="Text Box 64">
          <a:extLst>
            <a:ext uri="{FF2B5EF4-FFF2-40B4-BE49-F238E27FC236}">
              <a16:creationId xmlns:a16="http://schemas.microsoft.com/office/drawing/2014/main" id="{B3A71616-D431-44B7-935A-007FAC5940A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7" name="Text Box 64">
          <a:extLst>
            <a:ext uri="{FF2B5EF4-FFF2-40B4-BE49-F238E27FC236}">
              <a16:creationId xmlns:a16="http://schemas.microsoft.com/office/drawing/2014/main" id="{32DED2A2-094C-4E9B-867A-3ABF4F3F788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8" name="Text Box 64">
          <a:extLst>
            <a:ext uri="{FF2B5EF4-FFF2-40B4-BE49-F238E27FC236}">
              <a16:creationId xmlns:a16="http://schemas.microsoft.com/office/drawing/2014/main" id="{A878FB0D-81AA-4F43-9BC1-1A3459F86B9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09" name="Text Box 64">
          <a:extLst>
            <a:ext uri="{FF2B5EF4-FFF2-40B4-BE49-F238E27FC236}">
              <a16:creationId xmlns:a16="http://schemas.microsoft.com/office/drawing/2014/main" id="{00A18D29-C3AB-41F3-A634-D427912626A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0" name="Text Box 64">
          <a:extLst>
            <a:ext uri="{FF2B5EF4-FFF2-40B4-BE49-F238E27FC236}">
              <a16:creationId xmlns:a16="http://schemas.microsoft.com/office/drawing/2014/main" id="{CF9A1176-DA96-446F-A7A2-93404134CF3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1" name="Text Box 64">
          <a:extLst>
            <a:ext uri="{FF2B5EF4-FFF2-40B4-BE49-F238E27FC236}">
              <a16:creationId xmlns:a16="http://schemas.microsoft.com/office/drawing/2014/main" id="{23986753-532D-4E0A-AF68-28A9BD97BD6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2" name="Text Box 64">
          <a:extLst>
            <a:ext uri="{FF2B5EF4-FFF2-40B4-BE49-F238E27FC236}">
              <a16:creationId xmlns:a16="http://schemas.microsoft.com/office/drawing/2014/main" id="{F74CB900-1A7F-4B9B-B573-DFBD2EF5425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3" name="Text Box 64">
          <a:extLst>
            <a:ext uri="{FF2B5EF4-FFF2-40B4-BE49-F238E27FC236}">
              <a16:creationId xmlns:a16="http://schemas.microsoft.com/office/drawing/2014/main" id="{A836BAE0-3168-4B28-9740-2A3CC795E2F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4" name="Text Box 64">
          <a:extLst>
            <a:ext uri="{FF2B5EF4-FFF2-40B4-BE49-F238E27FC236}">
              <a16:creationId xmlns:a16="http://schemas.microsoft.com/office/drawing/2014/main" id="{F251B526-0BA3-4C16-8274-29AECC21C18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5" name="Text Box 64">
          <a:extLst>
            <a:ext uri="{FF2B5EF4-FFF2-40B4-BE49-F238E27FC236}">
              <a16:creationId xmlns:a16="http://schemas.microsoft.com/office/drawing/2014/main" id="{AF6C5F28-26D6-458C-B0B1-7209EC05B78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6" name="Text Box 64">
          <a:extLst>
            <a:ext uri="{FF2B5EF4-FFF2-40B4-BE49-F238E27FC236}">
              <a16:creationId xmlns:a16="http://schemas.microsoft.com/office/drawing/2014/main" id="{838AC3E8-9362-4077-9A22-0E7DDFCE771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7" name="Text Box 64">
          <a:extLst>
            <a:ext uri="{FF2B5EF4-FFF2-40B4-BE49-F238E27FC236}">
              <a16:creationId xmlns:a16="http://schemas.microsoft.com/office/drawing/2014/main" id="{4C85A207-BC05-473A-8AE1-A7FBB64FAF4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8" name="Text Box 64">
          <a:extLst>
            <a:ext uri="{FF2B5EF4-FFF2-40B4-BE49-F238E27FC236}">
              <a16:creationId xmlns:a16="http://schemas.microsoft.com/office/drawing/2014/main" id="{39539287-DAD6-4C7C-82A7-7DA8A565214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19" name="Text Box 64">
          <a:extLst>
            <a:ext uri="{FF2B5EF4-FFF2-40B4-BE49-F238E27FC236}">
              <a16:creationId xmlns:a16="http://schemas.microsoft.com/office/drawing/2014/main" id="{95426319-6CC4-4223-BAA2-D7E48C88D18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0" name="Text Box 64">
          <a:extLst>
            <a:ext uri="{FF2B5EF4-FFF2-40B4-BE49-F238E27FC236}">
              <a16:creationId xmlns:a16="http://schemas.microsoft.com/office/drawing/2014/main" id="{1EAD03C1-32F1-4865-9003-6AD089F97A5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1" name="Text Box 64">
          <a:extLst>
            <a:ext uri="{FF2B5EF4-FFF2-40B4-BE49-F238E27FC236}">
              <a16:creationId xmlns:a16="http://schemas.microsoft.com/office/drawing/2014/main" id="{179E2003-BB42-4A29-8ECC-F111C3AB06C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2" name="Text Box 64">
          <a:extLst>
            <a:ext uri="{FF2B5EF4-FFF2-40B4-BE49-F238E27FC236}">
              <a16:creationId xmlns:a16="http://schemas.microsoft.com/office/drawing/2014/main" id="{0A18AE20-3B67-48B1-8DE7-87EBD0D62D6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3" name="Text Box 64">
          <a:extLst>
            <a:ext uri="{FF2B5EF4-FFF2-40B4-BE49-F238E27FC236}">
              <a16:creationId xmlns:a16="http://schemas.microsoft.com/office/drawing/2014/main" id="{A95ED3D3-C4A5-44EA-BF6F-1961C19861B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4" name="Text Box 64">
          <a:extLst>
            <a:ext uri="{FF2B5EF4-FFF2-40B4-BE49-F238E27FC236}">
              <a16:creationId xmlns:a16="http://schemas.microsoft.com/office/drawing/2014/main" id="{64B8C7AB-A567-4800-BC17-57303EACFC2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5" name="Text Box 64">
          <a:extLst>
            <a:ext uri="{FF2B5EF4-FFF2-40B4-BE49-F238E27FC236}">
              <a16:creationId xmlns:a16="http://schemas.microsoft.com/office/drawing/2014/main" id="{CEC62F28-9BBE-428D-ABE2-E10A90C6AAA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6" name="Text Box 64">
          <a:extLst>
            <a:ext uri="{FF2B5EF4-FFF2-40B4-BE49-F238E27FC236}">
              <a16:creationId xmlns:a16="http://schemas.microsoft.com/office/drawing/2014/main" id="{28FFDF67-28FC-4E24-A4E4-4DF797D4E52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7" name="Text Box 64">
          <a:extLst>
            <a:ext uri="{FF2B5EF4-FFF2-40B4-BE49-F238E27FC236}">
              <a16:creationId xmlns:a16="http://schemas.microsoft.com/office/drawing/2014/main" id="{59C4E29F-5DEC-477A-99F1-049AFA7C801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8" name="Text Box 64">
          <a:extLst>
            <a:ext uri="{FF2B5EF4-FFF2-40B4-BE49-F238E27FC236}">
              <a16:creationId xmlns:a16="http://schemas.microsoft.com/office/drawing/2014/main" id="{D7D596EE-6543-483B-AF41-B16B6F6DEEC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29" name="Text Box 64">
          <a:extLst>
            <a:ext uri="{FF2B5EF4-FFF2-40B4-BE49-F238E27FC236}">
              <a16:creationId xmlns:a16="http://schemas.microsoft.com/office/drawing/2014/main" id="{89F60EE9-6DFF-4E0E-A7EC-08C117EA653C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0" name="Text Box 64">
          <a:extLst>
            <a:ext uri="{FF2B5EF4-FFF2-40B4-BE49-F238E27FC236}">
              <a16:creationId xmlns:a16="http://schemas.microsoft.com/office/drawing/2014/main" id="{777FD5D2-1CDA-4800-B5BD-C41B67592CB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1" name="Text Box 64">
          <a:extLst>
            <a:ext uri="{FF2B5EF4-FFF2-40B4-BE49-F238E27FC236}">
              <a16:creationId xmlns:a16="http://schemas.microsoft.com/office/drawing/2014/main" id="{8A5E9B23-1887-44AB-8C24-1D4971881FE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2" name="Text Box 64">
          <a:extLst>
            <a:ext uri="{FF2B5EF4-FFF2-40B4-BE49-F238E27FC236}">
              <a16:creationId xmlns:a16="http://schemas.microsoft.com/office/drawing/2014/main" id="{2D6A35EA-5DCD-409C-8588-BCD0DE7E005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3" name="Text Box 64">
          <a:extLst>
            <a:ext uri="{FF2B5EF4-FFF2-40B4-BE49-F238E27FC236}">
              <a16:creationId xmlns:a16="http://schemas.microsoft.com/office/drawing/2014/main" id="{2B33246B-43C9-42D4-81CA-B2FE3EF2BCE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4" name="Text Box 64">
          <a:extLst>
            <a:ext uri="{FF2B5EF4-FFF2-40B4-BE49-F238E27FC236}">
              <a16:creationId xmlns:a16="http://schemas.microsoft.com/office/drawing/2014/main" id="{6898BD57-0ED1-4970-B2ED-8F18970BCDE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5" name="Text Box 64">
          <a:extLst>
            <a:ext uri="{FF2B5EF4-FFF2-40B4-BE49-F238E27FC236}">
              <a16:creationId xmlns:a16="http://schemas.microsoft.com/office/drawing/2014/main" id="{E0893E48-8015-4EFA-8B20-39188165F9C2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6" name="Text Box 64">
          <a:extLst>
            <a:ext uri="{FF2B5EF4-FFF2-40B4-BE49-F238E27FC236}">
              <a16:creationId xmlns:a16="http://schemas.microsoft.com/office/drawing/2014/main" id="{7FE79E90-3C50-414B-B630-E7F03D0639A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7" name="Text Box 64">
          <a:extLst>
            <a:ext uri="{FF2B5EF4-FFF2-40B4-BE49-F238E27FC236}">
              <a16:creationId xmlns:a16="http://schemas.microsoft.com/office/drawing/2014/main" id="{0187DBE9-FF53-492F-A1C5-6692C762B7D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8" name="Text Box 64">
          <a:extLst>
            <a:ext uri="{FF2B5EF4-FFF2-40B4-BE49-F238E27FC236}">
              <a16:creationId xmlns:a16="http://schemas.microsoft.com/office/drawing/2014/main" id="{E9427DF3-2A0E-4BB4-B41D-0310CA879FC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39" name="Text Box 64">
          <a:extLst>
            <a:ext uri="{FF2B5EF4-FFF2-40B4-BE49-F238E27FC236}">
              <a16:creationId xmlns:a16="http://schemas.microsoft.com/office/drawing/2014/main" id="{79C92D19-DBAC-4C5B-88E3-2853CC88CE6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0" name="Text Box 64">
          <a:extLst>
            <a:ext uri="{FF2B5EF4-FFF2-40B4-BE49-F238E27FC236}">
              <a16:creationId xmlns:a16="http://schemas.microsoft.com/office/drawing/2014/main" id="{1DBC2B23-F879-40BC-9AA1-79A7F7EFCCA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1" name="Text Box 64">
          <a:extLst>
            <a:ext uri="{FF2B5EF4-FFF2-40B4-BE49-F238E27FC236}">
              <a16:creationId xmlns:a16="http://schemas.microsoft.com/office/drawing/2014/main" id="{CE7AE7A7-BC56-44A0-88F7-A63F70317A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2" name="Text Box 64">
          <a:extLst>
            <a:ext uri="{FF2B5EF4-FFF2-40B4-BE49-F238E27FC236}">
              <a16:creationId xmlns:a16="http://schemas.microsoft.com/office/drawing/2014/main" id="{CED0F09F-90D2-4BEB-8277-F5276DBAE83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3" name="Text Box 64">
          <a:extLst>
            <a:ext uri="{FF2B5EF4-FFF2-40B4-BE49-F238E27FC236}">
              <a16:creationId xmlns:a16="http://schemas.microsoft.com/office/drawing/2014/main" id="{16F48258-9006-45B2-9902-6EE36F6F059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4" name="Text Box 64">
          <a:extLst>
            <a:ext uri="{FF2B5EF4-FFF2-40B4-BE49-F238E27FC236}">
              <a16:creationId xmlns:a16="http://schemas.microsoft.com/office/drawing/2014/main" id="{5230B3A4-ED6A-4F73-BD71-1AE4787580E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5" name="Text Box 64">
          <a:extLst>
            <a:ext uri="{FF2B5EF4-FFF2-40B4-BE49-F238E27FC236}">
              <a16:creationId xmlns:a16="http://schemas.microsoft.com/office/drawing/2014/main" id="{86E43CC6-3F49-4CFA-A91A-28A36A46EF11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6" name="Text Box 64">
          <a:extLst>
            <a:ext uri="{FF2B5EF4-FFF2-40B4-BE49-F238E27FC236}">
              <a16:creationId xmlns:a16="http://schemas.microsoft.com/office/drawing/2014/main" id="{524EEA26-84EA-47C8-8256-38937B45619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7" name="Text Box 64">
          <a:extLst>
            <a:ext uri="{FF2B5EF4-FFF2-40B4-BE49-F238E27FC236}">
              <a16:creationId xmlns:a16="http://schemas.microsoft.com/office/drawing/2014/main" id="{3DC2ACBF-5DD8-49BF-8FE2-062078377E6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8" name="Text Box 64">
          <a:extLst>
            <a:ext uri="{FF2B5EF4-FFF2-40B4-BE49-F238E27FC236}">
              <a16:creationId xmlns:a16="http://schemas.microsoft.com/office/drawing/2014/main" id="{A9A3BA2A-2959-4ADB-A750-AA881B55484B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49" name="Text Box 64">
          <a:extLst>
            <a:ext uri="{FF2B5EF4-FFF2-40B4-BE49-F238E27FC236}">
              <a16:creationId xmlns:a16="http://schemas.microsoft.com/office/drawing/2014/main" id="{26CE1D05-856D-4A7C-9A7F-3021FA2CC20D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0" name="Text Box 64">
          <a:extLst>
            <a:ext uri="{FF2B5EF4-FFF2-40B4-BE49-F238E27FC236}">
              <a16:creationId xmlns:a16="http://schemas.microsoft.com/office/drawing/2014/main" id="{01EBD091-D241-4383-83F5-BF23C74B2CF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1" name="Text Box 64">
          <a:extLst>
            <a:ext uri="{FF2B5EF4-FFF2-40B4-BE49-F238E27FC236}">
              <a16:creationId xmlns:a16="http://schemas.microsoft.com/office/drawing/2014/main" id="{052B03B5-2464-47BC-A647-A7BC5D81B7B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2" name="Text Box 64">
          <a:extLst>
            <a:ext uri="{FF2B5EF4-FFF2-40B4-BE49-F238E27FC236}">
              <a16:creationId xmlns:a16="http://schemas.microsoft.com/office/drawing/2014/main" id="{47B594D2-6C2A-4FCF-9E72-26688B87AE8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3" name="Text Box 64">
          <a:extLst>
            <a:ext uri="{FF2B5EF4-FFF2-40B4-BE49-F238E27FC236}">
              <a16:creationId xmlns:a16="http://schemas.microsoft.com/office/drawing/2014/main" id="{458CF6FE-192E-420D-A6AF-339CE9E47480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4" name="Text Box 64">
          <a:extLst>
            <a:ext uri="{FF2B5EF4-FFF2-40B4-BE49-F238E27FC236}">
              <a16:creationId xmlns:a16="http://schemas.microsoft.com/office/drawing/2014/main" id="{14BE34FE-6635-451B-9577-10BF7DE84A15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5" name="Text Box 64">
          <a:extLst>
            <a:ext uri="{FF2B5EF4-FFF2-40B4-BE49-F238E27FC236}">
              <a16:creationId xmlns:a16="http://schemas.microsoft.com/office/drawing/2014/main" id="{ED85CD3E-523C-49C6-AF35-5C1787807A0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6" name="Text Box 64">
          <a:extLst>
            <a:ext uri="{FF2B5EF4-FFF2-40B4-BE49-F238E27FC236}">
              <a16:creationId xmlns:a16="http://schemas.microsoft.com/office/drawing/2014/main" id="{5182BA15-42C9-4EDD-AC34-37E934FC8BB6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7" name="Text Box 64">
          <a:extLst>
            <a:ext uri="{FF2B5EF4-FFF2-40B4-BE49-F238E27FC236}">
              <a16:creationId xmlns:a16="http://schemas.microsoft.com/office/drawing/2014/main" id="{E7C5ED1D-D494-462A-967D-7DAB0114DEC9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8" name="Text Box 64">
          <a:extLst>
            <a:ext uri="{FF2B5EF4-FFF2-40B4-BE49-F238E27FC236}">
              <a16:creationId xmlns:a16="http://schemas.microsoft.com/office/drawing/2014/main" id="{E3B324A5-840F-472A-A896-8F7DCBA19238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59" name="Text Box 64">
          <a:extLst>
            <a:ext uri="{FF2B5EF4-FFF2-40B4-BE49-F238E27FC236}">
              <a16:creationId xmlns:a16="http://schemas.microsoft.com/office/drawing/2014/main" id="{DD3F6835-4EE4-440A-90C9-1B2FB0F36E9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0" name="Text Box 64">
          <a:extLst>
            <a:ext uri="{FF2B5EF4-FFF2-40B4-BE49-F238E27FC236}">
              <a16:creationId xmlns:a16="http://schemas.microsoft.com/office/drawing/2014/main" id="{AB6BD6DA-A9C0-4FFA-8F45-DAC83AF30F1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1" name="Text Box 64">
          <a:extLst>
            <a:ext uri="{FF2B5EF4-FFF2-40B4-BE49-F238E27FC236}">
              <a16:creationId xmlns:a16="http://schemas.microsoft.com/office/drawing/2014/main" id="{453F7A52-AD4A-416A-B968-DDADEC9FFA73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2" name="Text Box 64">
          <a:extLst>
            <a:ext uri="{FF2B5EF4-FFF2-40B4-BE49-F238E27FC236}">
              <a16:creationId xmlns:a16="http://schemas.microsoft.com/office/drawing/2014/main" id="{AACE7D3D-5069-4C01-A0BD-5AE5D0D96CE4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3" name="Text Box 64">
          <a:extLst>
            <a:ext uri="{FF2B5EF4-FFF2-40B4-BE49-F238E27FC236}">
              <a16:creationId xmlns:a16="http://schemas.microsoft.com/office/drawing/2014/main" id="{89F36826-EAE5-425E-81C8-2D68F4492DDF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4" name="Text Box 64">
          <a:extLst>
            <a:ext uri="{FF2B5EF4-FFF2-40B4-BE49-F238E27FC236}">
              <a16:creationId xmlns:a16="http://schemas.microsoft.com/office/drawing/2014/main" id="{334682F0-5FBE-4E04-AB41-1A42D8195A17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244</xdr:row>
      <xdr:rowOff>0</xdr:rowOff>
    </xdr:from>
    <xdr:ext cx="0" cy="276224"/>
    <xdr:sp macro="" textlink="">
      <xdr:nvSpPr>
        <xdr:cNvPr id="5365" name="Text Box 64">
          <a:extLst>
            <a:ext uri="{FF2B5EF4-FFF2-40B4-BE49-F238E27FC236}">
              <a16:creationId xmlns:a16="http://schemas.microsoft.com/office/drawing/2014/main" id="{0AB5FB75-D216-4D46-8224-A02C825A5E8A}"/>
            </a:ext>
          </a:extLst>
        </xdr:cNvPr>
        <xdr:cNvSpPr txBox="1">
          <a:spLocks noChangeArrowheads="1"/>
        </xdr:cNvSpPr>
      </xdr:nvSpPr>
      <xdr:spPr bwMode="auto">
        <a:xfrm>
          <a:off x="6774180" y="502005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66" name="Text Box 64">
          <a:extLst>
            <a:ext uri="{FF2B5EF4-FFF2-40B4-BE49-F238E27FC236}">
              <a16:creationId xmlns:a16="http://schemas.microsoft.com/office/drawing/2014/main" id="{7C5EAFCB-C61B-462C-B2F6-56C7CCF27BC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67" name="Text Box 64">
          <a:extLst>
            <a:ext uri="{FF2B5EF4-FFF2-40B4-BE49-F238E27FC236}">
              <a16:creationId xmlns:a16="http://schemas.microsoft.com/office/drawing/2014/main" id="{80DF5AB5-78C3-446C-82E9-31866FEC9E4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68" name="Text Box 64">
          <a:extLst>
            <a:ext uri="{FF2B5EF4-FFF2-40B4-BE49-F238E27FC236}">
              <a16:creationId xmlns:a16="http://schemas.microsoft.com/office/drawing/2014/main" id="{ABA03424-38B4-4C1B-AB6D-F8988C2D051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69" name="Text Box 64">
          <a:extLst>
            <a:ext uri="{FF2B5EF4-FFF2-40B4-BE49-F238E27FC236}">
              <a16:creationId xmlns:a16="http://schemas.microsoft.com/office/drawing/2014/main" id="{E4D7F3B9-55B4-490B-BD48-EAC4E18D486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0" name="Text Box 64">
          <a:extLst>
            <a:ext uri="{FF2B5EF4-FFF2-40B4-BE49-F238E27FC236}">
              <a16:creationId xmlns:a16="http://schemas.microsoft.com/office/drawing/2014/main" id="{1EA033CD-8116-4FC5-807E-BA14FED36DA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1" name="Text Box 64">
          <a:extLst>
            <a:ext uri="{FF2B5EF4-FFF2-40B4-BE49-F238E27FC236}">
              <a16:creationId xmlns:a16="http://schemas.microsoft.com/office/drawing/2014/main" id="{D4D26BE8-8498-4410-84C7-0C6251310A0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2" name="Text Box 64">
          <a:extLst>
            <a:ext uri="{FF2B5EF4-FFF2-40B4-BE49-F238E27FC236}">
              <a16:creationId xmlns:a16="http://schemas.microsoft.com/office/drawing/2014/main" id="{5749B890-0AFB-4264-96E4-48B0C0B3582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3" name="Text Box 64">
          <a:extLst>
            <a:ext uri="{FF2B5EF4-FFF2-40B4-BE49-F238E27FC236}">
              <a16:creationId xmlns:a16="http://schemas.microsoft.com/office/drawing/2014/main" id="{AD396B3B-755B-4E05-A458-AB7314A1D93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4" name="Text Box 64">
          <a:extLst>
            <a:ext uri="{FF2B5EF4-FFF2-40B4-BE49-F238E27FC236}">
              <a16:creationId xmlns:a16="http://schemas.microsoft.com/office/drawing/2014/main" id="{2143E405-C7D3-48FE-8A8B-F7E1495A319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5" name="Text Box 64">
          <a:extLst>
            <a:ext uri="{FF2B5EF4-FFF2-40B4-BE49-F238E27FC236}">
              <a16:creationId xmlns:a16="http://schemas.microsoft.com/office/drawing/2014/main" id="{2E0F69E9-E84A-4542-A69F-ECBE672A132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6" name="Text Box 64">
          <a:extLst>
            <a:ext uri="{FF2B5EF4-FFF2-40B4-BE49-F238E27FC236}">
              <a16:creationId xmlns:a16="http://schemas.microsoft.com/office/drawing/2014/main" id="{EC876807-24AB-4C46-B1F0-A921E406AC6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7" name="Text Box 64">
          <a:extLst>
            <a:ext uri="{FF2B5EF4-FFF2-40B4-BE49-F238E27FC236}">
              <a16:creationId xmlns:a16="http://schemas.microsoft.com/office/drawing/2014/main" id="{2474059F-F5CE-4C80-B411-E59EBD0D9ED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8" name="Text Box 64">
          <a:extLst>
            <a:ext uri="{FF2B5EF4-FFF2-40B4-BE49-F238E27FC236}">
              <a16:creationId xmlns:a16="http://schemas.microsoft.com/office/drawing/2014/main" id="{14EA64EF-FB8C-44A2-BC40-91D96CB71BD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79" name="Text Box 64">
          <a:extLst>
            <a:ext uri="{FF2B5EF4-FFF2-40B4-BE49-F238E27FC236}">
              <a16:creationId xmlns:a16="http://schemas.microsoft.com/office/drawing/2014/main" id="{29366BFD-1EDC-4A51-8E50-FC1E420A097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0" name="Text Box 64">
          <a:extLst>
            <a:ext uri="{FF2B5EF4-FFF2-40B4-BE49-F238E27FC236}">
              <a16:creationId xmlns:a16="http://schemas.microsoft.com/office/drawing/2014/main" id="{26E6060C-642C-4F89-B96F-5F709BCA532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1" name="Text Box 64">
          <a:extLst>
            <a:ext uri="{FF2B5EF4-FFF2-40B4-BE49-F238E27FC236}">
              <a16:creationId xmlns:a16="http://schemas.microsoft.com/office/drawing/2014/main" id="{7B5223B5-04EC-4A4E-B4E4-2B0088B47A9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2" name="Text Box 64">
          <a:extLst>
            <a:ext uri="{FF2B5EF4-FFF2-40B4-BE49-F238E27FC236}">
              <a16:creationId xmlns:a16="http://schemas.microsoft.com/office/drawing/2014/main" id="{176B3DAF-96F4-4E1F-AD5F-9F20E277893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3" name="Text Box 64">
          <a:extLst>
            <a:ext uri="{FF2B5EF4-FFF2-40B4-BE49-F238E27FC236}">
              <a16:creationId xmlns:a16="http://schemas.microsoft.com/office/drawing/2014/main" id="{14FE2376-4917-44B2-B700-1D724F5AD1A0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4" name="Text Box 64">
          <a:extLst>
            <a:ext uri="{FF2B5EF4-FFF2-40B4-BE49-F238E27FC236}">
              <a16:creationId xmlns:a16="http://schemas.microsoft.com/office/drawing/2014/main" id="{E6751466-4CFA-4468-9A2B-79EA7286D8E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5" name="Text Box 64">
          <a:extLst>
            <a:ext uri="{FF2B5EF4-FFF2-40B4-BE49-F238E27FC236}">
              <a16:creationId xmlns:a16="http://schemas.microsoft.com/office/drawing/2014/main" id="{6D9B1CF1-323B-4371-B980-2075446CF438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6" name="Text Box 64">
          <a:extLst>
            <a:ext uri="{FF2B5EF4-FFF2-40B4-BE49-F238E27FC236}">
              <a16:creationId xmlns:a16="http://schemas.microsoft.com/office/drawing/2014/main" id="{5E6357B2-BBA4-4BF5-A573-7EC785FB1F8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7" name="Text Box 64">
          <a:extLst>
            <a:ext uri="{FF2B5EF4-FFF2-40B4-BE49-F238E27FC236}">
              <a16:creationId xmlns:a16="http://schemas.microsoft.com/office/drawing/2014/main" id="{4FBCB2DD-EEC3-4F61-9010-E3D3F7C15A1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8" name="Text Box 64">
          <a:extLst>
            <a:ext uri="{FF2B5EF4-FFF2-40B4-BE49-F238E27FC236}">
              <a16:creationId xmlns:a16="http://schemas.microsoft.com/office/drawing/2014/main" id="{87AF9F15-F41C-4B62-B7C0-5DC2357B044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89" name="Text Box 64">
          <a:extLst>
            <a:ext uri="{FF2B5EF4-FFF2-40B4-BE49-F238E27FC236}">
              <a16:creationId xmlns:a16="http://schemas.microsoft.com/office/drawing/2014/main" id="{0CD4203F-36A9-4E40-B109-CF04EED9CEE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0" name="Text Box 64">
          <a:extLst>
            <a:ext uri="{FF2B5EF4-FFF2-40B4-BE49-F238E27FC236}">
              <a16:creationId xmlns:a16="http://schemas.microsoft.com/office/drawing/2014/main" id="{25EA1A05-9801-4F57-B058-2CF9CBABF0E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1" name="Text Box 64">
          <a:extLst>
            <a:ext uri="{FF2B5EF4-FFF2-40B4-BE49-F238E27FC236}">
              <a16:creationId xmlns:a16="http://schemas.microsoft.com/office/drawing/2014/main" id="{09FA442E-15AD-4BBE-8905-2360A850BB5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2" name="Text Box 64">
          <a:extLst>
            <a:ext uri="{FF2B5EF4-FFF2-40B4-BE49-F238E27FC236}">
              <a16:creationId xmlns:a16="http://schemas.microsoft.com/office/drawing/2014/main" id="{99A4B5DE-191A-420C-B461-99D3781DF53C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3" name="Text Box 64">
          <a:extLst>
            <a:ext uri="{FF2B5EF4-FFF2-40B4-BE49-F238E27FC236}">
              <a16:creationId xmlns:a16="http://schemas.microsoft.com/office/drawing/2014/main" id="{20374983-7795-4A4D-A4E9-309BB768C6E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4" name="Text Box 64">
          <a:extLst>
            <a:ext uri="{FF2B5EF4-FFF2-40B4-BE49-F238E27FC236}">
              <a16:creationId xmlns:a16="http://schemas.microsoft.com/office/drawing/2014/main" id="{4E7CC749-A456-452E-AA7D-B5B77E270C1B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5" name="Text Box 64">
          <a:extLst>
            <a:ext uri="{FF2B5EF4-FFF2-40B4-BE49-F238E27FC236}">
              <a16:creationId xmlns:a16="http://schemas.microsoft.com/office/drawing/2014/main" id="{8AE4BCD1-EE7F-4915-AE92-DE75D46D2EC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6" name="Text Box 64">
          <a:extLst>
            <a:ext uri="{FF2B5EF4-FFF2-40B4-BE49-F238E27FC236}">
              <a16:creationId xmlns:a16="http://schemas.microsoft.com/office/drawing/2014/main" id="{CC4C7DCF-FCB6-4D0C-BE78-F1BB099EA77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7" name="Text Box 64">
          <a:extLst>
            <a:ext uri="{FF2B5EF4-FFF2-40B4-BE49-F238E27FC236}">
              <a16:creationId xmlns:a16="http://schemas.microsoft.com/office/drawing/2014/main" id="{32C2A0FC-DBED-4E45-82B2-3BDFEB5402B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8" name="Text Box 64">
          <a:extLst>
            <a:ext uri="{FF2B5EF4-FFF2-40B4-BE49-F238E27FC236}">
              <a16:creationId xmlns:a16="http://schemas.microsoft.com/office/drawing/2014/main" id="{1C554C3D-4759-4822-83E9-FD8177C161C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399" name="Text Box 64">
          <a:extLst>
            <a:ext uri="{FF2B5EF4-FFF2-40B4-BE49-F238E27FC236}">
              <a16:creationId xmlns:a16="http://schemas.microsoft.com/office/drawing/2014/main" id="{3E6E3A64-023E-4363-9834-90575290CBF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0" name="Text Box 64">
          <a:extLst>
            <a:ext uri="{FF2B5EF4-FFF2-40B4-BE49-F238E27FC236}">
              <a16:creationId xmlns:a16="http://schemas.microsoft.com/office/drawing/2014/main" id="{7143DB4C-97AB-4882-AEE9-8BE7520665A7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1" name="Text Box 64">
          <a:extLst>
            <a:ext uri="{FF2B5EF4-FFF2-40B4-BE49-F238E27FC236}">
              <a16:creationId xmlns:a16="http://schemas.microsoft.com/office/drawing/2014/main" id="{B36CACE8-EB50-422B-A639-006C6D61C04E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2" name="Text Box 64">
          <a:extLst>
            <a:ext uri="{FF2B5EF4-FFF2-40B4-BE49-F238E27FC236}">
              <a16:creationId xmlns:a16="http://schemas.microsoft.com/office/drawing/2014/main" id="{0612765C-5005-4940-84F7-7FECFB1F24B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3" name="Text Box 64">
          <a:extLst>
            <a:ext uri="{FF2B5EF4-FFF2-40B4-BE49-F238E27FC236}">
              <a16:creationId xmlns:a16="http://schemas.microsoft.com/office/drawing/2014/main" id="{28A37540-9B53-496F-B035-29282512323A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4" name="Text Box 64">
          <a:extLst>
            <a:ext uri="{FF2B5EF4-FFF2-40B4-BE49-F238E27FC236}">
              <a16:creationId xmlns:a16="http://schemas.microsoft.com/office/drawing/2014/main" id="{434FCA06-5986-4DF5-B575-1DC61CAB9C6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5" name="Text Box 64">
          <a:extLst>
            <a:ext uri="{FF2B5EF4-FFF2-40B4-BE49-F238E27FC236}">
              <a16:creationId xmlns:a16="http://schemas.microsoft.com/office/drawing/2014/main" id="{ECBFED13-9647-47C1-B3C4-0C7A7FE65766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6" name="Text Box 64">
          <a:extLst>
            <a:ext uri="{FF2B5EF4-FFF2-40B4-BE49-F238E27FC236}">
              <a16:creationId xmlns:a16="http://schemas.microsoft.com/office/drawing/2014/main" id="{0ABB8316-0938-41CD-AA33-59E128ACA95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7" name="Text Box 64">
          <a:extLst>
            <a:ext uri="{FF2B5EF4-FFF2-40B4-BE49-F238E27FC236}">
              <a16:creationId xmlns:a16="http://schemas.microsoft.com/office/drawing/2014/main" id="{F7BC9916-A8C5-4C00-AA93-253A3CB178E3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8" name="Text Box 64">
          <a:extLst>
            <a:ext uri="{FF2B5EF4-FFF2-40B4-BE49-F238E27FC236}">
              <a16:creationId xmlns:a16="http://schemas.microsoft.com/office/drawing/2014/main" id="{CE9C5693-AC53-4FCB-B414-21F1218E4951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09" name="Text Box 64">
          <a:extLst>
            <a:ext uri="{FF2B5EF4-FFF2-40B4-BE49-F238E27FC236}">
              <a16:creationId xmlns:a16="http://schemas.microsoft.com/office/drawing/2014/main" id="{AA919755-5A62-4609-9D69-1E57861ED85F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10" name="Text Box 64">
          <a:extLst>
            <a:ext uri="{FF2B5EF4-FFF2-40B4-BE49-F238E27FC236}">
              <a16:creationId xmlns:a16="http://schemas.microsoft.com/office/drawing/2014/main" id="{F49FCFA3-2F6E-4FA2-A281-8AB718E16A14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11" name="Text Box 64">
          <a:extLst>
            <a:ext uri="{FF2B5EF4-FFF2-40B4-BE49-F238E27FC236}">
              <a16:creationId xmlns:a16="http://schemas.microsoft.com/office/drawing/2014/main" id="{8EE32D75-E6BB-46E8-8410-2C1B980BECB5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244</xdr:row>
      <xdr:rowOff>0</xdr:rowOff>
    </xdr:from>
    <xdr:ext cx="0" cy="276225"/>
    <xdr:sp macro="" textlink="">
      <xdr:nvSpPr>
        <xdr:cNvPr id="5412" name="Text Box 64">
          <a:extLst>
            <a:ext uri="{FF2B5EF4-FFF2-40B4-BE49-F238E27FC236}">
              <a16:creationId xmlns:a16="http://schemas.microsoft.com/office/drawing/2014/main" id="{AA16DF6D-CF0F-4B05-B5D5-9614E09852D9}"/>
            </a:ext>
          </a:extLst>
        </xdr:cNvPr>
        <xdr:cNvSpPr txBox="1">
          <a:spLocks noChangeArrowheads="1"/>
        </xdr:cNvSpPr>
      </xdr:nvSpPr>
      <xdr:spPr bwMode="auto">
        <a:xfrm>
          <a:off x="762000" y="502005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0</xdr:row>
      <xdr:rowOff>0</xdr:rowOff>
    </xdr:from>
    <xdr:ext cx="0" cy="481967"/>
    <xdr:sp macro="" textlink="">
      <xdr:nvSpPr>
        <xdr:cNvPr id="5413" name="Text Box 64">
          <a:extLst>
            <a:ext uri="{FF2B5EF4-FFF2-40B4-BE49-F238E27FC236}">
              <a16:creationId xmlns:a16="http://schemas.microsoft.com/office/drawing/2014/main" id="{1146A98B-9D84-4A04-9840-B64D49BE7D6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4" name="Text Box 64">
          <a:extLst>
            <a:ext uri="{FF2B5EF4-FFF2-40B4-BE49-F238E27FC236}">
              <a16:creationId xmlns:a16="http://schemas.microsoft.com/office/drawing/2014/main" id="{8BF4B741-6035-4139-9B3A-780EC9A98F9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5" name="Text Box 64">
          <a:extLst>
            <a:ext uri="{FF2B5EF4-FFF2-40B4-BE49-F238E27FC236}">
              <a16:creationId xmlns:a16="http://schemas.microsoft.com/office/drawing/2014/main" id="{E0F7DA49-74C4-4927-B24E-8E9E3A83722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6" name="Text Box 64">
          <a:extLst>
            <a:ext uri="{FF2B5EF4-FFF2-40B4-BE49-F238E27FC236}">
              <a16:creationId xmlns:a16="http://schemas.microsoft.com/office/drawing/2014/main" id="{8B5EA0D8-F593-4296-BB21-4793E288DDF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7" name="Text Box 64">
          <a:extLst>
            <a:ext uri="{FF2B5EF4-FFF2-40B4-BE49-F238E27FC236}">
              <a16:creationId xmlns:a16="http://schemas.microsoft.com/office/drawing/2014/main" id="{BE575457-619A-495D-82CE-1B001B59E33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8" name="Text Box 64">
          <a:extLst>
            <a:ext uri="{FF2B5EF4-FFF2-40B4-BE49-F238E27FC236}">
              <a16:creationId xmlns:a16="http://schemas.microsoft.com/office/drawing/2014/main" id="{3AD26D42-AC18-49E1-9C8F-0E5A2625AB5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19" name="Text Box 64">
          <a:extLst>
            <a:ext uri="{FF2B5EF4-FFF2-40B4-BE49-F238E27FC236}">
              <a16:creationId xmlns:a16="http://schemas.microsoft.com/office/drawing/2014/main" id="{E0D2655C-715D-43FD-85C1-53AD541278B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0" name="Text Box 64">
          <a:extLst>
            <a:ext uri="{FF2B5EF4-FFF2-40B4-BE49-F238E27FC236}">
              <a16:creationId xmlns:a16="http://schemas.microsoft.com/office/drawing/2014/main" id="{72375AA7-CA3E-401C-BB36-C3A43D06283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1" name="Text Box 64">
          <a:extLst>
            <a:ext uri="{FF2B5EF4-FFF2-40B4-BE49-F238E27FC236}">
              <a16:creationId xmlns:a16="http://schemas.microsoft.com/office/drawing/2014/main" id="{3B29CC2B-9EDA-4B70-96DC-E49CF1C628F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2" name="Text Box 64">
          <a:extLst>
            <a:ext uri="{FF2B5EF4-FFF2-40B4-BE49-F238E27FC236}">
              <a16:creationId xmlns:a16="http://schemas.microsoft.com/office/drawing/2014/main" id="{176C5D3B-F7C8-4472-9E62-C922ABD49DE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3" name="Text Box 64">
          <a:extLst>
            <a:ext uri="{FF2B5EF4-FFF2-40B4-BE49-F238E27FC236}">
              <a16:creationId xmlns:a16="http://schemas.microsoft.com/office/drawing/2014/main" id="{647AF38C-ECCC-462C-8A21-6A0DBA6C1DA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4" name="Text Box 64">
          <a:extLst>
            <a:ext uri="{FF2B5EF4-FFF2-40B4-BE49-F238E27FC236}">
              <a16:creationId xmlns:a16="http://schemas.microsoft.com/office/drawing/2014/main" id="{D3E6C5DB-34D8-40B0-851D-0367B6E9BB7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5" name="Text Box 64">
          <a:extLst>
            <a:ext uri="{FF2B5EF4-FFF2-40B4-BE49-F238E27FC236}">
              <a16:creationId xmlns:a16="http://schemas.microsoft.com/office/drawing/2014/main" id="{CE6EC13C-D171-423B-9598-78A4FD31764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6" name="Text Box 64">
          <a:extLst>
            <a:ext uri="{FF2B5EF4-FFF2-40B4-BE49-F238E27FC236}">
              <a16:creationId xmlns:a16="http://schemas.microsoft.com/office/drawing/2014/main" id="{BD331EF6-DFA1-480A-9882-6C5EDABDCADE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7" name="Text Box 64">
          <a:extLst>
            <a:ext uri="{FF2B5EF4-FFF2-40B4-BE49-F238E27FC236}">
              <a16:creationId xmlns:a16="http://schemas.microsoft.com/office/drawing/2014/main" id="{0A84085F-E5FE-4F2F-B8D5-EF00B3FC01F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8" name="Text Box 64">
          <a:extLst>
            <a:ext uri="{FF2B5EF4-FFF2-40B4-BE49-F238E27FC236}">
              <a16:creationId xmlns:a16="http://schemas.microsoft.com/office/drawing/2014/main" id="{DF586833-D2BD-43DA-B985-7B3AA247BA5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29" name="Text Box 64">
          <a:extLst>
            <a:ext uri="{FF2B5EF4-FFF2-40B4-BE49-F238E27FC236}">
              <a16:creationId xmlns:a16="http://schemas.microsoft.com/office/drawing/2014/main" id="{4139D3E4-9CE4-42FA-98D5-B384B7FF5F0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0" name="Text Box 64">
          <a:extLst>
            <a:ext uri="{FF2B5EF4-FFF2-40B4-BE49-F238E27FC236}">
              <a16:creationId xmlns:a16="http://schemas.microsoft.com/office/drawing/2014/main" id="{E40FF3CD-8647-47B4-8E17-675F4225415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1" name="Text Box 64">
          <a:extLst>
            <a:ext uri="{FF2B5EF4-FFF2-40B4-BE49-F238E27FC236}">
              <a16:creationId xmlns:a16="http://schemas.microsoft.com/office/drawing/2014/main" id="{467E8D34-276E-4F7A-8588-5D0DA45CB64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2" name="Text Box 64">
          <a:extLst>
            <a:ext uri="{FF2B5EF4-FFF2-40B4-BE49-F238E27FC236}">
              <a16:creationId xmlns:a16="http://schemas.microsoft.com/office/drawing/2014/main" id="{E064A103-C8D5-42C8-AA6B-6B36EC1D69C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3" name="Text Box 64">
          <a:extLst>
            <a:ext uri="{FF2B5EF4-FFF2-40B4-BE49-F238E27FC236}">
              <a16:creationId xmlns:a16="http://schemas.microsoft.com/office/drawing/2014/main" id="{049670E0-31C7-4012-9590-2960F03AD61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4" name="Text Box 64">
          <a:extLst>
            <a:ext uri="{FF2B5EF4-FFF2-40B4-BE49-F238E27FC236}">
              <a16:creationId xmlns:a16="http://schemas.microsoft.com/office/drawing/2014/main" id="{8B00B068-F10E-480C-A61C-E076EAA9B03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5" name="Text Box 64">
          <a:extLst>
            <a:ext uri="{FF2B5EF4-FFF2-40B4-BE49-F238E27FC236}">
              <a16:creationId xmlns:a16="http://schemas.microsoft.com/office/drawing/2014/main" id="{F0010071-3169-4936-B4FD-86FF71A4DC5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6" name="Text Box 64">
          <a:extLst>
            <a:ext uri="{FF2B5EF4-FFF2-40B4-BE49-F238E27FC236}">
              <a16:creationId xmlns:a16="http://schemas.microsoft.com/office/drawing/2014/main" id="{514D410A-3283-4404-A870-52E5957B3B7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7" name="Text Box 64">
          <a:extLst>
            <a:ext uri="{FF2B5EF4-FFF2-40B4-BE49-F238E27FC236}">
              <a16:creationId xmlns:a16="http://schemas.microsoft.com/office/drawing/2014/main" id="{19790681-2BF3-4C7F-9B19-824ABCB7757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8" name="Text Box 64">
          <a:extLst>
            <a:ext uri="{FF2B5EF4-FFF2-40B4-BE49-F238E27FC236}">
              <a16:creationId xmlns:a16="http://schemas.microsoft.com/office/drawing/2014/main" id="{F9CDD239-A236-4DD0-867F-611A1419652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39" name="Text Box 64">
          <a:extLst>
            <a:ext uri="{FF2B5EF4-FFF2-40B4-BE49-F238E27FC236}">
              <a16:creationId xmlns:a16="http://schemas.microsoft.com/office/drawing/2014/main" id="{27CE863A-BA65-49D2-A28D-FF2DF76F8E6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0" name="Text Box 64">
          <a:extLst>
            <a:ext uri="{FF2B5EF4-FFF2-40B4-BE49-F238E27FC236}">
              <a16:creationId xmlns:a16="http://schemas.microsoft.com/office/drawing/2014/main" id="{7AC88DEA-5399-4D98-A8C8-13C80F83AA7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1" name="Text Box 64">
          <a:extLst>
            <a:ext uri="{FF2B5EF4-FFF2-40B4-BE49-F238E27FC236}">
              <a16:creationId xmlns:a16="http://schemas.microsoft.com/office/drawing/2014/main" id="{6F3BFE15-640E-4701-AAB0-A2C0FDF0838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2" name="Text Box 64">
          <a:extLst>
            <a:ext uri="{FF2B5EF4-FFF2-40B4-BE49-F238E27FC236}">
              <a16:creationId xmlns:a16="http://schemas.microsoft.com/office/drawing/2014/main" id="{575839AE-F5DA-43E3-A411-B68EE176C30B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3" name="Text Box 64">
          <a:extLst>
            <a:ext uri="{FF2B5EF4-FFF2-40B4-BE49-F238E27FC236}">
              <a16:creationId xmlns:a16="http://schemas.microsoft.com/office/drawing/2014/main" id="{3E992D8B-B85F-4B46-BE56-C42E9980C2C8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4" name="Text Box 64">
          <a:extLst>
            <a:ext uri="{FF2B5EF4-FFF2-40B4-BE49-F238E27FC236}">
              <a16:creationId xmlns:a16="http://schemas.microsoft.com/office/drawing/2014/main" id="{36247785-12E1-49FB-AC66-39ACA68259D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5" name="Text Box 64">
          <a:extLst>
            <a:ext uri="{FF2B5EF4-FFF2-40B4-BE49-F238E27FC236}">
              <a16:creationId xmlns:a16="http://schemas.microsoft.com/office/drawing/2014/main" id="{21E8305B-8B67-459E-B995-90A345FD6EDC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6" name="Text Box 64">
          <a:extLst>
            <a:ext uri="{FF2B5EF4-FFF2-40B4-BE49-F238E27FC236}">
              <a16:creationId xmlns:a16="http://schemas.microsoft.com/office/drawing/2014/main" id="{858C39AD-69FB-4B25-A95C-586416CD42F3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7" name="Text Box 64">
          <a:extLst>
            <a:ext uri="{FF2B5EF4-FFF2-40B4-BE49-F238E27FC236}">
              <a16:creationId xmlns:a16="http://schemas.microsoft.com/office/drawing/2014/main" id="{A2876967-E607-4809-97A9-C3C66F1736D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8" name="Text Box 64">
          <a:extLst>
            <a:ext uri="{FF2B5EF4-FFF2-40B4-BE49-F238E27FC236}">
              <a16:creationId xmlns:a16="http://schemas.microsoft.com/office/drawing/2014/main" id="{436A3D19-C738-40E1-A961-0657BE3CC8B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49" name="Text Box 64">
          <a:extLst>
            <a:ext uri="{FF2B5EF4-FFF2-40B4-BE49-F238E27FC236}">
              <a16:creationId xmlns:a16="http://schemas.microsoft.com/office/drawing/2014/main" id="{7F6B7037-2E93-4576-92D0-D8EA418512F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0" name="Text Box 64">
          <a:extLst>
            <a:ext uri="{FF2B5EF4-FFF2-40B4-BE49-F238E27FC236}">
              <a16:creationId xmlns:a16="http://schemas.microsoft.com/office/drawing/2014/main" id="{FECA6DFC-DC31-41F6-81AC-51EAB2CB8AD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1" name="Text Box 64">
          <a:extLst>
            <a:ext uri="{FF2B5EF4-FFF2-40B4-BE49-F238E27FC236}">
              <a16:creationId xmlns:a16="http://schemas.microsoft.com/office/drawing/2014/main" id="{BEF2F1A8-F7C6-4E1E-B158-8C9F6540528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2" name="Text Box 64">
          <a:extLst>
            <a:ext uri="{FF2B5EF4-FFF2-40B4-BE49-F238E27FC236}">
              <a16:creationId xmlns:a16="http://schemas.microsoft.com/office/drawing/2014/main" id="{682BF15C-9242-4869-9E37-B6341A898C1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3" name="Text Box 64">
          <a:extLst>
            <a:ext uri="{FF2B5EF4-FFF2-40B4-BE49-F238E27FC236}">
              <a16:creationId xmlns:a16="http://schemas.microsoft.com/office/drawing/2014/main" id="{D876FAA5-122D-4867-AF2B-E69A4D21C4B0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4" name="Text Box 64">
          <a:extLst>
            <a:ext uri="{FF2B5EF4-FFF2-40B4-BE49-F238E27FC236}">
              <a16:creationId xmlns:a16="http://schemas.microsoft.com/office/drawing/2014/main" id="{11D762E4-F39C-42D2-B886-C219AD06889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5" name="Text Box 64">
          <a:extLst>
            <a:ext uri="{FF2B5EF4-FFF2-40B4-BE49-F238E27FC236}">
              <a16:creationId xmlns:a16="http://schemas.microsoft.com/office/drawing/2014/main" id="{2196A2D5-7D82-48A9-89B5-B6BB38846BAD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6" name="Text Box 64">
          <a:extLst>
            <a:ext uri="{FF2B5EF4-FFF2-40B4-BE49-F238E27FC236}">
              <a16:creationId xmlns:a16="http://schemas.microsoft.com/office/drawing/2014/main" id="{580EE536-A128-47B6-AF6F-AFC027A055B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7" name="Text Box 64">
          <a:extLst>
            <a:ext uri="{FF2B5EF4-FFF2-40B4-BE49-F238E27FC236}">
              <a16:creationId xmlns:a16="http://schemas.microsoft.com/office/drawing/2014/main" id="{1F267C8B-997D-4B11-BD29-14E2CE907D1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8" name="Text Box 64">
          <a:extLst>
            <a:ext uri="{FF2B5EF4-FFF2-40B4-BE49-F238E27FC236}">
              <a16:creationId xmlns:a16="http://schemas.microsoft.com/office/drawing/2014/main" id="{3F6D973B-9B01-4B25-958A-0695FA4C3CC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59" name="Text Box 64">
          <a:extLst>
            <a:ext uri="{FF2B5EF4-FFF2-40B4-BE49-F238E27FC236}">
              <a16:creationId xmlns:a16="http://schemas.microsoft.com/office/drawing/2014/main" id="{CB27D751-FF09-4A33-AA5B-8241003CC8A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0" name="Text Box 64">
          <a:extLst>
            <a:ext uri="{FF2B5EF4-FFF2-40B4-BE49-F238E27FC236}">
              <a16:creationId xmlns:a16="http://schemas.microsoft.com/office/drawing/2014/main" id="{C9E9BE0F-0171-4BD2-95CA-B5AA854F72B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1" name="Text Box 64">
          <a:extLst>
            <a:ext uri="{FF2B5EF4-FFF2-40B4-BE49-F238E27FC236}">
              <a16:creationId xmlns:a16="http://schemas.microsoft.com/office/drawing/2014/main" id="{D4979353-4ABC-40A5-8A17-91A0402229F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2" name="Text Box 64">
          <a:extLst>
            <a:ext uri="{FF2B5EF4-FFF2-40B4-BE49-F238E27FC236}">
              <a16:creationId xmlns:a16="http://schemas.microsoft.com/office/drawing/2014/main" id="{AEF689B7-54ED-41ED-8B4B-AB1A2C174E82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3" name="Text Box 64">
          <a:extLst>
            <a:ext uri="{FF2B5EF4-FFF2-40B4-BE49-F238E27FC236}">
              <a16:creationId xmlns:a16="http://schemas.microsoft.com/office/drawing/2014/main" id="{82474D43-2C40-40F2-9780-7A324EF8AAF7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4" name="Text Box 64">
          <a:extLst>
            <a:ext uri="{FF2B5EF4-FFF2-40B4-BE49-F238E27FC236}">
              <a16:creationId xmlns:a16="http://schemas.microsoft.com/office/drawing/2014/main" id="{210385B9-10AB-4AF0-848F-A2411DFBBDC4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5" name="Text Box 64">
          <a:extLst>
            <a:ext uri="{FF2B5EF4-FFF2-40B4-BE49-F238E27FC236}">
              <a16:creationId xmlns:a16="http://schemas.microsoft.com/office/drawing/2014/main" id="{F563CF9C-B607-4E1C-A889-5A5360D5E74A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6" name="Text Box 64">
          <a:extLst>
            <a:ext uri="{FF2B5EF4-FFF2-40B4-BE49-F238E27FC236}">
              <a16:creationId xmlns:a16="http://schemas.microsoft.com/office/drawing/2014/main" id="{84D8555A-43BB-4964-BE58-4EC74FC411A1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7" name="Text Box 64">
          <a:extLst>
            <a:ext uri="{FF2B5EF4-FFF2-40B4-BE49-F238E27FC236}">
              <a16:creationId xmlns:a16="http://schemas.microsoft.com/office/drawing/2014/main" id="{AA2DEC62-FF60-486B-9D24-41F94602219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8" name="Text Box 64">
          <a:extLst>
            <a:ext uri="{FF2B5EF4-FFF2-40B4-BE49-F238E27FC236}">
              <a16:creationId xmlns:a16="http://schemas.microsoft.com/office/drawing/2014/main" id="{1D6EC4AE-5E6D-469A-85CC-996C5CEDB826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69" name="Text Box 64">
          <a:extLst>
            <a:ext uri="{FF2B5EF4-FFF2-40B4-BE49-F238E27FC236}">
              <a16:creationId xmlns:a16="http://schemas.microsoft.com/office/drawing/2014/main" id="{4441675E-2C0F-4BFF-938D-B32EC1ED51FF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70" name="Text Box 64">
          <a:extLst>
            <a:ext uri="{FF2B5EF4-FFF2-40B4-BE49-F238E27FC236}">
              <a16:creationId xmlns:a16="http://schemas.microsoft.com/office/drawing/2014/main" id="{726CCA51-FF47-4079-91BE-04257C7FD2E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0" cy="481965"/>
    <xdr:sp macro="" textlink="">
      <xdr:nvSpPr>
        <xdr:cNvPr id="5471" name="Text Box 64">
          <a:extLst>
            <a:ext uri="{FF2B5EF4-FFF2-40B4-BE49-F238E27FC236}">
              <a16:creationId xmlns:a16="http://schemas.microsoft.com/office/drawing/2014/main" id="{56DD1CC3-3CB3-4FF1-BA34-E8A9F60844B9}"/>
            </a:ext>
          </a:extLst>
        </xdr:cNvPr>
        <xdr:cNvSpPr txBox="1">
          <a:spLocks noChangeArrowheads="1"/>
        </xdr:cNvSpPr>
      </xdr:nvSpPr>
      <xdr:spPr bwMode="auto">
        <a:xfrm>
          <a:off x="88392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2" name="Text Box 64">
          <a:extLst>
            <a:ext uri="{FF2B5EF4-FFF2-40B4-BE49-F238E27FC236}">
              <a16:creationId xmlns:a16="http://schemas.microsoft.com/office/drawing/2014/main" id="{468A4137-EB0D-4E1E-B186-644C36323D3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3" name="Text Box 64">
          <a:extLst>
            <a:ext uri="{FF2B5EF4-FFF2-40B4-BE49-F238E27FC236}">
              <a16:creationId xmlns:a16="http://schemas.microsoft.com/office/drawing/2014/main" id="{F87D2C8B-298F-45A4-98C7-FBCC66F34B7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4" name="Text Box 64">
          <a:extLst>
            <a:ext uri="{FF2B5EF4-FFF2-40B4-BE49-F238E27FC236}">
              <a16:creationId xmlns:a16="http://schemas.microsoft.com/office/drawing/2014/main" id="{D60DD735-1A91-4BB1-93AB-A08B959DD1B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5" name="Text Box 64">
          <a:extLst>
            <a:ext uri="{FF2B5EF4-FFF2-40B4-BE49-F238E27FC236}">
              <a16:creationId xmlns:a16="http://schemas.microsoft.com/office/drawing/2014/main" id="{73B167DC-838E-4D0C-B9D2-0742D2D13B3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6" name="Text Box 64">
          <a:extLst>
            <a:ext uri="{FF2B5EF4-FFF2-40B4-BE49-F238E27FC236}">
              <a16:creationId xmlns:a16="http://schemas.microsoft.com/office/drawing/2014/main" id="{80406301-E19B-4D4E-AA67-FBE41E692D3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7" name="Text Box 64">
          <a:extLst>
            <a:ext uri="{FF2B5EF4-FFF2-40B4-BE49-F238E27FC236}">
              <a16:creationId xmlns:a16="http://schemas.microsoft.com/office/drawing/2014/main" id="{9FCA348F-F5AB-4C79-9D32-51384689B2D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8" name="Text Box 64">
          <a:extLst>
            <a:ext uri="{FF2B5EF4-FFF2-40B4-BE49-F238E27FC236}">
              <a16:creationId xmlns:a16="http://schemas.microsoft.com/office/drawing/2014/main" id="{5C644687-C9B7-4696-814D-6E5F6AA1073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79" name="Text Box 64">
          <a:extLst>
            <a:ext uri="{FF2B5EF4-FFF2-40B4-BE49-F238E27FC236}">
              <a16:creationId xmlns:a16="http://schemas.microsoft.com/office/drawing/2014/main" id="{F43CE729-58C8-4733-B406-F1E3E479083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0" name="Text Box 64">
          <a:extLst>
            <a:ext uri="{FF2B5EF4-FFF2-40B4-BE49-F238E27FC236}">
              <a16:creationId xmlns:a16="http://schemas.microsoft.com/office/drawing/2014/main" id="{A888D591-4134-40C6-97A3-1D1B95D367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1" name="Text Box 64">
          <a:extLst>
            <a:ext uri="{FF2B5EF4-FFF2-40B4-BE49-F238E27FC236}">
              <a16:creationId xmlns:a16="http://schemas.microsoft.com/office/drawing/2014/main" id="{ABB6FF9D-15E8-4077-9A7A-384517B011E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2" name="Text Box 64">
          <a:extLst>
            <a:ext uri="{FF2B5EF4-FFF2-40B4-BE49-F238E27FC236}">
              <a16:creationId xmlns:a16="http://schemas.microsoft.com/office/drawing/2014/main" id="{94808B0D-E4B9-4DD8-AE0D-B6B5DCDAE6E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3" name="Text Box 64">
          <a:extLst>
            <a:ext uri="{FF2B5EF4-FFF2-40B4-BE49-F238E27FC236}">
              <a16:creationId xmlns:a16="http://schemas.microsoft.com/office/drawing/2014/main" id="{FF5FC772-3A71-4768-A1FA-711B3A1EA00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4" name="Text Box 64">
          <a:extLst>
            <a:ext uri="{FF2B5EF4-FFF2-40B4-BE49-F238E27FC236}">
              <a16:creationId xmlns:a16="http://schemas.microsoft.com/office/drawing/2014/main" id="{D9B2F850-B0C0-4774-B0DF-434D4FCDE33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5" name="Text Box 64">
          <a:extLst>
            <a:ext uri="{FF2B5EF4-FFF2-40B4-BE49-F238E27FC236}">
              <a16:creationId xmlns:a16="http://schemas.microsoft.com/office/drawing/2014/main" id="{E9F043FB-8B68-4080-91E4-55AD2C7831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6" name="Text Box 64">
          <a:extLst>
            <a:ext uri="{FF2B5EF4-FFF2-40B4-BE49-F238E27FC236}">
              <a16:creationId xmlns:a16="http://schemas.microsoft.com/office/drawing/2014/main" id="{33576E02-B028-4119-A028-54F9A71363D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7" name="Text Box 64">
          <a:extLst>
            <a:ext uri="{FF2B5EF4-FFF2-40B4-BE49-F238E27FC236}">
              <a16:creationId xmlns:a16="http://schemas.microsoft.com/office/drawing/2014/main" id="{C2F6A485-882A-4DD6-90FC-1A5CDEFD69B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8" name="Text Box 64">
          <a:extLst>
            <a:ext uri="{FF2B5EF4-FFF2-40B4-BE49-F238E27FC236}">
              <a16:creationId xmlns:a16="http://schemas.microsoft.com/office/drawing/2014/main" id="{D31D79D5-CDB6-4DDC-AED4-50D041EE80A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89" name="Text Box 64">
          <a:extLst>
            <a:ext uri="{FF2B5EF4-FFF2-40B4-BE49-F238E27FC236}">
              <a16:creationId xmlns:a16="http://schemas.microsoft.com/office/drawing/2014/main" id="{50F1CF8C-B20C-46E9-A97B-5F24EBCC61F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0" name="Text Box 64">
          <a:extLst>
            <a:ext uri="{FF2B5EF4-FFF2-40B4-BE49-F238E27FC236}">
              <a16:creationId xmlns:a16="http://schemas.microsoft.com/office/drawing/2014/main" id="{BC1EAE3D-B887-4E26-B7EA-7951850456E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1" name="Text Box 64">
          <a:extLst>
            <a:ext uri="{FF2B5EF4-FFF2-40B4-BE49-F238E27FC236}">
              <a16:creationId xmlns:a16="http://schemas.microsoft.com/office/drawing/2014/main" id="{53F25785-0A0F-460F-A06A-22EDA1B035B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2" name="Text Box 64">
          <a:extLst>
            <a:ext uri="{FF2B5EF4-FFF2-40B4-BE49-F238E27FC236}">
              <a16:creationId xmlns:a16="http://schemas.microsoft.com/office/drawing/2014/main" id="{44560CAF-75B2-41D7-ADCA-1EC2FC40254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3" name="Text Box 64">
          <a:extLst>
            <a:ext uri="{FF2B5EF4-FFF2-40B4-BE49-F238E27FC236}">
              <a16:creationId xmlns:a16="http://schemas.microsoft.com/office/drawing/2014/main" id="{78246C67-34BE-4163-8BCB-D39358B1136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4" name="Text Box 64">
          <a:extLst>
            <a:ext uri="{FF2B5EF4-FFF2-40B4-BE49-F238E27FC236}">
              <a16:creationId xmlns:a16="http://schemas.microsoft.com/office/drawing/2014/main" id="{B073B6AF-4DBA-4919-8399-0EEA0A22B7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5" name="Text Box 64">
          <a:extLst>
            <a:ext uri="{FF2B5EF4-FFF2-40B4-BE49-F238E27FC236}">
              <a16:creationId xmlns:a16="http://schemas.microsoft.com/office/drawing/2014/main" id="{132FEC3B-2BA1-400A-A1DB-AE01543E334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6" name="Text Box 64">
          <a:extLst>
            <a:ext uri="{FF2B5EF4-FFF2-40B4-BE49-F238E27FC236}">
              <a16:creationId xmlns:a16="http://schemas.microsoft.com/office/drawing/2014/main" id="{4E4EC936-0373-4B64-A710-E51EA485BD0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7" name="Text Box 64">
          <a:extLst>
            <a:ext uri="{FF2B5EF4-FFF2-40B4-BE49-F238E27FC236}">
              <a16:creationId xmlns:a16="http://schemas.microsoft.com/office/drawing/2014/main" id="{415D96E4-BAD7-4036-B097-5B5B442A742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8" name="Text Box 64">
          <a:extLst>
            <a:ext uri="{FF2B5EF4-FFF2-40B4-BE49-F238E27FC236}">
              <a16:creationId xmlns:a16="http://schemas.microsoft.com/office/drawing/2014/main" id="{08A1F997-68D2-4E42-97B2-ADBA02F0AF1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499" name="Text Box 64">
          <a:extLst>
            <a:ext uri="{FF2B5EF4-FFF2-40B4-BE49-F238E27FC236}">
              <a16:creationId xmlns:a16="http://schemas.microsoft.com/office/drawing/2014/main" id="{26D7E185-9BAF-49AD-8E9C-4FCCD0443B7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0" name="Text Box 64">
          <a:extLst>
            <a:ext uri="{FF2B5EF4-FFF2-40B4-BE49-F238E27FC236}">
              <a16:creationId xmlns:a16="http://schemas.microsoft.com/office/drawing/2014/main" id="{70ED6A5E-748E-4D88-A0F9-F4355C6EB8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1" name="Text Box 64">
          <a:extLst>
            <a:ext uri="{FF2B5EF4-FFF2-40B4-BE49-F238E27FC236}">
              <a16:creationId xmlns:a16="http://schemas.microsoft.com/office/drawing/2014/main" id="{3AA597CA-E050-427E-8452-2CA8D1F8AD8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2" name="Text Box 64">
          <a:extLst>
            <a:ext uri="{FF2B5EF4-FFF2-40B4-BE49-F238E27FC236}">
              <a16:creationId xmlns:a16="http://schemas.microsoft.com/office/drawing/2014/main" id="{B3D81884-6B9F-4A8F-8843-3DAA4507E93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3" name="Text Box 64">
          <a:extLst>
            <a:ext uri="{FF2B5EF4-FFF2-40B4-BE49-F238E27FC236}">
              <a16:creationId xmlns:a16="http://schemas.microsoft.com/office/drawing/2014/main" id="{D6F7F2DD-D77A-4DFC-8CB0-D6B830202A2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4" name="Text Box 64">
          <a:extLst>
            <a:ext uri="{FF2B5EF4-FFF2-40B4-BE49-F238E27FC236}">
              <a16:creationId xmlns:a16="http://schemas.microsoft.com/office/drawing/2014/main" id="{ED8FF69F-2B3E-41F0-A78E-38C3A0DCE3F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5" name="Text Box 64">
          <a:extLst>
            <a:ext uri="{FF2B5EF4-FFF2-40B4-BE49-F238E27FC236}">
              <a16:creationId xmlns:a16="http://schemas.microsoft.com/office/drawing/2014/main" id="{83EE72FF-3B5C-4A5E-A887-A8CB21ADC2C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6" name="Text Box 64">
          <a:extLst>
            <a:ext uri="{FF2B5EF4-FFF2-40B4-BE49-F238E27FC236}">
              <a16:creationId xmlns:a16="http://schemas.microsoft.com/office/drawing/2014/main" id="{863D27D9-3D97-46A2-A2B9-9F6772A8301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7" name="Text Box 64">
          <a:extLst>
            <a:ext uri="{FF2B5EF4-FFF2-40B4-BE49-F238E27FC236}">
              <a16:creationId xmlns:a16="http://schemas.microsoft.com/office/drawing/2014/main" id="{13AFFC61-7C19-4849-8D86-A2A99026145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8" name="Text Box 64">
          <a:extLst>
            <a:ext uri="{FF2B5EF4-FFF2-40B4-BE49-F238E27FC236}">
              <a16:creationId xmlns:a16="http://schemas.microsoft.com/office/drawing/2014/main" id="{64D99AF6-56AC-4769-9984-D3FA704F390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09" name="Text Box 64">
          <a:extLst>
            <a:ext uri="{FF2B5EF4-FFF2-40B4-BE49-F238E27FC236}">
              <a16:creationId xmlns:a16="http://schemas.microsoft.com/office/drawing/2014/main" id="{FAD5DD2F-4BDE-4B51-BE53-AA5B3F13170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0" name="Text Box 64">
          <a:extLst>
            <a:ext uri="{FF2B5EF4-FFF2-40B4-BE49-F238E27FC236}">
              <a16:creationId xmlns:a16="http://schemas.microsoft.com/office/drawing/2014/main" id="{8BA1CE45-0A2E-4A51-A3FC-6A6B88718B1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1" name="Text Box 64">
          <a:extLst>
            <a:ext uri="{FF2B5EF4-FFF2-40B4-BE49-F238E27FC236}">
              <a16:creationId xmlns:a16="http://schemas.microsoft.com/office/drawing/2014/main" id="{5CF83082-47C5-4CC3-A3F5-CECD3C1E3393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2" name="Text Box 64">
          <a:extLst>
            <a:ext uri="{FF2B5EF4-FFF2-40B4-BE49-F238E27FC236}">
              <a16:creationId xmlns:a16="http://schemas.microsoft.com/office/drawing/2014/main" id="{7185989E-A83F-403B-B3A2-0D5CF65CB39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3" name="Text Box 64">
          <a:extLst>
            <a:ext uri="{FF2B5EF4-FFF2-40B4-BE49-F238E27FC236}">
              <a16:creationId xmlns:a16="http://schemas.microsoft.com/office/drawing/2014/main" id="{3702B081-57DD-4B88-B52D-9A07FE1A12A7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0846C7F0-9358-43B5-965B-0E58A47D85D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5" name="Text Box 64">
          <a:extLst>
            <a:ext uri="{FF2B5EF4-FFF2-40B4-BE49-F238E27FC236}">
              <a16:creationId xmlns:a16="http://schemas.microsoft.com/office/drawing/2014/main" id="{2748710F-10D5-4F46-BCE5-DD4061A747F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6" name="Text Box 64">
          <a:extLst>
            <a:ext uri="{FF2B5EF4-FFF2-40B4-BE49-F238E27FC236}">
              <a16:creationId xmlns:a16="http://schemas.microsoft.com/office/drawing/2014/main" id="{C40671F4-2DD7-4964-AFA9-C0E255B2E0D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7" name="Text Box 64">
          <a:extLst>
            <a:ext uri="{FF2B5EF4-FFF2-40B4-BE49-F238E27FC236}">
              <a16:creationId xmlns:a16="http://schemas.microsoft.com/office/drawing/2014/main" id="{9610F51F-BE2D-43FB-A922-7C41ACBF959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8" name="Text Box 64">
          <a:extLst>
            <a:ext uri="{FF2B5EF4-FFF2-40B4-BE49-F238E27FC236}">
              <a16:creationId xmlns:a16="http://schemas.microsoft.com/office/drawing/2014/main" id="{FE85D2CA-EBF0-420B-94E3-209247B0653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19" name="Text Box 64">
          <a:extLst>
            <a:ext uri="{FF2B5EF4-FFF2-40B4-BE49-F238E27FC236}">
              <a16:creationId xmlns:a16="http://schemas.microsoft.com/office/drawing/2014/main" id="{D49BF5B5-499E-4419-8B47-1EA8F576349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0" name="Text Box 64">
          <a:extLst>
            <a:ext uri="{FF2B5EF4-FFF2-40B4-BE49-F238E27FC236}">
              <a16:creationId xmlns:a16="http://schemas.microsoft.com/office/drawing/2014/main" id="{A51D01B5-A12E-405A-B40A-29D6A5F7A69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1" name="Text Box 64">
          <a:extLst>
            <a:ext uri="{FF2B5EF4-FFF2-40B4-BE49-F238E27FC236}">
              <a16:creationId xmlns:a16="http://schemas.microsoft.com/office/drawing/2014/main" id="{F8406B56-8A95-403A-A107-019C4CC82B1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2" name="Text Box 64">
          <a:extLst>
            <a:ext uri="{FF2B5EF4-FFF2-40B4-BE49-F238E27FC236}">
              <a16:creationId xmlns:a16="http://schemas.microsoft.com/office/drawing/2014/main" id="{7B557797-94A1-4652-85A5-95515D6DF57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3" name="Text Box 64">
          <a:extLst>
            <a:ext uri="{FF2B5EF4-FFF2-40B4-BE49-F238E27FC236}">
              <a16:creationId xmlns:a16="http://schemas.microsoft.com/office/drawing/2014/main" id="{D4FB91C2-F623-43C7-84A2-D3D00A506FC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4" name="Text Box 64">
          <a:extLst>
            <a:ext uri="{FF2B5EF4-FFF2-40B4-BE49-F238E27FC236}">
              <a16:creationId xmlns:a16="http://schemas.microsoft.com/office/drawing/2014/main" id="{6E2DFA9E-D6FB-4651-86BE-66CDE64CDD6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5" name="Text Box 64">
          <a:extLst>
            <a:ext uri="{FF2B5EF4-FFF2-40B4-BE49-F238E27FC236}">
              <a16:creationId xmlns:a16="http://schemas.microsoft.com/office/drawing/2014/main" id="{358C59D6-FE6C-469B-A86B-8317ED249EF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6" name="Text Box 64">
          <a:extLst>
            <a:ext uri="{FF2B5EF4-FFF2-40B4-BE49-F238E27FC236}">
              <a16:creationId xmlns:a16="http://schemas.microsoft.com/office/drawing/2014/main" id="{9EECDB99-FFF7-4C65-A625-758450302E5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7" name="Text Box 64">
          <a:extLst>
            <a:ext uri="{FF2B5EF4-FFF2-40B4-BE49-F238E27FC236}">
              <a16:creationId xmlns:a16="http://schemas.microsoft.com/office/drawing/2014/main" id="{DB1A7CD4-1BB0-411D-BFED-78515AD5692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8" name="Text Box 64">
          <a:extLst>
            <a:ext uri="{FF2B5EF4-FFF2-40B4-BE49-F238E27FC236}">
              <a16:creationId xmlns:a16="http://schemas.microsoft.com/office/drawing/2014/main" id="{6D514249-7004-4293-A017-6BB2A96F744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29" name="Text Box 64">
          <a:extLst>
            <a:ext uri="{FF2B5EF4-FFF2-40B4-BE49-F238E27FC236}">
              <a16:creationId xmlns:a16="http://schemas.microsoft.com/office/drawing/2014/main" id="{ADD068E1-2D64-4128-B236-17FC061478C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0" name="Text Box 64">
          <a:extLst>
            <a:ext uri="{FF2B5EF4-FFF2-40B4-BE49-F238E27FC236}">
              <a16:creationId xmlns:a16="http://schemas.microsoft.com/office/drawing/2014/main" id="{1A220CDC-16B7-4C21-BDEA-EFAFC5EA9F3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1" name="Text Box 64">
          <a:extLst>
            <a:ext uri="{FF2B5EF4-FFF2-40B4-BE49-F238E27FC236}">
              <a16:creationId xmlns:a16="http://schemas.microsoft.com/office/drawing/2014/main" id="{6EEFDB04-2D84-404F-B105-307E70CA2AB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2" name="Text Box 64">
          <a:extLst>
            <a:ext uri="{FF2B5EF4-FFF2-40B4-BE49-F238E27FC236}">
              <a16:creationId xmlns:a16="http://schemas.microsoft.com/office/drawing/2014/main" id="{D72A2819-8BFE-41DE-8168-CB85681CEC0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3" name="Text Box 64">
          <a:extLst>
            <a:ext uri="{FF2B5EF4-FFF2-40B4-BE49-F238E27FC236}">
              <a16:creationId xmlns:a16="http://schemas.microsoft.com/office/drawing/2014/main" id="{5B722E4A-A5C2-4328-9065-E53FB9A44C5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4" name="Text Box 64">
          <a:extLst>
            <a:ext uri="{FF2B5EF4-FFF2-40B4-BE49-F238E27FC236}">
              <a16:creationId xmlns:a16="http://schemas.microsoft.com/office/drawing/2014/main" id="{20BBFEA6-C4D7-40E7-B20A-EF3E85E2B10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5" name="Text Box 64">
          <a:extLst>
            <a:ext uri="{FF2B5EF4-FFF2-40B4-BE49-F238E27FC236}">
              <a16:creationId xmlns:a16="http://schemas.microsoft.com/office/drawing/2014/main" id="{213AE82C-162F-4C98-923D-9DFFF0F2077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6" name="Text Box 64">
          <a:extLst>
            <a:ext uri="{FF2B5EF4-FFF2-40B4-BE49-F238E27FC236}">
              <a16:creationId xmlns:a16="http://schemas.microsoft.com/office/drawing/2014/main" id="{BD8B0707-3F81-466F-B0AD-CCBB28721B1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7" name="Text Box 64">
          <a:extLst>
            <a:ext uri="{FF2B5EF4-FFF2-40B4-BE49-F238E27FC236}">
              <a16:creationId xmlns:a16="http://schemas.microsoft.com/office/drawing/2014/main" id="{6B5D2487-BB72-4D7B-9B17-23B0F1AFDC7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8" name="Text Box 64">
          <a:extLst>
            <a:ext uri="{FF2B5EF4-FFF2-40B4-BE49-F238E27FC236}">
              <a16:creationId xmlns:a16="http://schemas.microsoft.com/office/drawing/2014/main" id="{0F5B89C7-3875-4660-A9D3-11B255AB260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39" name="Text Box 64">
          <a:extLst>
            <a:ext uri="{FF2B5EF4-FFF2-40B4-BE49-F238E27FC236}">
              <a16:creationId xmlns:a16="http://schemas.microsoft.com/office/drawing/2014/main" id="{5305C221-4D7D-4649-827C-001F005F50C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0" name="Text Box 64">
          <a:extLst>
            <a:ext uri="{FF2B5EF4-FFF2-40B4-BE49-F238E27FC236}">
              <a16:creationId xmlns:a16="http://schemas.microsoft.com/office/drawing/2014/main" id="{9C86DD07-06C8-491D-8589-E7DB41C6B42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1" name="Text Box 64">
          <a:extLst>
            <a:ext uri="{FF2B5EF4-FFF2-40B4-BE49-F238E27FC236}">
              <a16:creationId xmlns:a16="http://schemas.microsoft.com/office/drawing/2014/main" id="{39FD0CF8-3F02-4ECB-935E-79E8969DA710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2" name="Text Box 64">
          <a:extLst>
            <a:ext uri="{FF2B5EF4-FFF2-40B4-BE49-F238E27FC236}">
              <a16:creationId xmlns:a16="http://schemas.microsoft.com/office/drawing/2014/main" id="{37818A60-61A8-4DAE-915F-62C2CBE4E44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3" name="Text Box 64">
          <a:extLst>
            <a:ext uri="{FF2B5EF4-FFF2-40B4-BE49-F238E27FC236}">
              <a16:creationId xmlns:a16="http://schemas.microsoft.com/office/drawing/2014/main" id="{D5C24A6E-CC84-45BB-8DBF-71AFE52B601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4" name="Text Box 64">
          <a:extLst>
            <a:ext uri="{FF2B5EF4-FFF2-40B4-BE49-F238E27FC236}">
              <a16:creationId xmlns:a16="http://schemas.microsoft.com/office/drawing/2014/main" id="{C7E5B6FF-9800-4AD2-9B39-BFE7394663CB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5" name="Text Box 64">
          <a:extLst>
            <a:ext uri="{FF2B5EF4-FFF2-40B4-BE49-F238E27FC236}">
              <a16:creationId xmlns:a16="http://schemas.microsoft.com/office/drawing/2014/main" id="{192F312F-F4A6-43C9-BD41-8E11888306C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6" name="Text Box 64">
          <a:extLst>
            <a:ext uri="{FF2B5EF4-FFF2-40B4-BE49-F238E27FC236}">
              <a16:creationId xmlns:a16="http://schemas.microsoft.com/office/drawing/2014/main" id="{BF68D988-8A41-4F27-9771-D86901FB676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7" name="Text Box 64">
          <a:extLst>
            <a:ext uri="{FF2B5EF4-FFF2-40B4-BE49-F238E27FC236}">
              <a16:creationId xmlns:a16="http://schemas.microsoft.com/office/drawing/2014/main" id="{8565BC1C-E2A5-47CE-BBC0-B38C1E539B79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8" name="Text Box 64">
          <a:extLst>
            <a:ext uri="{FF2B5EF4-FFF2-40B4-BE49-F238E27FC236}">
              <a16:creationId xmlns:a16="http://schemas.microsoft.com/office/drawing/2014/main" id="{64996042-E91A-49E2-8F13-C0BA454FA80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49" name="Text Box 64">
          <a:extLst>
            <a:ext uri="{FF2B5EF4-FFF2-40B4-BE49-F238E27FC236}">
              <a16:creationId xmlns:a16="http://schemas.microsoft.com/office/drawing/2014/main" id="{B436C7C4-E9B7-47AB-90F2-93EB605182D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0" name="Text Box 64">
          <a:extLst>
            <a:ext uri="{FF2B5EF4-FFF2-40B4-BE49-F238E27FC236}">
              <a16:creationId xmlns:a16="http://schemas.microsoft.com/office/drawing/2014/main" id="{646FBE5F-3040-4730-8144-F5F4314D6F7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1" name="Text Box 64">
          <a:extLst>
            <a:ext uri="{FF2B5EF4-FFF2-40B4-BE49-F238E27FC236}">
              <a16:creationId xmlns:a16="http://schemas.microsoft.com/office/drawing/2014/main" id="{CACF1B4C-6237-4CD1-8C1E-F38F2064931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2" name="Text Box 64">
          <a:extLst>
            <a:ext uri="{FF2B5EF4-FFF2-40B4-BE49-F238E27FC236}">
              <a16:creationId xmlns:a16="http://schemas.microsoft.com/office/drawing/2014/main" id="{605A444C-855C-447E-9D08-BE750D6BE5B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3" name="Text Box 64">
          <a:extLst>
            <a:ext uri="{FF2B5EF4-FFF2-40B4-BE49-F238E27FC236}">
              <a16:creationId xmlns:a16="http://schemas.microsoft.com/office/drawing/2014/main" id="{55C81A40-C2AE-40FD-AFA7-673194223D2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4" name="Text Box 64">
          <a:extLst>
            <a:ext uri="{FF2B5EF4-FFF2-40B4-BE49-F238E27FC236}">
              <a16:creationId xmlns:a16="http://schemas.microsoft.com/office/drawing/2014/main" id="{92E2820A-EC2E-4519-B87F-DE8435EAC49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5" name="Text Box 64">
          <a:extLst>
            <a:ext uri="{FF2B5EF4-FFF2-40B4-BE49-F238E27FC236}">
              <a16:creationId xmlns:a16="http://schemas.microsoft.com/office/drawing/2014/main" id="{BA9DDA63-70E0-4A56-B386-6C43F945A00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6" name="Text Box 64">
          <a:extLst>
            <a:ext uri="{FF2B5EF4-FFF2-40B4-BE49-F238E27FC236}">
              <a16:creationId xmlns:a16="http://schemas.microsoft.com/office/drawing/2014/main" id="{8BB6E73E-C03F-48D5-B999-628526D98E1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7" name="Text Box 64">
          <a:extLst>
            <a:ext uri="{FF2B5EF4-FFF2-40B4-BE49-F238E27FC236}">
              <a16:creationId xmlns:a16="http://schemas.microsoft.com/office/drawing/2014/main" id="{59DDD7EF-BC08-4B6E-8CB6-4D4607FF65F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8" name="Text Box 64">
          <a:extLst>
            <a:ext uri="{FF2B5EF4-FFF2-40B4-BE49-F238E27FC236}">
              <a16:creationId xmlns:a16="http://schemas.microsoft.com/office/drawing/2014/main" id="{99D910EB-43B3-435A-97F9-B172784BC2F8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59" name="Text Box 64">
          <a:extLst>
            <a:ext uri="{FF2B5EF4-FFF2-40B4-BE49-F238E27FC236}">
              <a16:creationId xmlns:a16="http://schemas.microsoft.com/office/drawing/2014/main" id="{43FF217B-9721-48D7-93E4-27F86628710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0" name="Text Box 64">
          <a:extLst>
            <a:ext uri="{FF2B5EF4-FFF2-40B4-BE49-F238E27FC236}">
              <a16:creationId xmlns:a16="http://schemas.microsoft.com/office/drawing/2014/main" id="{923408BA-98F0-4F5C-8D89-31CC15CF118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1" name="Text Box 64">
          <a:extLst>
            <a:ext uri="{FF2B5EF4-FFF2-40B4-BE49-F238E27FC236}">
              <a16:creationId xmlns:a16="http://schemas.microsoft.com/office/drawing/2014/main" id="{ADFB338D-CD05-4C57-B584-78B54196880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2" name="Text Box 64">
          <a:extLst>
            <a:ext uri="{FF2B5EF4-FFF2-40B4-BE49-F238E27FC236}">
              <a16:creationId xmlns:a16="http://schemas.microsoft.com/office/drawing/2014/main" id="{549F7649-9C3E-4BA4-9FCC-04E0C0E7901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3" name="Text Box 64">
          <a:extLst>
            <a:ext uri="{FF2B5EF4-FFF2-40B4-BE49-F238E27FC236}">
              <a16:creationId xmlns:a16="http://schemas.microsoft.com/office/drawing/2014/main" id="{E420A9FF-526F-4A8D-B260-5775E647548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4" name="Text Box 64">
          <a:extLst>
            <a:ext uri="{FF2B5EF4-FFF2-40B4-BE49-F238E27FC236}">
              <a16:creationId xmlns:a16="http://schemas.microsoft.com/office/drawing/2014/main" id="{61417BC2-6A52-4A1F-A3F4-BF6DF3198D2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5" name="Text Box 64">
          <a:extLst>
            <a:ext uri="{FF2B5EF4-FFF2-40B4-BE49-F238E27FC236}">
              <a16:creationId xmlns:a16="http://schemas.microsoft.com/office/drawing/2014/main" id="{4BBFA4D8-D3B0-45A2-A9DA-E7F382CE2C8E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6" name="Text Box 64">
          <a:extLst>
            <a:ext uri="{FF2B5EF4-FFF2-40B4-BE49-F238E27FC236}">
              <a16:creationId xmlns:a16="http://schemas.microsoft.com/office/drawing/2014/main" id="{D06CBBBF-BAC7-488F-9E74-7C045F77EBA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7" name="Text Box 64">
          <a:extLst>
            <a:ext uri="{FF2B5EF4-FFF2-40B4-BE49-F238E27FC236}">
              <a16:creationId xmlns:a16="http://schemas.microsoft.com/office/drawing/2014/main" id="{770539E7-33F6-42B5-8B03-A70C7D54F1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8" name="Text Box 64">
          <a:extLst>
            <a:ext uri="{FF2B5EF4-FFF2-40B4-BE49-F238E27FC236}">
              <a16:creationId xmlns:a16="http://schemas.microsoft.com/office/drawing/2014/main" id="{8825D56E-DCFE-4E5A-A531-5B6FFF42279C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69" name="Text Box 64">
          <a:extLst>
            <a:ext uri="{FF2B5EF4-FFF2-40B4-BE49-F238E27FC236}">
              <a16:creationId xmlns:a16="http://schemas.microsoft.com/office/drawing/2014/main" id="{3110D690-747E-466C-A0E1-3BF8A7D955C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0" name="Text Box 64">
          <a:extLst>
            <a:ext uri="{FF2B5EF4-FFF2-40B4-BE49-F238E27FC236}">
              <a16:creationId xmlns:a16="http://schemas.microsoft.com/office/drawing/2014/main" id="{4A52E4CB-570F-47C6-8AB5-F1FA7FF82BA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1" name="Text Box 64">
          <a:extLst>
            <a:ext uri="{FF2B5EF4-FFF2-40B4-BE49-F238E27FC236}">
              <a16:creationId xmlns:a16="http://schemas.microsoft.com/office/drawing/2014/main" id="{CA8F4926-1AD6-4E07-B9FC-C0417839BF4D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2" name="Text Box 64">
          <a:extLst>
            <a:ext uri="{FF2B5EF4-FFF2-40B4-BE49-F238E27FC236}">
              <a16:creationId xmlns:a16="http://schemas.microsoft.com/office/drawing/2014/main" id="{BBE0EE1E-BB2E-4B0F-8550-2CCEEF8A8A3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3" name="Text Box 64">
          <a:extLst>
            <a:ext uri="{FF2B5EF4-FFF2-40B4-BE49-F238E27FC236}">
              <a16:creationId xmlns:a16="http://schemas.microsoft.com/office/drawing/2014/main" id="{42402411-49C1-4773-8819-A9093022E001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4" name="Text Box 64">
          <a:extLst>
            <a:ext uri="{FF2B5EF4-FFF2-40B4-BE49-F238E27FC236}">
              <a16:creationId xmlns:a16="http://schemas.microsoft.com/office/drawing/2014/main" id="{D34CBB43-DA45-43C5-8E8E-5C5562192DA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5" name="Text Box 64">
          <a:extLst>
            <a:ext uri="{FF2B5EF4-FFF2-40B4-BE49-F238E27FC236}">
              <a16:creationId xmlns:a16="http://schemas.microsoft.com/office/drawing/2014/main" id="{40430611-E15C-48A9-BF74-07F42395E5AA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6" name="Text Box 64">
          <a:extLst>
            <a:ext uri="{FF2B5EF4-FFF2-40B4-BE49-F238E27FC236}">
              <a16:creationId xmlns:a16="http://schemas.microsoft.com/office/drawing/2014/main" id="{922EFC18-3174-4612-A29D-D9FE830EDF8F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7" name="Text Box 64">
          <a:extLst>
            <a:ext uri="{FF2B5EF4-FFF2-40B4-BE49-F238E27FC236}">
              <a16:creationId xmlns:a16="http://schemas.microsoft.com/office/drawing/2014/main" id="{C78778E0-FE77-4933-9EEE-06CAC7D03B55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8" name="Text Box 64">
          <a:extLst>
            <a:ext uri="{FF2B5EF4-FFF2-40B4-BE49-F238E27FC236}">
              <a16:creationId xmlns:a16="http://schemas.microsoft.com/office/drawing/2014/main" id="{8047F8BF-188B-4778-9DCF-9E4F41A02DF6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79" name="Text Box 64">
          <a:extLst>
            <a:ext uri="{FF2B5EF4-FFF2-40B4-BE49-F238E27FC236}">
              <a16:creationId xmlns:a16="http://schemas.microsoft.com/office/drawing/2014/main" id="{6858EAA2-9F7F-4254-9C55-B560EEBDE43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80" name="Text Box 64">
          <a:extLst>
            <a:ext uri="{FF2B5EF4-FFF2-40B4-BE49-F238E27FC236}">
              <a16:creationId xmlns:a16="http://schemas.microsoft.com/office/drawing/2014/main" id="{07E3599F-77DE-4402-A7DD-B12DD98375D2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0" cy="481965"/>
    <xdr:sp macro="" textlink="">
      <xdr:nvSpPr>
        <xdr:cNvPr id="5581" name="Text Box 64">
          <a:extLst>
            <a:ext uri="{FF2B5EF4-FFF2-40B4-BE49-F238E27FC236}">
              <a16:creationId xmlns:a16="http://schemas.microsoft.com/office/drawing/2014/main" id="{37592F3E-4A26-49FC-913A-6DA34652F8C4}"/>
            </a:ext>
          </a:extLst>
        </xdr:cNvPr>
        <xdr:cNvSpPr txBox="1">
          <a:spLocks noChangeArrowheads="1"/>
        </xdr:cNvSpPr>
      </xdr:nvSpPr>
      <xdr:spPr bwMode="auto">
        <a:xfrm>
          <a:off x="677418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28575</xdr:colOff>
      <xdr:row>1170</xdr:row>
      <xdr:rowOff>28575</xdr:rowOff>
    </xdr:from>
    <xdr:ext cx="0" cy="481967"/>
    <xdr:sp macro="" textlink="">
      <xdr:nvSpPr>
        <xdr:cNvPr id="5582" name="Text Box 64">
          <a:extLst>
            <a:ext uri="{FF2B5EF4-FFF2-40B4-BE49-F238E27FC236}">
              <a16:creationId xmlns:a16="http://schemas.microsoft.com/office/drawing/2014/main" id="{DC515206-7E1A-4A99-B80C-2B987287B55D}"/>
            </a:ext>
          </a:extLst>
        </xdr:cNvPr>
        <xdr:cNvSpPr txBox="1">
          <a:spLocks noChangeArrowheads="1"/>
        </xdr:cNvSpPr>
      </xdr:nvSpPr>
      <xdr:spPr bwMode="auto">
        <a:xfrm>
          <a:off x="912495" y="240744375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3" name="Text Box 64">
          <a:extLst>
            <a:ext uri="{FF2B5EF4-FFF2-40B4-BE49-F238E27FC236}">
              <a16:creationId xmlns:a16="http://schemas.microsoft.com/office/drawing/2014/main" id="{912201F5-3D1E-4397-A7E9-7982F47AFBBA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4" name="Text Box 64">
          <a:extLst>
            <a:ext uri="{FF2B5EF4-FFF2-40B4-BE49-F238E27FC236}">
              <a16:creationId xmlns:a16="http://schemas.microsoft.com/office/drawing/2014/main" id="{A6628BF2-56EC-4021-AACC-3970C6B05D05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5" name="Text Box 64">
          <a:extLst>
            <a:ext uri="{FF2B5EF4-FFF2-40B4-BE49-F238E27FC236}">
              <a16:creationId xmlns:a16="http://schemas.microsoft.com/office/drawing/2014/main" id="{928AF732-92B9-4003-A249-A7D4A0AD7E61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6" name="Text Box 64">
          <a:extLst>
            <a:ext uri="{FF2B5EF4-FFF2-40B4-BE49-F238E27FC236}">
              <a16:creationId xmlns:a16="http://schemas.microsoft.com/office/drawing/2014/main" id="{CC9DB4EA-F44E-4B6E-80D7-EE5102A2917A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7" name="Text Box 64">
          <a:extLst>
            <a:ext uri="{FF2B5EF4-FFF2-40B4-BE49-F238E27FC236}">
              <a16:creationId xmlns:a16="http://schemas.microsoft.com/office/drawing/2014/main" id="{487287A5-2C5C-46A9-B20C-74DDC4D7445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8" name="Text Box 64">
          <a:extLst>
            <a:ext uri="{FF2B5EF4-FFF2-40B4-BE49-F238E27FC236}">
              <a16:creationId xmlns:a16="http://schemas.microsoft.com/office/drawing/2014/main" id="{702DD0C2-4DEE-44BF-A9BC-018A3D00F00C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89" name="Text Box 64">
          <a:extLst>
            <a:ext uri="{FF2B5EF4-FFF2-40B4-BE49-F238E27FC236}">
              <a16:creationId xmlns:a16="http://schemas.microsoft.com/office/drawing/2014/main" id="{DA448278-E46E-49E8-AB95-BEC4A90667FE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0" name="Text Box 64">
          <a:extLst>
            <a:ext uri="{FF2B5EF4-FFF2-40B4-BE49-F238E27FC236}">
              <a16:creationId xmlns:a16="http://schemas.microsoft.com/office/drawing/2014/main" id="{1759D5C7-3E73-4D1A-B0F9-3420A5B4DC7E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1" name="Text Box 64">
          <a:extLst>
            <a:ext uri="{FF2B5EF4-FFF2-40B4-BE49-F238E27FC236}">
              <a16:creationId xmlns:a16="http://schemas.microsoft.com/office/drawing/2014/main" id="{CBBFCB42-ECB9-4C43-A8B9-17D5038DBF5E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2" name="Text Box 64">
          <a:extLst>
            <a:ext uri="{FF2B5EF4-FFF2-40B4-BE49-F238E27FC236}">
              <a16:creationId xmlns:a16="http://schemas.microsoft.com/office/drawing/2014/main" id="{691F716D-1F8D-4670-AF2B-5E28E1275C44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3" name="Text Box 64">
          <a:extLst>
            <a:ext uri="{FF2B5EF4-FFF2-40B4-BE49-F238E27FC236}">
              <a16:creationId xmlns:a16="http://schemas.microsoft.com/office/drawing/2014/main" id="{146D8B3D-0910-4AB1-830D-60EF14FFCAD6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4" name="Text Box 64">
          <a:extLst>
            <a:ext uri="{FF2B5EF4-FFF2-40B4-BE49-F238E27FC236}">
              <a16:creationId xmlns:a16="http://schemas.microsoft.com/office/drawing/2014/main" id="{E304E6E6-EE0B-4BE7-B9C6-E2DCDE821624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5" name="Text Box 64">
          <a:extLst>
            <a:ext uri="{FF2B5EF4-FFF2-40B4-BE49-F238E27FC236}">
              <a16:creationId xmlns:a16="http://schemas.microsoft.com/office/drawing/2014/main" id="{72E7D9E0-2040-45E3-ACB4-61B47145CE70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6" name="Text Box 64">
          <a:extLst>
            <a:ext uri="{FF2B5EF4-FFF2-40B4-BE49-F238E27FC236}">
              <a16:creationId xmlns:a16="http://schemas.microsoft.com/office/drawing/2014/main" id="{0B05471D-BEC5-460B-8478-CE864C4649FC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7" name="Text Box 64">
          <a:extLst>
            <a:ext uri="{FF2B5EF4-FFF2-40B4-BE49-F238E27FC236}">
              <a16:creationId xmlns:a16="http://schemas.microsoft.com/office/drawing/2014/main" id="{5BC3E05C-133E-4850-85BB-AADB5F9A319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8" name="Text Box 64">
          <a:extLst>
            <a:ext uri="{FF2B5EF4-FFF2-40B4-BE49-F238E27FC236}">
              <a16:creationId xmlns:a16="http://schemas.microsoft.com/office/drawing/2014/main" id="{B664E7F4-2F18-4043-A8F0-B58FC97CDE88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599" name="Text Box 64">
          <a:extLst>
            <a:ext uri="{FF2B5EF4-FFF2-40B4-BE49-F238E27FC236}">
              <a16:creationId xmlns:a16="http://schemas.microsoft.com/office/drawing/2014/main" id="{78435EAD-D70F-435B-B169-E82D84B9085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0" name="Text Box 64">
          <a:extLst>
            <a:ext uri="{FF2B5EF4-FFF2-40B4-BE49-F238E27FC236}">
              <a16:creationId xmlns:a16="http://schemas.microsoft.com/office/drawing/2014/main" id="{481F54DC-B6A8-4C5A-901D-85130FAF6244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1" name="Text Box 64">
          <a:extLst>
            <a:ext uri="{FF2B5EF4-FFF2-40B4-BE49-F238E27FC236}">
              <a16:creationId xmlns:a16="http://schemas.microsoft.com/office/drawing/2014/main" id="{1D35CFD1-7430-46B4-9E6D-D4594E56D70E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2" name="Text Box 64">
          <a:extLst>
            <a:ext uri="{FF2B5EF4-FFF2-40B4-BE49-F238E27FC236}">
              <a16:creationId xmlns:a16="http://schemas.microsoft.com/office/drawing/2014/main" id="{04DB48F7-BE9A-4532-94EF-E381A6F43AC1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3" name="Text Box 64">
          <a:extLst>
            <a:ext uri="{FF2B5EF4-FFF2-40B4-BE49-F238E27FC236}">
              <a16:creationId xmlns:a16="http://schemas.microsoft.com/office/drawing/2014/main" id="{366AF36E-3A03-4B0B-A672-BA82E048440B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4" name="Text Box 64">
          <a:extLst>
            <a:ext uri="{FF2B5EF4-FFF2-40B4-BE49-F238E27FC236}">
              <a16:creationId xmlns:a16="http://schemas.microsoft.com/office/drawing/2014/main" id="{EBFE06E9-F91E-4EB0-8A07-7A22862939A8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5" name="Text Box 64">
          <a:extLst>
            <a:ext uri="{FF2B5EF4-FFF2-40B4-BE49-F238E27FC236}">
              <a16:creationId xmlns:a16="http://schemas.microsoft.com/office/drawing/2014/main" id="{6E81EAB5-014C-4BEE-BCD6-BB1988349327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6" name="Text Box 64">
          <a:extLst>
            <a:ext uri="{FF2B5EF4-FFF2-40B4-BE49-F238E27FC236}">
              <a16:creationId xmlns:a16="http://schemas.microsoft.com/office/drawing/2014/main" id="{51E2767C-D8DF-4EF2-B2AC-20FAF7ADD6EC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7" name="Text Box 64">
          <a:extLst>
            <a:ext uri="{FF2B5EF4-FFF2-40B4-BE49-F238E27FC236}">
              <a16:creationId xmlns:a16="http://schemas.microsoft.com/office/drawing/2014/main" id="{2A643FA3-AEC8-4829-913D-D88983026982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8" name="Text Box 64">
          <a:extLst>
            <a:ext uri="{FF2B5EF4-FFF2-40B4-BE49-F238E27FC236}">
              <a16:creationId xmlns:a16="http://schemas.microsoft.com/office/drawing/2014/main" id="{736722C8-A8D9-4E08-A105-1CE7E7CBF47A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09" name="Text Box 64">
          <a:extLst>
            <a:ext uri="{FF2B5EF4-FFF2-40B4-BE49-F238E27FC236}">
              <a16:creationId xmlns:a16="http://schemas.microsoft.com/office/drawing/2014/main" id="{5FBC00A7-F945-4E7C-A76D-AA4E23918144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0" name="Text Box 64">
          <a:extLst>
            <a:ext uri="{FF2B5EF4-FFF2-40B4-BE49-F238E27FC236}">
              <a16:creationId xmlns:a16="http://schemas.microsoft.com/office/drawing/2014/main" id="{C81D1BEA-A07B-4ADF-B48D-2A6158673AA1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1" name="Text Box 64">
          <a:extLst>
            <a:ext uri="{FF2B5EF4-FFF2-40B4-BE49-F238E27FC236}">
              <a16:creationId xmlns:a16="http://schemas.microsoft.com/office/drawing/2014/main" id="{56A4DC5E-094C-4D96-8FD1-C8675755F620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2" name="Text Box 64">
          <a:extLst>
            <a:ext uri="{FF2B5EF4-FFF2-40B4-BE49-F238E27FC236}">
              <a16:creationId xmlns:a16="http://schemas.microsoft.com/office/drawing/2014/main" id="{F74EDFC6-C5DC-466F-AAED-DDA787DB3640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3" name="Text Box 64">
          <a:extLst>
            <a:ext uri="{FF2B5EF4-FFF2-40B4-BE49-F238E27FC236}">
              <a16:creationId xmlns:a16="http://schemas.microsoft.com/office/drawing/2014/main" id="{D2090A6C-D240-4D07-9628-E1CDD8E5EB5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4" name="Text Box 64">
          <a:extLst>
            <a:ext uri="{FF2B5EF4-FFF2-40B4-BE49-F238E27FC236}">
              <a16:creationId xmlns:a16="http://schemas.microsoft.com/office/drawing/2014/main" id="{FC0B9394-71FA-4202-86D4-772B44412E23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5" name="Text Box 64">
          <a:extLst>
            <a:ext uri="{FF2B5EF4-FFF2-40B4-BE49-F238E27FC236}">
              <a16:creationId xmlns:a16="http://schemas.microsoft.com/office/drawing/2014/main" id="{F33AA8D9-B462-4FC8-B659-4CF5D9E7BA48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6" name="Text Box 64">
          <a:extLst>
            <a:ext uri="{FF2B5EF4-FFF2-40B4-BE49-F238E27FC236}">
              <a16:creationId xmlns:a16="http://schemas.microsoft.com/office/drawing/2014/main" id="{14B2A51D-E767-4A74-A7DC-9BBA716DDCE5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7" name="Text Box 64">
          <a:extLst>
            <a:ext uri="{FF2B5EF4-FFF2-40B4-BE49-F238E27FC236}">
              <a16:creationId xmlns:a16="http://schemas.microsoft.com/office/drawing/2014/main" id="{3C39F0E5-C4B4-4D43-972D-FF4E0E09E5EF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8" name="Text Box 64">
          <a:extLst>
            <a:ext uri="{FF2B5EF4-FFF2-40B4-BE49-F238E27FC236}">
              <a16:creationId xmlns:a16="http://schemas.microsoft.com/office/drawing/2014/main" id="{BF52B3F7-C7FB-4F7D-BB5A-7FE98EC51821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19" name="Text Box 64">
          <a:extLst>
            <a:ext uri="{FF2B5EF4-FFF2-40B4-BE49-F238E27FC236}">
              <a16:creationId xmlns:a16="http://schemas.microsoft.com/office/drawing/2014/main" id="{F3EE6BBA-24FC-4EE8-BBA0-170F6A9BE3E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0" name="Text Box 64">
          <a:extLst>
            <a:ext uri="{FF2B5EF4-FFF2-40B4-BE49-F238E27FC236}">
              <a16:creationId xmlns:a16="http://schemas.microsoft.com/office/drawing/2014/main" id="{AE612641-7A2D-42C2-9698-33E3C3F7ADE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1" name="Text Box 64">
          <a:extLst>
            <a:ext uri="{FF2B5EF4-FFF2-40B4-BE49-F238E27FC236}">
              <a16:creationId xmlns:a16="http://schemas.microsoft.com/office/drawing/2014/main" id="{E1C2785D-5622-402C-A207-78EDB14DB8A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2" name="Text Box 64">
          <a:extLst>
            <a:ext uri="{FF2B5EF4-FFF2-40B4-BE49-F238E27FC236}">
              <a16:creationId xmlns:a16="http://schemas.microsoft.com/office/drawing/2014/main" id="{0C8BB877-8AD4-438C-A63A-7EA1DA13D6CB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3" name="Text Box 64">
          <a:extLst>
            <a:ext uri="{FF2B5EF4-FFF2-40B4-BE49-F238E27FC236}">
              <a16:creationId xmlns:a16="http://schemas.microsoft.com/office/drawing/2014/main" id="{6A51243C-60B6-4B10-9AE8-116E449D14AE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4" name="Text Box 64">
          <a:extLst>
            <a:ext uri="{FF2B5EF4-FFF2-40B4-BE49-F238E27FC236}">
              <a16:creationId xmlns:a16="http://schemas.microsoft.com/office/drawing/2014/main" id="{79F857E7-5219-48C5-B68D-AB3B4B9DB580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5" name="Text Box 64">
          <a:extLst>
            <a:ext uri="{FF2B5EF4-FFF2-40B4-BE49-F238E27FC236}">
              <a16:creationId xmlns:a16="http://schemas.microsoft.com/office/drawing/2014/main" id="{AF782FC8-B8BF-4932-A11C-563A2C70E4E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6" name="Text Box 64">
          <a:extLst>
            <a:ext uri="{FF2B5EF4-FFF2-40B4-BE49-F238E27FC236}">
              <a16:creationId xmlns:a16="http://schemas.microsoft.com/office/drawing/2014/main" id="{A1BA47F2-AA8A-4B0A-8DD2-D7D88BFEBF4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7" name="Text Box 64">
          <a:extLst>
            <a:ext uri="{FF2B5EF4-FFF2-40B4-BE49-F238E27FC236}">
              <a16:creationId xmlns:a16="http://schemas.microsoft.com/office/drawing/2014/main" id="{8B06DC7F-6CFA-4A18-B50D-C8F24CE8BD2C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8" name="Text Box 64">
          <a:extLst>
            <a:ext uri="{FF2B5EF4-FFF2-40B4-BE49-F238E27FC236}">
              <a16:creationId xmlns:a16="http://schemas.microsoft.com/office/drawing/2014/main" id="{0621B56F-AF17-41BE-9971-A43014EC0A15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29" name="Text Box 64">
          <a:extLst>
            <a:ext uri="{FF2B5EF4-FFF2-40B4-BE49-F238E27FC236}">
              <a16:creationId xmlns:a16="http://schemas.microsoft.com/office/drawing/2014/main" id="{64E53001-2E06-4AFF-84AC-C9F6B209CBC2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0" name="Text Box 64">
          <a:extLst>
            <a:ext uri="{FF2B5EF4-FFF2-40B4-BE49-F238E27FC236}">
              <a16:creationId xmlns:a16="http://schemas.microsoft.com/office/drawing/2014/main" id="{77D6412A-2156-41C3-989A-D2ACC0E4D429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1" name="Text Box 64">
          <a:extLst>
            <a:ext uri="{FF2B5EF4-FFF2-40B4-BE49-F238E27FC236}">
              <a16:creationId xmlns:a16="http://schemas.microsoft.com/office/drawing/2014/main" id="{B0EBBF42-76BA-44B5-9B63-9960D3D69482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2" name="Text Box 64">
          <a:extLst>
            <a:ext uri="{FF2B5EF4-FFF2-40B4-BE49-F238E27FC236}">
              <a16:creationId xmlns:a16="http://schemas.microsoft.com/office/drawing/2014/main" id="{2E7044AE-7856-4029-9CB0-6C31498BA4BF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3" name="Text Box 64">
          <a:extLst>
            <a:ext uri="{FF2B5EF4-FFF2-40B4-BE49-F238E27FC236}">
              <a16:creationId xmlns:a16="http://schemas.microsoft.com/office/drawing/2014/main" id="{4F25D116-57BC-4FC0-BFFC-75E8B4738A5A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4" name="Text Box 64">
          <a:extLst>
            <a:ext uri="{FF2B5EF4-FFF2-40B4-BE49-F238E27FC236}">
              <a16:creationId xmlns:a16="http://schemas.microsoft.com/office/drawing/2014/main" id="{5E51CF3D-F503-49E8-B561-97994D8CA930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5" name="Text Box 64">
          <a:extLst>
            <a:ext uri="{FF2B5EF4-FFF2-40B4-BE49-F238E27FC236}">
              <a16:creationId xmlns:a16="http://schemas.microsoft.com/office/drawing/2014/main" id="{95847E3A-81EE-46BD-BD96-DE916E2EB817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6" name="Text Box 64">
          <a:extLst>
            <a:ext uri="{FF2B5EF4-FFF2-40B4-BE49-F238E27FC236}">
              <a16:creationId xmlns:a16="http://schemas.microsoft.com/office/drawing/2014/main" id="{985BFF8B-CAF9-4800-A174-654F28F9CE1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7" name="Text Box 64">
          <a:extLst>
            <a:ext uri="{FF2B5EF4-FFF2-40B4-BE49-F238E27FC236}">
              <a16:creationId xmlns:a16="http://schemas.microsoft.com/office/drawing/2014/main" id="{0176C73A-BBE6-489E-9D14-400458BEB98D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8" name="Text Box 64">
          <a:extLst>
            <a:ext uri="{FF2B5EF4-FFF2-40B4-BE49-F238E27FC236}">
              <a16:creationId xmlns:a16="http://schemas.microsoft.com/office/drawing/2014/main" id="{F1C9B14B-B12F-4B61-89F8-A2ECB4D621B5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39" name="Text Box 64">
          <a:extLst>
            <a:ext uri="{FF2B5EF4-FFF2-40B4-BE49-F238E27FC236}">
              <a16:creationId xmlns:a16="http://schemas.microsoft.com/office/drawing/2014/main" id="{61A6E102-0EC7-4E35-A86F-DB5C5AA439C6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1170</xdr:row>
      <xdr:rowOff>0</xdr:rowOff>
    </xdr:from>
    <xdr:ext cx="0" cy="481965"/>
    <xdr:sp macro="" textlink="">
      <xdr:nvSpPr>
        <xdr:cNvPr id="5640" name="Text Box 64">
          <a:extLst>
            <a:ext uri="{FF2B5EF4-FFF2-40B4-BE49-F238E27FC236}">
              <a16:creationId xmlns:a16="http://schemas.microsoft.com/office/drawing/2014/main" id="{3142EFAC-1DA2-46EF-AE55-4628771681D3}"/>
            </a:ext>
          </a:extLst>
        </xdr:cNvPr>
        <xdr:cNvSpPr txBox="1">
          <a:spLocks noChangeArrowheads="1"/>
        </xdr:cNvSpPr>
      </xdr:nvSpPr>
      <xdr:spPr bwMode="auto">
        <a:xfrm>
          <a:off x="88392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1" name="Text Box 64">
          <a:extLst>
            <a:ext uri="{FF2B5EF4-FFF2-40B4-BE49-F238E27FC236}">
              <a16:creationId xmlns:a16="http://schemas.microsoft.com/office/drawing/2014/main" id="{233DCAF8-9118-49AE-A8D2-6F05C168C788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2" name="Text Box 64">
          <a:extLst>
            <a:ext uri="{FF2B5EF4-FFF2-40B4-BE49-F238E27FC236}">
              <a16:creationId xmlns:a16="http://schemas.microsoft.com/office/drawing/2014/main" id="{E103ED4A-0B08-4F59-B246-921A429E860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3" name="Text Box 64">
          <a:extLst>
            <a:ext uri="{FF2B5EF4-FFF2-40B4-BE49-F238E27FC236}">
              <a16:creationId xmlns:a16="http://schemas.microsoft.com/office/drawing/2014/main" id="{A0C5A68F-478B-4E94-A411-70CD61CD923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4" name="Text Box 64">
          <a:extLst>
            <a:ext uri="{FF2B5EF4-FFF2-40B4-BE49-F238E27FC236}">
              <a16:creationId xmlns:a16="http://schemas.microsoft.com/office/drawing/2014/main" id="{F7AF0ACC-9BAD-4928-AD11-A2F53207EFC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5" name="Text Box 64">
          <a:extLst>
            <a:ext uri="{FF2B5EF4-FFF2-40B4-BE49-F238E27FC236}">
              <a16:creationId xmlns:a16="http://schemas.microsoft.com/office/drawing/2014/main" id="{2F979170-F086-4601-AFD2-21CF9DF3CF5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6" name="Text Box 64">
          <a:extLst>
            <a:ext uri="{FF2B5EF4-FFF2-40B4-BE49-F238E27FC236}">
              <a16:creationId xmlns:a16="http://schemas.microsoft.com/office/drawing/2014/main" id="{3C69C00C-1BE7-4B2D-A4F9-55C1B32FFE2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7" name="Text Box 64">
          <a:extLst>
            <a:ext uri="{FF2B5EF4-FFF2-40B4-BE49-F238E27FC236}">
              <a16:creationId xmlns:a16="http://schemas.microsoft.com/office/drawing/2014/main" id="{C8545EEA-D406-4026-9BEB-788E73EA2B2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8" name="Text Box 64">
          <a:extLst>
            <a:ext uri="{FF2B5EF4-FFF2-40B4-BE49-F238E27FC236}">
              <a16:creationId xmlns:a16="http://schemas.microsoft.com/office/drawing/2014/main" id="{B2F6C24D-D50E-4FAE-A462-C59366D2E71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49" name="Text Box 64">
          <a:extLst>
            <a:ext uri="{FF2B5EF4-FFF2-40B4-BE49-F238E27FC236}">
              <a16:creationId xmlns:a16="http://schemas.microsoft.com/office/drawing/2014/main" id="{68DAD3E9-E4DF-4CE6-B0ED-1416AFE3E78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0" name="Text Box 64">
          <a:extLst>
            <a:ext uri="{FF2B5EF4-FFF2-40B4-BE49-F238E27FC236}">
              <a16:creationId xmlns:a16="http://schemas.microsoft.com/office/drawing/2014/main" id="{1CF9D0A2-C470-4830-8376-1FC9679AB96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1" name="Text Box 64">
          <a:extLst>
            <a:ext uri="{FF2B5EF4-FFF2-40B4-BE49-F238E27FC236}">
              <a16:creationId xmlns:a16="http://schemas.microsoft.com/office/drawing/2014/main" id="{2542E415-3686-4B94-BACE-F5FCED75AF0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2" name="Text Box 64">
          <a:extLst>
            <a:ext uri="{FF2B5EF4-FFF2-40B4-BE49-F238E27FC236}">
              <a16:creationId xmlns:a16="http://schemas.microsoft.com/office/drawing/2014/main" id="{2F951048-20B7-4EA9-9502-C0DD52A3F78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3" name="Text Box 64">
          <a:extLst>
            <a:ext uri="{FF2B5EF4-FFF2-40B4-BE49-F238E27FC236}">
              <a16:creationId xmlns:a16="http://schemas.microsoft.com/office/drawing/2014/main" id="{0E7E658E-F536-4DAF-A483-193FAC5BA1E8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4" name="Text Box 64">
          <a:extLst>
            <a:ext uri="{FF2B5EF4-FFF2-40B4-BE49-F238E27FC236}">
              <a16:creationId xmlns:a16="http://schemas.microsoft.com/office/drawing/2014/main" id="{D22A107F-0B0F-4CD2-B8D2-04FA1F90EF9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5" name="Text Box 64">
          <a:extLst>
            <a:ext uri="{FF2B5EF4-FFF2-40B4-BE49-F238E27FC236}">
              <a16:creationId xmlns:a16="http://schemas.microsoft.com/office/drawing/2014/main" id="{0EF73D08-400C-4ED3-BC37-69F4BCC66554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6" name="Text Box 64">
          <a:extLst>
            <a:ext uri="{FF2B5EF4-FFF2-40B4-BE49-F238E27FC236}">
              <a16:creationId xmlns:a16="http://schemas.microsoft.com/office/drawing/2014/main" id="{BD64F531-15A8-47DA-8E91-1E05E6B1EA4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7" name="Text Box 64">
          <a:extLst>
            <a:ext uri="{FF2B5EF4-FFF2-40B4-BE49-F238E27FC236}">
              <a16:creationId xmlns:a16="http://schemas.microsoft.com/office/drawing/2014/main" id="{427B246E-5BED-49F7-BC9D-8955DACB9C0A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8" name="Text Box 64">
          <a:extLst>
            <a:ext uri="{FF2B5EF4-FFF2-40B4-BE49-F238E27FC236}">
              <a16:creationId xmlns:a16="http://schemas.microsoft.com/office/drawing/2014/main" id="{F7C224B3-BD7B-42E9-ABFF-240A7A0DB862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59" name="Text Box 64">
          <a:extLst>
            <a:ext uri="{FF2B5EF4-FFF2-40B4-BE49-F238E27FC236}">
              <a16:creationId xmlns:a16="http://schemas.microsoft.com/office/drawing/2014/main" id="{D14074DF-E5AC-4C8D-BB6C-1A06C943C8A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0" name="Text Box 64">
          <a:extLst>
            <a:ext uri="{FF2B5EF4-FFF2-40B4-BE49-F238E27FC236}">
              <a16:creationId xmlns:a16="http://schemas.microsoft.com/office/drawing/2014/main" id="{E1701B5B-5877-412A-BC8C-6AD1A56367A4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1" name="Text Box 64">
          <a:extLst>
            <a:ext uri="{FF2B5EF4-FFF2-40B4-BE49-F238E27FC236}">
              <a16:creationId xmlns:a16="http://schemas.microsoft.com/office/drawing/2014/main" id="{61A81C96-7508-4DB2-87A8-1BE3CCE3991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2" name="Text Box 64">
          <a:extLst>
            <a:ext uri="{FF2B5EF4-FFF2-40B4-BE49-F238E27FC236}">
              <a16:creationId xmlns:a16="http://schemas.microsoft.com/office/drawing/2014/main" id="{EEA54E5B-A751-4D8F-BC86-E131153F992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3" name="Text Box 64">
          <a:extLst>
            <a:ext uri="{FF2B5EF4-FFF2-40B4-BE49-F238E27FC236}">
              <a16:creationId xmlns:a16="http://schemas.microsoft.com/office/drawing/2014/main" id="{DE69E717-FEA1-49E3-A1FD-01CC1C16283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4" name="Text Box 64">
          <a:extLst>
            <a:ext uri="{FF2B5EF4-FFF2-40B4-BE49-F238E27FC236}">
              <a16:creationId xmlns:a16="http://schemas.microsoft.com/office/drawing/2014/main" id="{B24DC507-6D96-4A67-B1D4-033A665B604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5" name="Text Box 64">
          <a:extLst>
            <a:ext uri="{FF2B5EF4-FFF2-40B4-BE49-F238E27FC236}">
              <a16:creationId xmlns:a16="http://schemas.microsoft.com/office/drawing/2014/main" id="{2ECDB129-31EC-4D3D-91D5-53B12901083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6" name="Text Box 64">
          <a:extLst>
            <a:ext uri="{FF2B5EF4-FFF2-40B4-BE49-F238E27FC236}">
              <a16:creationId xmlns:a16="http://schemas.microsoft.com/office/drawing/2014/main" id="{95FEB427-DF5D-49F6-BEFD-AA539E3A536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7" name="Text Box 64">
          <a:extLst>
            <a:ext uri="{FF2B5EF4-FFF2-40B4-BE49-F238E27FC236}">
              <a16:creationId xmlns:a16="http://schemas.microsoft.com/office/drawing/2014/main" id="{FA9E142D-6F94-48BD-8100-50D752547187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8" name="Text Box 64">
          <a:extLst>
            <a:ext uri="{FF2B5EF4-FFF2-40B4-BE49-F238E27FC236}">
              <a16:creationId xmlns:a16="http://schemas.microsoft.com/office/drawing/2014/main" id="{32CB3ADC-2CA3-42B6-9C9C-20B2587714A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69" name="Text Box 64">
          <a:extLst>
            <a:ext uri="{FF2B5EF4-FFF2-40B4-BE49-F238E27FC236}">
              <a16:creationId xmlns:a16="http://schemas.microsoft.com/office/drawing/2014/main" id="{F9B06A02-7AFC-4034-AE43-2DE84EDA2F9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0" name="Text Box 64">
          <a:extLst>
            <a:ext uri="{FF2B5EF4-FFF2-40B4-BE49-F238E27FC236}">
              <a16:creationId xmlns:a16="http://schemas.microsoft.com/office/drawing/2014/main" id="{A20CADCE-5ACB-40E7-8EA7-A6B54B7A0591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1" name="Text Box 64">
          <a:extLst>
            <a:ext uri="{FF2B5EF4-FFF2-40B4-BE49-F238E27FC236}">
              <a16:creationId xmlns:a16="http://schemas.microsoft.com/office/drawing/2014/main" id="{E4102070-A3AB-4C25-88BF-F0C23ABD5B7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2" name="Text Box 64">
          <a:extLst>
            <a:ext uri="{FF2B5EF4-FFF2-40B4-BE49-F238E27FC236}">
              <a16:creationId xmlns:a16="http://schemas.microsoft.com/office/drawing/2014/main" id="{D56F7996-807B-4746-AC2F-142ADA69441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3" name="Text Box 64">
          <a:extLst>
            <a:ext uri="{FF2B5EF4-FFF2-40B4-BE49-F238E27FC236}">
              <a16:creationId xmlns:a16="http://schemas.microsoft.com/office/drawing/2014/main" id="{5348192B-9754-4685-B285-7E03F8FEF24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4" name="Text Box 64">
          <a:extLst>
            <a:ext uri="{FF2B5EF4-FFF2-40B4-BE49-F238E27FC236}">
              <a16:creationId xmlns:a16="http://schemas.microsoft.com/office/drawing/2014/main" id="{340DC4C0-56F7-4760-80E0-94FC8A613DA4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5" name="Text Box 64">
          <a:extLst>
            <a:ext uri="{FF2B5EF4-FFF2-40B4-BE49-F238E27FC236}">
              <a16:creationId xmlns:a16="http://schemas.microsoft.com/office/drawing/2014/main" id="{62B32612-1DB6-4AA4-9B9A-201CDDBE7CB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6" name="Text Box 64">
          <a:extLst>
            <a:ext uri="{FF2B5EF4-FFF2-40B4-BE49-F238E27FC236}">
              <a16:creationId xmlns:a16="http://schemas.microsoft.com/office/drawing/2014/main" id="{A2B35B80-67BF-49BA-862A-965821DFB69F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7" name="Text Box 64">
          <a:extLst>
            <a:ext uri="{FF2B5EF4-FFF2-40B4-BE49-F238E27FC236}">
              <a16:creationId xmlns:a16="http://schemas.microsoft.com/office/drawing/2014/main" id="{1791D4DC-9AE4-45D6-A7FE-F61AE9AD8D37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8" name="Text Box 64">
          <a:extLst>
            <a:ext uri="{FF2B5EF4-FFF2-40B4-BE49-F238E27FC236}">
              <a16:creationId xmlns:a16="http://schemas.microsoft.com/office/drawing/2014/main" id="{9D130FD2-0CB6-4199-AC04-5BBB8A7B3B8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79" name="Text Box 64">
          <a:extLst>
            <a:ext uri="{FF2B5EF4-FFF2-40B4-BE49-F238E27FC236}">
              <a16:creationId xmlns:a16="http://schemas.microsoft.com/office/drawing/2014/main" id="{9D50DC65-F6F9-4F8E-9C00-F9D1A6A7A15F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0" name="Text Box 64">
          <a:extLst>
            <a:ext uri="{FF2B5EF4-FFF2-40B4-BE49-F238E27FC236}">
              <a16:creationId xmlns:a16="http://schemas.microsoft.com/office/drawing/2014/main" id="{72AFCC62-4B16-4173-A0D0-04B92ADE8FF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1" name="Text Box 64">
          <a:extLst>
            <a:ext uri="{FF2B5EF4-FFF2-40B4-BE49-F238E27FC236}">
              <a16:creationId xmlns:a16="http://schemas.microsoft.com/office/drawing/2014/main" id="{9680337E-0E59-4801-852B-D2766B0A15D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2" name="Text Box 64">
          <a:extLst>
            <a:ext uri="{FF2B5EF4-FFF2-40B4-BE49-F238E27FC236}">
              <a16:creationId xmlns:a16="http://schemas.microsoft.com/office/drawing/2014/main" id="{C7C07B15-C153-4FF3-898D-6ACDA6EF4437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3" name="Text Box 64">
          <a:extLst>
            <a:ext uri="{FF2B5EF4-FFF2-40B4-BE49-F238E27FC236}">
              <a16:creationId xmlns:a16="http://schemas.microsoft.com/office/drawing/2014/main" id="{8B76BB15-6956-49E4-9B7C-1E285B7E419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4" name="Text Box 64">
          <a:extLst>
            <a:ext uri="{FF2B5EF4-FFF2-40B4-BE49-F238E27FC236}">
              <a16:creationId xmlns:a16="http://schemas.microsoft.com/office/drawing/2014/main" id="{AAB492F1-D401-4837-87DD-9476E9B0AAF1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5" name="Text Box 64">
          <a:extLst>
            <a:ext uri="{FF2B5EF4-FFF2-40B4-BE49-F238E27FC236}">
              <a16:creationId xmlns:a16="http://schemas.microsoft.com/office/drawing/2014/main" id="{265874DA-8980-45A4-9DB8-CE341F9B80F2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6" name="Text Box 64">
          <a:extLst>
            <a:ext uri="{FF2B5EF4-FFF2-40B4-BE49-F238E27FC236}">
              <a16:creationId xmlns:a16="http://schemas.microsoft.com/office/drawing/2014/main" id="{840F8A7C-FF70-41AF-B725-E7044A5E9AF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7" name="Text Box 64">
          <a:extLst>
            <a:ext uri="{FF2B5EF4-FFF2-40B4-BE49-F238E27FC236}">
              <a16:creationId xmlns:a16="http://schemas.microsoft.com/office/drawing/2014/main" id="{05914864-06FF-4900-B06C-52AB79E505F2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8" name="Text Box 64">
          <a:extLst>
            <a:ext uri="{FF2B5EF4-FFF2-40B4-BE49-F238E27FC236}">
              <a16:creationId xmlns:a16="http://schemas.microsoft.com/office/drawing/2014/main" id="{E193238B-C444-424B-94B2-8062890EBAD1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89" name="Text Box 64">
          <a:extLst>
            <a:ext uri="{FF2B5EF4-FFF2-40B4-BE49-F238E27FC236}">
              <a16:creationId xmlns:a16="http://schemas.microsoft.com/office/drawing/2014/main" id="{6F470AEB-08DB-445E-A224-DD882E1D0D9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0" name="Text Box 64">
          <a:extLst>
            <a:ext uri="{FF2B5EF4-FFF2-40B4-BE49-F238E27FC236}">
              <a16:creationId xmlns:a16="http://schemas.microsoft.com/office/drawing/2014/main" id="{E376D7EE-0575-4ADE-87A0-63EB1E833BC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1" name="Text Box 64">
          <a:extLst>
            <a:ext uri="{FF2B5EF4-FFF2-40B4-BE49-F238E27FC236}">
              <a16:creationId xmlns:a16="http://schemas.microsoft.com/office/drawing/2014/main" id="{63554B28-670B-43B7-881D-A1ABB945F0F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2" name="Text Box 64">
          <a:extLst>
            <a:ext uri="{FF2B5EF4-FFF2-40B4-BE49-F238E27FC236}">
              <a16:creationId xmlns:a16="http://schemas.microsoft.com/office/drawing/2014/main" id="{FCAA1B02-FF80-483B-BFA2-1254EF43A8E1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3" name="Text Box 64">
          <a:extLst>
            <a:ext uri="{FF2B5EF4-FFF2-40B4-BE49-F238E27FC236}">
              <a16:creationId xmlns:a16="http://schemas.microsoft.com/office/drawing/2014/main" id="{046EC041-E5DA-4830-8C52-6C45FAAD7B0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4" name="Text Box 64">
          <a:extLst>
            <a:ext uri="{FF2B5EF4-FFF2-40B4-BE49-F238E27FC236}">
              <a16:creationId xmlns:a16="http://schemas.microsoft.com/office/drawing/2014/main" id="{A3470A30-9CEA-4F2F-8DCE-A940CBC5E9E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5" name="Text Box 64">
          <a:extLst>
            <a:ext uri="{FF2B5EF4-FFF2-40B4-BE49-F238E27FC236}">
              <a16:creationId xmlns:a16="http://schemas.microsoft.com/office/drawing/2014/main" id="{0DC9DDD9-55F7-4286-AE34-78C636D25048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6" name="Text Box 64">
          <a:extLst>
            <a:ext uri="{FF2B5EF4-FFF2-40B4-BE49-F238E27FC236}">
              <a16:creationId xmlns:a16="http://schemas.microsoft.com/office/drawing/2014/main" id="{5665B176-CB57-4FBA-8873-0174659D000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7" name="Text Box 64">
          <a:extLst>
            <a:ext uri="{FF2B5EF4-FFF2-40B4-BE49-F238E27FC236}">
              <a16:creationId xmlns:a16="http://schemas.microsoft.com/office/drawing/2014/main" id="{A0495D42-8A93-4320-8CEA-9BF74DCB79C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8" name="Text Box 64">
          <a:extLst>
            <a:ext uri="{FF2B5EF4-FFF2-40B4-BE49-F238E27FC236}">
              <a16:creationId xmlns:a16="http://schemas.microsoft.com/office/drawing/2014/main" id="{F48D4DFC-9FB4-4D10-9B4E-B0863AE5D75F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699" name="Text Box 64">
          <a:extLst>
            <a:ext uri="{FF2B5EF4-FFF2-40B4-BE49-F238E27FC236}">
              <a16:creationId xmlns:a16="http://schemas.microsoft.com/office/drawing/2014/main" id="{AA260711-00D8-4112-AFE1-6BAE8B382EE2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0" name="Text Box 64">
          <a:extLst>
            <a:ext uri="{FF2B5EF4-FFF2-40B4-BE49-F238E27FC236}">
              <a16:creationId xmlns:a16="http://schemas.microsoft.com/office/drawing/2014/main" id="{19E0FDBE-5BB6-4B75-8FDE-E7974B14F92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1" name="Text Box 64">
          <a:extLst>
            <a:ext uri="{FF2B5EF4-FFF2-40B4-BE49-F238E27FC236}">
              <a16:creationId xmlns:a16="http://schemas.microsoft.com/office/drawing/2014/main" id="{1EFEC429-49D5-4EEA-B238-EB5BC83154B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2" name="Text Box 64">
          <a:extLst>
            <a:ext uri="{FF2B5EF4-FFF2-40B4-BE49-F238E27FC236}">
              <a16:creationId xmlns:a16="http://schemas.microsoft.com/office/drawing/2014/main" id="{5802C465-ABED-4919-A985-01649C593F6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3" name="Text Box 64">
          <a:extLst>
            <a:ext uri="{FF2B5EF4-FFF2-40B4-BE49-F238E27FC236}">
              <a16:creationId xmlns:a16="http://schemas.microsoft.com/office/drawing/2014/main" id="{61B84C4D-C6E9-4662-BE38-1977CCE8F777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4" name="Text Box 64">
          <a:extLst>
            <a:ext uri="{FF2B5EF4-FFF2-40B4-BE49-F238E27FC236}">
              <a16:creationId xmlns:a16="http://schemas.microsoft.com/office/drawing/2014/main" id="{48FFA696-9552-4178-BE9E-AB3505EFDD0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5" name="Text Box 64">
          <a:extLst>
            <a:ext uri="{FF2B5EF4-FFF2-40B4-BE49-F238E27FC236}">
              <a16:creationId xmlns:a16="http://schemas.microsoft.com/office/drawing/2014/main" id="{AB5F2AA7-0AE8-45FA-B4A1-F807E4BB34D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6" name="Text Box 64">
          <a:extLst>
            <a:ext uri="{FF2B5EF4-FFF2-40B4-BE49-F238E27FC236}">
              <a16:creationId xmlns:a16="http://schemas.microsoft.com/office/drawing/2014/main" id="{D3DD969B-B856-4CC0-9A82-47C585A0397A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7" name="Text Box 64">
          <a:extLst>
            <a:ext uri="{FF2B5EF4-FFF2-40B4-BE49-F238E27FC236}">
              <a16:creationId xmlns:a16="http://schemas.microsoft.com/office/drawing/2014/main" id="{D4675278-2E54-45F0-BA50-BFB21316484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8" name="Text Box 64">
          <a:extLst>
            <a:ext uri="{FF2B5EF4-FFF2-40B4-BE49-F238E27FC236}">
              <a16:creationId xmlns:a16="http://schemas.microsoft.com/office/drawing/2014/main" id="{8CA42206-C56A-4367-88C5-961CDEE7667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09" name="Text Box 64">
          <a:extLst>
            <a:ext uri="{FF2B5EF4-FFF2-40B4-BE49-F238E27FC236}">
              <a16:creationId xmlns:a16="http://schemas.microsoft.com/office/drawing/2014/main" id="{6EF5CDBD-99B1-4004-A94E-9DB5972DFBF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0" name="Text Box 64">
          <a:extLst>
            <a:ext uri="{FF2B5EF4-FFF2-40B4-BE49-F238E27FC236}">
              <a16:creationId xmlns:a16="http://schemas.microsoft.com/office/drawing/2014/main" id="{086BDA05-711C-480F-8379-F11038822B4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1" name="Text Box 64">
          <a:extLst>
            <a:ext uri="{FF2B5EF4-FFF2-40B4-BE49-F238E27FC236}">
              <a16:creationId xmlns:a16="http://schemas.microsoft.com/office/drawing/2014/main" id="{27F1D5D9-B904-4273-865E-1990E77989B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2" name="Text Box 64">
          <a:extLst>
            <a:ext uri="{FF2B5EF4-FFF2-40B4-BE49-F238E27FC236}">
              <a16:creationId xmlns:a16="http://schemas.microsoft.com/office/drawing/2014/main" id="{E516C6AA-2A14-436B-B079-FC6BEA2A027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3" name="Text Box 64">
          <a:extLst>
            <a:ext uri="{FF2B5EF4-FFF2-40B4-BE49-F238E27FC236}">
              <a16:creationId xmlns:a16="http://schemas.microsoft.com/office/drawing/2014/main" id="{8EAAB6AA-9CFF-454D-849C-8033DF0C68C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4" name="Text Box 64">
          <a:extLst>
            <a:ext uri="{FF2B5EF4-FFF2-40B4-BE49-F238E27FC236}">
              <a16:creationId xmlns:a16="http://schemas.microsoft.com/office/drawing/2014/main" id="{176CB4CD-048C-44A8-8272-1BB445D04118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5" name="Text Box 64">
          <a:extLst>
            <a:ext uri="{FF2B5EF4-FFF2-40B4-BE49-F238E27FC236}">
              <a16:creationId xmlns:a16="http://schemas.microsoft.com/office/drawing/2014/main" id="{F64739D5-2C1D-4BDE-970D-90696376F90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6" name="Text Box 64">
          <a:extLst>
            <a:ext uri="{FF2B5EF4-FFF2-40B4-BE49-F238E27FC236}">
              <a16:creationId xmlns:a16="http://schemas.microsoft.com/office/drawing/2014/main" id="{EE2AE844-0945-44FA-9935-95DF5DF63D9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7" name="Text Box 64">
          <a:extLst>
            <a:ext uri="{FF2B5EF4-FFF2-40B4-BE49-F238E27FC236}">
              <a16:creationId xmlns:a16="http://schemas.microsoft.com/office/drawing/2014/main" id="{851A3960-C9E4-42DB-96D1-BE768E782EC4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8" name="Text Box 64">
          <a:extLst>
            <a:ext uri="{FF2B5EF4-FFF2-40B4-BE49-F238E27FC236}">
              <a16:creationId xmlns:a16="http://schemas.microsoft.com/office/drawing/2014/main" id="{2A173C27-257D-4388-A72E-5F7A47ED78B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19" name="Text Box 64">
          <a:extLst>
            <a:ext uri="{FF2B5EF4-FFF2-40B4-BE49-F238E27FC236}">
              <a16:creationId xmlns:a16="http://schemas.microsoft.com/office/drawing/2014/main" id="{E66034B2-1443-4A02-9481-67D33C79886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0" name="Text Box 64">
          <a:extLst>
            <a:ext uri="{FF2B5EF4-FFF2-40B4-BE49-F238E27FC236}">
              <a16:creationId xmlns:a16="http://schemas.microsoft.com/office/drawing/2014/main" id="{3B88B09C-F0CE-4BF2-8A89-1BED912310B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1" name="Text Box 64">
          <a:extLst>
            <a:ext uri="{FF2B5EF4-FFF2-40B4-BE49-F238E27FC236}">
              <a16:creationId xmlns:a16="http://schemas.microsoft.com/office/drawing/2014/main" id="{3E60EB1B-7ABC-442B-BA84-8F25782A8DB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2" name="Text Box 64">
          <a:extLst>
            <a:ext uri="{FF2B5EF4-FFF2-40B4-BE49-F238E27FC236}">
              <a16:creationId xmlns:a16="http://schemas.microsoft.com/office/drawing/2014/main" id="{2E38D4E2-5290-45A1-BA51-2446C4C35F3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3" name="Text Box 64">
          <a:extLst>
            <a:ext uri="{FF2B5EF4-FFF2-40B4-BE49-F238E27FC236}">
              <a16:creationId xmlns:a16="http://schemas.microsoft.com/office/drawing/2014/main" id="{08DAEACB-3BAD-4B6C-95E6-E2CA8AC2F02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4" name="Text Box 64">
          <a:extLst>
            <a:ext uri="{FF2B5EF4-FFF2-40B4-BE49-F238E27FC236}">
              <a16:creationId xmlns:a16="http://schemas.microsoft.com/office/drawing/2014/main" id="{44122B2F-7A2D-4D4D-8E9C-1B330265B67A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5" name="Text Box 64">
          <a:extLst>
            <a:ext uri="{FF2B5EF4-FFF2-40B4-BE49-F238E27FC236}">
              <a16:creationId xmlns:a16="http://schemas.microsoft.com/office/drawing/2014/main" id="{EA14B035-F650-420A-9AF4-164121D2669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6" name="Text Box 64">
          <a:extLst>
            <a:ext uri="{FF2B5EF4-FFF2-40B4-BE49-F238E27FC236}">
              <a16:creationId xmlns:a16="http://schemas.microsoft.com/office/drawing/2014/main" id="{A6B48357-CEA5-47E2-8AFE-4F8C836882BA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7" name="Text Box 64">
          <a:extLst>
            <a:ext uri="{FF2B5EF4-FFF2-40B4-BE49-F238E27FC236}">
              <a16:creationId xmlns:a16="http://schemas.microsoft.com/office/drawing/2014/main" id="{C635E80E-6CB7-434B-9C37-CC8A287DE50C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8" name="Text Box 64">
          <a:extLst>
            <a:ext uri="{FF2B5EF4-FFF2-40B4-BE49-F238E27FC236}">
              <a16:creationId xmlns:a16="http://schemas.microsoft.com/office/drawing/2014/main" id="{6EF55997-9A2C-4C15-847C-694E68320F7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29" name="Text Box 64">
          <a:extLst>
            <a:ext uri="{FF2B5EF4-FFF2-40B4-BE49-F238E27FC236}">
              <a16:creationId xmlns:a16="http://schemas.microsoft.com/office/drawing/2014/main" id="{9F81C0AC-3C23-4D30-8E8A-0A1D03368B7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0" name="Text Box 64">
          <a:extLst>
            <a:ext uri="{FF2B5EF4-FFF2-40B4-BE49-F238E27FC236}">
              <a16:creationId xmlns:a16="http://schemas.microsoft.com/office/drawing/2014/main" id="{7C782EB6-77C9-447C-ABB8-72362FAC65E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1" name="Text Box 64">
          <a:extLst>
            <a:ext uri="{FF2B5EF4-FFF2-40B4-BE49-F238E27FC236}">
              <a16:creationId xmlns:a16="http://schemas.microsoft.com/office/drawing/2014/main" id="{E220D3DD-4BE8-454A-A229-F5E2E705E39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2" name="Text Box 64">
          <a:extLst>
            <a:ext uri="{FF2B5EF4-FFF2-40B4-BE49-F238E27FC236}">
              <a16:creationId xmlns:a16="http://schemas.microsoft.com/office/drawing/2014/main" id="{0A8EC527-6767-4BA2-B15A-2091C3859A5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3" name="Text Box 64">
          <a:extLst>
            <a:ext uri="{FF2B5EF4-FFF2-40B4-BE49-F238E27FC236}">
              <a16:creationId xmlns:a16="http://schemas.microsoft.com/office/drawing/2014/main" id="{7CE4520A-63AA-4999-88C5-4A57D77B126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4" name="Text Box 64">
          <a:extLst>
            <a:ext uri="{FF2B5EF4-FFF2-40B4-BE49-F238E27FC236}">
              <a16:creationId xmlns:a16="http://schemas.microsoft.com/office/drawing/2014/main" id="{C8A2F601-36C4-4EDC-A7C3-90F0B8E58E6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5" name="Text Box 64">
          <a:extLst>
            <a:ext uri="{FF2B5EF4-FFF2-40B4-BE49-F238E27FC236}">
              <a16:creationId xmlns:a16="http://schemas.microsoft.com/office/drawing/2014/main" id="{ACE08D48-04C0-47CD-9F38-E42EA33521DB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6" name="Text Box 64">
          <a:extLst>
            <a:ext uri="{FF2B5EF4-FFF2-40B4-BE49-F238E27FC236}">
              <a16:creationId xmlns:a16="http://schemas.microsoft.com/office/drawing/2014/main" id="{647951F0-09A9-4E4C-8B27-67B1EA55004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7" name="Text Box 64">
          <a:extLst>
            <a:ext uri="{FF2B5EF4-FFF2-40B4-BE49-F238E27FC236}">
              <a16:creationId xmlns:a16="http://schemas.microsoft.com/office/drawing/2014/main" id="{D6A73CD3-4678-437E-8B39-D1FF435D42F6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8" name="Text Box 64">
          <a:extLst>
            <a:ext uri="{FF2B5EF4-FFF2-40B4-BE49-F238E27FC236}">
              <a16:creationId xmlns:a16="http://schemas.microsoft.com/office/drawing/2014/main" id="{3821604E-5B49-4CE1-AE0B-F7032070CDD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39" name="Text Box 64">
          <a:extLst>
            <a:ext uri="{FF2B5EF4-FFF2-40B4-BE49-F238E27FC236}">
              <a16:creationId xmlns:a16="http://schemas.microsoft.com/office/drawing/2014/main" id="{F1884D33-632E-41A5-B4E9-F6E2561AFA1E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0" name="Text Box 64">
          <a:extLst>
            <a:ext uri="{FF2B5EF4-FFF2-40B4-BE49-F238E27FC236}">
              <a16:creationId xmlns:a16="http://schemas.microsoft.com/office/drawing/2014/main" id="{16CBF0B8-0CC1-4D20-9A92-732390DE69F1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1" name="Text Box 64">
          <a:extLst>
            <a:ext uri="{FF2B5EF4-FFF2-40B4-BE49-F238E27FC236}">
              <a16:creationId xmlns:a16="http://schemas.microsoft.com/office/drawing/2014/main" id="{595E5B91-0FAE-48A1-8030-EEE79168528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2" name="Text Box 64">
          <a:extLst>
            <a:ext uri="{FF2B5EF4-FFF2-40B4-BE49-F238E27FC236}">
              <a16:creationId xmlns:a16="http://schemas.microsoft.com/office/drawing/2014/main" id="{F6D38BBE-0826-4F25-A9F6-D9D582FE5625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3" name="Text Box 64">
          <a:extLst>
            <a:ext uri="{FF2B5EF4-FFF2-40B4-BE49-F238E27FC236}">
              <a16:creationId xmlns:a16="http://schemas.microsoft.com/office/drawing/2014/main" id="{5AA9308F-C00A-436E-B387-DE1AFA47D96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4" name="Text Box 64">
          <a:extLst>
            <a:ext uri="{FF2B5EF4-FFF2-40B4-BE49-F238E27FC236}">
              <a16:creationId xmlns:a16="http://schemas.microsoft.com/office/drawing/2014/main" id="{13575873-C245-4910-B22F-1BA8F6910C22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5" name="Text Box 64">
          <a:extLst>
            <a:ext uri="{FF2B5EF4-FFF2-40B4-BE49-F238E27FC236}">
              <a16:creationId xmlns:a16="http://schemas.microsoft.com/office/drawing/2014/main" id="{53A27781-553E-4581-8A2F-EEB2B99DC163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6" name="Text Box 64">
          <a:extLst>
            <a:ext uri="{FF2B5EF4-FFF2-40B4-BE49-F238E27FC236}">
              <a16:creationId xmlns:a16="http://schemas.microsoft.com/office/drawing/2014/main" id="{E524E12F-4D1E-4B1C-BF8B-DF73FE6ED70F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7" name="Text Box 64">
          <a:extLst>
            <a:ext uri="{FF2B5EF4-FFF2-40B4-BE49-F238E27FC236}">
              <a16:creationId xmlns:a16="http://schemas.microsoft.com/office/drawing/2014/main" id="{A48DAF71-C695-428D-87E8-430D4B97C6DD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8" name="Text Box 64">
          <a:extLst>
            <a:ext uri="{FF2B5EF4-FFF2-40B4-BE49-F238E27FC236}">
              <a16:creationId xmlns:a16="http://schemas.microsoft.com/office/drawing/2014/main" id="{6A86FC24-48D7-4C70-94EC-A7ED77F74A00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49" name="Text Box 64">
          <a:extLst>
            <a:ext uri="{FF2B5EF4-FFF2-40B4-BE49-F238E27FC236}">
              <a16:creationId xmlns:a16="http://schemas.microsoft.com/office/drawing/2014/main" id="{3473F2C2-1CD4-4C32-A0DD-99400B74C9D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1170</xdr:row>
      <xdr:rowOff>0</xdr:rowOff>
    </xdr:from>
    <xdr:ext cx="0" cy="481965"/>
    <xdr:sp macro="" textlink="">
      <xdr:nvSpPr>
        <xdr:cNvPr id="5750" name="Text Box 64">
          <a:extLst>
            <a:ext uri="{FF2B5EF4-FFF2-40B4-BE49-F238E27FC236}">
              <a16:creationId xmlns:a16="http://schemas.microsoft.com/office/drawing/2014/main" id="{9E9DF3F2-1974-49E5-82DC-34224916F3E9}"/>
            </a:ext>
          </a:extLst>
        </xdr:cNvPr>
        <xdr:cNvSpPr txBox="1">
          <a:spLocks noChangeArrowheads="1"/>
        </xdr:cNvSpPr>
      </xdr:nvSpPr>
      <xdr:spPr bwMode="auto">
        <a:xfrm>
          <a:off x="6774180" y="2407158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1" name="Text Box 64">
          <a:extLst>
            <a:ext uri="{FF2B5EF4-FFF2-40B4-BE49-F238E27FC236}">
              <a16:creationId xmlns:a16="http://schemas.microsoft.com/office/drawing/2014/main" id="{32A61452-6E1F-4450-913A-431255160418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2" name="Text Box 64">
          <a:extLst>
            <a:ext uri="{FF2B5EF4-FFF2-40B4-BE49-F238E27FC236}">
              <a16:creationId xmlns:a16="http://schemas.microsoft.com/office/drawing/2014/main" id="{8800D7EF-CBF5-4BB9-B450-592B06481B60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3" name="Text Box 64">
          <a:extLst>
            <a:ext uri="{FF2B5EF4-FFF2-40B4-BE49-F238E27FC236}">
              <a16:creationId xmlns:a16="http://schemas.microsoft.com/office/drawing/2014/main" id="{E1682888-8864-4027-B7F9-65AE730B1C74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BDD003FF-6393-4F2D-8038-1CD636514A2A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5" name="Text Box 64">
          <a:extLst>
            <a:ext uri="{FF2B5EF4-FFF2-40B4-BE49-F238E27FC236}">
              <a16:creationId xmlns:a16="http://schemas.microsoft.com/office/drawing/2014/main" id="{9DB236F7-74A9-4E12-9EE3-521311ACB073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6" name="Text Box 64">
          <a:extLst>
            <a:ext uri="{FF2B5EF4-FFF2-40B4-BE49-F238E27FC236}">
              <a16:creationId xmlns:a16="http://schemas.microsoft.com/office/drawing/2014/main" id="{1A8D152F-668A-4585-8119-7686A63AF26D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7" name="Text Box 64">
          <a:extLst>
            <a:ext uri="{FF2B5EF4-FFF2-40B4-BE49-F238E27FC236}">
              <a16:creationId xmlns:a16="http://schemas.microsoft.com/office/drawing/2014/main" id="{1B508346-02F9-4E16-ABA1-02C161E8F317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8" name="Text Box 64">
          <a:extLst>
            <a:ext uri="{FF2B5EF4-FFF2-40B4-BE49-F238E27FC236}">
              <a16:creationId xmlns:a16="http://schemas.microsoft.com/office/drawing/2014/main" id="{B6851726-AAB7-414B-9F80-C2DC1FA6AF8B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59" name="Text Box 64">
          <a:extLst>
            <a:ext uri="{FF2B5EF4-FFF2-40B4-BE49-F238E27FC236}">
              <a16:creationId xmlns:a16="http://schemas.microsoft.com/office/drawing/2014/main" id="{93910F4F-0EDC-4CAF-B41F-0C30A77C061A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0" name="Text Box 64">
          <a:extLst>
            <a:ext uri="{FF2B5EF4-FFF2-40B4-BE49-F238E27FC236}">
              <a16:creationId xmlns:a16="http://schemas.microsoft.com/office/drawing/2014/main" id="{C7185627-4844-4874-93C9-C39B14ECE870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1" name="Text Box 64">
          <a:extLst>
            <a:ext uri="{FF2B5EF4-FFF2-40B4-BE49-F238E27FC236}">
              <a16:creationId xmlns:a16="http://schemas.microsoft.com/office/drawing/2014/main" id="{30CA2F73-9082-44E6-AF44-2C809A5EC862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2" name="Text Box 64">
          <a:extLst>
            <a:ext uri="{FF2B5EF4-FFF2-40B4-BE49-F238E27FC236}">
              <a16:creationId xmlns:a16="http://schemas.microsoft.com/office/drawing/2014/main" id="{BF85B2DC-1F1C-4C4C-A3BE-5AEB7C22FB2D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3" name="Text Box 64">
          <a:extLst>
            <a:ext uri="{FF2B5EF4-FFF2-40B4-BE49-F238E27FC236}">
              <a16:creationId xmlns:a16="http://schemas.microsoft.com/office/drawing/2014/main" id="{2D0F5831-15AE-43F6-A893-B972924FE661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4" name="Text Box 64">
          <a:extLst>
            <a:ext uri="{FF2B5EF4-FFF2-40B4-BE49-F238E27FC236}">
              <a16:creationId xmlns:a16="http://schemas.microsoft.com/office/drawing/2014/main" id="{7CDD0935-D338-4564-911F-67DE985E42C7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5" name="Text Box 64">
          <a:extLst>
            <a:ext uri="{FF2B5EF4-FFF2-40B4-BE49-F238E27FC236}">
              <a16:creationId xmlns:a16="http://schemas.microsoft.com/office/drawing/2014/main" id="{55B9AD2E-B894-4864-8FCB-085A84E9D1FC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6" name="Text Box 64">
          <a:extLst>
            <a:ext uri="{FF2B5EF4-FFF2-40B4-BE49-F238E27FC236}">
              <a16:creationId xmlns:a16="http://schemas.microsoft.com/office/drawing/2014/main" id="{BFAE3A2D-B13D-454E-B32B-89C309F035E0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7" name="Text Box 64">
          <a:extLst>
            <a:ext uri="{FF2B5EF4-FFF2-40B4-BE49-F238E27FC236}">
              <a16:creationId xmlns:a16="http://schemas.microsoft.com/office/drawing/2014/main" id="{061356B1-8268-4E42-8E1E-E80686C46235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8" name="Text Box 64">
          <a:extLst>
            <a:ext uri="{FF2B5EF4-FFF2-40B4-BE49-F238E27FC236}">
              <a16:creationId xmlns:a16="http://schemas.microsoft.com/office/drawing/2014/main" id="{E42D4B49-537A-44DD-94CA-F8D4C5D02F70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69" name="Text Box 64">
          <a:extLst>
            <a:ext uri="{FF2B5EF4-FFF2-40B4-BE49-F238E27FC236}">
              <a16:creationId xmlns:a16="http://schemas.microsoft.com/office/drawing/2014/main" id="{F72320A7-0511-4D05-A491-84B8B9E4A962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0" name="Text Box 64">
          <a:extLst>
            <a:ext uri="{FF2B5EF4-FFF2-40B4-BE49-F238E27FC236}">
              <a16:creationId xmlns:a16="http://schemas.microsoft.com/office/drawing/2014/main" id="{87F93586-C89B-4C40-885D-B181275C5AC4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1" name="Text Box 64">
          <a:extLst>
            <a:ext uri="{FF2B5EF4-FFF2-40B4-BE49-F238E27FC236}">
              <a16:creationId xmlns:a16="http://schemas.microsoft.com/office/drawing/2014/main" id="{030CA294-C5E0-47DB-96B0-DC2B4C79FBD1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2" name="Text Box 64">
          <a:extLst>
            <a:ext uri="{FF2B5EF4-FFF2-40B4-BE49-F238E27FC236}">
              <a16:creationId xmlns:a16="http://schemas.microsoft.com/office/drawing/2014/main" id="{3635AC54-31E2-4632-BC91-2392B403C074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3" name="Text Box 64">
          <a:extLst>
            <a:ext uri="{FF2B5EF4-FFF2-40B4-BE49-F238E27FC236}">
              <a16:creationId xmlns:a16="http://schemas.microsoft.com/office/drawing/2014/main" id="{570AB164-813A-435A-9986-73BFC1E038A4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4" name="Text Box 64">
          <a:extLst>
            <a:ext uri="{FF2B5EF4-FFF2-40B4-BE49-F238E27FC236}">
              <a16:creationId xmlns:a16="http://schemas.microsoft.com/office/drawing/2014/main" id="{454AB409-22F7-4C78-97FF-163BDEC57C30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5" name="Text Box 64">
          <a:extLst>
            <a:ext uri="{FF2B5EF4-FFF2-40B4-BE49-F238E27FC236}">
              <a16:creationId xmlns:a16="http://schemas.microsoft.com/office/drawing/2014/main" id="{672967E7-AE4A-4EC4-94C9-66B6B48CE1D8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6" name="Text Box 64">
          <a:extLst>
            <a:ext uri="{FF2B5EF4-FFF2-40B4-BE49-F238E27FC236}">
              <a16:creationId xmlns:a16="http://schemas.microsoft.com/office/drawing/2014/main" id="{2FEEDA8B-5BA0-4381-AA53-E3231E4C946C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7" name="Text Box 64">
          <a:extLst>
            <a:ext uri="{FF2B5EF4-FFF2-40B4-BE49-F238E27FC236}">
              <a16:creationId xmlns:a16="http://schemas.microsoft.com/office/drawing/2014/main" id="{1B0EEEC2-2697-4218-8D63-2ED77A34D8BD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0</xdr:colOff>
      <xdr:row>1907</xdr:row>
      <xdr:rowOff>0</xdr:rowOff>
    </xdr:from>
    <xdr:ext cx="0" cy="276225"/>
    <xdr:sp macro="" textlink="">
      <xdr:nvSpPr>
        <xdr:cNvPr id="5778" name="Text Box 64">
          <a:extLst>
            <a:ext uri="{FF2B5EF4-FFF2-40B4-BE49-F238E27FC236}">
              <a16:creationId xmlns:a16="http://schemas.microsoft.com/office/drawing/2014/main" id="{998DB7AF-E0D2-41F8-99F4-17D3006AEAD9}"/>
            </a:ext>
          </a:extLst>
        </xdr:cNvPr>
        <xdr:cNvSpPr txBox="1">
          <a:spLocks noChangeArrowheads="1"/>
        </xdr:cNvSpPr>
      </xdr:nvSpPr>
      <xdr:spPr bwMode="auto">
        <a:xfrm>
          <a:off x="6774180" y="39234618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twoCellAnchor editAs="oneCell">
    <xdr:from>
      <xdr:col>0</xdr:col>
      <xdr:colOff>762000</xdr:colOff>
      <xdr:row>1904</xdr:row>
      <xdr:rowOff>0</xdr:rowOff>
    </xdr:from>
    <xdr:to>
      <xdr:col>0</xdr:col>
      <xdr:colOff>762000</xdr:colOff>
      <xdr:row>1905</xdr:row>
      <xdr:rowOff>67311</xdr:rowOff>
    </xdr:to>
    <xdr:sp macro="" textlink="">
      <xdr:nvSpPr>
        <xdr:cNvPr id="5779" name="Text Box 64">
          <a:extLst>
            <a:ext uri="{FF2B5EF4-FFF2-40B4-BE49-F238E27FC236}">
              <a16:creationId xmlns:a16="http://schemas.microsoft.com/office/drawing/2014/main" id="{3EC5E39A-3B1B-403F-86FF-D0EB2ED7906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3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0" name="Text Box 64">
          <a:extLst>
            <a:ext uri="{FF2B5EF4-FFF2-40B4-BE49-F238E27FC236}">
              <a16:creationId xmlns:a16="http://schemas.microsoft.com/office/drawing/2014/main" id="{69D84CFF-FA8F-43EB-A9D3-069B7C1C746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1" name="Text Box 64">
          <a:extLst>
            <a:ext uri="{FF2B5EF4-FFF2-40B4-BE49-F238E27FC236}">
              <a16:creationId xmlns:a16="http://schemas.microsoft.com/office/drawing/2014/main" id="{148851CB-688C-4AAE-9594-73596FD216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2" name="Text Box 64">
          <a:extLst>
            <a:ext uri="{FF2B5EF4-FFF2-40B4-BE49-F238E27FC236}">
              <a16:creationId xmlns:a16="http://schemas.microsoft.com/office/drawing/2014/main" id="{508E7CCE-1997-4B21-94B6-D94A3544039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3" name="Text Box 64">
          <a:extLst>
            <a:ext uri="{FF2B5EF4-FFF2-40B4-BE49-F238E27FC236}">
              <a16:creationId xmlns:a16="http://schemas.microsoft.com/office/drawing/2014/main" id="{AE41B27B-A5A7-4929-B4DF-E38164EBBDD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4" name="Text Box 64">
          <a:extLst>
            <a:ext uri="{FF2B5EF4-FFF2-40B4-BE49-F238E27FC236}">
              <a16:creationId xmlns:a16="http://schemas.microsoft.com/office/drawing/2014/main" id="{4B9001E4-2E7F-40F8-9686-48607529877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5" name="Text Box 64">
          <a:extLst>
            <a:ext uri="{FF2B5EF4-FFF2-40B4-BE49-F238E27FC236}">
              <a16:creationId xmlns:a16="http://schemas.microsoft.com/office/drawing/2014/main" id="{943D3EF1-3242-4571-92DE-F57FD4BCEF0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6" name="Text Box 64">
          <a:extLst>
            <a:ext uri="{FF2B5EF4-FFF2-40B4-BE49-F238E27FC236}">
              <a16:creationId xmlns:a16="http://schemas.microsoft.com/office/drawing/2014/main" id="{E6D7AAA1-7EC5-4133-9DAE-F4A3EA9860E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7" name="Text Box 64">
          <a:extLst>
            <a:ext uri="{FF2B5EF4-FFF2-40B4-BE49-F238E27FC236}">
              <a16:creationId xmlns:a16="http://schemas.microsoft.com/office/drawing/2014/main" id="{8A3BA1BF-E390-4B22-BF25-24F66E68745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8" name="Text Box 64">
          <a:extLst>
            <a:ext uri="{FF2B5EF4-FFF2-40B4-BE49-F238E27FC236}">
              <a16:creationId xmlns:a16="http://schemas.microsoft.com/office/drawing/2014/main" id="{5A419083-CA62-477E-99BF-D525A538BE0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89" name="Text Box 64">
          <a:extLst>
            <a:ext uri="{FF2B5EF4-FFF2-40B4-BE49-F238E27FC236}">
              <a16:creationId xmlns:a16="http://schemas.microsoft.com/office/drawing/2014/main" id="{BD59A814-2E64-44E0-B73D-A1214172B5F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0" name="Text Box 64">
          <a:extLst>
            <a:ext uri="{FF2B5EF4-FFF2-40B4-BE49-F238E27FC236}">
              <a16:creationId xmlns:a16="http://schemas.microsoft.com/office/drawing/2014/main" id="{36D6F355-3F38-4A21-B32D-B66694A04F4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1" name="Text Box 64">
          <a:extLst>
            <a:ext uri="{FF2B5EF4-FFF2-40B4-BE49-F238E27FC236}">
              <a16:creationId xmlns:a16="http://schemas.microsoft.com/office/drawing/2014/main" id="{5A556510-1818-4026-8CA8-8360BCBE08E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2" name="Text Box 64">
          <a:extLst>
            <a:ext uri="{FF2B5EF4-FFF2-40B4-BE49-F238E27FC236}">
              <a16:creationId xmlns:a16="http://schemas.microsoft.com/office/drawing/2014/main" id="{C6DB57D7-8E26-4253-8D14-33AE10AE1C8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3" name="Text Box 64">
          <a:extLst>
            <a:ext uri="{FF2B5EF4-FFF2-40B4-BE49-F238E27FC236}">
              <a16:creationId xmlns:a16="http://schemas.microsoft.com/office/drawing/2014/main" id="{EB09CCE6-66AC-4F3B-B6C4-FE185BAB1D2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4" name="Text Box 64">
          <a:extLst>
            <a:ext uri="{FF2B5EF4-FFF2-40B4-BE49-F238E27FC236}">
              <a16:creationId xmlns:a16="http://schemas.microsoft.com/office/drawing/2014/main" id="{79CA6856-7E45-4538-8F7C-0E389E46E08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5" name="Text Box 64">
          <a:extLst>
            <a:ext uri="{FF2B5EF4-FFF2-40B4-BE49-F238E27FC236}">
              <a16:creationId xmlns:a16="http://schemas.microsoft.com/office/drawing/2014/main" id="{CD0481D4-B59A-490F-A71A-062E0712E74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6" name="Text Box 64">
          <a:extLst>
            <a:ext uri="{FF2B5EF4-FFF2-40B4-BE49-F238E27FC236}">
              <a16:creationId xmlns:a16="http://schemas.microsoft.com/office/drawing/2014/main" id="{288ADFDB-0B91-4456-9E24-D9046DAED3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7" name="Text Box 64">
          <a:extLst>
            <a:ext uri="{FF2B5EF4-FFF2-40B4-BE49-F238E27FC236}">
              <a16:creationId xmlns:a16="http://schemas.microsoft.com/office/drawing/2014/main" id="{3657FE6D-816A-4B08-8BD1-A9A5C999986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8" name="Text Box 64">
          <a:extLst>
            <a:ext uri="{FF2B5EF4-FFF2-40B4-BE49-F238E27FC236}">
              <a16:creationId xmlns:a16="http://schemas.microsoft.com/office/drawing/2014/main" id="{6AF8CF26-CDFA-4B9C-ADF3-1793B2FB2AA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799" name="Text Box 64">
          <a:extLst>
            <a:ext uri="{FF2B5EF4-FFF2-40B4-BE49-F238E27FC236}">
              <a16:creationId xmlns:a16="http://schemas.microsoft.com/office/drawing/2014/main" id="{58578466-9CD0-4CB4-8D87-08A8A82E459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0" name="Text Box 64">
          <a:extLst>
            <a:ext uri="{FF2B5EF4-FFF2-40B4-BE49-F238E27FC236}">
              <a16:creationId xmlns:a16="http://schemas.microsoft.com/office/drawing/2014/main" id="{A26FD33D-42CE-4FF1-AEB1-154B895C2E9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1" name="Text Box 64">
          <a:extLst>
            <a:ext uri="{FF2B5EF4-FFF2-40B4-BE49-F238E27FC236}">
              <a16:creationId xmlns:a16="http://schemas.microsoft.com/office/drawing/2014/main" id="{953D10EE-623E-4EBC-BB07-D9658C2D29F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2" name="Text Box 64">
          <a:extLst>
            <a:ext uri="{FF2B5EF4-FFF2-40B4-BE49-F238E27FC236}">
              <a16:creationId xmlns:a16="http://schemas.microsoft.com/office/drawing/2014/main" id="{80695A9D-F76B-4247-846D-CF1BC23739B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3" name="Text Box 64">
          <a:extLst>
            <a:ext uri="{FF2B5EF4-FFF2-40B4-BE49-F238E27FC236}">
              <a16:creationId xmlns:a16="http://schemas.microsoft.com/office/drawing/2014/main" id="{F6EB6215-87C5-46D1-95F5-0A085E79139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4" name="Text Box 64">
          <a:extLst>
            <a:ext uri="{FF2B5EF4-FFF2-40B4-BE49-F238E27FC236}">
              <a16:creationId xmlns:a16="http://schemas.microsoft.com/office/drawing/2014/main" id="{18A8E1BA-3ECD-4444-9ACF-C336F3D38E4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5" name="Text Box 64">
          <a:extLst>
            <a:ext uri="{FF2B5EF4-FFF2-40B4-BE49-F238E27FC236}">
              <a16:creationId xmlns:a16="http://schemas.microsoft.com/office/drawing/2014/main" id="{1DBA764F-6F15-48A4-A36D-76F31569799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6" name="Text Box 64">
          <a:extLst>
            <a:ext uri="{FF2B5EF4-FFF2-40B4-BE49-F238E27FC236}">
              <a16:creationId xmlns:a16="http://schemas.microsoft.com/office/drawing/2014/main" id="{5F0CBED6-F18B-4E48-8504-E8E68B8B3D9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7" name="Text Box 64">
          <a:extLst>
            <a:ext uri="{FF2B5EF4-FFF2-40B4-BE49-F238E27FC236}">
              <a16:creationId xmlns:a16="http://schemas.microsoft.com/office/drawing/2014/main" id="{1F7D3147-EC83-4CB6-803D-666C10D59D4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8" name="Text Box 64">
          <a:extLst>
            <a:ext uri="{FF2B5EF4-FFF2-40B4-BE49-F238E27FC236}">
              <a16:creationId xmlns:a16="http://schemas.microsoft.com/office/drawing/2014/main" id="{B1227EA3-95DB-47BE-BC2F-1A242840584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09" name="Text Box 64">
          <a:extLst>
            <a:ext uri="{FF2B5EF4-FFF2-40B4-BE49-F238E27FC236}">
              <a16:creationId xmlns:a16="http://schemas.microsoft.com/office/drawing/2014/main" id="{4D03B3D5-133B-4779-BDFD-F1A6AE36D4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0" name="Text Box 64">
          <a:extLst>
            <a:ext uri="{FF2B5EF4-FFF2-40B4-BE49-F238E27FC236}">
              <a16:creationId xmlns:a16="http://schemas.microsoft.com/office/drawing/2014/main" id="{6439F666-EFD2-46CF-B5BA-93775E21012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1" name="Text Box 64">
          <a:extLst>
            <a:ext uri="{FF2B5EF4-FFF2-40B4-BE49-F238E27FC236}">
              <a16:creationId xmlns:a16="http://schemas.microsoft.com/office/drawing/2014/main" id="{CC34427E-FA8B-424A-88C6-5AE28C0AA3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2" name="Text Box 64">
          <a:extLst>
            <a:ext uri="{FF2B5EF4-FFF2-40B4-BE49-F238E27FC236}">
              <a16:creationId xmlns:a16="http://schemas.microsoft.com/office/drawing/2014/main" id="{B541A3A7-FCA0-4DE8-8C95-9F7179B568E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3" name="Text Box 64">
          <a:extLst>
            <a:ext uri="{FF2B5EF4-FFF2-40B4-BE49-F238E27FC236}">
              <a16:creationId xmlns:a16="http://schemas.microsoft.com/office/drawing/2014/main" id="{6E97BFB5-0581-4007-AAF1-D1CCA881D4E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4" name="Text Box 64">
          <a:extLst>
            <a:ext uri="{FF2B5EF4-FFF2-40B4-BE49-F238E27FC236}">
              <a16:creationId xmlns:a16="http://schemas.microsoft.com/office/drawing/2014/main" id="{4C86D530-C83D-439A-AF6C-0BE74D858B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5" name="Text Box 64">
          <a:extLst>
            <a:ext uri="{FF2B5EF4-FFF2-40B4-BE49-F238E27FC236}">
              <a16:creationId xmlns:a16="http://schemas.microsoft.com/office/drawing/2014/main" id="{1B29A935-86DA-44C3-81A8-280CEAC5084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6" name="Text Box 64">
          <a:extLst>
            <a:ext uri="{FF2B5EF4-FFF2-40B4-BE49-F238E27FC236}">
              <a16:creationId xmlns:a16="http://schemas.microsoft.com/office/drawing/2014/main" id="{079B827D-C002-4CE5-B9F4-EE424798937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7" name="Text Box 64">
          <a:extLst>
            <a:ext uri="{FF2B5EF4-FFF2-40B4-BE49-F238E27FC236}">
              <a16:creationId xmlns:a16="http://schemas.microsoft.com/office/drawing/2014/main" id="{34012B1E-BE8E-4263-B915-AFCD7EB05FA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8" name="Text Box 64">
          <a:extLst>
            <a:ext uri="{FF2B5EF4-FFF2-40B4-BE49-F238E27FC236}">
              <a16:creationId xmlns:a16="http://schemas.microsoft.com/office/drawing/2014/main" id="{F331535C-B7B0-47E2-B778-63F44252B02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19" name="Text Box 64">
          <a:extLst>
            <a:ext uri="{FF2B5EF4-FFF2-40B4-BE49-F238E27FC236}">
              <a16:creationId xmlns:a16="http://schemas.microsoft.com/office/drawing/2014/main" id="{9345A200-FAE6-4F86-8CCC-9E87C7621F3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0" name="Text Box 64">
          <a:extLst>
            <a:ext uri="{FF2B5EF4-FFF2-40B4-BE49-F238E27FC236}">
              <a16:creationId xmlns:a16="http://schemas.microsoft.com/office/drawing/2014/main" id="{343E50E9-8644-4BCB-AB8D-0CF47CA656E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1" name="Text Box 64">
          <a:extLst>
            <a:ext uri="{FF2B5EF4-FFF2-40B4-BE49-F238E27FC236}">
              <a16:creationId xmlns:a16="http://schemas.microsoft.com/office/drawing/2014/main" id="{907DBA92-C54E-4B4D-B456-91D61A8F8D6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2" name="Text Box 64">
          <a:extLst>
            <a:ext uri="{FF2B5EF4-FFF2-40B4-BE49-F238E27FC236}">
              <a16:creationId xmlns:a16="http://schemas.microsoft.com/office/drawing/2014/main" id="{B268D0EE-B9F8-4B01-B8BE-3A9B0C8BB2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3" name="Text Box 64">
          <a:extLst>
            <a:ext uri="{FF2B5EF4-FFF2-40B4-BE49-F238E27FC236}">
              <a16:creationId xmlns:a16="http://schemas.microsoft.com/office/drawing/2014/main" id="{FB607205-F80F-4CED-A754-7B513615C5C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4" name="Text Box 64">
          <a:extLst>
            <a:ext uri="{FF2B5EF4-FFF2-40B4-BE49-F238E27FC236}">
              <a16:creationId xmlns:a16="http://schemas.microsoft.com/office/drawing/2014/main" id="{14C11EF5-0B53-4B3A-83BB-C09AD8C4B79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5" name="Text Box 64">
          <a:extLst>
            <a:ext uri="{FF2B5EF4-FFF2-40B4-BE49-F238E27FC236}">
              <a16:creationId xmlns:a16="http://schemas.microsoft.com/office/drawing/2014/main" id="{6B268CA2-5BA8-420A-8AE0-D50751A8FE1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6" name="Text Box 64">
          <a:extLst>
            <a:ext uri="{FF2B5EF4-FFF2-40B4-BE49-F238E27FC236}">
              <a16:creationId xmlns:a16="http://schemas.microsoft.com/office/drawing/2014/main" id="{4BBA30D2-AFC2-4B25-BA23-EA158D67E6F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7" name="Text Box 64">
          <a:extLst>
            <a:ext uri="{FF2B5EF4-FFF2-40B4-BE49-F238E27FC236}">
              <a16:creationId xmlns:a16="http://schemas.microsoft.com/office/drawing/2014/main" id="{C16F1F0E-24B3-4626-AA4E-AF5A4D23F5C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8" name="Text Box 64">
          <a:extLst>
            <a:ext uri="{FF2B5EF4-FFF2-40B4-BE49-F238E27FC236}">
              <a16:creationId xmlns:a16="http://schemas.microsoft.com/office/drawing/2014/main" id="{5FD9612B-ED87-4D24-995F-E65C753B821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29" name="Text Box 64">
          <a:extLst>
            <a:ext uri="{FF2B5EF4-FFF2-40B4-BE49-F238E27FC236}">
              <a16:creationId xmlns:a16="http://schemas.microsoft.com/office/drawing/2014/main" id="{F0ACB643-468C-4849-8714-416D9D53B54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0" name="Text Box 64">
          <a:extLst>
            <a:ext uri="{FF2B5EF4-FFF2-40B4-BE49-F238E27FC236}">
              <a16:creationId xmlns:a16="http://schemas.microsoft.com/office/drawing/2014/main" id="{8AC4F1E1-2778-42D5-A3F2-F958A9FB045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1" name="Text Box 64">
          <a:extLst>
            <a:ext uri="{FF2B5EF4-FFF2-40B4-BE49-F238E27FC236}">
              <a16:creationId xmlns:a16="http://schemas.microsoft.com/office/drawing/2014/main" id="{D108103B-28C1-4529-BC9D-98BB4B03E9B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2" name="Text Box 64">
          <a:extLst>
            <a:ext uri="{FF2B5EF4-FFF2-40B4-BE49-F238E27FC236}">
              <a16:creationId xmlns:a16="http://schemas.microsoft.com/office/drawing/2014/main" id="{0C433AF9-6AAB-4AB5-9E5F-1F23BFBF303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3" name="Text Box 64">
          <a:extLst>
            <a:ext uri="{FF2B5EF4-FFF2-40B4-BE49-F238E27FC236}">
              <a16:creationId xmlns:a16="http://schemas.microsoft.com/office/drawing/2014/main" id="{1B8E4297-7D8B-4BF6-AA7D-5D0FC383F47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4" name="Text Box 64">
          <a:extLst>
            <a:ext uri="{FF2B5EF4-FFF2-40B4-BE49-F238E27FC236}">
              <a16:creationId xmlns:a16="http://schemas.microsoft.com/office/drawing/2014/main" id="{95022259-2038-48EB-9413-FD6169C36F6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5" name="Text Box 64">
          <a:extLst>
            <a:ext uri="{FF2B5EF4-FFF2-40B4-BE49-F238E27FC236}">
              <a16:creationId xmlns:a16="http://schemas.microsoft.com/office/drawing/2014/main" id="{D599DDCA-6CA0-44F8-8806-78CDA9F34A2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6" name="Text Box 64">
          <a:extLst>
            <a:ext uri="{FF2B5EF4-FFF2-40B4-BE49-F238E27FC236}">
              <a16:creationId xmlns:a16="http://schemas.microsoft.com/office/drawing/2014/main" id="{B9222DFE-BC0B-48E3-8B2A-25FF5B85319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5837" name="Text Box 64">
          <a:extLst>
            <a:ext uri="{FF2B5EF4-FFF2-40B4-BE49-F238E27FC236}">
              <a16:creationId xmlns:a16="http://schemas.microsoft.com/office/drawing/2014/main" id="{01BE32B2-CCFD-47E1-8457-6DF09BD8951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38" name="Text Box 64">
          <a:extLst>
            <a:ext uri="{FF2B5EF4-FFF2-40B4-BE49-F238E27FC236}">
              <a16:creationId xmlns:a16="http://schemas.microsoft.com/office/drawing/2014/main" id="{FA7B7022-581F-4FDC-B8F1-07EFCAE7F08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39" name="Text Box 64">
          <a:extLst>
            <a:ext uri="{FF2B5EF4-FFF2-40B4-BE49-F238E27FC236}">
              <a16:creationId xmlns:a16="http://schemas.microsoft.com/office/drawing/2014/main" id="{3C1400C9-8DAD-46C7-9A2B-25D2D3E14E3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0" name="Text Box 64">
          <a:extLst>
            <a:ext uri="{FF2B5EF4-FFF2-40B4-BE49-F238E27FC236}">
              <a16:creationId xmlns:a16="http://schemas.microsoft.com/office/drawing/2014/main" id="{2532BE67-6F4E-4BF2-B308-B01D31E8AC8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1" name="Text Box 64">
          <a:extLst>
            <a:ext uri="{FF2B5EF4-FFF2-40B4-BE49-F238E27FC236}">
              <a16:creationId xmlns:a16="http://schemas.microsoft.com/office/drawing/2014/main" id="{F7D30287-04C6-4857-A1F3-89EFC24CB05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2" name="Text Box 64">
          <a:extLst>
            <a:ext uri="{FF2B5EF4-FFF2-40B4-BE49-F238E27FC236}">
              <a16:creationId xmlns:a16="http://schemas.microsoft.com/office/drawing/2014/main" id="{B170F7B8-F30C-458C-8D3D-7F706758FCC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3" name="Text Box 64">
          <a:extLst>
            <a:ext uri="{FF2B5EF4-FFF2-40B4-BE49-F238E27FC236}">
              <a16:creationId xmlns:a16="http://schemas.microsoft.com/office/drawing/2014/main" id="{778BC612-3FFA-4A91-BF20-23EA6733B4D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4" name="Text Box 64">
          <a:extLst>
            <a:ext uri="{FF2B5EF4-FFF2-40B4-BE49-F238E27FC236}">
              <a16:creationId xmlns:a16="http://schemas.microsoft.com/office/drawing/2014/main" id="{6E406064-29F4-4CA6-937B-C25E6A911B8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5" name="Text Box 64">
          <a:extLst>
            <a:ext uri="{FF2B5EF4-FFF2-40B4-BE49-F238E27FC236}">
              <a16:creationId xmlns:a16="http://schemas.microsoft.com/office/drawing/2014/main" id="{7AFCC5C0-0618-412B-B1F5-8CD0A22D646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6" name="Text Box 64">
          <a:extLst>
            <a:ext uri="{FF2B5EF4-FFF2-40B4-BE49-F238E27FC236}">
              <a16:creationId xmlns:a16="http://schemas.microsoft.com/office/drawing/2014/main" id="{DE83E02C-3316-48E0-BF27-F8D7557B497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7" name="Text Box 64">
          <a:extLst>
            <a:ext uri="{FF2B5EF4-FFF2-40B4-BE49-F238E27FC236}">
              <a16:creationId xmlns:a16="http://schemas.microsoft.com/office/drawing/2014/main" id="{4185F600-7EB1-443C-AA05-B4E1FD8F3CB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8" name="Text Box 64">
          <a:extLst>
            <a:ext uri="{FF2B5EF4-FFF2-40B4-BE49-F238E27FC236}">
              <a16:creationId xmlns:a16="http://schemas.microsoft.com/office/drawing/2014/main" id="{819BCFF2-3BB4-4C01-B75F-F5C701DC4BF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49" name="Text Box 64">
          <a:extLst>
            <a:ext uri="{FF2B5EF4-FFF2-40B4-BE49-F238E27FC236}">
              <a16:creationId xmlns:a16="http://schemas.microsoft.com/office/drawing/2014/main" id="{282F004F-0B4A-412A-AD4F-CFBE5B4B8CD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0" name="Text Box 64">
          <a:extLst>
            <a:ext uri="{FF2B5EF4-FFF2-40B4-BE49-F238E27FC236}">
              <a16:creationId xmlns:a16="http://schemas.microsoft.com/office/drawing/2014/main" id="{B33A16E1-5D99-4F4F-B868-59B96B78997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1" name="Text Box 64">
          <a:extLst>
            <a:ext uri="{FF2B5EF4-FFF2-40B4-BE49-F238E27FC236}">
              <a16:creationId xmlns:a16="http://schemas.microsoft.com/office/drawing/2014/main" id="{29B8492C-EE24-4447-B797-02154154AE0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2" name="Text Box 64">
          <a:extLst>
            <a:ext uri="{FF2B5EF4-FFF2-40B4-BE49-F238E27FC236}">
              <a16:creationId xmlns:a16="http://schemas.microsoft.com/office/drawing/2014/main" id="{21D99A5D-B729-4F42-93D7-F241CD6A2CB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3" name="Text Box 64">
          <a:extLst>
            <a:ext uri="{FF2B5EF4-FFF2-40B4-BE49-F238E27FC236}">
              <a16:creationId xmlns:a16="http://schemas.microsoft.com/office/drawing/2014/main" id="{A47E012E-1EDC-4E5A-8D4D-6EB2F6C1528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4" name="Text Box 64">
          <a:extLst>
            <a:ext uri="{FF2B5EF4-FFF2-40B4-BE49-F238E27FC236}">
              <a16:creationId xmlns:a16="http://schemas.microsoft.com/office/drawing/2014/main" id="{29B5108D-B965-4E3B-A43E-FD597754866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5" name="Text Box 64">
          <a:extLst>
            <a:ext uri="{FF2B5EF4-FFF2-40B4-BE49-F238E27FC236}">
              <a16:creationId xmlns:a16="http://schemas.microsoft.com/office/drawing/2014/main" id="{45E23747-69CA-44BA-AA20-378CDD02AB7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6" name="Text Box 64">
          <a:extLst>
            <a:ext uri="{FF2B5EF4-FFF2-40B4-BE49-F238E27FC236}">
              <a16:creationId xmlns:a16="http://schemas.microsoft.com/office/drawing/2014/main" id="{BB859083-CC7C-4C72-910A-624F6682C55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7" name="Text Box 64">
          <a:extLst>
            <a:ext uri="{FF2B5EF4-FFF2-40B4-BE49-F238E27FC236}">
              <a16:creationId xmlns:a16="http://schemas.microsoft.com/office/drawing/2014/main" id="{0990383D-275D-4725-8DEF-337C20A00A5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8" name="Text Box 64">
          <a:extLst>
            <a:ext uri="{FF2B5EF4-FFF2-40B4-BE49-F238E27FC236}">
              <a16:creationId xmlns:a16="http://schemas.microsoft.com/office/drawing/2014/main" id="{95DD2B4E-983A-4D52-8ECF-D2C9EED9EF4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59" name="Text Box 64">
          <a:extLst>
            <a:ext uri="{FF2B5EF4-FFF2-40B4-BE49-F238E27FC236}">
              <a16:creationId xmlns:a16="http://schemas.microsoft.com/office/drawing/2014/main" id="{CE6F3824-6DA9-4DC8-9158-60AE9B0BA2D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0" name="Text Box 64">
          <a:extLst>
            <a:ext uri="{FF2B5EF4-FFF2-40B4-BE49-F238E27FC236}">
              <a16:creationId xmlns:a16="http://schemas.microsoft.com/office/drawing/2014/main" id="{E85000BB-E81F-4F8B-A399-A64BA8EA562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1" name="Text Box 64">
          <a:extLst>
            <a:ext uri="{FF2B5EF4-FFF2-40B4-BE49-F238E27FC236}">
              <a16:creationId xmlns:a16="http://schemas.microsoft.com/office/drawing/2014/main" id="{4E3770C8-D68F-4624-97B1-4AEA197EFC7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2" name="Text Box 64">
          <a:extLst>
            <a:ext uri="{FF2B5EF4-FFF2-40B4-BE49-F238E27FC236}">
              <a16:creationId xmlns:a16="http://schemas.microsoft.com/office/drawing/2014/main" id="{9E8E0C3A-0200-4EFA-A5D0-D93C9C2754A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3" name="Text Box 64">
          <a:extLst>
            <a:ext uri="{FF2B5EF4-FFF2-40B4-BE49-F238E27FC236}">
              <a16:creationId xmlns:a16="http://schemas.microsoft.com/office/drawing/2014/main" id="{6CEAA0EF-0288-4F06-BBBB-EF3FFE88AA8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4" name="Text Box 64">
          <a:extLst>
            <a:ext uri="{FF2B5EF4-FFF2-40B4-BE49-F238E27FC236}">
              <a16:creationId xmlns:a16="http://schemas.microsoft.com/office/drawing/2014/main" id="{718F2691-CF00-456F-83F0-34592B60849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5" name="Text Box 64">
          <a:extLst>
            <a:ext uri="{FF2B5EF4-FFF2-40B4-BE49-F238E27FC236}">
              <a16:creationId xmlns:a16="http://schemas.microsoft.com/office/drawing/2014/main" id="{9D312F6A-B6DB-4A14-BB78-B4EF0F188DF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6" name="Text Box 64">
          <a:extLst>
            <a:ext uri="{FF2B5EF4-FFF2-40B4-BE49-F238E27FC236}">
              <a16:creationId xmlns:a16="http://schemas.microsoft.com/office/drawing/2014/main" id="{64A00DD2-62AA-415B-A56C-2266BC275AF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7" name="Text Box 64">
          <a:extLst>
            <a:ext uri="{FF2B5EF4-FFF2-40B4-BE49-F238E27FC236}">
              <a16:creationId xmlns:a16="http://schemas.microsoft.com/office/drawing/2014/main" id="{8ACBAE62-7B08-49DE-A556-0E3D09E1695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8" name="Text Box 64">
          <a:extLst>
            <a:ext uri="{FF2B5EF4-FFF2-40B4-BE49-F238E27FC236}">
              <a16:creationId xmlns:a16="http://schemas.microsoft.com/office/drawing/2014/main" id="{AF914EAD-FD58-48A0-B589-4CD26D47121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69" name="Text Box 64">
          <a:extLst>
            <a:ext uri="{FF2B5EF4-FFF2-40B4-BE49-F238E27FC236}">
              <a16:creationId xmlns:a16="http://schemas.microsoft.com/office/drawing/2014/main" id="{A19CC20F-0569-46F0-9CBD-9BA4503E51C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0" name="Text Box 64">
          <a:extLst>
            <a:ext uri="{FF2B5EF4-FFF2-40B4-BE49-F238E27FC236}">
              <a16:creationId xmlns:a16="http://schemas.microsoft.com/office/drawing/2014/main" id="{B93718F1-BB4E-4653-8053-3B443F4AB21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1" name="Text Box 64">
          <a:extLst>
            <a:ext uri="{FF2B5EF4-FFF2-40B4-BE49-F238E27FC236}">
              <a16:creationId xmlns:a16="http://schemas.microsoft.com/office/drawing/2014/main" id="{E57184B9-4CA2-4A26-B762-A4AA55A419F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2" name="Text Box 64">
          <a:extLst>
            <a:ext uri="{FF2B5EF4-FFF2-40B4-BE49-F238E27FC236}">
              <a16:creationId xmlns:a16="http://schemas.microsoft.com/office/drawing/2014/main" id="{827C2EBE-3371-4F3B-8DA1-77C904A611B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3" name="Text Box 64">
          <a:extLst>
            <a:ext uri="{FF2B5EF4-FFF2-40B4-BE49-F238E27FC236}">
              <a16:creationId xmlns:a16="http://schemas.microsoft.com/office/drawing/2014/main" id="{0AA4F871-E520-4DF3-B073-75935F00CC6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4" name="Text Box 64">
          <a:extLst>
            <a:ext uri="{FF2B5EF4-FFF2-40B4-BE49-F238E27FC236}">
              <a16:creationId xmlns:a16="http://schemas.microsoft.com/office/drawing/2014/main" id="{BDF2A25F-69D7-4BC2-B6F1-4F39B0F3FD1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5" name="Text Box 64">
          <a:extLst>
            <a:ext uri="{FF2B5EF4-FFF2-40B4-BE49-F238E27FC236}">
              <a16:creationId xmlns:a16="http://schemas.microsoft.com/office/drawing/2014/main" id="{39B14BD7-800F-4C54-8D4D-A2DD634FE64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6" name="Text Box 64">
          <a:extLst>
            <a:ext uri="{FF2B5EF4-FFF2-40B4-BE49-F238E27FC236}">
              <a16:creationId xmlns:a16="http://schemas.microsoft.com/office/drawing/2014/main" id="{8B326E31-891F-4B3E-8B09-0A110F0C4D3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7" name="Text Box 64">
          <a:extLst>
            <a:ext uri="{FF2B5EF4-FFF2-40B4-BE49-F238E27FC236}">
              <a16:creationId xmlns:a16="http://schemas.microsoft.com/office/drawing/2014/main" id="{F3D4DC8E-B07E-4E90-80EB-AC70F07D3B3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8" name="Text Box 64">
          <a:extLst>
            <a:ext uri="{FF2B5EF4-FFF2-40B4-BE49-F238E27FC236}">
              <a16:creationId xmlns:a16="http://schemas.microsoft.com/office/drawing/2014/main" id="{4B66A846-E1CA-4863-B185-083C54CFFA3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79" name="Text Box 64">
          <a:extLst>
            <a:ext uri="{FF2B5EF4-FFF2-40B4-BE49-F238E27FC236}">
              <a16:creationId xmlns:a16="http://schemas.microsoft.com/office/drawing/2014/main" id="{BD6087CD-FF66-4204-8712-9CF436D6B7F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80" name="Text Box 64">
          <a:extLst>
            <a:ext uri="{FF2B5EF4-FFF2-40B4-BE49-F238E27FC236}">
              <a16:creationId xmlns:a16="http://schemas.microsoft.com/office/drawing/2014/main" id="{83919326-7E9C-4EEF-8A2C-849FF9A4DE8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81" name="Text Box 64">
          <a:extLst>
            <a:ext uri="{FF2B5EF4-FFF2-40B4-BE49-F238E27FC236}">
              <a16:creationId xmlns:a16="http://schemas.microsoft.com/office/drawing/2014/main" id="{1ABBEE7B-70B0-49CF-81CD-E4939F7CBF2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82" name="Text Box 64">
          <a:extLst>
            <a:ext uri="{FF2B5EF4-FFF2-40B4-BE49-F238E27FC236}">
              <a16:creationId xmlns:a16="http://schemas.microsoft.com/office/drawing/2014/main" id="{D785CAAE-175E-45A4-8BFD-EC6A46FF68F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83" name="Text Box 64">
          <a:extLst>
            <a:ext uri="{FF2B5EF4-FFF2-40B4-BE49-F238E27FC236}">
              <a16:creationId xmlns:a16="http://schemas.microsoft.com/office/drawing/2014/main" id="{4212D8E9-C2D7-4735-995A-3744334F4CB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884" name="Text Box 64">
          <a:extLst>
            <a:ext uri="{FF2B5EF4-FFF2-40B4-BE49-F238E27FC236}">
              <a16:creationId xmlns:a16="http://schemas.microsoft.com/office/drawing/2014/main" id="{13D4047D-E3DE-49BF-BF80-99C735BB5B9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83029"/>
    <xdr:sp macro="" textlink="">
      <xdr:nvSpPr>
        <xdr:cNvPr id="5885" name="Text Box 64">
          <a:extLst>
            <a:ext uri="{FF2B5EF4-FFF2-40B4-BE49-F238E27FC236}">
              <a16:creationId xmlns:a16="http://schemas.microsoft.com/office/drawing/2014/main" id="{20A9DD96-BAA5-4D3E-968D-796496AA1E8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86" name="Text Box 64">
          <a:extLst>
            <a:ext uri="{FF2B5EF4-FFF2-40B4-BE49-F238E27FC236}">
              <a16:creationId xmlns:a16="http://schemas.microsoft.com/office/drawing/2014/main" id="{3C081A83-85B4-43C4-87CC-5088DA776A3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87" name="Text Box 64">
          <a:extLst>
            <a:ext uri="{FF2B5EF4-FFF2-40B4-BE49-F238E27FC236}">
              <a16:creationId xmlns:a16="http://schemas.microsoft.com/office/drawing/2014/main" id="{8ECACD89-DD7D-4CC5-975C-9407882195B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88" name="Text Box 64">
          <a:extLst>
            <a:ext uri="{FF2B5EF4-FFF2-40B4-BE49-F238E27FC236}">
              <a16:creationId xmlns:a16="http://schemas.microsoft.com/office/drawing/2014/main" id="{4AE2E765-49BA-4AD6-A7F0-1E866FA54AC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89" name="Text Box 64">
          <a:extLst>
            <a:ext uri="{FF2B5EF4-FFF2-40B4-BE49-F238E27FC236}">
              <a16:creationId xmlns:a16="http://schemas.microsoft.com/office/drawing/2014/main" id="{7397C384-8D87-4935-BE58-4F84643902F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0" name="Text Box 64">
          <a:extLst>
            <a:ext uri="{FF2B5EF4-FFF2-40B4-BE49-F238E27FC236}">
              <a16:creationId xmlns:a16="http://schemas.microsoft.com/office/drawing/2014/main" id="{A8F7D0CF-C1C7-44B2-86C8-361BCF43AA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1" name="Text Box 64">
          <a:extLst>
            <a:ext uri="{FF2B5EF4-FFF2-40B4-BE49-F238E27FC236}">
              <a16:creationId xmlns:a16="http://schemas.microsoft.com/office/drawing/2014/main" id="{F81D864E-A1D8-4FC6-8394-5B73AE1133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2" name="Text Box 64">
          <a:extLst>
            <a:ext uri="{FF2B5EF4-FFF2-40B4-BE49-F238E27FC236}">
              <a16:creationId xmlns:a16="http://schemas.microsoft.com/office/drawing/2014/main" id="{3AA8653D-E278-4C14-A2A9-01C5607BCA8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3" name="Text Box 64">
          <a:extLst>
            <a:ext uri="{FF2B5EF4-FFF2-40B4-BE49-F238E27FC236}">
              <a16:creationId xmlns:a16="http://schemas.microsoft.com/office/drawing/2014/main" id="{DDB70365-B822-4A8D-832B-0D3CC241A8C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4" name="Text Box 64">
          <a:extLst>
            <a:ext uri="{FF2B5EF4-FFF2-40B4-BE49-F238E27FC236}">
              <a16:creationId xmlns:a16="http://schemas.microsoft.com/office/drawing/2014/main" id="{D99DC9C5-7651-4970-BBC9-F1B5FA25BF1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5" name="Text Box 64">
          <a:extLst>
            <a:ext uri="{FF2B5EF4-FFF2-40B4-BE49-F238E27FC236}">
              <a16:creationId xmlns:a16="http://schemas.microsoft.com/office/drawing/2014/main" id="{5FC1556D-9F93-46FC-997F-A47D0073317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6" name="Text Box 64">
          <a:extLst>
            <a:ext uri="{FF2B5EF4-FFF2-40B4-BE49-F238E27FC236}">
              <a16:creationId xmlns:a16="http://schemas.microsoft.com/office/drawing/2014/main" id="{5F01CBF1-C2E2-443E-AC78-274BB765BF2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7" name="Text Box 64">
          <a:extLst>
            <a:ext uri="{FF2B5EF4-FFF2-40B4-BE49-F238E27FC236}">
              <a16:creationId xmlns:a16="http://schemas.microsoft.com/office/drawing/2014/main" id="{C3F227C0-98E3-4805-BA6E-F4ED3799A46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8" name="Text Box 64">
          <a:extLst>
            <a:ext uri="{FF2B5EF4-FFF2-40B4-BE49-F238E27FC236}">
              <a16:creationId xmlns:a16="http://schemas.microsoft.com/office/drawing/2014/main" id="{68F96763-2123-4B2B-893D-57F9268680E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899" name="Text Box 64">
          <a:extLst>
            <a:ext uri="{FF2B5EF4-FFF2-40B4-BE49-F238E27FC236}">
              <a16:creationId xmlns:a16="http://schemas.microsoft.com/office/drawing/2014/main" id="{3DAC27E5-B04A-4BE7-92E6-518A7C02373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0" name="Text Box 64">
          <a:extLst>
            <a:ext uri="{FF2B5EF4-FFF2-40B4-BE49-F238E27FC236}">
              <a16:creationId xmlns:a16="http://schemas.microsoft.com/office/drawing/2014/main" id="{A53565F0-9F1C-4031-B949-C7FA84776C9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1" name="Text Box 64">
          <a:extLst>
            <a:ext uri="{FF2B5EF4-FFF2-40B4-BE49-F238E27FC236}">
              <a16:creationId xmlns:a16="http://schemas.microsoft.com/office/drawing/2014/main" id="{372DA9C6-3378-41E4-A1FA-70DF4FDB77A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2" name="Text Box 64">
          <a:extLst>
            <a:ext uri="{FF2B5EF4-FFF2-40B4-BE49-F238E27FC236}">
              <a16:creationId xmlns:a16="http://schemas.microsoft.com/office/drawing/2014/main" id="{9D6AF297-FB80-4D8A-B877-1DC8C60D465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3" name="Text Box 64">
          <a:extLst>
            <a:ext uri="{FF2B5EF4-FFF2-40B4-BE49-F238E27FC236}">
              <a16:creationId xmlns:a16="http://schemas.microsoft.com/office/drawing/2014/main" id="{3E79C749-DD9B-49C0-AC96-64F48AF15E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4" name="Text Box 64">
          <a:extLst>
            <a:ext uri="{FF2B5EF4-FFF2-40B4-BE49-F238E27FC236}">
              <a16:creationId xmlns:a16="http://schemas.microsoft.com/office/drawing/2014/main" id="{CCF9EDD3-416E-4CD7-A2D6-6021DF72004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5" name="Text Box 64">
          <a:extLst>
            <a:ext uri="{FF2B5EF4-FFF2-40B4-BE49-F238E27FC236}">
              <a16:creationId xmlns:a16="http://schemas.microsoft.com/office/drawing/2014/main" id="{28FC07AF-DB36-48DF-A227-14DA2E9CDA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6" name="Text Box 64">
          <a:extLst>
            <a:ext uri="{FF2B5EF4-FFF2-40B4-BE49-F238E27FC236}">
              <a16:creationId xmlns:a16="http://schemas.microsoft.com/office/drawing/2014/main" id="{E4F29AE8-69A1-46E6-AA2A-C9DC994A20A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7" name="Text Box 64">
          <a:extLst>
            <a:ext uri="{FF2B5EF4-FFF2-40B4-BE49-F238E27FC236}">
              <a16:creationId xmlns:a16="http://schemas.microsoft.com/office/drawing/2014/main" id="{665D0E8F-C152-4D68-BDC6-CF6D3C45750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8" name="Text Box 64">
          <a:extLst>
            <a:ext uri="{FF2B5EF4-FFF2-40B4-BE49-F238E27FC236}">
              <a16:creationId xmlns:a16="http://schemas.microsoft.com/office/drawing/2014/main" id="{77F66644-F73A-482A-B6FE-B9B3BA64BC1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09" name="Text Box 64">
          <a:extLst>
            <a:ext uri="{FF2B5EF4-FFF2-40B4-BE49-F238E27FC236}">
              <a16:creationId xmlns:a16="http://schemas.microsoft.com/office/drawing/2014/main" id="{47CA1AF8-D56E-4840-A3AB-EF0044BC039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0" name="Text Box 64">
          <a:extLst>
            <a:ext uri="{FF2B5EF4-FFF2-40B4-BE49-F238E27FC236}">
              <a16:creationId xmlns:a16="http://schemas.microsoft.com/office/drawing/2014/main" id="{30585317-F2C5-415F-A6B9-5132743DA92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1" name="Text Box 64">
          <a:extLst>
            <a:ext uri="{FF2B5EF4-FFF2-40B4-BE49-F238E27FC236}">
              <a16:creationId xmlns:a16="http://schemas.microsoft.com/office/drawing/2014/main" id="{362A397D-29D7-4F79-81D4-10F015B4559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2" name="Text Box 64">
          <a:extLst>
            <a:ext uri="{FF2B5EF4-FFF2-40B4-BE49-F238E27FC236}">
              <a16:creationId xmlns:a16="http://schemas.microsoft.com/office/drawing/2014/main" id="{F4FE39BB-EAD3-4A86-AEEE-5272FDDEF72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3" name="Text Box 64">
          <a:extLst>
            <a:ext uri="{FF2B5EF4-FFF2-40B4-BE49-F238E27FC236}">
              <a16:creationId xmlns:a16="http://schemas.microsoft.com/office/drawing/2014/main" id="{D89471E9-9458-4A75-96E5-1633BB21872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4" name="Text Box 64">
          <a:extLst>
            <a:ext uri="{FF2B5EF4-FFF2-40B4-BE49-F238E27FC236}">
              <a16:creationId xmlns:a16="http://schemas.microsoft.com/office/drawing/2014/main" id="{620EE516-43FB-4E27-B320-8ABC914C9E7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5" name="Text Box 64">
          <a:extLst>
            <a:ext uri="{FF2B5EF4-FFF2-40B4-BE49-F238E27FC236}">
              <a16:creationId xmlns:a16="http://schemas.microsoft.com/office/drawing/2014/main" id="{17770280-B49D-4859-9068-436A8764231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6" name="Text Box 64">
          <a:extLst>
            <a:ext uri="{FF2B5EF4-FFF2-40B4-BE49-F238E27FC236}">
              <a16:creationId xmlns:a16="http://schemas.microsoft.com/office/drawing/2014/main" id="{7F4D06C3-2FA3-4AE0-8B41-29C8D51CE6B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7" name="Text Box 64">
          <a:extLst>
            <a:ext uri="{FF2B5EF4-FFF2-40B4-BE49-F238E27FC236}">
              <a16:creationId xmlns:a16="http://schemas.microsoft.com/office/drawing/2014/main" id="{04B39EA5-8D80-4B6E-8FA8-AA9F20209E5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8" name="Text Box 64">
          <a:extLst>
            <a:ext uri="{FF2B5EF4-FFF2-40B4-BE49-F238E27FC236}">
              <a16:creationId xmlns:a16="http://schemas.microsoft.com/office/drawing/2014/main" id="{F30D2854-B523-43C2-BD92-75FC7A1AAAC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19" name="Text Box 64">
          <a:extLst>
            <a:ext uri="{FF2B5EF4-FFF2-40B4-BE49-F238E27FC236}">
              <a16:creationId xmlns:a16="http://schemas.microsoft.com/office/drawing/2014/main" id="{33F910E8-4F00-4946-BF64-C848F53C3CA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0" name="Text Box 64">
          <a:extLst>
            <a:ext uri="{FF2B5EF4-FFF2-40B4-BE49-F238E27FC236}">
              <a16:creationId xmlns:a16="http://schemas.microsoft.com/office/drawing/2014/main" id="{DBB13E52-601A-4DCB-A005-0927FE6ABB8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1" name="Text Box 64">
          <a:extLst>
            <a:ext uri="{FF2B5EF4-FFF2-40B4-BE49-F238E27FC236}">
              <a16:creationId xmlns:a16="http://schemas.microsoft.com/office/drawing/2014/main" id="{0BA5998D-E629-4C0E-AE36-33FC323A1FC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2" name="Text Box 64">
          <a:extLst>
            <a:ext uri="{FF2B5EF4-FFF2-40B4-BE49-F238E27FC236}">
              <a16:creationId xmlns:a16="http://schemas.microsoft.com/office/drawing/2014/main" id="{E85B936F-7EEB-48B0-99A3-18B268A16EE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3" name="Text Box 64">
          <a:extLst>
            <a:ext uri="{FF2B5EF4-FFF2-40B4-BE49-F238E27FC236}">
              <a16:creationId xmlns:a16="http://schemas.microsoft.com/office/drawing/2014/main" id="{C0626757-8B71-4CB7-A932-3A9075219B2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4" name="Text Box 64">
          <a:extLst>
            <a:ext uri="{FF2B5EF4-FFF2-40B4-BE49-F238E27FC236}">
              <a16:creationId xmlns:a16="http://schemas.microsoft.com/office/drawing/2014/main" id="{39D166B9-5303-48DB-B115-7597F67480C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5" name="Text Box 64">
          <a:extLst>
            <a:ext uri="{FF2B5EF4-FFF2-40B4-BE49-F238E27FC236}">
              <a16:creationId xmlns:a16="http://schemas.microsoft.com/office/drawing/2014/main" id="{D3A531D8-D463-4D44-9144-E56E306F0DE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6" name="Text Box 64">
          <a:extLst>
            <a:ext uri="{FF2B5EF4-FFF2-40B4-BE49-F238E27FC236}">
              <a16:creationId xmlns:a16="http://schemas.microsoft.com/office/drawing/2014/main" id="{FFD81815-3415-4570-9E09-E0D39701717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7" name="Text Box 64">
          <a:extLst>
            <a:ext uri="{FF2B5EF4-FFF2-40B4-BE49-F238E27FC236}">
              <a16:creationId xmlns:a16="http://schemas.microsoft.com/office/drawing/2014/main" id="{374E6BEC-2BD5-48E1-A940-28CAF632C06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8" name="Text Box 64">
          <a:extLst>
            <a:ext uri="{FF2B5EF4-FFF2-40B4-BE49-F238E27FC236}">
              <a16:creationId xmlns:a16="http://schemas.microsoft.com/office/drawing/2014/main" id="{0B51D572-2A04-4434-8991-A947B4B5307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29" name="Text Box 64">
          <a:extLst>
            <a:ext uri="{FF2B5EF4-FFF2-40B4-BE49-F238E27FC236}">
              <a16:creationId xmlns:a16="http://schemas.microsoft.com/office/drawing/2014/main" id="{1DC32A90-FE59-4BCC-AD75-8DEDD4E7D17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0" name="Text Box 64">
          <a:extLst>
            <a:ext uri="{FF2B5EF4-FFF2-40B4-BE49-F238E27FC236}">
              <a16:creationId xmlns:a16="http://schemas.microsoft.com/office/drawing/2014/main" id="{522A07D3-DBC2-47FD-87E8-CE28480B9C1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1" name="Text Box 64">
          <a:extLst>
            <a:ext uri="{FF2B5EF4-FFF2-40B4-BE49-F238E27FC236}">
              <a16:creationId xmlns:a16="http://schemas.microsoft.com/office/drawing/2014/main" id="{BFBDE82B-79D0-4F8A-AE13-B342071021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2" name="Text Box 64">
          <a:extLst>
            <a:ext uri="{FF2B5EF4-FFF2-40B4-BE49-F238E27FC236}">
              <a16:creationId xmlns:a16="http://schemas.microsoft.com/office/drawing/2014/main" id="{89DED40B-56EB-45F8-A62F-1DD57384E7B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3" name="Text Box 64">
          <a:extLst>
            <a:ext uri="{FF2B5EF4-FFF2-40B4-BE49-F238E27FC236}">
              <a16:creationId xmlns:a16="http://schemas.microsoft.com/office/drawing/2014/main" id="{51FCC3D5-F54E-411D-A81D-BAD9CFE9A9E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4" name="Text Box 64">
          <a:extLst>
            <a:ext uri="{FF2B5EF4-FFF2-40B4-BE49-F238E27FC236}">
              <a16:creationId xmlns:a16="http://schemas.microsoft.com/office/drawing/2014/main" id="{1069F6CE-0499-434A-AC47-04C68B47F04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5" name="Text Box 64">
          <a:extLst>
            <a:ext uri="{FF2B5EF4-FFF2-40B4-BE49-F238E27FC236}">
              <a16:creationId xmlns:a16="http://schemas.microsoft.com/office/drawing/2014/main" id="{FACCD340-CF36-48AF-A95F-1B5C4A8028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6" name="Text Box 64">
          <a:extLst>
            <a:ext uri="{FF2B5EF4-FFF2-40B4-BE49-F238E27FC236}">
              <a16:creationId xmlns:a16="http://schemas.microsoft.com/office/drawing/2014/main" id="{A493669E-67FC-4572-A646-9BB00FCC1E1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7" name="Text Box 64">
          <a:extLst>
            <a:ext uri="{FF2B5EF4-FFF2-40B4-BE49-F238E27FC236}">
              <a16:creationId xmlns:a16="http://schemas.microsoft.com/office/drawing/2014/main" id="{8049F8DE-713C-4B55-AF59-766A232A9BF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8" name="Text Box 64">
          <a:extLst>
            <a:ext uri="{FF2B5EF4-FFF2-40B4-BE49-F238E27FC236}">
              <a16:creationId xmlns:a16="http://schemas.microsoft.com/office/drawing/2014/main" id="{CEFC5CB1-E98E-41CA-A8A7-D732769804D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39" name="Text Box 64">
          <a:extLst>
            <a:ext uri="{FF2B5EF4-FFF2-40B4-BE49-F238E27FC236}">
              <a16:creationId xmlns:a16="http://schemas.microsoft.com/office/drawing/2014/main" id="{EEB436CE-5D2A-413B-9417-621B75AE148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40" name="Text Box 64">
          <a:extLst>
            <a:ext uri="{FF2B5EF4-FFF2-40B4-BE49-F238E27FC236}">
              <a16:creationId xmlns:a16="http://schemas.microsoft.com/office/drawing/2014/main" id="{FEE1EB75-F887-42EC-8840-E02E2C478E5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41" name="Text Box 64">
          <a:extLst>
            <a:ext uri="{FF2B5EF4-FFF2-40B4-BE49-F238E27FC236}">
              <a16:creationId xmlns:a16="http://schemas.microsoft.com/office/drawing/2014/main" id="{01795D0D-7945-447B-AD00-70F3464D757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42" name="Text Box 64">
          <a:extLst>
            <a:ext uri="{FF2B5EF4-FFF2-40B4-BE49-F238E27FC236}">
              <a16:creationId xmlns:a16="http://schemas.microsoft.com/office/drawing/2014/main" id="{17F97489-F682-4225-AFDC-7A969736296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5943" name="Text Box 64">
          <a:extLst>
            <a:ext uri="{FF2B5EF4-FFF2-40B4-BE49-F238E27FC236}">
              <a16:creationId xmlns:a16="http://schemas.microsoft.com/office/drawing/2014/main" id="{46EDB0D7-04CC-44E5-9C15-3F3A8F58EC8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5944" name="Text Box 64">
          <a:extLst>
            <a:ext uri="{FF2B5EF4-FFF2-40B4-BE49-F238E27FC236}">
              <a16:creationId xmlns:a16="http://schemas.microsoft.com/office/drawing/2014/main" id="{FA232185-E84D-4A0F-A9B1-BEE81AB7EE3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1904</xdr:row>
      <xdr:rowOff>0</xdr:rowOff>
    </xdr:from>
    <xdr:ext cx="0" cy="276225"/>
    <xdr:sp macro="" textlink="">
      <xdr:nvSpPr>
        <xdr:cNvPr id="5945" name="Text Box 64">
          <a:extLst>
            <a:ext uri="{FF2B5EF4-FFF2-40B4-BE49-F238E27FC236}">
              <a16:creationId xmlns:a16="http://schemas.microsoft.com/office/drawing/2014/main" id="{38AF4E74-916A-466B-BC52-D8F01BBDD874}"/>
            </a:ext>
          </a:extLst>
        </xdr:cNvPr>
        <xdr:cNvSpPr txBox="1">
          <a:spLocks noChangeArrowheads="1"/>
        </xdr:cNvSpPr>
      </xdr:nvSpPr>
      <xdr:spPr bwMode="auto">
        <a:xfrm>
          <a:off x="1002983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6"/>
    <xdr:sp macro="" textlink="">
      <xdr:nvSpPr>
        <xdr:cNvPr id="5946" name="Text Box 64">
          <a:extLst>
            <a:ext uri="{FF2B5EF4-FFF2-40B4-BE49-F238E27FC236}">
              <a16:creationId xmlns:a16="http://schemas.microsoft.com/office/drawing/2014/main" id="{7B87DCF7-1F34-465D-8F9B-462F2620A55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47" name="Text Box 64">
          <a:extLst>
            <a:ext uri="{FF2B5EF4-FFF2-40B4-BE49-F238E27FC236}">
              <a16:creationId xmlns:a16="http://schemas.microsoft.com/office/drawing/2014/main" id="{5E1B8309-D1D5-433D-ABD1-BA914FE3530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48" name="Text Box 64">
          <a:extLst>
            <a:ext uri="{FF2B5EF4-FFF2-40B4-BE49-F238E27FC236}">
              <a16:creationId xmlns:a16="http://schemas.microsoft.com/office/drawing/2014/main" id="{87DF0124-BF6B-4985-8DE8-E6BCC7D6C8B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49" name="Text Box 64">
          <a:extLst>
            <a:ext uri="{FF2B5EF4-FFF2-40B4-BE49-F238E27FC236}">
              <a16:creationId xmlns:a16="http://schemas.microsoft.com/office/drawing/2014/main" id="{8641912B-B352-4A72-8E27-DFA2576610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0" name="Text Box 64">
          <a:extLst>
            <a:ext uri="{FF2B5EF4-FFF2-40B4-BE49-F238E27FC236}">
              <a16:creationId xmlns:a16="http://schemas.microsoft.com/office/drawing/2014/main" id="{AEB9266F-7870-4D55-AEF6-5F5BE7EE437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1" name="Text Box 64">
          <a:extLst>
            <a:ext uri="{FF2B5EF4-FFF2-40B4-BE49-F238E27FC236}">
              <a16:creationId xmlns:a16="http://schemas.microsoft.com/office/drawing/2014/main" id="{08507D40-923E-434A-8A2B-81E08669F30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2" name="Text Box 64">
          <a:extLst>
            <a:ext uri="{FF2B5EF4-FFF2-40B4-BE49-F238E27FC236}">
              <a16:creationId xmlns:a16="http://schemas.microsoft.com/office/drawing/2014/main" id="{5AF541EE-BAD7-4AA7-8038-D15300B6DE4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3" name="Text Box 64">
          <a:extLst>
            <a:ext uri="{FF2B5EF4-FFF2-40B4-BE49-F238E27FC236}">
              <a16:creationId xmlns:a16="http://schemas.microsoft.com/office/drawing/2014/main" id="{A4449972-618D-4778-8330-D654B65AA8B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4" name="Text Box 64">
          <a:extLst>
            <a:ext uri="{FF2B5EF4-FFF2-40B4-BE49-F238E27FC236}">
              <a16:creationId xmlns:a16="http://schemas.microsoft.com/office/drawing/2014/main" id="{AB4C94FB-D4DC-4F35-B91E-BEB3CDE9478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5" name="Text Box 64">
          <a:extLst>
            <a:ext uri="{FF2B5EF4-FFF2-40B4-BE49-F238E27FC236}">
              <a16:creationId xmlns:a16="http://schemas.microsoft.com/office/drawing/2014/main" id="{08EC3243-3293-4F5C-A976-A594015CA1C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6" name="Text Box 64">
          <a:extLst>
            <a:ext uri="{FF2B5EF4-FFF2-40B4-BE49-F238E27FC236}">
              <a16:creationId xmlns:a16="http://schemas.microsoft.com/office/drawing/2014/main" id="{9FBBC50B-B621-4262-A6FE-8B9E5E87149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7" name="Text Box 64">
          <a:extLst>
            <a:ext uri="{FF2B5EF4-FFF2-40B4-BE49-F238E27FC236}">
              <a16:creationId xmlns:a16="http://schemas.microsoft.com/office/drawing/2014/main" id="{053A6A9C-FE79-4AB2-8F82-81206C2E14F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8" name="Text Box 64">
          <a:extLst>
            <a:ext uri="{FF2B5EF4-FFF2-40B4-BE49-F238E27FC236}">
              <a16:creationId xmlns:a16="http://schemas.microsoft.com/office/drawing/2014/main" id="{E76F9931-4270-4A7C-84AC-3B348F33858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59" name="Text Box 64">
          <a:extLst>
            <a:ext uri="{FF2B5EF4-FFF2-40B4-BE49-F238E27FC236}">
              <a16:creationId xmlns:a16="http://schemas.microsoft.com/office/drawing/2014/main" id="{27DA72AF-409D-4036-A43A-02CECF80B6A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0" name="Text Box 64">
          <a:extLst>
            <a:ext uri="{FF2B5EF4-FFF2-40B4-BE49-F238E27FC236}">
              <a16:creationId xmlns:a16="http://schemas.microsoft.com/office/drawing/2014/main" id="{2BFB861C-04D3-4F4C-93C9-1E67EDE0B42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1" name="Text Box 64">
          <a:extLst>
            <a:ext uri="{FF2B5EF4-FFF2-40B4-BE49-F238E27FC236}">
              <a16:creationId xmlns:a16="http://schemas.microsoft.com/office/drawing/2014/main" id="{B1AD0E8C-A715-4B4C-82B7-0964E786A90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2" name="Text Box 64">
          <a:extLst>
            <a:ext uri="{FF2B5EF4-FFF2-40B4-BE49-F238E27FC236}">
              <a16:creationId xmlns:a16="http://schemas.microsoft.com/office/drawing/2014/main" id="{1CACA168-23FB-443C-9DD9-2843AE18F72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3" name="Text Box 64">
          <a:extLst>
            <a:ext uri="{FF2B5EF4-FFF2-40B4-BE49-F238E27FC236}">
              <a16:creationId xmlns:a16="http://schemas.microsoft.com/office/drawing/2014/main" id="{5EADFD48-2EB0-4F9E-AA03-D070FBF32E1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4" name="Text Box 64">
          <a:extLst>
            <a:ext uri="{FF2B5EF4-FFF2-40B4-BE49-F238E27FC236}">
              <a16:creationId xmlns:a16="http://schemas.microsoft.com/office/drawing/2014/main" id="{90E599AC-1781-4160-9E9A-2992B05F5BF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5" name="Text Box 64">
          <a:extLst>
            <a:ext uri="{FF2B5EF4-FFF2-40B4-BE49-F238E27FC236}">
              <a16:creationId xmlns:a16="http://schemas.microsoft.com/office/drawing/2014/main" id="{F845DFED-CAFF-4869-A7B3-1B2AF24FC00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6" name="Text Box 64">
          <a:extLst>
            <a:ext uri="{FF2B5EF4-FFF2-40B4-BE49-F238E27FC236}">
              <a16:creationId xmlns:a16="http://schemas.microsoft.com/office/drawing/2014/main" id="{B84CD416-BA81-4B11-BC1E-C320DAC2C1B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7" name="Text Box 64">
          <a:extLst>
            <a:ext uri="{FF2B5EF4-FFF2-40B4-BE49-F238E27FC236}">
              <a16:creationId xmlns:a16="http://schemas.microsoft.com/office/drawing/2014/main" id="{BFB6F599-9C13-4C9B-865E-456DF4661A9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8" name="Text Box 64">
          <a:extLst>
            <a:ext uri="{FF2B5EF4-FFF2-40B4-BE49-F238E27FC236}">
              <a16:creationId xmlns:a16="http://schemas.microsoft.com/office/drawing/2014/main" id="{C29452FC-C20F-496B-9645-A732D0E716C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69" name="Text Box 64">
          <a:extLst>
            <a:ext uri="{FF2B5EF4-FFF2-40B4-BE49-F238E27FC236}">
              <a16:creationId xmlns:a16="http://schemas.microsoft.com/office/drawing/2014/main" id="{0F6DD2AC-19D3-4533-9212-0A51AAF8CAD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0" name="Text Box 64">
          <a:extLst>
            <a:ext uri="{FF2B5EF4-FFF2-40B4-BE49-F238E27FC236}">
              <a16:creationId xmlns:a16="http://schemas.microsoft.com/office/drawing/2014/main" id="{4C46167F-298F-48A7-8A65-73FB984D80F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1" name="Text Box 64">
          <a:extLst>
            <a:ext uri="{FF2B5EF4-FFF2-40B4-BE49-F238E27FC236}">
              <a16:creationId xmlns:a16="http://schemas.microsoft.com/office/drawing/2014/main" id="{19F19157-5AE0-4C23-BBB5-855F4113CFD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2" name="Text Box 64">
          <a:extLst>
            <a:ext uri="{FF2B5EF4-FFF2-40B4-BE49-F238E27FC236}">
              <a16:creationId xmlns:a16="http://schemas.microsoft.com/office/drawing/2014/main" id="{4B13A193-D5C4-449C-AB7B-20B9D522832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3" name="Text Box 64">
          <a:extLst>
            <a:ext uri="{FF2B5EF4-FFF2-40B4-BE49-F238E27FC236}">
              <a16:creationId xmlns:a16="http://schemas.microsoft.com/office/drawing/2014/main" id="{A4D0625E-972B-4AE6-A570-16EB7A14781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4" name="Text Box 64">
          <a:extLst>
            <a:ext uri="{FF2B5EF4-FFF2-40B4-BE49-F238E27FC236}">
              <a16:creationId xmlns:a16="http://schemas.microsoft.com/office/drawing/2014/main" id="{8FDD5FA6-2E1F-4D35-88F0-EDECB14BBBF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5" name="Text Box 64">
          <a:extLst>
            <a:ext uri="{FF2B5EF4-FFF2-40B4-BE49-F238E27FC236}">
              <a16:creationId xmlns:a16="http://schemas.microsoft.com/office/drawing/2014/main" id="{34240738-71AE-4BCF-B553-14ECC128519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6" name="Text Box 64">
          <a:extLst>
            <a:ext uri="{FF2B5EF4-FFF2-40B4-BE49-F238E27FC236}">
              <a16:creationId xmlns:a16="http://schemas.microsoft.com/office/drawing/2014/main" id="{9FB4146E-1038-4DB0-B63E-876297E307A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7" name="Text Box 64">
          <a:extLst>
            <a:ext uri="{FF2B5EF4-FFF2-40B4-BE49-F238E27FC236}">
              <a16:creationId xmlns:a16="http://schemas.microsoft.com/office/drawing/2014/main" id="{C34B9FA8-1584-461B-A42D-77DD7E15203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8" name="Text Box 64">
          <a:extLst>
            <a:ext uri="{FF2B5EF4-FFF2-40B4-BE49-F238E27FC236}">
              <a16:creationId xmlns:a16="http://schemas.microsoft.com/office/drawing/2014/main" id="{C6B2FD2B-F574-440C-AEF5-F35984C7EA7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79" name="Text Box 64">
          <a:extLst>
            <a:ext uri="{FF2B5EF4-FFF2-40B4-BE49-F238E27FC236}">
              <a16:creationId xmlns:a16="http://schemas.microsoft.com/office/drawing/2014/main" id="{181D872C-2739-4B77-9DB4-1E5EC879D26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0" name="Text Box 64">
          <a:extLst>
            <a:ext uri="{FF2B5EF4-FFF2-40B4-BE49-F238E27FC236}">
              <a16:creationId xmlns:a16="http://schemas.microsoft.com/office/drawing/2014/main" id="{7CB94E52-30C8-4072-A651-B857C654237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1" name="Text Box 64">
          <a:extLst>
            <a:ext uri="{FF2B5EF4-FFF2-40B4-BE49-F238E27FC236}">
              <a16:creationId xmlns:a16="http://schemas.microsoft.com/office/drawing/2014/main" id="{CA1C33C1-249D-4A85-AFC8-4CDD83C08D2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2" name="Text Box 64">
          <a:extLst>
            <a:ext uri="{FF2B5EF4-FFF2-40B4-BE49-F238E27FC236}">
              <a16:creationId xmlns:a16="http://schemas.microsoft.com/office/drawing/2014/main" id="{61C7B9BD-8973-46F9-8682-CA2E92E075C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3" name="Text Box 64">
          <a:extLst>
            <a:ext uri="{FF2B5EF4-FFF2-40B4-BE49-F238E27FC236}">
              <a16:creationId xmlns:a16="http://schemas.microsoft.com/office/drawing/2014/main" id="{DEAE0F38-644B-43A5-9337-D472033B80B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4" name="Text Box 64">
          <a:extLst>
            <a:ext uri="{FF2B5EF4-FFF2-40B4-BE49-F238E27FC236}">
              <a16:creationId xmlns:a16="http://schemas.microsoft.com/office/drawing/2014/main" id="{5C869C35-5B3F-4D01-8D46-9563F060651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5" name="Text Box 64">
          <a:extLst>
            <a:ext uri="{FF2B5EF4-FFF2-40B4-BE49-F238E27FC236}">
              <a16:creationId xmlns:a16="http://schemas.microsoft.com/office/drawing/2014/main" id="{3E05A271-9465-4017-B9C4-91B622CEF6E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6" name="Text Box 64">
          <a:extLst>
            <a:ext uri="{FF2B5EF4-FFF2-40B4-BE49-F238E27FC236}">
              <a16:creationId xmlns:a16="http://schemas.microsoft.com/office/drawing/2014/main" id="{9A75B583-DA26-4C07-B765-CA7B8915A40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7" name="Text Box 64">
          <a:extLst>
            <a:ext uri="{FF2B5EF4-FFF2-40B4-BE49-F238E27FC236}">
              <a16:creationId xmlns:a16="http://schemas.microsoft.com/office/drawing/2014/main" id="{CFD4B20C-4CCA-4852-B787-BACD21AFD7C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8" name="Text Box 64">
          <a:extLst>
            <a:ext uri="{FF2B5EF4-FFF2-40B4-BE49-F238E27FC236}">
              <a16:creationId xmlns:a16="http://schemas.microsoft.com/office/drawing/2014/main" id="{3C40C88A-8D10-47FE-B432-FDAB97AEA98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89" name="Text Box 64">
          <a:extLst>
            <a:ext uri="{FF2B5EF4-FFF2-40B4-BE49-F238E27FC236}">
              <a16:creationId xmlns:a16="http://schemas.microsoft.com/office/drawing/2014/main" id="{8A0EA4AD-3325-4FF3-BC25-9BAC816D2AD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0" name="Text Box 64">
          <a:extLst>
            <a:ext uri="{FF2B5EF4-FFF2-40B4-BE49-F238E27FC236}">
              <a16:creationId xmlns:a16="http://schemas.microsoft.com/office/drawing/2014/main" id="{367FA846-6C38-4AA7-BAD8-3D8272300CA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1" name="Text Box 64">
          <a:extLst>
            <a:ext uri="{FF2B5EF4-FFF2-40B4-BE49-F238E27FC236}">
              <a16:creationId xmlns:a16="http://schemas.microsoft.com/office/drawing/2014/main" id="{F8B39544-0A63-4DA8-8DBE-9C6D2B4A066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2" name="Text Box 64">
          <a:extLst>
            <a:ext uri="{FF2B5EF4-FFF2-40B4-BE49-F238E27FC236}">
              <a16:creationId xmlns:a16="http://schemas.microsoft.com/office/drawing/2014/main" id="{5D9B9D08-CB55-49C8-87FE-DB8D504BFE7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3" name="Text Box 64">
          <a:extLst>
            <a:ext uri="{FF2B5EF4-FFF2-40B4-BE49-F238E27FC236}">
              <a16:creationId xmlns:a16="http://schemas.microsoft.com/office/drawing/2014/main" id="{5DB219BA-BFAB-4230-BB70-43F9C3BE384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98263625-65C1-4BD9-A982-050960F7ED0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5" name="Text Box 64">
          <a:extLst>
            <a:ext uri="{FF2B5EF4-FFF2-40B4-BE49-F238E27FC236}">
              <a16:creationId xmlns:a16="http://schemas.microsoft.com/office/drawing/2014/main" id="{1372AA13-3E51-485A-BE8B-72A8E5C4CC3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6" name="Text Box 64">
          <a:extLst>
            <a:ext uri="{FF2B5EF4-FFF2-40B4-BE49-F238E27FC236}">
              <a16:creationId xmlns:a16="http://schemas.microsoft.com/office/drawing/2014/main" id="{B5A681DA-0C44-4875-9935-149AE5BBD57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7" name="Text Box 64">
          <a:extLst>
            <a:ext uri="{FF2B5EF4-FFF2-40B4-BE49-F238E27FC236}">
              <a16:creationId xmlns:a16="http://schemas.microsoft.com/office/drawing/2014/main" id="{D96A5403-A1AD-47F4-ADEC-5C2E699AEFA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8" name="Text Box 64">
          <a:extLst>
            <a:ext uri="{FF2B5EF4-FFF2-40B4-BE49-F238E27FC236}">
              <a16:creationId xmlns:a16="http://schemas.microsoft.com/office/drawing/2014/main" id="{EE966E4F-3A80-4C73-8D1D-A2068102A52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5999" name="Text Box 64">
          <a:extLst>
            <a:ext uri="{FF2B5EF4-FFF2-40B4-BE49-F238E27FC236}">
              <a16:creationId xmlns:a16="http://schemas.microsoft.com/office/drawing/2014/main" id="{C7E0A032-901F-40FF-A1D1-9DF6BBC0D3E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000" name="Text Box 64">
          <a:extLst>
            <a:ext uri="{FF2B5EF4-FFF2-40B4-BE49-F238E27FC236}">
              <a16:creationId xmlns:a16="http://schemas.microsoft.com/office/drawing/2014/main" id="{A2D406DD-F0C9-48A7-A087-CB2F7B89773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001" name="Text Box 64">
          <a:extLst>
            <a:ext uri="{FF2B5EF4-FFF2-40B4-BE49-F238E27FC236}">
              <a16:creationId xmlns:a16="http://schemas.microsoft.com/office/drawing/2014/main" id="{DB7237DC-357B-453B-B388-F0959296555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002" name="Text Box 64">
          <a:extLst>
            <a:ext uri="{FF2B5EF4-FFF2-40B4-BE49-F238E27FC236}">
              <a16:creationId xmlns:a16="http://schemas.microsoft.com/office/drawing/2014/main" id="{D637204F-6639-40DA-9994-CC0B51214F2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003" name="Text Box 64">
          <a:extLst>
            <a:ext uri="{FF2B5EF4-FFF2-40B4-BE49-F238E27FC236}">
              <a16:creationId xmlns:a16="http://schemas.microsoft.com/office/drawing/2014/main" id="{02A45EFE-DD7B-497F-8F1E-B79268E4E1C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004" name="Text Box 64">
          <a:extLst>
            <a:ext uri="{FF2B5EF4-FFF2-40B4-BE49-F238E27FC236}">
              <a16:creationId xmlns:a16="http://schemas.microsoft.com/office/drawing/2014/main" id="{6F2EB644-7082-42D0-AC0B-0752CC806F3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05" name="Text Box 64">
          <a:extLst>
            <a:ext uri="{FF2B5EF4-FFF2-40B4-BE49-F238E27FC236}">
              <a16:creationId xmlns:a16="http://schemas.microsoft.com/office/drawing/2014/main" id="{D0503A17-1FC1-49B1-A394-1B472C44B69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06" name="Text Box 64">
          <a:extLst>
            <a:ext uri="{FF2B5EF4-FFF2-40B4-BE49-F238E27FC236}">
              <a16:creationId xmlns:a16="http://schemas.microsoft.com/office/drawing/2014/main" id="{8F778C28-A75B-4D76-B702-C1FBA5536BA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07" name="Text Box 64">
          <a:extLst>
            <a:ext uri="{FF2B5EF4-FFF2-40B4-BE49-F238E27FC236}">
              <a16:creationId xmlns:a16="http://schemas.microsoft.com/office/drawing/2014/main" id="{898D81AC-EE5D-4A21-843B-E45FA9B7500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08" name="Text Box 64">
          <a:extLst>
            <a:ext uri="{FF2B5EF4-FFF2-40B4-BE49-F238E27FC236}">
              <a16:creationId xmlns:a16="http://schemas.microsoft.com/office/drawing/2014/main" id="{1EB23871-EE56-4906-89AB-649F5734ECE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09" name="Text Box 64">
          <a:extLst>
            <a:ext uri="{FF2B5EF4-FFF2-40B4-BE49-F238E27FC236}">
              <a16:creationId xmlns:a16="http://schemas.microsoft.com/office/drawing/2014/main" id="{49CF8715-61C1-4669-BF2F-AB3D69E0C35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0" name="Text Box 64">
          <a:extLst>
            <a:ext uri="{FF2B5EF4-FFF2-40B4-BE49-F238E27FC236}">
              <a16:creationId xmlns:a16="http://schemas.microsoft.com/office/drawing/2014/main" id="{6BB7EEC2-B34F-4E88-97E3-BACB654E18A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1" name="Text Box 64">
          <a:extLst>
            <a:ext uri="{FF2B5EF4-FFF2-40B4-BE49-F238E27FC236}">
              <a16:creationId xmlns:a16="http://schemas.microsoft.com/office/drawing/2014/main" id="{B52F770D-7268-4092-BBA2-AA1C46330BD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2" name="Text Box 64">
          <a:extLst>
            <a:ext uri="{FF2B5EF4-FFF2-40B4-BE49-F238E27FC236}">
              <a16:creationId xmlns:a16="http://schemas.microsoft.com/office/drawing/2014/main" id="{5FE5939A-F5D0-4F59-B51F-BF77D477616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3" name="Text Box 64">
          <a:extLst>
            <a:ext uri="{FF2B5EF4-FFF2-40B4-BE49-F238E27FC236}">
              <a16:creationId xmlns:a16="http://schemas.microsoft.com/office/drawing/2014/main" id="{3A2685D5-0A0C-4C1D-97ED-D66B77A59EB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4" name="Text Box 64">
          <a:extLst>
            <a:ext uri="{FF2B5EF4-FFF2-40B4-BE49-F238E27FC236}">
              <a16:creationId xmlns:a16="http://schemas.microsoft.com/office/drawing/2014/main" id="{07B0AC79-FBE2-4A90-863C-17A09707D20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5" name="Text Box 64">
          <a:extLst>
            <a:ext uri="{FF2B5EF4-FFF2-40B4-BE49-F238E27FC236}">
              <a16:creationId xmlns:a16="http://schemas.microsoft.com/office/drawing/2014/main" id="{6964C0E1-70C1-4055-B2A1-1B231B7D14E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6" name="Text Box 64">
          <a:extLst>
            <a:ext uri="{FF2B5EF4-FFF2-40B4-BE49-F238E27FC236}">
              <a16:creationId xmlns:a16="http://schemas.microsoft.com/office/drawing/2014/main" id="{F542C474-B74F-4979-9AD5-12C08CA3637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7" name="Text Box 64">
          <a:extLst>
            <a:ext uri="{FF2B5EF4-FFF2-40B4-BE49-F238E27FC236}">
              <a16:creationId xmlns:a16="http://schemas.microsoft.com/office/drawing/2014/main" id="{03D33AB8-CA91-4A6E-BD47-3E08C40CCF8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8" name="Text Box 64">
          <a:extLst>
            <a:ext uri="{FF2B5EF4-FFF2-40B4-BE49-F238E27FC236}">
              <a16:creationId xmlns:a16="http://schemas.microsoft.com/office/drawing/2014/main" id="{7329642A-2F7D-4C59-AE23-D6B26B8C15B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19" name="Text Box 64">
          <a:extLst>
            <a:ext uri="{FF2B5EF4-FFF2-40B4-BE49-F238E27FC236}">
              <a16:creationId xmlns:a16="http://schemas.microsoft.com/office/drawing/2014/main" id="{A41CB868-1D2A-47D0-8A3D-CAC66198798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0" name="Text Box 64">
          <a:extLst>
            <a:ext uri="{FF2B5EF4-FFF2-40B4-BE49-F238E27FC236}">
              <a16:creationId xmlns:a16="http://schemas.microsoft.com/office/drawing/2014/main" id="{570A7968-6174-4600-97AB-959D0BE023B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1" name="Text Box 64">
          <a:extLst>
            <a:ext uri="{FF2B5EF4-FFF2-40B4-BE49-F238E27FC236}">
              <a16:creationId xmlns:a16="http://schemas.microsoft.com/office/drawing/2014/main" id="{55AB1C59-26D7-48B9-9B07-1EC5DA160D3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2" name="Text Box 64">
          <a:extLst>
            <a:ext uri="{FF2B5EF4-FFF2-40B4-BE49-F238E27FC236}">
              <a16:creationId xmlns:a16="http://schemas.microsoft.com/office/drawing/2014/main" id="{B076B418-9854-4A01-A8F9-ED2680F5FAB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3" name="Text Box 64">
          <a:extLst>
            <a:ext uri="{FF2B5EF4-FFF2-40B4-BE49-F238E27FC236}">
              <a16:creationId xmlns:a16="http://schemas.microsoft.com/office/drawing/2014/main" id="{54777B44-FEAB-42BC-8719-361C01BE1C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4" name="Text Box 64">
          <a:extLst>
            <a:ext uri="{FF2B5EF4-FFF2-40B4-BE49-F238E27FC236}">
              <a16:creationId xmlns:a16="http://schemas.microsoft.com/office/drawing/2014/main" id="{4CF6DF41-E4C1-499E-9B35-0EE511073C0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5" name="Text Box 64">
          <a:extLst>
            <a:ext uri="{FF2B5EF4-FFF2-40B4-BE49-F238E27FC236}">
              <a16:creationId xmlns:a16="http://schemas.microsoft.com/office/drawing/2014/main" id="{D23BF992-243D-4F1E-8705-032B17511B4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6" name="Text Box 64">
          <a:extLst>
            <a:ext uri="{FF2B5EF4-FFF2-40B4-BE49-F238E27FC236}">
              <a16:creationId xmlns:a16="http://schemas.microsoft.com/office/drawing/2014/main" id="{0D83CA60-4B99-46E8-9258-ABDB44913B0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7" name="Text Box 64">
          <a:extLst>
            <a:ext uri="{FF2B5EF4-FFF2-40B4-BE49-F238E27FC236}">
              <a16:creationId xmlns:a16="http://schemas.microsoft.com/office/drawing/2014/main" id="{0E51A9A4-F069-49CC-892D-6B6CFF3E7DB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8" name="Text Box 64">
          <a:extLst>
            <a:ext uri="{FF2B5EF4-FFF2-40B4-BE49-F238E27FC236}">
              <a16:creationId xmlns:a16="http://schemas.microsoft.com/office/drawing/2014/main" id="{EF04EB9E-A76A-479C-B2A6-E0D5D8A10AD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29" name="Text Box 64">
          <a:extLst>
            <a:ext uri="{FF2B5EF4-FFF2-40B4-BE49-F238E27FC236}">
              <a16:creationId xmlns:a16="http://schemas.microsoft.com/office/drawing/2014/main" id="{82388EFB-110A-4831-BFFD-159D1719CF8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0" name="Text Box 64">
          <a:extLst>
            <a:ext uri="{FF2B5EF4-FFF2-40B4-BE49-F238E27FC236}">
              <a16:creationId xmlns:a16="http://schemas.microsoft.com/office/drawing/2014/main" id="{FE26FC00-6228-40E4-A07D-D936054B3C2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1" name="Text Box 64">
          <a:extLst>
            <a:ext uri="{FF2B5EF4-FFF2-40B4-BE49-F238E27FC236}">
              <a16:creationId xmlns:a16="http://schemas.microsoft.com/office/drawing/2014/main" id="{2765F272-38A3-4320-A5A1-3FF2CAE9F8C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2" name="Text Box 64">
          <a:extLst>
            <a:ext uri="{FF2B5EF4-FFF2-40B4-BE49-F238E27FC236}">
              <a16:creationId xmlns:a16="http://schemas.microsoft.com/office/drawing/2014/main" id="{E0B23CFD-8A8A-44FA-B6C0-0AC87A1D2AE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3" name="Text Box 64">
          <a:extLst>
            <a:ext uri="{FF2B5EF4-FFF2-40B4-BE49-F238E27FC236}">
              <a16:creationId xmlns:a16="http://schemas.microsoft.com/office/drawing/2014/main" id="{4D27779E-597D-4CE0-AC01-DD10696DC3D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4" name="Text Box 64">
          <a:extLst>
            <a:ext uri="{FF2B5EF4-FFF2-40B4-BE49-F238E27FC236}">
              <a16:creationId xmlns:a16="http://schemas.microsoft.com/office/drawing/2014/main" id="{980009B6-409A-4E8F-889E-A14041841B2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5" name="Text Box 64">
          <a:extLst>
            <a:ext uri="{FF2B5EF4-FFF2-40B4-BE49-F238E27FC236}">
              <a16:creationId xmlns:a16="http://schemas.microsoft.com/office/drawing/2014/main" id="{94088AC6-D8CB-45D8-B89B-82AF5637521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6" name="Text Box 64">
          <a:extLst>
            <a:ext uri="{FF2B5EF4-FFF2-40B4-BE49-F238E27FC236}">
              <a16:creationId xmlns:a16="http://schemas.microsoft.com/office/drawing/2014/main" id="{74AB39AE-D9B0-4958-8770-E09AF804AFB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7" name="Text Box 64">
          <a:extLst>
            <a:ext uri="{FF2B5EF4-FFF2-40B4-BE49-F238E27FC236}">
              <a16:creationId xmlns:a16="http://schemas.microsoft.com/office/drawing/2014/main" id="{149C032D-E6FC-42D3-864E-4009A73F30F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8" name="Text Box 64">
          <a:extLst>
            <a:ext uri="{FF2B5EF4-FFF2-40B4-BE49-F238E27FC236}">
              <a16:creationId xmlns:a16="http://schemas.microsoft.com/office/drawing/2014/main" id="{98A6B565-D8D6-4CD6-B244-705250CCF47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39" name="Text Box 64">
          <a:extLst>
            <a:ext uri="{FF2B5EF4-FFF2-40B4-BE49-F238E27FC236}">
              <a16:creationId xmlns:a16="http://schemas.microsoft.com/office/drawing/2014/main" id="{9F93FF0F-BD93-41EE-8657-F1F32C542B7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0" name="Text Box 64">
          <a:extLst>
            <a:ext uri="{FF2B5EF4-FFF2-40B4-BE49-F238E27FC236}">
              <a16:creationId xmlns:a16="http://schemas.microsoft.com/office/drawing/2014/main" id="{F1A4CF45-2BC6-47F6-B7B4-C49D6D2FB40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1" name="Text Box 64">
          <a:extLst>
            <a:ext uri="{FF2B5EF4-FFF2-40B4-BE49-F238E27FC236}">
              <a16:creationId xmlns:a16="http://schemas.microsoft.com/office/drawing/2014/main" id="{6EA5DAC9-EFFE-4280-A06A-E5D7BF4BD7E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2" name="Text Box 64">
          <a:extLst>
            <a:ext uri="{FF2B5EF4-FFF2-40B4-BE49-F238E27FC236}">
              <a16:creationId xmlns:a16="http://schemas.microsoft.com/office/drawing/2014/main" id="{3209F955-44BF-4AAC-80B2-933CF676AD2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3" name="Text Box 64">
          <a:extLst>
            <a:ext uri="{FF2B5EF4-FFF2-40B4-BE49-F238E27FC236}">
              <a16:creationId xmlns:a16="http://schemas.microsoft.com/office/drawing/2014/main" id="{3E02A3EA-B9C1-43E0-A7DD-B557964B969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4" name="Text Box 64">
          <a:extLst>
            <a:ext uri="{FF2B5EF4-FFF2-40B4-BE49-F238E27FC236}">
              <a16:creationId xmlns:a16="http://schemas.microsoft.com/office/drawing/2014/main" id="{8B61C91A-7140-4A21-9035-F72F8440EB9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5" name="Text Box 64">
          <a:extLst>
            <a:ext uri="{FF2B5EF4-FFF2-40B4-BE49-F238E27FC236}">
              <a16:creationId xmlns:a16="http://schemas.microsoft.com/office/drawing/2014/main" id="{EDD2E1A0-DFD6-4C83-88FA-DA3C3C7DFA8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6" name="Text Box 64">
          <a:extLst>
            <a:ext uri="{FF2B5EF4-FFF2-40B4-BE49-F238E27FC236}">
              <a16:creationId xmlns:a16="http://schemas.microsoft.com/office/drawing/2014/main" id="{5268686B-DFB9-4714-BA02-4D10154B03B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7" name="Text Box 64">
          <a:extLst>
            <a:ext uri="{FF2B5EF4-FFF2-40B4-BE49-F238E27FC236}">
              <a16:creationId xmlns:a16="http://schemas.microsoft.com/office/drawing/2014/main" id="{3F31DCA9-6E5A-47CA-8A13-FAC41C98615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8" name="Text Box 64">
          <a:extLst>
            <a:ext uri="{FF2B5EF4-FFF2-40B4-BE49-F238E27FC236}">
              <a16:creationId xmlns:a16="http://schemas.microsoft.com/office/drawing/2014/main" id="{D6EB878D-1505-4822-B9D9-E6CC196FA04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49" name="Text Box 64">
          <a:extLst>
            <a:ext uri="{FF2B5EF4-FFF2-40B4-BE49-F238E27FC236}">
              <a16:creationId xmlns:a16="http://schemas.microsoft.com/office/drawing/2014/main" id="{64139F7D-9824-4033-A147-5FBF53FFAB5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50" name="Text Box 64">
          <a:extLst>
            <a:ext uri="{FF2B5EF4-FFF2-40B4-BE49-F238E27FC236}">
              <a16:creationId xmlns:a16="http://schemas.microsoft.com/office/drawing/2014/main" id="{1EE5A106-84B5-41A4-BAE0-F98EDB34F7C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051" name="Text Box 64">
          <a:extLst>
            <a:ext uri="{FF2B5EF4-FFF2-40B4-BE49-F238E27FC236}">
              <a16:creationId xmlns:a16="http://schemas.microsoft.com/office/drawing/2014/main" id="{CB767A04-0D8A-47DA-BF35-4F04C691FDC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7928"/>
    <xdr:sp macro="" textlink="">
      <xdr:nvSpPr>
        <xdr:cNvPr id="6052" name="Text Box 64">
          <a:extLst>
            <a:ext uri="{FF2B5EF4-FFF2-40B4-BE49-F238E27FC236}">
              <a16:creationId xmlns:a16="http://schemas.microsoft.com/office/drawing/2014/main" id="{6184478E-8F42-43F3-9F94-DE4E9A1B67A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3" name="Text Box 64">
          <a:extLst>
            <a:ext uri="{FF2B5EF4-FFF2-40B4-BE49-F238E27FC236}">
              <a16:creationId xmlns:a16="http://schemas.microsoft.com/office/drawing/2014/main" id="{8F86888D-2608-4CC4-A941-B1AFA99525E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4" name="Text Box 64">
          <a:extLst>
            <a:ext uri="{FF2B5EF4-FFF2-40B4-BE49-F238E27FC236}">
              <a16:creationId xmlns:a16="http://schemas.microsoft.com/office/drawing/2014/main" id="{842D2264-8580-4E78-BC28-3A76059635A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5" name="Text Box 64">
          <a:extLst>
            <a:ext uri="{FF2B5EF4-FFF2-40B4-BE49-F238E27FC236}">
              <a16:creationId xmlns:a16="http://schemas.microsoft.com/office/drawing/2014/main" id="{6E8207FC-95CC-4865-B231-AD6F2A5AF77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6" name="Text Box 64">
          <a:extLst>
            <a:ext uri="{FF2B5EF4-FFF2-40B4-BE49-F238E27FC236}">
              <a16:creationId xmlns:a16="http://schemas.microsoft.com/office/drawing/2014/main" id="{B8A5906C-304B-427C-A91E-08EE1B1F88E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7" name="Text Box 64">
          <a:extLst>
            <a:ext uri="{FF2B5EF4-FFF2-40B4-BE49-F238E27FC236}">
              <a16:creationId xmlns:a16="http://schemas.microsoft.com/office/drawing/2014/main" id="{E016AEA2-AB7E-446C-8C25-FDB6486AF48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8" name="Text Box 64">
          <a:extLst>
            <a:ext uri="{FF2B5EF4-FFF2-40B4-BE49-F238E27FC236}">
              <a16:creationId xmlns:a16="http://schemas.microsoft.com/office/drawing/2014/main" id="{8288E5C5-23B2-46BD-A97B-FDE6FDD5A74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59" name="Text Box 64">
          <a:extLst>
            <a:ext uri="{FF2B5EF4-FFF2-40B4-BE49-F238E27FC236}">
              <a16:creationId xmlns:a16="http://schemas.microsoft.com/office/drawing/2014/main" id="{92101717-B3FE-4FAC-9FB2-8BB7DD4F59F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0" name="Text Box 64">
          <a:extLst>
            <a:ext uri="{FF2B5EF4-FFF2-40B4-BE49-F238E27FC236}">
              <a16:creationId xmlns:a16="http://schemas.microsoft.com/office/drawing/2014/main" id="{288835BE-A63F-474A-9947-24BFE0ECE63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1" name="Text Box 64">
          <a:extLst>
            <a:ext uri="{FF2B5EF4-FFF2-40B4-BE49-F238E27FC236}">
              <a16:creationId xmlns:a16="http://schemas.microsoft.com/office/drawing/2014/main" id="{4A2E235C-FCAD-4FF7-A655-264F5C44F45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2" name="Text Box 64">
          <a:extLst>
            <a:ext uri="{FF2B5EF4-FFF2-40B4-BE49-F238E27FC236}">
              <a16:creationId xmlns:a16="http://schemas.microsoft.com/office/drawing/2014/main" id="{5CDB7D12-A1AF-4F4F-8D74-967906048C1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3" name="Text Box 64">
          <a:extLst>
            <a:ext uri="{FF2B5EF4-FFF2-40B4-BE49-F238E27FC236}">
              <a16:creationId xmlns:a16="http://schemas.microsoft.com/office/drawing/2014/main" id="{52069336-CEB7-4F68-80B5-71735C5DA11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4" name="Text Box 64">
          <a:extLst>
            <a:ext uri="{FF2B5EF4-FFF2-40B4-BE49-F238E27FC236}">
              <a16:creationId xmlns:a16="http://schemas.microsoft.com/office/drawing/2014/main" id="{42F68F0E-2FB1-4512-8CEE-3AF69A8288B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5" name="Text Box 64">
          <a:extLst>
            <a:ext uri="{FF2B5EF4-FFF2-40B4-BE49-F238E27FC236}">
              <a16:creationId xmlns:a16="http://schemas.microsoft.com/office/drawing/2014/main" id="{5FEB5DBB-D12F-4CE0-94F0-AAB4D228DD2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6" name="Text Box 64">
          <a:extLst>
            <a:ext uri="{FF2B5EF4-FFF2-40B4-BE49-F238E27FC236}">
              <a16:creationId xmlns:a16="http://schemas.microsoft.com/office/drawing/2014/main" id="{F1582AFA-795A-4CEE-9BD7-3A962CC0115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7" name="Text Box 64">
          <a:extLst>
            <a:ext uri="{FF2B5EF4-FFF2-40B4-BE49-F238E27FC236}">
              <a16:creationId xmlns:a16="http://schemas.microsoft.com/office/drawing/2014/main" id="{E9A99C7D-1687-4057-B8F1-F9881170920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8" name="Text Box 64">
          <a:extLst>
            <a:ext uri="{FF2B5EF4-FFF2-40B4-BE49-F238E27FC236}">
              <a16:creationId xmlns:a16="http://schemas.microsoft.com/office/drawing/2014/main" id="{FA6365C0-15AB-4CE6-A4F7-1431AA22868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69" name="Text Box 64">
          <a:extLst>
            <a:ext uri="{FF2B5EF4-FFF2-40B4-BE49-F238E27FC236}">
              <a16:creationId xmlns:a16="http://schemas.microsoft.com/office/drawing/2014/main" id="{97417FEC-30AD-4BD9-B632-DE97F753F5D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0" name="Text Box 64">
          <a:extLst>
            <a:ext uri="{FF2B5EF4-FFF2-40B4-BE49-F238E27FC236}">
              <a16:creationId xmlns:a16="http://schemas.microsoft.com/office/drawing/2014/main" id="{D20E0AEB-53AA-465E-B21E-54CE0514FB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1" name="Text Box 64">
          <a:extLst>
            <a:ext uri="{FF2B5EF4-FFF2-40B4-BE49-F238E27FC236}">
              <a16:creationId xmlns:a16="http://schemas.microsoft.com/office/drawing/2014/main" id="{B9B3E675-03A2-4327-BA5A-31D0DAF4E18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2" name="Text Box 64">
          <a:extLst>
            <a:ext uri="{FF2B5EF4-FFF2-40B4-BE49-F238E27FC236}">
              <a16:creationId xmlns:a16="http://schemas.microsoft.com/office/drawing/2014/main" id="{11F81B97-DF65-49B6-B878-37173C399FA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3" name="Text Box 64">
          <a:extLst>
            <a:ext uri="{FF2B5EF4-FFF2-40B4-BE49-F238E27FC236}">
              <a16:creationId xmlns:a16="http://schemas.microsoft.com/office/drawing/2014/main" id="{1229FB78-2630-479E-B5E8-27F008DD13F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4" name="Text Box 64">
          <a:extLst>
            <a:ext uri="{FF2B5EF4-FFF2-40B4-BE49-F238E27FC236}">
              <a16:creationId xmlns:a16="http://schemas.microsoft.com/office/drawing/2014/main" id="{16C58F87-0671-4358-8ADD-33FDE28BB1D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5" name="Text Box 64">
          <a:extLst>
            <a:ext uri="{FF2B5EF4-FFF2-40B4-BE49-F238E27FC236}">
              <a16:creationId xmlns:a16="http://schemas.microsoft.com/office/drawing/2014/main" id="{C0F61DEB-768C-49B0-B3D7-79C84BECC86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6" name="Text Box 64">
          <a:extLst>
            <a:ext uri="{FF2B5EF4-FFF2-40B4-BE49-F238E27FC236}">
              <a16:creationId xmlns:a16="http://schemas.microsoft.com/office/drawing/2014/main" id="{99F33B16-5F75-4093-BCDD-635AC405D3F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7" name="Text Box 64">
          <a:extLst>
            <a:ext uri="{FF2B5EF4-FFF2-40B4-BE49-F238E27FC236}">
              <a16:creationId xmlns:a16="http://schemas.microsoft.com/office/drawing/2014/main" id="{BD2A4CA5-CF69-4017-93A2-C5126467DE8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8" name="Text Box 64">
          <a:extLst>
            <a:ext uri="{FF2B5EF4-FFF2-40B4-BE49-F238E27FC236}">
              <a16:creationId xmlns:a16="http://schemas.microsoft.com/office/drawing/2014/main" id="{0ED5ADBA-4A0C-4659-A4FA-31D86BE25F8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79" name="Text Box 64">
          <a:extLst>
            <a:ext uri="{FF2B5EF4-FFF2-40B4-BE49-F238E27FC236}">
              <a16:creationId xmlns:a16="http://schemas.microsoft.com/office/drawing/2014/main" id="{0B2ECB89-70B3-43C7-B83D-32D5BA2E1C3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0" name="Text Box 64">
          <a:extLst>
            <a:ext uri="{FF2B5EF4-FFF2-40B4-BE49-F238E27FC236}">
              <a16:creationId xmlns:a16="http://schemas.microsoft.com/office/drawing/2014/main" id="{06718EDE-EE32-4E49-B63E-62BCA3B9C08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1" name="Text Box 64">
          <a:extLst>
            <a:ext uri="{FF2B5EF4-FFF2-40B4-BE49-F238E27FC236}">
              <a16:creationId xmlns:a16="http://schemas.microsoft.com/office/drawing/2014/main" id="{350DE4C7-3AFC-4487-A913-DD6A570257F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2" name="Text Box 64">
          <a:extLst>
            <a:ext uri="{FF2B5EF4-FFF2-40B4-BE49-F238E27FC236}">
              <a16:creationId xmlns:a16="http://schemas.microsoft.com/office/drawing/2014/main" id="{40935118-CB8F-4819-95C9-2430C3E7A7D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3" name="Text Box 64">
          <a:extLst>
            <a:ext uri="{FF2B5EF4-FFF2-40B4-BE49-F238E27FC236}">
              <a16:creationId xmlns:a16="http://schemas.microsoft.com/office/drawing/2014/main" id="{9F3CC990-B1D3-4D09-9372-ECBA50CDC2B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4" name="Text Box 64">
          <a:extLst>
            <a:ext uri="{FF2B5EF4-FFF2-40B4-BE49-F238E27FC236}">
              <a16:creationId xmlns:a16="http://schemas.microsoft.com/office/drawing/2014/main" id="{AE88D1B5-E2B5-4D91-9BF5-DA9F79A856E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5" name="Text Box 64">
          <a:extLst>
            <a:ext uri="{FF2B5EF4-FFF2-40B4-BE49-F238E27FC236}">
              <a16:creationId xmlns:a16="http://schemas.microsoft.com/office/drawing/2014/main" id="{96D0BD61-98A1-4D03-AAAD-EFE11354FCC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6" name="Text Box 64">
          <a:extLst>
            <a:ext uri="{FF2B5EF4-FFF2-40B4-BE49-F238E27FC236}">
              <a16:creationId xmlns:a16="http://schemas.microsoft.com/office/drawing/2014/main" id="{B71E1921-8B16-460F-9A10-3C17B851472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7" name="Text Box 64">
          <a:extLst>
            <a:ext uri="{FF2B5EF4-FFF2-40B4-BE49-F238E27FC236}">
              <a16:creationId xmlns:a16="http://schemas.microsoft.com/office/drawing/2014/main" id="{8A71EB04-2997-4997-8319-390841E386A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8" name="Text Box 64">
          <a:extLst>
            <a:ext uri="{FF2B5EF4-FFF2-40B4-BE49-F238E27FC236}">
              <a16:creationId xmlns:a16="http://schemas.microsoft.com/office/drawing/2014/main" id="{0C7A06C7-8FBC-4258-B891-6CF718BCBDB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89" name="Text Box 64">
          <a:extLst>
            <a:ext uri="{FF2B5EF4-FFF2-40B4-BE49-F238E27FC236}">
              <a16:creationId xmlns:a16="http://schemas.microsoft.com/office/drawing/2014/main" id="{DCB55D7C-4594-4076-9FA7-2FF798CF2FF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0" name="Text Box 64">
          <a:extLst>
            <a:ext uri="{FF2B5EF4-FFF2-40B4-BE49-F238E27FC236}">
              <a16:creationId xmlns:a16="http://schemas.microsoft.com/office/drawing/2014/main" id="{F7B615EC-C1BB-46E2-9F4F-A7E7F7BDCDB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1" name="Text Box 64">
          <a:extLst>
            <a:ext uri="{FF2B5EF4-FFF2-40B4-BE49-F238E27FC236}">
              <a16:creationId xmlns:a16="http://schemas.microsoft.com/office/drawing/2014/main" id="{FF003910-6C80-4349-912B-E83D4F3B190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2" name="Text Box 64">
          <a:extLst>
            <a:ext uri="{FF2B5EF4-FFF2-40B4-BE49-F238E27FC236}">
              <a16:creationId xmlns:a16="http://schemas.microsoft.com/office/drawing/2014/main" id="{A8E31AFC-91F3-4839-BD1B-78E1ED8E2FB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3" name="Text Box 64">
          <a:extLst>
            <a:ext uri="{FF2B5EF4-FFF2-40B4-BE49-F238E27FC236}">
              <a16:creationId xmlns:a16="http://schemas.microsoft.com/office/drawing/2014/main" id="{DD0BAC92-C476-4C12-B654-16C0BDF19A5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4" name="Text Box 64">
          <a:extLst>
            <a:ext uri="{FF2B5EF4-FFF2-40B4-BE49-F238E27FC236}">
              <a16:creationId xmlns:a16="http://schemas.microsoft.com/office/drawing/2014/main" id="{BDF5EF53-3FDF-49B6-A4B4-BBB210912C4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5" name="Text Box 64">
          <a:extLst>
            <a:ext uri="{FF2B5EF4-FFF2-40B4-BE49-F238E27FC236}">
              <a16:creationId xmlns:a16="http://schemas.microsoft.com/office/drawing/2014/main" id="{D2F5FC86-1379-494F-B230-1C6856178E5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6" name="Text Box 64">
          <a:extLst>
            <a:ext uri="{FF2B5EF4-FFF2-40B4-BE49-F238E27FC236}">
              <a16:creationId xmlns:a16="http://schemas.microsoft.com/office/drawing/2014/main" id="{76A8CCA0-67BE-4A52-A958-D104B903903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7" name="Text Box 64">
          <a:extLst>
            <a:ext uri="{FF2B5EF4-FFF2-40B4-BE49-F238E27FC236}">
              <a16:creationId xmlns:a16="http://schemas.microsoft.com/office/drawing/2014/main" id="{112DF867-08E1-4660-BB06-53B871019F4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8" name="Text Box 64">
          <a:extLst>
            <a:ext uri="{FF2B5EF4-FFF2-40B4-BE49-F238E27FC236}">
              <a16:creationId xmlns:a16="http://schemas.microsoft.com/office/drawing/2014/main" id="{58D264A5-4682-4524-A596-0A478DBB905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099" name="Text Box 64">
          <a:extLst>
            <a:ext uri="{FF2B5EF4-FFF2-40B4-BE49-F238E27FC236}">
              <a16:creationId xmlns:a16="http://schemas.microsoft.com/office/drawing/2014/main" id="{F025768B-265B-4F56-AC0E-8664ABA1318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0" name="Text Box 64">
          <a:extLst>
            <a:ext uri="{FF2B5EF4-FFF2-40B4-BE49-F238E27FC236}">
              <a16:creationId xmlns:a16="http://schemas.microsoft.com/office/drawing/2014/main" id="{7056BA0C-5952-44EA-9583-2EB86802448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1" name="Text Box 64">
          <a:extLst>
            <a:ext uri="{FF2B5EF4-FFF2-40B4-BE49-F238E27FC236}">
              <a16:creationId xmlns:a16="http://schemas.microsoft.com/office/drawing/2014/main" id="{4CB4A875-91F6-43F6-8A42-FC1E881CC23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2" name="Text Box 64">
          <a:extLst>
            <a:ext uri="{FF2B5EF4-FFF2-40B4-BE49-F238E27FC236}">
              <a16:creationId xmlns:a16="http://schemas.microsoft.com/office/drawing/2014/main" id="{44AFF702-EB16-4C8B-BFEE-984C97D8213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3" name="Text Box 64">
          <a:extLst>
            <a:ext uri="{FF2B5EF4-FFF2-40B4-BE49-F238E27FC236}">
              <a16:creationId xmlns:a16="http://schemas.microsoft.com/office/drawing/2014/main" id="{F6BEDC06-B13B-470E-A855-21B27F2AE78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4" name="Text Box 64">
          <a:extLst>
            <a:ext uri="{FF2B5EF4-FFF2-40B4-BE49-F238E27FC236}">
              <a16:creationId xmlns:a16="http://schemas.microsoft.com/office/drawing/2014/main" id="{05928CF6-6DEA-4DCE-BA69-8BC7CEC2B70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5" name="Text Box 64">
          <a:extLst>
            <a:ext uri="{FF2B5EF4-FFF2-40B4-BE49-F238E27FC236}">
              <a16:creationId xmlns:a16="http://schemas.microsoft.com/office/drawing/2014/main" id="{C4B30BD3-C665-4D3A-8163-147B2DB1477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6" name="Text Box 64">
          <a:extLst>
            <a:ext uri="{FF2B5EF4-FFF2-40B4-BE49-F238E27FC236}">
              <a16:creationId xmlns:a16="http://schemas.microsoft.com/office/drawing/2014/main" id="{191D36CD-2C53-40A5-AE1B-673DE95F294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7" name="Text Box 64">
          <a:extLst>
            <a:ext uri="{FF2B5EF4-FFF2-40B4-BE49-F238E27FC236}">
              <a16:creationId xmlns:a16="http://schemas.microsoft.com/office/drawing/2014/main" id="{2F6B2757-4D64-4017-8A23-8F4E61E323A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8" name="Text Box 64">
          <a:extLst>
            <a:ext uri="{FF2B5EF4-FFF2-40B4-BE49-F238E27FC236}">
              <a16:creationId xmlns:a16="http://schemas.microsoft.com/office/drawing/2014/main" id="{FCE6028A-84FC-4CB1-B9D7-F270BA19778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09" name="Text Box 64">
          <a:extLst>
            <a:ext uri="{FF2B5EF4-FFF2-40B4-BE49-F238E27FC236}">
              <a16:creationId xmlns:a16="http://schemas.microsoft.com/office/drawing/2014/main" id="{A1FDC5D6-3DE8-4A98-BE10-4FCC16F8154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110" name="Text Box 64">
          <a:extLst>
            <a:ext uri="{FF2B5EF4-FFF2-40B4-BE49-F238E27FC236}">
              <a16:creationId xmlns:a16="http://schemas.microsoft.com/office/drawing/2014/main" id="{7863CDF1-5BF8-48D1-A73F-FE75AEC9E39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1" name="Text Box 64">
          <a:extLst>
            <a:ext uri="{FF2B5EF4-FFF2-40B4-BE49-F238E27FC236}">
              <a16:creationId xmlns:a16="http://schemas.microsoft.com/office/drawing/2014/main" id="{948FECF3-9604-4793-96A0-F2ADDCD770D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2" name="Text Box 64">
          <a:extLst>
            <a:ext uri="{FF2B5EF4-FFF2-40B4-BE49-F238E27FC236}">
              <a16:creationId xmlns:a16="http://schemas.microsoft.com/office/drawing/2014/main" id="{804D16AF-07F3-4205-BBD5-EF9BBF848EE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3" name="Text Box 64">
          <a:extLst>
            <a:ext uri="{FF2B5EF4-FFF2-40B4-BE49-F238E27FC236}">
              <a16:creationId xmlns:a16="http://schemas.microsoft.com/office/drawing/2014/main" id="{4A40F8B1-265B-4320-B111-CE39CEDA299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4" name="Text Box 64">
          <a:extLst>
            <a:ext uri="{FF2B5EF4-FFF2-40B4-BE49-F238E27FC236}">
              <a16:creationId xmlns:a16="http://schemas.microsoft.com/office/drawing/2014/main" id="{3D040619-10B4-41E4-86DD-536B7F15415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5" name="Text Box 64">
          <a:extLst>
            <a:ext uri="{FF2B5EF4-FFF2-40B4-BE49-F238E27FC236}">
              <a16:creationId xmlns:a16="http://schemas.microsoft.com/office/drawing/2014/main" id="{C676F1D2-D9FC-48AA-BA41-17C38F777D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6" name="Text Box 64">
          <a:extLst>
            <a:ext uri="{FF2B5EF4-FFF2-40B4-BE49-F238E27FC236}">
              <a16:creationId xmlns:a16="http://schemas.microsoft.com/office/drawing/2014/main" id="{16A6AE9A-DBBE-4FCD-ADBC-8B2835D232B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7" name="Text Box 64">
          <a:extLst>
            <a:ext uri="{FF2B5EF4-FFF2-40B4-BE49-F238E27FC236}">
              <a16:creationId xmlns:a16="http://schemas.microsoft.com/office/drawing/2014/main" id="{6BDCDAE5-0FC1-4F62-8B55-377848D1B31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8" name="Text Box 64">
          <a:extLst>
            <a:ext uri="{FF2B5EF4-FFF2-40B4-BE49-F238E27FC236}">
              <a16:creationId xmlns:a16="http://schemas.microsoft.com/office/drawing/2014/main" id="{FD35BE17-CC62-4D4F-B8E7-FA582DF1945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19" name="Text Box 64">
          <a:extLst>
            <a:ext uri="{FF2B5EF4-FFF2-40B4-BE49-F238E27FC236}">
              <a16:creationId xmlns:a16="http://schemas.microsoft.com/office/drawing/2014/main" id="{C884712C-EAC0-4C45-9134-15AA62F3FF9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0" name="Text Box 64">
          <a:extLst>
            <a:ext uri="{FF2B5EF4-FFF2-40B4-BE49-F238E27FC236}">
              <a16:creationId xmlns:a16="http://schemas.microsoft.com/office/drawing/2014/main" id="{5A0998E4-2141-4E04-AB11-3C24C7E780A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1" name="Text Box 64">
          <a:extLst>
            <a:ext uri="{FF2B5EF4-FFF2-40B4-BE49-F238E27FC236}">
              <a16:creationId xmlns:a16="http://schemas.microsoft.com/office/drawing/2014/main" id="{31D24852-C9B5-4A03-9E98-3F5235CC3A4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2" name="Text Box 64">
          <a:extLst>
            <a:ext uri="{FF2B5EF4-FFF2-40B4-BE49-F238E27FC236}">
              <a16:creationId xmlns:a16="http://schemas.microsoft.com/office/drawing/2014/main" id="{5D78F907-16D3-4157-AA50-322755C9098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3" name="Text Box 64">
          <a:extLst>
            <a:ext uri="{FF2B5EF4-FFF2-40B4-BE49-F238E27FC236}">
              <a16:creationId xmlns:a16="http://schemas.microsoft.com/office/drawing/2014/main" id="{9D4EE1EC-0B6C-4B0D-8C4B-3F28697A75B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4" name="Text Box 64">
          <a:extLst>
            <a:ext uri="{FF2B5EF4-FFF2-40B4-BE49-F238E27FC236}">
              <a16:creationId xmlns:a16="http://schemas.microsoft.com/office/drawing/2014/main" id="{B558289B-F1DD-423C-B577-AAE00612395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5" name="Text Box 64">
          <a:extLst>
            <a:ext uri="{FF2B5EF4-FFF2-40B4-BE49-F238E27FC236}">
              <a16:creationId xmlns:a16="http://schemas.microsoft.com/office/drawing/2014/main" id="{855B60F2-CABB-47D5-AFCA-29D73AD80AB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6" name="Text Box 64">
          <a:extLst>
            <a:ext uri="{FF2B5EF4-FFF2-40B4-BE49-F238E27FC236}">
              <a16:creationId xmlns:a16="http://schemas.microsoft.com/office/drawing/2014/main" id="{23DCA26A-8241-4E48-82FA-339EF26ACFC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7" name="Text Box 64">
          <a:extLst>
            <a:ext uri="{FF2B5EF4-FFF2-40B4-BE49-F238E27FC236}">
              <a16:creationId xmlns:a16="http://schemas.microsoft.com/office/drawing/2014/main" id="{79A30070-A85C-4AD2-8CBA-BC9B7F87D2D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8" name="Text Box 64">
          <a:extLst>
            <a:ext uri="{FF2B5EF4-FFF2-40B4-BE49-F238E27FC236}">
              <a16:creationId xmlns:a16="http://schemas.microsoft.com/office/drawing/2014/main" id="{860FC451-0B16-444E-86ED-27B03F7BFBB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29" name="Text Box 64">
          <a:extLst>
            <a:ext uri="{FF2B5EF4-FFF2-40B4-BE49-F238E27FC236}">
              <a16:creationId xmlns:a16="http://schemas.microsoft.com/office/drawing/2014/main" id="{FF2104B5-A589-4DF4-9054-C286BABA084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0" name="Text Box 64">
          <a:extLst>
            <a:ext uri="{FF2B5EF4-FFF2-40B4-BE49-F238E27FC236}">
              <a16:creationId xmlns:a16="http://schemas.microsoft.com/office/drawing/2014/main" id="{B75E9BFE-46BB-49D1-9A86-A1A2EFC5E5D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1" name="Text Box 64">
          <a:extLst>
            <a:ext uri="{FF2B5EF4-FFF2-40B4-BE49-F238E27FC236}">
              <a16:creationId xmlns:a16="http://schemas.microsoft.com/office/drawing/2014/main" id="{B1C51FD4-B7D1-4E23-9842-9378904229A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2" name="Text Box 64">
          <a:extLst>
            <a:ext uri="{FF2B5EF4-FFF2-40B4-BE49-F238E27FC236}">
              <a16:creationId xmlns:a16="http://schemas.microsoft.com/office/drawing/2014/main" id="{91856FC7-87BE-4188-8339-0C54BD0DFD2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3" name="Text Box 64">
          <a:extLst>
            <a:ext uri="{FF2B5EF4-FFF2-40B4-BE49-F238E27FC236}">
              <a16:creationId xmlns:a16="http://schemas.microsoft.com/office/drawing/2014/main" id="{F3101A8E-1A4A-45EF-BA27-71392E55DF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4" name="Text Box 64">
          <a:extLst>
            <a:ext uri="{FF2B5EF4-FFF2-40B4-BE49-F238E27FC236}">
              <a16:creationId xmlns:a16="http://schemas.microsoft.com/office/drawing/2014/main" id="{4AC37116-1C12-49C8-9A60-D36E1B48043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5" name="Text Box 64">
          <a:extLst>
            <a:ext uri="{FF2B5EF4-FFF2-40B4-BE49-F238E27FC236}">
              <a16:creationId xmlns:a16="http://schemas.microsoft.com/office/drawing/2014/main" id="{3EB8332B-F350-417F-B88E-D7EBF6FCC55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6" name="Text Box 64">
          <a:extLst>
            <a:ext uri="{FF2B5EF4-FFF2-40B4-BE49-F238E27FC236}">
              <a16:creationId xmlns:a16="http://schemas.microsoft.com/office/drawing/2014/main" id="{A2761585-F174-43A2-A262-5F80B64EAC7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7" name="Text Box 64">
          <a:extLst>
            <a:ext uri="{FF2B5EF4-FFF2-40B4-BE49-F238E27FC236}">
              <a16:creationId xmlns:a16="http://schemas.microsoft.com/office/drawing/2014/main" id="{A6F2BC1A-C743-48C1-BF3E-2C96DFC92C4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8" name="Text Box 64">
          <a:extLst>
            <a:ext uri="{FF2B5EF4-FFF2-40B4-BE49-F238E27FC236}">
              <a16:creationId xmlns:a16="http://schemas.microsoft.com/office/drawing/2014/main" id="{F4E68D6A-80DA-4282-B627-6E81D7193F3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39" name="Text Box 64">
          <a:extLst>
            <a:ext uri="{FF2B5EF4-FFF2-40B4-BE49-F238E27FC236}">
              <a16:creationId xmlns:a16="http://schemas.microsoft.com/office/drawing/2014/main" id="{19BDE2EE-EA61-45D8-8F29-B386A213927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0" name="Text Box 64">
          <a:extLst>
            <a:ext uri="{FF2B5EF4-FFF2-40B4-BE49-F238E27FC236}">
              <a16:creationId xmlns:a16="http://schemas.microsoft.com/office/drawing/2014/main" id="{8F70993F-BCCD-4829-B52E-6F7E84ED5DC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1" name="Text Box 64">
          <a:extLst>
            <a:ext uri="{FF2B5EF4-FFF2-40B4-BE49-F238E27FC236}">
              <a16:creationId xmlns:a16="http://schemas.microsoft.com/office/drawing/2014/main" id="{676E7B5A-AFB1-4D6B-BF7E-F505E32C8A9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2" name="Text Box 64">
          <a:extLst>
            <a:ext uri="{FF2B5EF4-FFF2-40B4-BE49-F238E27FC236}">
              <a16:creationId xmlns:a16="http://schemas.microsoft.com/office/drawing/2014/main" id="{662E9EE0-5EB1-4420-9AA2-FB2B86A1E0E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3" name="Text Box 64">
          <a:extLst>
            <a:ext uri="{FF2B5EF4-FFF2-40B4-BE49-F238E27FC236}">
              <a16:creationId xmlns:a16="http://schemas.microsoft.com/office/drawing/2014/main" id="{2136C6AD-5A92-499F-AD9E-F968D0BD40E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4" name="Text Box 64">
          <a:extLst>
            <a:ext uri="{FF2B5EF4-FFF2-40B4-BE49-F238E27FC236}">
              <a16:creationId xmlns:a16="http://schemas.microsoft.com/office/drawing/2014/main" id="{2C0E3B4D-1F49-461C-BAFE-54E67F24C19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5" name="Text Box 64">
          <a:extLst>
            <a:ext uri="{FF2B5EF4-FFF2-40B4-BE49-F238E27FC236}">
              <a16:creationId xmlns:a16="http://schemas.microsoft.com/office/drawing/2014/main" id="{389CAA1F-0DFB-45BD-89EF-941F56E2406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6" name="Text Box 64">
          <a:extLst>
            <a:ext uri="{FF2B5EF4-FFF2-40B4-BE49-F238E27FC236}">
              <a16:creationId xmlns:a16="http://schemas.microsoft.com/office/drawing/2014/main" id="{4ADD128A-7EBA-4A23-B035-2448CE36830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7" name="Text Box 64">
          <a:extLst>
            <a:ext uri="{FF2B5EF4-FFF2-40B4-BE49-F238E27FC236}">
              <a16:creationId xmlns:a16="http://schemas.microsoft.com/office/drawing/2014/main" id="{3B58465E-528E-42CE-8017-6C4E27F8411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8" name="Text Box 64">
          <a:extLst>
            <a:ext uri="{FF2B5EF4-FFF2-40B4-BE49-F238E27FC236}">
              <a16:creationId xmlns:a16="http://schemas.microsoft.com/office/drawing/2014/main" id="{9C02CEAF-96AB-4DB5-ADF4-BA78E92152E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49" name="Text Box 64">
          <a:extLst>
            <a:ext uri="{FF2B5EF4-FFF2-40B4-BE49-F238E27FC236}">
              <a16:creationId xmlns:a16="http://schemas.microsoft.com/office/drawing/2014/main" id="{274A5FE5-F7FD-440E-9941-BCF83EEF216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0" name="Text Box 64">
          <a:extLst>
            <a:ext uri="{FF2B5EF4-FFF2-40B4-BE49-F238E27FC236}">
              <a16:creationId xmlns:a16="http://schemas.microsoft.com/office/drawing/2014/main" id="{DFAFF445-C5DF-4C2D-95F7-36F6FF9C52F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1" name="Text Box 64">
          <a:extLst>
            <a:ext uri="{FF2B5EF4-FFF2-40B4-BE49-F238E27FC236}">
              <a16:creationId xmlns:a16="http://schemas.microsoft.com/office/drawing/2014/main" id="{68EEC3B7-96C8-4B40-8858-F58BB718C21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2" name="Text Box 64">
          <a:extLst>
            <a:ext uri="{FF2B5EF4-FFF2-40B4-BE49-F238E27FC236}">
              <a16:creationId xmlns:a16="http://schemas.microsoft.com/office/drawing/2014/main" id="{20A45695-2934-4D53-A11F-F50CCC3B58E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3" name="Text Box 64">
          <a:extLst>
            <a:ext uri="{FF2B5EF4-FFF2-40B4-BE49-F238E27FC236}">
              <a16:creationId xmlns:a16="http://schemas.microsoft.com/office/drawing/2014/main" id="{E85C8143-E31F-4EAB-B078-A09D009A98E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4" name="Text Box 64">
          <a:extLst>
            <a:ext uri="{FF2B5EF4-FFF2-40B4-BE49-F238E27FC236}">
              <a16:creationId xmlns:a16="http://schemas.microsoft.com/office/drawing/2014/main" id="{CA857B44-6BC3-4520-9F26-12F3EF2AA5B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5" name="Text Box 64">
          <a:extLst>
            <a:ext uri="{FF2B5EF4-FFF2-40B4-BE49-F238E27FC236}">
              <a16:creationId xmlns:a16="http://schemas.microsoft.com/office/drawing/2014/main" id="{615B37F3-EB1B-4A31-8D23-331360786C3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6" name="Text Box 64">
          <a:extLst>
            <a:ext uri="{FF2B5EF4-FFF2-40B4-BE49-F238E27FC236}">
              <a16:creationId xmlns:a16="http://schemas.microsoft.com/office/drawing/2014/main" id="{E2AC18FA-127B-4EED-83A8-4B3CC8DAA6D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157" name="Text Box 64">
          <a:extLst>
            <a:ext uri="{FF2B5EF4-FFF2-40B4-BE49-F238E27FC236}">
              <a16:creationId xmlns:a16="http://schemas.microsoft.com/office/drawing/2014/main" id="{9261CEEE-8018-4592-868D-7B7DB7B41E4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6"/>
    <xdr:sp macro="" textlink="">
      <xdr:nvSpPr>
        <xdr:cNvPr id="6158" name="Text Box 64">
          <a:extLst>
            <a:ext uri="{FF2B5EF4-FFF2-40B4-BE49-F238E27FC236}">
              <a16:creationId xmlns:a16="http://schemas.microsoft.com/office/drawing/2014/main" id="{05C39AE6-6D47-4B7F-9F23-0CB3EEBA397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59" name="Text Box 64">
          <a:extLst>
            <a:ext uri="{FF2B5EF4-FFF2-40B4-BE49-F238E27FC236}">
              <a16:creationId xmlns:a16="http://schemas.microsoft.com/office/drawing/2014/main" id="{4BE075F4-A908-47F6-BC81-40B4F98AC83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0" name="Text Box 64">
          <a:extLst>
            <a:ext uri="{FF2B5EF4-FFF2-40B4-BE49-F238E27FC236}">
              <a16:creationId xmlns:a16="http://schemas.microsoft.com/office/drawing/2014/main" id="{E41716A5-C414-44D6-BE2D-50F41D00CD4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1" name="Text Box 64">
          <a:extLst>
            <a:ext uri="{FF2B5EF4-FFF2-40B4-BE49-F238E27FC236}">
              <a16:creationId xmlns:a16="http://schemas.microsoft.com/office/drawing/2014/main" id="{D249DB0E-74E9-4815-8263-39251756A9B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2" name="Text Box 64">
          <a:extLst>
            <a:ext uri="{FF2B5EF4-FFF2-40B4-BE49-F238E27FC236}">
              <a16:creationId xmlns:a16="http://schemas.microsoft.com/office/drawing/2014/main" id="{90CA623F-3357-408E-960F-317331FCFD9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3" name="Text Box 64">
          <a:extLst>
            <a:ext uri="{FF2B5EF4-FFF2-40B4-BE49-F238E27FC236}">
              <a16:creationId xmlns:a16="http://schemas.microsoft.com/office/drawing/2014/main" id="{A0BA81C9-988F-410A-872B-706A365FD9B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4" name="Text Box 64">
          <a:extLst>
            <a:ext uri="{FF2B5EF4-FFF2-40B4-BE49-F238E27FC236}">
              <a16:creationId xmlns:a16="http://schemas.microsoft.com/office/drawing/2014/main" id="{2DB2AD17-2FBB-45A3-B515-8EDEA65F838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5" name="Text Box 64">
          <a:extLst>
            <a:ext uri="{FF2B5EF4-FFF2-40B4-BE49-F238E27FC236}">
              <a16:creationId xmlns:a16="http://schemas.microsoft.com/office/drawing/2014/main" id="{1B24001B-7AD6-4B5E-B0A4-30DB9242604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6" name="Text Box 64">
          <a:extLst>
            <a:ext uri="{FF2B5EF4-FFF2-40B4-BE49-F238E27FC236}">
              <a16:creationId xmlns:a16="http://schemas.microsoft.com/office/drawing/2014/main" id="{7AA05EE8-F194-4974-A844-7D16FD8C683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7" name="Text Box 64">
          <a:extLst>
            <a:ext uri="{FF2B5EF4-FFF2-40B4-BE49-F238E27FC236}">
              <a16:creationId xmlns:a16="http://schemas.microsoft.com/office/drawing/2014/main" id="{AEB5D196-A7B2-43FD-9C67-C48BA1370A3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8" name="Text Box 64">
          <a:extLst>
            <a:ext uri="{FF2B5EF4-FFF2-40B4-BE49-F238E27FC236}">
              <a16:creationId xmlns:a16="http://schemas.microsoft.com/office/drawing/2014/main" id="{F031A30D-2CCF-4DEF-BFD1-4AFE4CFCF2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69" name="Text Box 64">
          <a:extLst>
            <a:ext uri="{FF2B5EF4-FFF2-40B4-BE49-F238E27FC236}">
              <a16:creationId xmlns:a16="http://schemas.microsoft.com/office/drawing/2014/main" id="{2CC01DE4-026A-49E5-8059-9BE6916C297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0" name="Text Box 64">
          <a:extLst>
            <a:ext uri="{FF2B5EF4-FFF2-40B4-BE49-F238E27FC236}">
              <a16:creationId xmlns:a16="http://schemas.microsoft.com/office/drawing/2014/main" id="{2D1037CD-7DC8-4003-AD0A-192640167CA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1" name="Text Box 64">
          <a:extLst>
            <a:ext uri="{FF2B5EF4-FFF2-40B4-BE49-F238E27FC236}">
              <a16:creationId xmlns:a16="http://schemas.microsoft.com/office/drawing/2014/main" id="{37CACAFF-91BE-4B2D-9535-C004B664AEF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2" name="Text Box 64">
          <a:extLst>
            <a:ext uri="{FF2B5EF4-FFF2-40B4-BE49-F238E27FC236}">
              <a16:creationId xmlns:a16="http://schemas.microsoft.com/office/drawing/2014/main" id="{797BFE37-3400-4F06-AD9B-81F2B039A80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3" name="Text Box 64">
          <a:extLst>
            <a:ext uri="{FF2B5EF4-FFF2-40B4-BE49-F238E27FC236}">
              <a16:creationId xmlns:a16="http://schemas.microsoft.com/office/drawing/2014/main" id="{CC384542-215A-44FA-B4EF-AD30D84F989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4" name="Text Box 64">
          <a:extLst>
            <a:ext uri="{FF2B5EF4-FFF2-40B4-BE49-F238E27FC236}">
              <a16:creationId xmlns:a16="http://schemas.microsoft.com/office/drawing/2014/main" id="{9255CE52-0741-4902-B224-671A13A42CC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5" name="Text Box 64">
          <a:extLst>
            <a:ext uri="{FF2B5EF4-FFF2-40B4-BE49-F238E27FC236}">
              <a16:creationId xmlns:a16="http://schemas.microsoft.com/office/drawing/2014/main" id="{ABBAE61C-0697-4C65-8733-4E078505F0D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6" name="Text Box 64">
          <a:extLst>
            <a:ext uri="{FF2B5EF4-FFF2-40B4-BE49-F238E27FC236}">
              <a16:creationId xmlns:a16="http://schemas.microsoft.com/office/drawing/2014/main" id="{0D240BCB-9A53-45EB-BFD3-E97DB69346A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7" name="Text Box 64">
          <a:extLst>
            <a:ext uri="{FF2B5EF4-FFF2-40B4-BE49-F238E27FC236}">
              <a16:creationId xmlns:a16="http://schemas.microsoft.com/office/drawing/2014/main" id="{C9633493-18C3-4660-8314-A3A49E1A93B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8" name="Text Box 64">
          <a:extLst>
            <a:ext uri="{FF2B5EF4-FFF2-40B4-BE49-F238E27FC236}">
              <a16:creationId xmlns:a16="http://schemas.microsoft.com/office/drawing/2014/main" id="{102EE974-B839-40E0-9443-E84F2166E2D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79" name="Text Box 64">
          <a:extLst>
            <a:ext uri="{FF2B5EF4-FFF2-40B4-BE49-F238E27FC236}">
              <a16:creationId xmlns:a16="http://schemas.microsoft.com/office/drawing/2014/main" id="{572BF2E7-0892-4CFE-A079-5F507DA5604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0" name="Text Box 64">
          <a:extLst>
            <a:ext uri="{FF2B5EF4-FFF2-40B4-BE49-F238E27FC236}">
              <a16:creationId xmlns:a16="http://schemas.microsoft.com/office/drawing/2014/main" id="{2C17FAD4-4C81-4AA0-94AF-AD67500D6C0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1" name="Text Box 64">
          <a:extLst>
            <a:ext uri="{FF2B5EF4-FFF2-40B4-BE49-F238E27FC236}">
              <a16:creationId xmlns:a16="http://schemas.microsoft.com/office/drawing/2014/main" id="{2B8E0E1C-3DEC-43D1-B46E-AF380E41A66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2" name="Text Box 64">
          <a:extLst>
            <a:ext uri="{FF2B5EF4-FFF2-40B4-BE49-F238E27FC236}">
              <a16:creationId xmlns:a16="http://schemas.microsoft.com/office/drawing/2014/main" id="{6A6DADF7-894A-41A1-BDE2-81A6BB28886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3" name="Text Box 64">
          <a:extLst>
            <a:ext uri="{FF2B5EF4-FFF2-40B4-BE49-F238E27FC236}">
              <a16:creationId xmlns:a16="http://schemas.microsoft.com/office/drawing/2014/main" id="{841E59A9-243C-494D-9F5F-A85973B66BA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4" name="Text Box 64">
          <a:extLst>
            <a:ext uri="{FF2B5EF4-FFF2-40B4-BE49-F238E27FC236}">
              <a16:creationId xmlns:a16="http://schemas.microsoft.com/office/drawing/2014/main" id="{E4DA02F6-1958-4A92-9575-8A120101743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5" name="Text Box 64">
          <a:extLst>
            <a:ext uri="{FF2B5EF4-FFF2-40B4-BE49-F238E27FC236}">
              <a16:creationId xmlns:a16="http://schemas.microsoft.com/office/drawing/2014/main" id="{DF3B6FDC-2CD8-4A1F-940C-6433B8207BD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6" name="Text Box 64">
          <a:extLst>
            <a:ext uri="{FF2B5EF4-FFF2-40B4-BE49-F238E27FC236}">
              <a16:creationId xmlns:a16="http://schemas.microsoft.com/office/drawing/2014/main" id="{CBBAEB11-CD3D-4D62-BC37-1EA4C26444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7" name="Text Box 64">
          <a:extLst>
            <a:ext uri="{FF2B5EF4-FFF2-40B4-BE49-F238E27FC236}">
              <a16:creationId xmlns:a16="http://schemas.microsoft.com/office/drawing/2014/main" id="{42A6EB11-804A-4A81-B39D-F654A3B3E5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8" name="Text Box 64">
          <a:extLst>
            <a:ext uri="{FF2B5EF4-FFF2-40B4-BE49-F238E27FC236}">
              <a16:creationId xmlns:a16="http://schemas.microsoft.com/office/drawing/2014/main" id="{B3E62DC2-57F8-43AC-B640-84249F5FB20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89" name="Text Box 64">
          <a:extLst>
            <a:ext uri="{FF2B5EF4-FFF2-40B4-BE49-F238E27FC236}">
              <a16:creationId xmlns:a16="http://schemas.microsoft.com/office/drawing/2014/main" id="{3C1F359D-1792-49CE-BA98-B114A44B3E5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0" name="Text Box 64">
          <a:extLst>
            <a:ext uri="{FF2B5EF4-FFF2-40B4-BE49-F238E27FC236}">
              <a16:creationId xmlns:a16="http://schemas.microsoft.com/office/drawing/2014/main" id="{15442B8F-4978-48E7-B21D-60FE1973A38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1" name="Text Box 64">
          <a:extLst>
            <a:ext uri="{FF2B5EF4-FFF2-40B4-BE49-F238E27FC236}">
              <a16:creationId xmlns:a16="http://schemas.microsoft.com/office/drawing/2014/main" id="{B1AA015D-6B16-4779-AE07-2EDB6B0949B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2" name="Text Box 64">
          <a:extLst>
            <a:ext uri="{FF2B5EF4-FFF2-40B4-BE49-F238E27FC236}">
              <a16:creationId xmlns:a16="http://schemas.microsoft.com/office/drawing/2014/main" id="{67483762-D966-4225-9C4B-1841F723C43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3" name="Text Box 64">
          <a:extLst>
            <a:ext uri="{FF2B5EF4-FFF2-40B4-BE49-F238E27FC236}">
              <a16:creationId xmlns:a16="http://schemas.microsoft.com/office/drawing/2014/main" id="{5D6E2364-BD76-468F-9D23-77356EF0A22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4" name="Text Box 64">
          <a:extLst>
            <a:ext uri="{FF2B5EF4-FFF2-40B4-BE49-F238E27FC236}">
              <a16:creationId xmlns:a16="http://schemas.microsoft.com/office/drawing/2014/main" id="{D403A896-122D-46A7-973A-7D1A20EB791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5" name="Text Box 64">
          <a:extLst>
            <a:ext uri="{FF2B5EF4-FFF2-40B4-BE49-F238E27FC236}">
              <a16:creationId xmlns:a16="http://schemas.microsoft.com/office/drawing/2014/main" id="{0CEE438A-9E44-4D46-9E34-6CDFAD7430F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6" name="Text Box 64">
          <a:extLst>
            <a:ext uri="{FF2B5EF4-FFF2-40B4-BE49-F238E27FC236}">
              <a16:creationId xmlns:a16="http://schemas.microsoft.com/office/drawing/2014/main" id="{AF539C16-17AE-4581-9A0F-2CAD315FF64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7" name="Text Box 64">
          <a:extLst>
            <a:ext uri="{FF2B5EF4-FFF2-40B4-BE49-F238E27FC236}">
              <a16:creationId xmlns:a16="http://schemas.microsoft.com/office/drawing/2014/main" id="{EDDC0B73-3840-4084-811E-539AB98ADFB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8" name="Text Box 64">
          <a:extLst>
            <a:ext uri="{FF2B5EF4-FFF2-40B4-BE49-F238E27FC236}">
              <a16:creationId xmlns:a16="http://schemas.microsoft.com/office/drawing/2014/main" id="{030B5A1C-7A66-4B1E-B632-5FC4A00620A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199" name="Text Box 64">
          <a:extLst>
            <a:ext uri="{FF2B5EF4-FFF2-40B4-BE49-F238E27FC236}">
              <a16:creationId xmlns:a16="http://schemas.microsoft.com/office/drawing/2014/main" id="{7C4DB12A-7B6A-472D-8EC4-45295AC231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0" name="Text Box 64">
          <a:extLst>
            <a:ext uri="{FF2B5EF4-FFF2-40B4-BE49-F238E27FC236}">
              <a16:creationId xmlns:a16="http://schemas.microsoft.com/office/drawing/2014/main" id="{1D7887C2-9F62-43F0-B563-DA22C3E0BAB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1" name="Text Box 64">
          <a:extLst>
            <a:ext uri="{FF2B5EF4-FFF2-40B4-BE49-F238E27FC236}">
              <a16:creationId xmlns:a16="http://schemas.microsoft.com/office/drawing/2014/main" id="{EE065CD0-8F29-41FB-AB11-06DD0FE72C7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2" name="Text Box 64">
          <a:extLst>
            <a:ext uri="{FF2B5EF4-FFF2-40B4-BE49-F238E27FC236}">
              <a16:creationId xmlns:a16="http://schemas.microsoft.com/office/drawing/2014/main" id="{C88E9B5A-6A18-4EC8-A0D6-2E82901AA77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3" name="Text Box 64">
          <a:extLst>
            <a:ext uri="{FF2B5EF4-FFF2-40B4-BE49-F238E27FC236}">
              <a16:creationId xmlns:a16="http://schemas.microsoft.com/office/drawing/2014/main" id="{C78DD97C-5DE6-44DC-BFB8-02EDDB33237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4" name="Text Box 64">
          <a:extLst>
            <a:ext uri="{FF2B5EF4-FFF2-40B4-BE49-F238E27FC236}">
              <a16:creationId xmlns:a16="http://schemas.microsoft.com/office/drawing/2014/main" id="{6F456C28-8209-42E3-8165-8121D0BF099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5" name="Text Box 64">
          <a:extLst>
            <a:ext uri="{FF2B5EF4-FFF2-40B4-BE49-F238E27FC236}">
              <a16:creationId xmlns:a16="http://schemas.microsoft.com/office/drawing/2014/main" id="{84AE053C-EF3A-4AC2-8C17-6A958B48A61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6" name="Text Box 64">
          <a:extLst>
            <a:ext uri="{FF2B5EF4-FFF2-40B4-BE49-F238E27FC236}">
              <a16:creationId xmlns:a16="http://schemas.microsoft.com/office/drawing/2014/main" id="{3F120DE1-C379-40C3-8020-6C9E611FD49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7" name="Text Box 64">
          <a:extLst>
            <a:ext uri="{FF2B5EF4-FFF2-40B4-BE49-F238E27FC236}">
              <a16:creationId xmlns:a16="http://schemas.microsoft.com/office/drawing/2014/main" id="{434B91B6-4035-4819-BB7C-E203E96E22E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8" name="Text Box 64">
          <a:extLst>
            <a:ext uri="{FF2B5EF4-FFF2-40B4-BE49-F238E27FC236}">
              <a16:creationId xmlns:a16="http://schemas.microsoft.com/office/drawing/2014/main" id="{E5DC1E8B-81BC-4919-9021-3B1483D1524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09" name="Text Box 64">
          <a:extLst>
            <a:ext uri="{FF2B5EF4-FFF2-40B4-BE49-F238E27FC236}">
              <a16:creationId xmlns:a16="http://schemas.microsoft.com/office/drawing/2014/main" id="{ED552EF1-AEA4-4EDC-B04D-065C719179E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0" name="Text Box 64">
          <a:extLst>
            <a:ext uri="{FF2B5EF4-FFF2-40B4-BE49-F238E27FC236}">
              <a16:creationId xmlns:a16="http://schemas.microsoft.com/office/drawing/2014/main" id="{186AA4F4-E35A-42AA-8278-9FACCBD181A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1" name="Text Box 64">
          <a:extLst>
            <a:ext uri="{FF2B5EF4-FFF2-40B4-BE49-F238E27FC236}">
              <a16:creationId xmlns:a16="http://schemas.microsoft.com/office/drawing/2014/main" id="{99CBA104-DEAD-4EA8-BEBC-AE7AD5974E0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2" name="Text Box 64">
          <a:extLst>
            <a:ext uri="{FF2B5EF4-FFF2-40B4-BE49-F238E27FC236}">
              <a16:creationId xmlns:a16="http://schemas.microsoft.com/office/drawing/2014/main" id="{CFCAE910-A15C-4FA8-BC00-35050450B9D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3" name="Text Box 64">
          <a:extLst>
            <a:ext uri="{FF2B5EF4-FFF2-40B4-BE49-F238E27FC236}">
              <a16:creationId xmlns:a16="http://schemas.microsoft.com/office/drawing/2014/main" id="{AD6F9894-2195-467B-ABE4-A1BD8BA9C5E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4" name="Text Box 64">
          <a:extLst>
            <a:ext uri="{FF2B5EF4-FFF2-40B4-BE49-F238E27FC236}">
              <a16:creationId xmlns:a16="http://schemas.microsoft.com/office/drawing/2014/main" id="{C8FEF252-CB08-47DF-BCF8-4E7D53EF31D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215" name="Text Box 64">
          <a:extLst>
            <a:ext uri="{FF2B5EF4-FFF2-40B4-BE49-F238E27FC236}">
              <a16:creationId xmlns:a16="http://schemas.microsoft.com/office/drawing/2014/main" id="{3DE223D6-0291-489B-A066-03EB9F03A73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16" name="Text Box 64">
          <a:extLst>
            <a:ext uri="{FF2B5EF4-FFF2-40B4-BE49-F238E27FC236}">
              <a16:creationId xmlns:a16="http://schemas.microsoft.com/office/drawing/2014/main" id="{3038E894-BE88-46E6-B454-561654D7F7B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17" name="Text Box 64">
          <a:extLst>
            <a:ext uri="{FF2B5EF4-FFF2-40B4-BE49-F238E27FC236}">
              <a16:creationId xmlns:a16="http://schemas.microsoft.com/office/drawing/2014/main" id="{00927690-D463-4ABE-A915-5D05202658E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18" name="Text Box 64">
          <a:extLst>
            <a:ext uri="{FF2B5EF4-FFF2-40B4-BE49-F238E27FC236}">
              <a16:creationId xmlns:a16="http://schemas.microsoft.com/office/drawing/2014/main" id="{C2AA19B1-09BA-4390-8310-665C350A5BE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19" name="Text Box 64">
          <a:extLst>
            <a:ext uri="{FF2B5EF4-FFF2-40B4-BE49-F238E27FC236}">
              <a16:creationId xmlns:a16="http://schemas.microsoft.com/office/drawing/2014/main" id="{89F3FBCD-7819-4BBE-9115-E901BD5B99F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0" name="Text Box 64">
          <a:extLst>
            <a:ext uri="{FF2B5EF4-FFF2-40B4-BE49-F238E27FC236}">
              <a16:creationId xmlns:a16="http://schemas.microsoft.com/office/drawing/2014/main" id="{00D01FE1-61DE-42C7-BD87-9825E526AE0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1" name="Text Box 64">
          <a:extLst>
            <a:ext uri="{FF2B5EF4-FFF2-40B4-BE49-F238E27FC236}">
              <a16:creationId xmlns:a16="http://schemas.microsoft.com/office/drawing/2014/main" id="{46148C59-4AE6-434B-A922-F20A4317B2D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2" name="Text Box 64">
          <a:extLst>
            <a:ext uri="{FF2B5EF4-FFF2-40B4-BE49-F238E27FC236}">
              <a16:creationId xmlns:a16="http://schemas.microsoft.com/office/drawing/2014/main" id="{417D211C-EF59-4D57-8A85-89D53BEBF60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3" name="Text Box 64">
          <a:extLst>
            <a:ext uri="{FF2B5EF4-FFF2-40B4-BE49-F238E27FC236}">
              <a16:creationId xmlns:a16="http://schemas.microsoft.com/office/drawing/2014/main" id="{403F87FD-39E5-42EA-875A-82B13824FE4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4" name="Text Box 64">
          <a:extLst>
            <a:ext uri="{FF2B5EF4-FFF2-40B4-BE49-F238E27FC236}">
              <a16:creationId xmlns:a16="http://schemas.microsoft.com/office/drawing/2014/main" id="{31B50F03-ED6C-4976-9010-B11DF003368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5" name="Text Box 64">
          <a:extLst>
            <a:ext uri="{FF2B5EF4-FFF2-40B4-BE49-F238E27FC236}">
              <a16:creationId xmlns:a16="http://schemas.microsoft.com/office/drawing/2014/main" id="{8C2B4D0B-262F-4AAD-B3FA-2DFCF000A19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6" name="Text Box 64">
          <a:extLst>
            <a:ext uri="{FF2B5EF4-FFF2-40B4-BE49-F238E27FC236}">
              <a16:creationId xmlns:a16="http://schemas.microsoft.com/office/drawing/2014/main" id="{DD4D43D6-29AB-427A-A74F-5FB6C2A7354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7" name="Text Box 64">
          <a:extLst>
            <a:ext uri="{FF2B5EF4-FFF2-40B4-BE49-F238E27FC236}">
              <a16:creationId xmlns:a16="http://schemas.microsoft.com/office/drawing/2014/main" id="{882CDC08-EA2B-4DD4-9131-0954E500DE6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8" name="Text Box 64">
          <a:extLst>
            <a:ext uri="{FF2B5EF4-FFF2-40B4-BE49-F238E27FC236}">
              <a16:creationId xmlns:a16="http://schemas.microsoft.com/office/drawing/2014/main" id="{3E22C841-7FD5-42E2-B998-E008E89F523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29" name="Text Box 64">
          <a:extLst>
            <a:ext uri="{FF2B5EF4-FFF2-40B4-BE49-F238E27FC236}">
              <a16:creationId xmlns:a16="http://schemas.microsoft.com/office/drawing/2014/main" id="{1A5F8D22-ECA2-4924-91CD-10EE066FC17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0" name="Text Box 64">
          <a:extLst>
            <a:ext uri="{FF2B5EF4-FFF2-40B4-BE49-F238E27FC236}">
              <a16:creationId xmlns:a16="http://schemas.microsoft.com/office/drawing/2014/main" id="{004BD18D-ABCF-4CCC-A0D7-FC34FF2F6A9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1" name="Text Box 64">
          <a:extLst>
            <a:ext uri="{FF2B5EF4-FFF2-40B4-BE49-F238E27FC236}">
              <a16:creationId xmlns:a16="http://schemas.microsoft.com/office/drawing/2014/main" id="{37DD84BF-A8C3-4767-BAD7-A91DC9369A9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2" name="Text Box 64">
          <a:extLst>
            <a:ext uri="{FF2B5EF4-FFF2-40B4-BE49-F238E27FC236}">
              <a16:creationId xmlns:a16="http://schemas.microsoft.com/office/drawing/2014/main" id="{6441AC65-3E95-42CA-BE10-E651F86C133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3" name="Text Box 64">
          <a:extLst>
            <a:ext uri="{FF2B5EF4-FFF2-40B4-BE49-F238E27FC236}">
              <a16:creationId xmlns:a16="http://schemas.microsoft.com/office/drawing/2014/main" id="{D39E6BAC-E1FA-4A1D-8FE6-054F394B0C6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946B7D35-4556-41B9-8562-49268973E4C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5" name="Text Box 64">
          <a:extLst>
            <a:ext uri="{FF2B5EF4-FFF2-40B4-BE49-F238E27FC236}">
              <a16:creationId xmlns:a16="http://schemas.microsoft.com/office/drawing/2014/main" id="{E44BFB1B-D9E9-4FAD-88A7-D264FA24E5D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6" name="Text Box 64">
          <a:extLst>
            <a:ext uri="{FF2B5EF4-FFF2-40B4-BE49-F238E27FC236}">
              <a16:creationId xmlns:a16="http://schemas.microsoft.com/office/drawing/2014/main" id="{9370CD90-A988-4CFD-8B23-52D15392551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7" name="Text Box 64">
          <a:extLst>
            <a:ext uri="{FF2B5EF4-FFF2-40B4-BE49-F238E27FC236}">
              <a16:creationId xmlns:a16="http://schemas.microsoft.com/office/drawing/2014/main" id="{31B27F98-8115-4969-BA4F-17323307A7D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8" name="Text Box 64">
          <a:extLst>
            <a:ext uri="{FF2B5EF4-FFF2-40B4-BE49-F238E27FC236}">
              <a16:creationId xmlns:a16="http://schemas.microsoft.com/office/drawing/2014/main" id="{C63E3DBE-271F-4D0C-8CDD-E64FE2EE288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39" name="Text Box 64">
          <a:extLst>
            <a:ext uri="{FF2B5EF4-FFF2-40B4-BE49-F238E27FC236}">
              <a16:creationId xmlns:a16="http://schemas.microsoft.com/office/drawing/2014/main" id="{72A83E36-8CBD-49E7-BA0B-3CA60691AB0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0" name="Text Box 64">
          <a:extLst>
            <a:ext uri="{FF2B5EF4-FFF2-40B4-BE49-F238E27FC236}">
              <a16:creationId xmlns:a16="http://schemas.microsoft.com/office/drawing/2014/main" id="{4F5DA49D-504B-41E5-BEAF-D90BCC0D1C1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1" name="Text Box 64">
          <a:extLst>
            <a:ext uri="{FF2B5EF4-FFF2-40B4-BE49-F238E27FC236}">
              <a16:creationId xmlns:a16="http://schemas.microsoft.com/office/drawing/2014/main" id="{D81996D3-6D84-47BA-8453-D85D53780A6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2" name="Text Box 64">
          <a:extLst>
            <a:ext uri="{FF2B5EF4-FFF2-40B4-BE49-F238E27FC236}">
              <a16:creationId xmlns:a16="http://schemas.microsoft.com/office/drawing/2014/main" id="{D0C29272-FAA3-4555-B625-98E0D1A62C7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3" name="Text Box 64">
          <a:extLst>
            <a:ext uri="{FF2B5EF4-FFF2-40B4-BE49-F238E27FC236}">
              <a16:creationId xmlns:a16="http://schemas.microsoft.com/office/drawing/2014/main" id="{6FF42DE1-78F2-4F08-B24F-564EEE34867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4" name="Text Box 64">
          <a:extLst>
            <a:ext uri="{FF2B5EF4-FFF2-40B4-BE49-F238E27FC236}">
              <a16:creationId xmlns:a16="http://schemas.microsoft.com/office/drawing/2014/main" id="{47483EA9-44CC-4B5C-80A2-C6DDAEED523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5" name="Text Box 64">
          <a:extLst>
            <a:ext uri="{FF2B5EF4-FFF2-40B4-BE49-F238E27FC236}">
              <a16:creationId xmlns:a16="http://schemas.microsoft.com/office/drawing/2014/main" id="{6C0E877C-6D47-437D-81C0-6B1B774D25E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6" name="Text Box 64">
          <a:extLst>
            <a:ext uri="{FF2B5EF4-FFF2-40B4-BE49-F238E27FC236}">
              <a16:creationId xmlns:a16="http://schemas.microsoft.com/office/drawing/2014/main" id="{1AD037B5-A5BE-45A3-BFE6-13AA4A372EF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7" name="Text Box 64">
          <a:extLst>
            <a:ext uri="{FF2B5EF4-FFF2-40B4-BE49-F238E27FC236}">
              <a16:creationId xmlns:a16="http://schemas.microsoft.com/office/drawing/2014/main" id="{F164F7F0-0D2D-4FD9-BD8C-9C55DCE63E0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8" name="Text Box 64">
          <a:extLst>
            <a:ext uri="{FF2B5EF4-FFF2-40B4-BE49-F238E27FC236}">
              <a16:creationId xmlns:a16="http://schemas.microsoft.com/office/drawing/2014/main" id="{A98A413F-12F4-4219-8EA2-65A09F8FCE3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49" name="Text Box 64">
          <a:extLst>
            <a:ext uri="{FF2B5EF4-FFF2-40B4-BE49-F238E27FC236}">
              <a16:creationId xmlns:a16="http://schemas.microsoft.com/office/drawing/2014/main" id="{35B1A9B9-90DE-4F6D-9DCC-A656099EE64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0" name="Text Box 64">
          <a:extLst>
            <a:ext uri="{FF2B5EF4-FFF2-40B4-BE49-F238E27FC236}">
              <a16:creationId xmlns:a16="http://schemas.microsoft.com/office/drawing/2014/main" id="{F6767A0F-26C2-49E2-82B5-46BB67C01FC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1" name="Text Box 64">
          <a:extLst>
            <a:ext uri="{FF2B5EF4-FFF2-40B4-BE49-F238E27FC236}">
              <a16:creationId xmlns:a16="http://schemas.microsoft.com/office/drawing/2014/main" id="{A4895A05-3620-43F4-A526-74EE2443CA9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2" name="Text Box 64">
          <a:extLst>
            <a:ext uri="{FF2B5EF4-FFF2-40B4-BE49-F238E27FC236}">
              <a16:creationId xmlns:a16="http://schemas.microsoft.com/office/drawing/2014/main" id="{4212CB58-0D33-4C8C-9F2F-D07AF695492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3" name="Text Box 64">
          <a:extLst>
            <a:ext uri="{FF2B5EF4-FFF2-40B4-BE49-F238E27FC236}">
              <a16:creationId xmlns:a16="http://schemas.microsoft.com/office/drawing/2014/main" id="{A23E718E-F16A-4F40-9EA9-8AAAE308E4E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4" name="Text Box 64">
          <a:extLst>
            <a:ext uri="{FF2B5EF4-FFF2-40B4-BE49-F238E27FC236}">
              <a16:creationId xmlns:a16="http://schemas.microsoft.com/office/drawing/2014/main" id="{A289F8E0-3505-413A-8B51-55151814CA9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5" name="Text Box 64">
          <a:extLst>
            <a:ext uri="{FF2B5EF4-FFF2-40B4-BE49-F238E27FC236}">
              <a16:creationId xmlns:a16="http://schemas.microsoft.com/office/drawing/2014/main" id="{3C34DF29-5D03-42DF-B34B-3334F7D0B3B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6" name="Text Box 64">
          <a:extLst>
            <a:ext uri="{FF2B5EF4-FFF2-40B4-BE49-F238E27FC236}">
              <a16:creationId xmlns:a16="http://schemas.microsoft.com/office/drawing/2014/main" id="{EA8BA22F-3CDD-4526-A2A6-F4B4B62D1F2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7" name="Text Box 64">
          <a:extLst>
            <a:ext uri="{FF2B5EF4-FFF2-40B4-BE49-F238E27FC236}">
              <a16:creationId xmlns:a16="http://schemas.microsoft.com/office/drawing/2014/main" id="{0283C65C-0BD5-4FEA-9AA1-3DF3E319D3C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8" name="Text Box 64">
          <a:extLst>
            <a:ext uri="{FF2B5EF4-FFF2-40B4-BE49-F238E27FC236}">
              <a16:creationId xmlns:a16="http://schemas.microsoft.com/office/drawing/2014/main" id="{94E060C2-FAD8-4804-AF9A-A06B443CB6D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59" name="Text Box 64">
          <a:extLst>
            <a:ext uri="{FF2B5EF4-FFF2-40B4-BE49-F238E27FC236}">
              <a16:creationId xmlns:a16="http://schemas.microsoft.com/office/drawing/2014/main" id="{7E1D5163-B62C-4D6E-B57C-4FE794C8766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60" name="Text Box 64">
          <a:extLst>
            <a:ext uri="{FF2B5EF4-FFF2-40B4-BE49-F238E27FC236}">
              <a16:creationId xmlns:a16="http://schemas.microsoft.com/office/drawing/2014/main" id="{D463FE1D-EEEA-4268-AC21-C5C57993E1C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61" name="Text Box 64">
          <a:extLst>
            <a:ext uri="{FF2B5EF4-FFF2-40B4-BE49-F238E27FC236}">
              <a16:creationId xmlns:a16="http://schemas.microsoft.com/office/drawing/2014/main" id="{5119584A-0B8F-45EA-B86D-9EE93D3C74C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262" name="Text Box 64">
          <a:extLst>
            <a:ext uri="{FF2B5EF4-FFF2-40B4-BE49-F238E27FC236}">
              <a16:creationId xmlns:a16="http://schemas.microsoft.com/office/drawing/2014/main" id="{DD9D3B28-AC41-4538-8417-DE116C397C1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762000</xdr:colOff>
      <xdr:row>1904</xdr:row>
      <xdr:rowOff>0</xdr:rowOff>
    </xdr:from>
    <xdr:to>
      <xdr:col>0</xdr:col>
      <xdr:colOff>762000</xdr:colOff>
      <xdr:row>1905</xdr:row>
      <xdr:rowOff>67311</xdr:rowOff>
    </xdr:to>
    <xdr:sp macro="" textlink="">
      <xdr:nvSpPr>
        <xdr:cNvPr id="6263" name="Text Box 64">
          <a:extLst>
            <a:ext uri="{FF2B5EF4-FFF2-40B4-BE49-F238E27FC236}">
              <a16:creationId xmlns:a16="http://schemas.microsoft.com/office/drawing/2014/main" id="{138C6DA6-1A39-4096-83AE-A81F421B10E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3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4" name="Text Box 64">
          <a:extLst>
            <a:ext uri="{FF2B5EF4-FFF2-40B4-BE49-F238E27FC236}">
              <a16:creationId xmlns:a16="http://schemas.microsoft.com/office/drawing/2014/main" id="{DA513BFE-D62A-4278-8B25-4C30E85D1DA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5" name="Text Box 64">
          <a:extLst>
            <a:ext uri="{FF2B5EF4-FFF2-40B4-BE49-F238E27FC236}">
              <a16:creationId xmlns:a16="http://schemas.microsoft.com/office/drawing/2014/main" id="{2837C640-F74F-4D5E-A0AC-B3DF036B88D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6" name="Text Box 64">
          <a:extLst>
            <a:ext uri="{FF2B5EF4-FFF2-40B4-BE49-F238E27FC236}">
              <a16:creationId xmlns:a16="http://schemas.microsoft.com/office/drawing/2014/main" id="{063B7A86-5EBE-4BE0-BB77-0B5F47A64D6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7" name="Text Box 64">
          <a:extLst>
            <a:ext uri="{FF2B5EF4-FFF2-40B4-BE49-F238E27FC236}">
              <a16:creationId xmlns:a16="http://schemas.microsoft.com/office/drawing/2014/main" id="{1758A847-7B98-44B5-AAB3-87893BD25B1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8" name="Text Box 64">
          <a:extLst>
            <a:ext uri="{FF2B5EF4-FFF2-40B4-BE49-F238E27FC236}">
              <a16:creationId xmlns:a16="http://schemas.microsoft.com/office/drawing/2014/main" id="{7D9DAE1E-5921-4698-B913-F601C4449A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69" name="Text Box 64">
          <a:extLst>
            <a:ext uri="{FF2B5EF4-FFF2-40B4-BE49-F238E27FC236}">
              <a16:creationId xmlns:a16="http://schemas.microsoft.com/office/drawing/2014/main" id="{0F0194F4-5D06-445B-90CE-842A19BAED2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0" name="Text Box 64">
          <a:extLst>
            <a:ext uri="{FF2B5EF4-FFF2-40B4-BE49-F238E27FC236}">
              <a16:creationId xmlns:a16="http://schemas.microsoft.com/office/drawing/2014/main" id="{5A99D8BB-22A2-4F55-B57F-7C0275CDC21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1" name="Text Box 64">
          <a:extLst>
            <a:ext uri="{FF2B5EF4-FFF2-40B4-BE49-F238E27FC236}">
              <a16:creationId xmlns:a16="http://schemas.microsoft.com/office/drawing/2014/main" id="{4FAC5ED7-BDB9-4D90-A91B-C1C03EED484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2" name="Text Box 64">
          <a:extLst>
            <a:ext uri="{FF2B5EF4-FFF2-40B4-BE49-F238E27FC236}">
              <a16:creationId xmlns:a16="http://schemas.microsoft.com/office/drawing/2014/main" id="{529C299C-80C0-41EA-95DC-2659D62FD43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3" name="Text Box 64">
          <a:extLst>
            <a:ext uri="{FF2B5EF4-FFF2-40B4-BE49-F238E27FC236}">
              <a16:creationId xmlns:a16="http://schemas.microsoft.com/office/drawing/2014/main" id="{AA08EA55-7ED2-4D3E-8F85-BB63127F222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4" name="Text Box 64">
          <a:extLst>
            <a:ext uri="{FF2B5EF4-FFF2-40B4-BE49-F238E27FC236}">
              <a16:creationId xmlns:a16="http://schemas.microsoft.com/office/drawing/2014/main" id="{EF2C0C06-FFAA-47A3-B9D4-94D3F832DD2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5" name="Text Box 64">
          <a:extLst>
            <a:ext uri="{FF2B5EF4-FFF2-40B4-BE49-F238E27FC236}">
              <a16:creationId xmlns:a16="http://schemas.microsoft.com/office/drawing/2014/main" id="{CEF92F28-45F4-4A04-A9E1-8CD8F62CE4B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6" name="Text Box 64">
          <a:extLst>
            <a:ext uri="{FF2B5EF4-FFF2-40B4-BE49-F238E27FC236}">
              <a16:creationId xmlns:a16="http://schemas.microsoft.com/office/drawing/2014/main" id="{F403C05A-6F20-4E23-AA03-F4353022A3B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7" name="Text Box 64">
          <a:extLst>
            <a:ext uri="{FF2B5EF4-FFF2-40B4-BE49-F238E27FC236}">
              <a16:creationId xmlns:a16="http://schemas.microsoft.com/office/drawing/2014/main" id="{DA852BC1-68F0-47F3-A0EE-2F2444D9F3B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8" name="Text Box 64">
          <a:extLst>
            <a:ext uri="{FF2B5EF4-FFF2-40B4-BE49-F238E27FC236}">
              <a16:creationId xmlns:a16="http://schemas.microsoft.com/office/drawing/2014/main" id="{F5EB2A6D-7689-4AEF-8F02-3CE8575DD7B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79" name="Text Box 64">
          <a:extLst>
            <a:ext uri="{FF2B5EF4-FFF2-40B4-BE49-F238E27FC236}">
              <a16:creationId xmlns:a16="http://schemas.microsoft.com/office/drawing/2014/main" id="{186300A3-07BC-4856-BA59-FD2D5CB0B5F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0" name="Text Box 64">
          <a:extLst>
            <a:ext uri="{FF2B5EF4-FFF2-40B4-BE49-F238E27FC236}">
              <a16:creationId xmlns:a16="http://schemas.microsoft.com/office/drawing/2014/main" id="{F6677870-AE74-4716-9E32-1F3C1E06DD4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1" name="Text Box 64">
          <a:extLst>
            <a:ext uri="{FF2B5EF4-FFF2-40B4-BE49-F238E27FC236}">
              <a16:creationId xmlns:a16="http://schemas.microsoft.com/office/drawing/2014/main" id="{89F3FA3C-4638-4CE7-AA5B-C75A9EC3FBF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2" name="Text Box 64">
          <a:extLst>
            <a:ext uri="{FF2B5EF4-FFF2-40B4-BE49-F238E27FC236}">
              <a16:creationId xmlns:a16="http://schemas.microsoft.com/office/drawing/2014/main" id="{326178BD-83CA-4147-AC55-C761F0813AC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3" name="Text Box 64">
          <a:extLst>
            <a:ext uri="{FF2B5EF4-FFF2-40B4-BE49-F238E27FC236}">
              <a16:creationId xmlns:a16="http://schemas.microsoft.com/office/drawing/2014/main" id="{D5BFB128-BEA9-4AE4-A333-CF6C661E77E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4" name="Text Box 64">
          <a:extLst>
            <a:ext uri="{FF2B5EF4-FFF2-40B4-BE49-F238E27FC236}">
              <a16:creationId xmlns:a16="http://schemas.microsoft.com/office/drawing/2014/main" id="{6C6D7531-31C7-4DE3-8B6F-851D85F9B46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5" name="Text Box 64">
          <a:extLst>
            <a:ext uri="{FF2B5EF4-FFF2-40B4-BE49-F238E27FC236}">
              <a16:creationId xmlns:a16="http://schemas.microsoft.com/office/drawing/2014/main" id="{4777FFC0-FD4D-4814-BEB4-B8AFB719238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6" name="Text Box 64">
          <a:extLst>
            <a:ext uri="{FF2B5EF4-FFF2-40B4-BE49-F238E27FC236}">
              <a16:creationId xmlns:a16="http://schemas.microsoft.com/office/drawing/2014/main" id="{E9C01141-539E-4CB4-9179-D4D135862F5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7" name="Text Box 64">
          <a:extLst>
            <a:ext uri="{FF2B5EF4-FFF2-40B4-BE49-F238E27FC236}">
              <a16:creationId xmlns:a16="http://schemas.microsoft.com/office/drawing/2014/main" id="{5625F3B6-ECB0-49B3-A3FC-4CCBA15837E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8" name="Text Box 64">
          <a:extLst>
            <a:ext uri="{FF2B5EF4-FFF2-40B4-BE49-F238E27FC236}">
              <a16:creationId xmlns:a16="http://schemas.microsoft.com/office/drawing/2014/main" id="{0659949C-2A1C-48F9-A347-D48818E4F56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89" name="Text Box 64">
          <a:extLst>
            <a:ext uri="{FF2B5EF4-FFF2-40B4-BE49-F238E27FC236}">
              <a16:creationId xmlns:a16="http://schemas.microsoft.com/office/drawing/2014/main" id="{DEEFD2A8-31D1-4718-B1BF-EDEC12FEA41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0" name="Text Box 64">
          <a:extLst>
            <a:ext uri="{FF2B5EF4-FFF2-40B4-BE49-F238E27FC236}">
              <a16:creationId xmlns:a16="http://schemas.microsoft.com/office/drawing/2014/main" id="{7950E145-2D49-4EAF-BC7C-62F24F053CC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1" name="Text Box 64">
          <a:extLst>
            <a:ext uri="{FF2B5EF4-FFF2-40B4-BE49-F238E27FC236}">
              <a16:creationId xmlns:a16="http://schemas.microsoft.com/office/drawing/2014/main" id="{A9413C10-E140-4AF3-8FA7-FA21ADCA05D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2" name="Text Box 64">
          <a:extLst>
            <a:ext uri="{FF2B5EF4-FFF2-40B4-BE49-F238E27FC236}">
              <a16:creationId xmlns:a16="http://schemas.microsoft.com/office/drawing/2014/main" id="{BF8D71D6-E9C5-43F8-AC59-80FFE5CBD27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3" name="Text Box 64">
          <a:extLst>
            <a:ext uri="{FF2B5EF4-FFF2-40B4-BE49-F238E27FC236}">
              <a16:creationId xmlns:a16="http://schemas.microsoft.com/office/drawing/2014/main" id="{DCDCD693-ECAE-43A4-8927-B69CAABC522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4" name="Text Box 64">
          <a:extLst>
            <a:ext uri="{FF2B5EF4-FFF2-40B4-BE49-F238E27FC236}">
              <a16:creationId xmlns:a16="http://schemas.microsoft.com/office/drawing/2014/main" id="{FACF51C2-9F56-4176-829B-E52F5D3CECD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5" name="Text Box 64">
          <a:extLst>
            <a:ext uri="{FF2B5EF4-FFF2-40B4-BE49-F238E27FC236}">
              <a16:creationId xmlns:a16="http://schemas.microsoft.com/office/drawing/2014/main" id="{8E6B8833-5B4B-4FDD-BA49-9F7F92A0C3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6" name="Text Box 64">
          <a:extLst>
            <a:ext uri="{FF2B5EF4-FFF2-40B4-BE49-F238E27FC236}">
              <a16:creationId xmlns:a16="http://schemas.microsoft.com/office/drawing/2014/main" id="{0C00B5C9-9EAD-4E59-A341-4D7C92A7A5E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7" name="Text Box 64">
          <a:extLst>
            <a:ext uri="{FF2B5EF4-FFF2-40B4-BE49-F238E27FC236}">
              <a16:creationId xmlns:a16="http://schemas.microsoft.com/office/drawing/2014/main" id="{B8DD217D-DAA7-4A21-9B95-B1D7BF7CCCA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8" name="Text Box 64">
          <a:extLst>
            <a:ext uri="{FF2B5EF4-FFF2-40B4-BE49-F238E27FC236}">
              <a16:creationId xmlns:a16="http://schemas.microsoft.com/office/drawing/2014/main" id="{EFCA2356-6593-4842-B4A1-BB35A12008E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299" name="Text Box 64">
          <a:extLst>
            <a:ext uri="{FF2B5EF4-FFF2-40B4-BE49-F238E27FC236}">
              <a16:creationId xmlns:a16="http://schemas.microsoft.com/office/drawing/2014/main" id="{6FFF4DB8-697B-4BA8-8545-F1A96EC8AAD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0" name="Text Box 64">
          <a:extLst>
            <a:ext uri="{FF2B5EF4-FFF2-40B4-BE49-F238E27FC236}">
              <a16:creationId xmlns:a16="http://schemas.microsoft.com/office/drawing/2014/main" id="{C70C63CA-483E-479E-8E4C-15F13F2FC27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1" name="Text Box 64">
          <a:extLst>
            <a:ext uri="{FF2B5EF4-FFF2-40B4-BE49-F238E27FC236}">
              <a16:creationId xmlns:a16="http://schemas.microsoft.com/office/drawing/2014/main" id="{82BD8241-4CEF-4F7F-9E68-CA48DAF6C0B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2" name="Text Box 64">
          <a:extLst>
            <a:ext uri="{FF2B5EF4-FFF2-40B4-BE49-F238E27FC236}">
              <a16:creationId xmlns:a16="http://schemas.microsoft.com/office/drawing/2014/main" id="{C9094E3E-8121-45D9-96DB-7713092555E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3" name="Text Box 64">
          <a:extLst>
            <a:ext uri="{FF2B5EF4-FFF2-40B4-BE49-F238E27FC236}">
              <a16:creationId xmlns:a16="http://schemas.microsoft.com/office/drawing/2014/main" id="{299ABD71-EE60-4AF8-B074-67EA950BDC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4" name="Text Box 64">
          <a:extLst>
            <a:ext uri="{FF2B5EF4-FFF2-40B4-BE49-F238E27FC236}">
              <a16:creationId xmlns:a16="http://schemas.microsoft.com/office/drawing/2014/main" id="{76D3F0F6-4D79-4D7B-AD1F-D531142F9AE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5" name="Text Box 64">
          <a:extLst>
            <a:ext uri="{FF2B5EF4-FFF2-40B4-BE49-F238E27FC236}">
              <a16:creationId xmlns:a16="http://schemas.microsoft.com/office/drawing/2014/main" id="{67C398E6-42E4-4000-BB41-6AD696A4D5F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6" name="Text Box 64">
          <a:extLst>
            <a:ext uri="{FF2B5EF4-FFF2-40B4-BE49-F238E27FC236}">
              <a16:creationId xmlns:a16="http://schemas.microsoft.com/office/drawing/2014/main" id="{8F7AD4DC-53A9-4B4A-A50E-EAB746CBAAA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7" name="Text Box 64">
          <a:extLst>
            <a:ext uri="{FF2B5EF4-FFF2-40B4-BE49-F238E27FC236}">
              <a16:creationId xmlns:a16="http://schemas.microsoft.com/office/drawing/2014/main" id="{302BC917-BDF6-4C2B-B82C-90537699690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8" name="Text Box 64">
          <a:extLst>
            <a:ext uri="{FF2B5EF4-FFF2-40B4-BE49-F238E27FC236}">
              <a16:creationId xmlns:a16="http://schemas.microsoft.com/office/drawing/2014/main" id="{5ED1749E-F7A6-444E-B306-DBAEDB14F86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09" name="Text Box 64">
          <a:extLst>
            <a:ext uri="{FF2B5EF4-FFF2-40B4-BE49-F238E27FC236}">
              <a16:creationId xmlns:a16="http://schemas.microsoft.com/office/drawing/2014/main" id="{4570B8A8-FD3C-4441-BCD8-93DB2A9AB09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0" name="Text Box 64">
          <a:extLst>
            <a:ext uri="{FF2B5EF4-FFF2-40B4-BE49-F238E27FC236}">
              <a16:creationId xmlns:a16="http://schemas.microsoft.com/office/drawing/2014/main" id="{9BE38326-5561-4319-B4CB-14A35717FFA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1" name="Text Box 64">
          <a:extLst>
            <a:ext uri="{FF2B5EF4-FFF2-40B4-BE49-F238E27FC236}">
              <a16:creationId xmlns:a16="http://schemas.microsoft.com/office/drawing/2014/main" id="{9557F63B-4B02-4DEA-B54A-5474513DA4D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2" name="Text Box 64">
          <a:extLst>
            <a:ext uri="{FF2B5EF4-FFF2-40B4-BE49-F238E27FC236}">
              <a16:creationId xmlns:a16="http://schemas.microsoft.com/office/drawing/2014/main" id="{99B120D9-73D0-4400-94A1-7A4F981472E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3" name="Text Box 64">
          <a:extLst>
            <a:ext uri="{FF2B5EF4-FFF2-40B4-BE49-F238E27FC236}">
              <a16:creationId xmlns:a16="http://schemas.microsoft.com/office/drawing/2014/main" id="{0E40B8B2-7728-4A18-9772-513853E8C73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4" name="Text Box 64">
          <a:extLst>
            <a:ext uri="{FF2B5EF4-FFF2-40B4-BE49-F238E27FC236}">
              <a16:creationId xmlns:a16="http://schemas.microsoft.com/office/drawing/2014/main" id="{9461D264-32B9-42A2-8094-9521F75C57E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5" name="Text Box 64">
          <a:extLst>
            <a:ext uri="{FF2B5EF4-FFF2-40B4-BE49-F238E27FC236}">
              <a16:creationId xmlns:a16="http://schemas.microsoft.com/office/drawing/2014/main" id="{83E649D3-48CB-40FD-AA97-D1A4651E384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6" name="Text Box 64">
          <a:extLst>
            <a:ext uri="{FF2B5EF4-FFF2-40B4-BE49-F238E27FC236}">
              <a16:creationId xmlns:a16="http://schemas.microsoft.com/office/drawing/2014/main" id="{51903A06-9E48-41FF-BB56-E242EA19DEC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7" name="Text Box 64">
          <a:extLst>
            <a:ext uri="{FF2B5EF4-FFF2-40B4-BE49-F238E27FC236}">
              <a16:creationId xmlns:a16="http://schemas.microsoft.com/office/drawing/2014/main" id="{F7648BFB-A0C3-4DC6-87F8-F0266E44D3D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8" name="Text Box 64">
          <a:extLst>
            <a:ext uri="{FF2B5EF4-FFF2-40B4-BE49-F238E27FC236}">
              <a16:creationId xmlns:a16="http://schemas.microsoft.com/office/drawing/2014/main" id="{2EBA89A2-DA70-4559-84C6-CE6ABBC9D4F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19" name="Text Box 64">
          <a:extLst>
            <a:ext uri="{FF2B5EF4-FFF2-40B4-BE49-F238E27FC236}">
              <a16:creationId xmlns:a16="http://schemas.microsoft.com/office/drawing/2014/main" id="{7C1BD238-CC6A-47B9-927F-B4C93FAF138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20" name="Text Box 64">
          <a:extLst>
            <a:ext uri="{FF2B5EF4-FFF2-40B4-BE49-F238E27FC236}">
              <a16:creationId xmlns:a16="http://schemas.microsoft.com/office/drawing/2014/main" id="{16ECE227-99F1-427D-87DA-01CA43D75AA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1904</xdr:row>
      <xdr:rowOff>0</xdr:rowOff>
    </xdr:from>
    <xdr:to>
      <xdr:col>1</xdr:col>
      <xdr:colOff>0</xdr:colOff>
      <xdr:row>1905</xdr:row>
      <xdr:rowOff>67309</xdr:rowOff>
    </xdr:to>
    <xdr:sp macro="" textlink="">
      <xdr:nvSpPr>
        <xdr:cNvPr id="6321" name="Text Box 64">
          <a:extLst>
            <a:ext uri="{FF2B5EF4-FFF2-40B4-BE49-F238E27FC236}">
              <a16:creationId xmlns:a16="http://schemas.microsoft.com/office/drawing/2014/main" id="{E4CDDF0A-A5B2-40F0-9206-F8FE6736843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2" name="Text Box 64">
          <a:extLst>
            <a:ext uri="{FF2B5EF4-FFF2-40B4-BE49-F238E27FC236}">
              <a16:creationId xmlns:a16="http://schemas.microsoft.com/office/drawing/2014/main" id="{B7299B46-04EF-4DD8-80CA-A880E5F7C7F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3" name="Text Box 64">
          <a:extLst>
            <a:ext uri="{FF2B5EF4-FFF2-40B4-BE49-F238E27FC236}">
              <a16:creationId xmlns:a16="http://schemas.microsoft.com/office/drawing/2014/main" id="{8CE1AD6D-F151-48B5-B696-15DCD4CC894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4" name="Text Box 64">
          <a:extLst>
            <a:ext uri="{FF2B5EF4-FFF2-40B4-BE49-F238E27FC236}">
              <a16:creationId xmlns:a16="http://schemas.microsoft.com/office/drawing/2014/main" id="{82D3E85D-7155-4EBC-A59A-89F8E689463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5" name="Text Box 64">
          <a:extLst>
            <a:ext uri="{FF2B5EF4-FFF2-40B4-BE49-F238E27FC236}">
              <a16:creationId xmlns:a16="http://schemas.microsoft.com/office/drawing/2014/main" id="{9E762ED1-4E17-40B1-B6A9-FEEC8AC81C9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6" name="Text Box 64">
          <a:extLst>
            <a:ext uri="{FF2B5EF4-FFF2-40B4-BE49-F238E27FC236}">
              <a16:creationId xmlns:a16="http://schemas.microsoft.com/office/drawing/2014/main" id="{3A14216A-1071-4F6D-9A32-0337E741F9C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7" name="Text Box 64">
          <a:extLst>
            <a:ext uri="{FF2B5EF4-FFF2-40B4-BE49-F238E27FC236}">
              <a16:creationId xmlns:a16="http://schemas.microsoft.com/office/drawing/2014/main" id="{1C31C1A2-860F-4F6F-BA57-16D4ACCED61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8" name="Text Box 64">
          <a:extLst>
            <a:ext uri="{FF2B5EF4-FFF2-40B4-BE49-F238E27FC236}">
              <a16:creationId xmlns:a16="http://schemas.microsoft.com/office/drawing/2014/main" id="{99001E81-0E12-4162-9F0C-2501C8A469A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29" name="Text Box 64">
          <a:extLst>
            <a:ext uri="{FF2B5EF4-FFF2-40B4-BE49-F238E27FC236}">
              <a16:creationId xmlns:a16="http://schemas.microsoft.com/office/drawing/2014/main" id="{0C0E4EB6-31A5-48C9-863A-A2AD435FD37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0" name="Text Box 64">
          <a:extLst>
            <a:ext uri="{FF2B5EF4-FFF2-40B4-BE49-F238E27FC236}">
              <a16:creationId xmlns:a16="http://schemas.microsoft.com/office/drawing/2014/main" id="{C81B215B-2567-43D6-B5F1-1EC4B554844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1" name="Text Box 64">
          <a:extLst>
            <a:ext uri="{FF2B5EF4-FFF2-40B4-BE49-F238E27FC236}">
              <a16:creationId xmlns:a16="http://schemas.microsoft.com/office/drawing/2014/main" id="{1D97CE22-B28C-4F8F-9617-EE67EC06622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2" name="Text Box 64">
          <a:extLst>
            <a:ext uri="{FF2B5EF4-FFF2-40B4-BE49-F238E27FC236}">
              <a16:creationId xmlns:a16="http://schemas.microsoft.com/office/drawing/2014/main" id="{BAE777DF-D217-4FD0-A540-CB2059A79E9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3" name="Text Box 64">
          <a:extLst>
            <a:ext uri="{FF2B5EF4-FFF2-40B4-BE49-F238E27FC236}">
              <a16:creationId xmlns:a16="http://schemas.microsoft.com/office/drawing/2014/main" id="{215D3BD8-1F72-46FA-B6B1-9FCD63F7C36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4" name="Text Box 64">
          <a:extLst>
            <a:ext uri="{FF2B5EF4-FFF2-40B4-BE49-F238E27FC236}">
              <a16:creationId xmlns:a16="http://schemas.microsoft.com/office/drawing/2014/main" id="{2EE196DF-E6C9-4B10-9ECB-0E74A16BC64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5" name="Text Box 64">
          <a:extLst>
            <a:ext uri="{FF2B5EF4-FFF2-40B4-BE49-F238E27FC236}">
              <a16:creationId xmlns:a16="http://schemas.microsoft.com/office/drawing/2014/main" id="{E2461426-85DF-4CDB-BD79-49DB8D9597B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6" name="Text Box 64">
          <a:extLst>
            <a:ext uri="{FF2B5EF4-FFF2-40B4-BE49-F238E27FC236}">
              <a16:creationId xmlns:a16="http://schemas.microsoft.com/office/drawing/2014/main" id="{A3E83AFA-F3BE-46DB-8A27-27B0052A619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7" name="Text Box 64">
          <a:extLst>
            <a:ext uri="{FF2B5EF4-FFF2-40B4-BE49-F238E27FC236}">
              <a16:creationId xmlns:a16="http://schemas.microsoft.com/office/drawing/2014/main" id="{19850F4A-6283-49B1-B9EF-8A78E6AEC30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8" name="Text Box 64">
          <a:extLst>
            <a:ext uri="{FF2B5EF4-FFF2-40B4-BE49-F238E27FC236}">
              <a16:creationId xmlns:a16="http://schemas.microsoft.com/office/drawing/2014/main" id="{7047B60A-3863-4CE0-B788-053CB4A6C3D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39" name="Text Box 64">
          <a:extLst>
            <a:ext uri="{FF2B5EF4-FFF2-40B4-BE49-F238E27FC236}">
              <a16:creationId xmlns:a16="http://schemas.microsoft.com/office/drawing/2014/main" id="{6270C5E0-048B-4694-9460-69063FADD1E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0" name="Text Box 64">
          <a:extLst>
            <a:ext uri="{FF2B5EF4-FFF2-40B4-BE49-F238E27FC236}">
              <a16:creationId xmlns:a16="http://schemas.microsoft.com/office/drawing/2014/main" id="{F12630FA-F94A-4500-A37C-DFA560C6645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1" name="Text Box 64">
          <a:extLst>
            <a:ext uri="{FF2B5EF4-FFF2-40B4-BE49-F238E27FC236}">
              <a16:creationId xmlns:a16="http://schemas.microsoft.com/office/drawing/2014/main" id="{92A5E832-22B8-4F2F-B4BA-804CEB55A87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2" name="Text Box 64">
          <a:extLst>
            <a:ext uri="{FF2B5EF4-FFF2-40B4-BE49-F238E27FC236}">
              <a16:creationId xmlns:a16="http://schemas.microsoft.com/office/drawing/2014/main" id="{921215A0-F561-4E10-BD94-195445DFBD1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3" name="Text Box 64">
          <a:extLst>
            <a:ext uri="{FF2B5EF4-FFF2-40B4-BE49-F238E27FC236}">
              <a16:creationId xmlns:a16="http://schemas.microsoft.com/office/drawing/2014/main" id="{1EB30D6E-4851-416F-9286-F60D375FF87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4" name="Text Box 64">
          <a:extLst>
            <a:ext uri="{FF2B5EF4-FFF2-40B4-BE49-F238E27FC236}">
              <a16:creationId xmlns:a16="http://schemas.microsoft.com/office/drawing/2014/main" id="{15847FB8-D1F2-4A0E-8BB5-C43735F0E88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5" name="Text Box 64">
          <a:extLst>
            <a:ext uri="{FF2B5EF4-FFF2-40B4-BE49-F238E27FC236}">
              <a16:creationId xmlns:a16="http://schemas.microsoft.com/office/drawing/2014/main" id="{2D1A7127-AA12-4FBE-8BF6-25519FCD638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6" name="Text Box 64">
          <a:extLst>
            <a:ext uri="{FF2B5EF4-FFF2-40B4-BE49-F238E27FC236}">
              <a16:creationId xmlns:a16="http://schemas.microsoft.com/office/drawing/2014/main" id="{C23C4F38-ECFE-420E-8D44-184A0650EBD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7" name="Text Box 64">
          <a:extLst>
            <a:ext uri="{FF2B5EF4-FFF2-40B4-BE49-F238E27FC236}">
              <a16:creationId xmlns:a16="http://schemas.microsoft.com/office/drawing/2014/main" id="{DEF925D1-B391-446A-9ECC-5F1FBF5A4BA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8" name="Text Box 64">
          <a:extLst>
            <a:ext uri="{FF2B5EF4-FFF2-40B4-BE49-F238E27FC236}">
              <a16:creationId xmlns:a16="http://schemas.microsoft.com/office/drawing/2014/main" id="{0F2A6CC8-3E29-4A26-BBC5-826C2FF7683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49" name="Text Box 64">
          <a:extLst>
            <a:ext uri="{FF2B5EF4-FFF2-40B4-BE49-F238E27FC236}">
              <a16:creationId xmlns:a16="http://schemas.microsoft.com/office/drawing/2014/main" id="{CEC6DADD-565F-4887-BCEA-A69A88C6F65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0" name="Text Box 64">
          <a:extLst>
            <a:ext uri="{FF2B5EF4-FFF2-40B4-BE49-F238E27FC236}">
              <a16:creationId xmlns:a16="http://schemas.microsoft.com/office/drawing/2014/main" id="{488ED9BA-4D50-4E76-9D2D-C9283CCBFA7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1" name="Text Box 64">
          <a:extLst>
            <a:ext uri="{FF2B5EF4-FFF2-40B4-BE49-F238E27FC236}">
              <a16:creationId xmlns:a16="http://schemas.microsoft.com/office/drawing/2014/main" id="{89827195-CE25-43B2-B787-6E26B085228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2" name="Text Box 64">
          <a:extLst>
            <a:ext uri="{FF2B5EF4-FFF2-40B4-BE49-F238E27FC236}">
              <a16:creationId xmlns:a16="http://schemas.microsoft.com/office/drawing/2014/main" id="{0DE7E424-49B1-4A64-B5AC-E044BA04B5A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3" name="Text Box 64">
          <a:extLst>
            <a:ext uri="{FF2B5EF4-FFF2-40B4-BE49-F238E27FC236}">
              <a16:creationId xmlns:a16="http://schemas.microsoft.com/office/drawing/2014/main" id="{2BC5C1D9-84CD-4EA3-8012-FBD295A6272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4" name="Text Box 64">
          <a:extLst>
            <a:ext uri="{FF2B5EF4-FFF2-40B4-BE49-F238E27FC236}">
              <a16:creationId xmlns:a16="http://schemas.microsoft.com/office/drawing/2014/main" id="{C84058AD-308D-436B-9EC5-D4E119356D0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5" name="Text Box 64">
          <a:extLst>
            <a:ext uri="{FF2B5EF4-FFF2-40B4-BE49-F238E27FC236}">
              <a16:creationId xmlns:a16="http://schemas.microsoft.com/office/drawing/2014/main" id="{168FC354-4CCC-4C81-84C8-CD467BBD8BA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6" name="Text Box 64">
          <a:extLst>
            <a:ext uri="{FF2B5EF4-FFF2-40B4-BE49-F238E27FC236}">
              <a16:creationId xmlns:a16="http://schemas.microsoft.com/office/drawing/2014/main" id="{38AED14E-CAB7-4E74-AB8B-C19E446E5CA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7" name="Text Box 64">
          <a:extLst>
            <a:ext uri="{FF2B5EF4-FFF2-40B4-BE49-F238E27FC236}">
              <a16:creationId xmlns:a16="http://schemas.microsoft.com/office/drawing/2014/main" id="{48A91CF9-A034-4DC7-ACA9-8932CC19E22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8" name="Text Box 64">
          <a:extLst>
            <a:ext uri="{FF2B5EF4-FFF2-40B4-BE49-F238E27FC236}">
              <a16:creationId xmlns:a16="http://schemas.microsoft.com/office/drawing/2014/main" id="{57425E9C-EFDB-4622-B281-55123741599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59" name="Text Box 64">
          <a:extLst>
            <a:ext uri="{FF2B5EF4-FFF2-40B4-BE49-F238E27FC236}">
              <a16:creationId xmlns:a16="http://schemas.microsoft.com/office/drawing/2014/main" id="{368344C6-7360-4B70-A471-43826D8D1DD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0" name="Text Box 64">
          <a:extLst>
            <a:ext uri="{FF2B5EF4-FFF2-40B4-BE49-F238E27FC236}">
              <a16:creationId xmlns:a16="http://schemas.microsoft.com/office/drawing/2014/main" id="{4430A628-71A9-4A0D-8393-1B8CF112A87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1" name="Text Box 64">
          <a:extLst>
            <a:ext uri="{FF2B5EF4-FFF2-40B4-BE49-F238E27FC236}">
              <a16:creationId xmlns:a16="http://schemas.microsoft.com/office/drawing/2014/main" id="{1D90C607-50C7-44BD-8D31-BBE9F1C9D95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2" name="Text Box 64">
          <a:extLst>
            <a:ext uri="{FF2B5EF4-FFF2-40B4-BE49-F238E27FC236}">
              <a16:creationId xmlns:a16="http://schemas.microsoft.com/office/drawing/2014/main" id="{C70847D8-12D6-4B3F-B65A-71C3644B1DC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3" name="Text Box 64">
          <a:extLst>
            <a:ext uri="{FF2B5EF4-FFF2-40B4-BE49-F238E27FC236}">
              <a16:creationId xmlns:a16="http://schemas.microsoft.com/office/drawing/2014/main" id="{275DEC7A-CAF9-41F4-9E96-C6271A11327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4" name="Text Box 64">
          <a:extLst>
            <a:ext uri="{FF2B5EF4-FFF2-40B4-BE49-F238E27FC236}">
              <a16:creationId xmlns:a16="http://schemas.microsoft.com/office/drawing/2014/main" id="{3F1B916A-16CF-47E1-A75F-476C5949EC8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5" name="Text Box 64">
          <a:extLst>
            <a:ext uri="{FF2B5EF4-FFF2-40B4-BE49-F238E27FC236}">
              <a16:creationId xmlns:a16="http://schemas.microsoft.com/office/drawing/2014/main" id="{6118E321-57B4-43F3-9CF1-E302975E298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6" name="Text Box 64">
          <a:extLst>
            <a:ext uri="{FF2B5EF4-FFF2-40B4-BE49-F238E27FC236}">
              <a16:creationId xmlns:a16="http://schemas.microsoft.com/office/drawing/2014/main" id="{67F09B89-9D99-4D72-8A70-DD7AF7BB9D4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7" name="Text Box 64">
          <a:extLst>
            <a:ext uri="{FF2B5EF4-FFF2-40B4-BE49-F238E27FC236}">
              <a16:creationId xmlns:a16="http://schemas.microsoft.com/office/drawing/2014/main" id="{36A489DF-43BC-4D6F-90EE-66CFB0CC4E7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368" name="Text Box 64">
          <a:extLst>
            <a:ext uri="{FF2B5EF4-FFF2-40B4-BE49-F238E27FC236}">
              <a16:creationId xmlns:a16="http://schemas.microsoft.com/office/drawing/2014/main" id="{B0967975-76BE-4B26-A3BE-F7116C53364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83029"/>
    <xdr:sp macro="" textlink="">
      <xdr:nvSpPr>
        <xdr:cNvPr id="6369" name="Text Box 64">
          <a:extLst>
            <a:ext uri="{FF2B5EF4-FFF2-40B4-BE49-F238E27FC236}">
              <a16:creationId xmlns:a16="http://schemas.microsoft.com/office/drawing/2014/main" id="{3FB6F740-AEB4-4DC6-BF44-2F10A1C0E96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0" name="Text Box 64">
          <a:extLst>
            <a:ext uri="{FF2B5EF4-FFF2-40B4-BE49-F238E27FC236}">
              <a16:creationId xmlns:a16="http://schemas.microsoft.com/office/drawing/2014/main" id="{B55511C7-8801-4DCC-AD17-06FBC68B5B2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1" name="Text Box 64">
          <a:extLst>
            <a:ext uri="{FF2B5EF4-FFF2-40B4-BE49-F238E27FC236}">
              <a16:creationId xmlns:a16="http://schemas.microsoft.com/office/drawing/2014/main" id="{7ABB2155-E9F0-48E0-ADB1-4878287302D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2" name="Text Box 64">
          <a:extLst>
            <a:ext uri="{FF2B5EF4-FFF2-40B4-BE49-F238E27FC236}">
              <a16:creationId xmlns:a16="http://schemas.microsoft.com/office/drawing/2014/main" id="{A0909C26-9D70-414E-85E4-14D90E79243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3" name="Text Box 64">
          <a:extLst>
            <a:ext uri="{FF2B5EF4-FFF2-40B4-BE49-F238E27FC236}">
              <a16:creationId xmlns:a16="http://schemas.microsoft.com/office/drawing/2014/main" id="{0EBD85CF-555D-474A-A44A-6C60B074232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4" name="Text Box 64">
          <a:extLst>
            <a:ext uri="{FF2B5EF4-FFF2-40B4-BE49-F238E27FC236}">
              <a16:creationId xmlns:a16="http://schemas.microsoft.com/office/drawing/2014/main" id="{DB18DCBB-4231-4C46-9CC5-AA8C134913E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5" name="Text Box 64">
          <a:extLst>
            <a:ext uri="{FF2B5EF4-FFF2-40B4-BE49-F238E27FC236}">
              <a16:creationId xmlns:a16="http://schemas.microsoft.com/office/drawing/2014/main" id="{5C1F261E-83CD-4B51-AE89-91778145B9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6" name="Text Box 64">
          <a:extLst>
            <a:ext uri="{FF2B5EF4-FFF2-40B4-BE49-F238E27FC236}">
              <a16:creationId xmlns:a16="http://schemas.microsoft.com/office/drawing/2014/main" id="{78C26DAD-CC31-4D86-B075-9A55DBFC134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7" name="Text Box 64">
          <a:extLst>
            <a:ext uri="{FF2B5EF4-FFF2-40B4-BE49-F238E27FC236}">
              <a16:creationId xmlns:a16="http://schemas.microsoft.com/office/drawing/2014/main" id="{65E9A9E9-6D69-455C-9F7B-057C902021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8" name="Text Box 64">
          <a:extLst>
            <a:ext uri="{FF2B5EF4-FFF2-40B4-BE49-F238E27FC236}">
              <a16:creationId xmlns:a16="http://schemas.microsoft.com/office/drawing/2014/main" id="{CB09A46A-BFE2-4658-8C2B-66D582FA09E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79" name="Text Box 64">
          <a:extLst>
            <a:ext uri="{FF2B5EF4-FFF2-40B4-BE49-F238E27FC236}">
              <a16:creationId xmlns:a16="http://schemas.microsoft.com/office/drawing/2014/main" id="{DB31D0E2-6778-4FA8-B948-FB97CC58F71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0" name="Text Box 64">
          <a:extLst>
            <a:ext uri="{FF2B5EF4-FFF2-40B4-BE49-F238E27FC236}">
              <a16:creationId xmlns:a16="http://schemas.microsoft.com/office/drawing/2014/main" id="{C322111A-F143-4292-9A96-35B042D2EBA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1" name="Text Box 64">
          <a:extLst>
            <a:ext uri="{FF2B5EF4-FFF2-40B4-BE49-F238E27FC236}">
              <a16:creationId xmlns:a16="http://schemas.microsoft.com/office/drawing/2014/main" id="{E79AF84E-C9E1-4B6E-B56F-6058C96B734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2" name="Text Box 64">
          <a:extLst>
            <a:ext uri="{FF2B5EF4-FFF2-40B4-BE49-F238E27FC236}">
              <a16:creationId xmlns:a16="http://schemas.microsoft.com/office/drawing/2014/main" id="{A3C2F031-611A-487B-98AD-A1ABD19FE99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3" name="Text Box 64">
          <a:extLst>
            <a:ext uri="{FF2B5EF4-FFF2-40B4-BE49-F238E27FC236}">
              <a16:creationId xmlns:a16="http://schemas.microsoft.com/office/drawing/2014/main" id="{D6EAE714-897E-4F8F-9E09-B0D491A81E8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4" name="Text Box 64">
          <a:extLst>
            <a:ext uri="{FF2B5EF4-FFF2-40B4-BE49-F238E27FC236}">
              <a16:creationId xmlns:a16="http://schemas.microsoft.com/office/drawing/2014/main" id="{9F661C9A-F6F0-46BC-8B75-48BCB436136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5" name="Text Box 64">
          <a:extLst>
            <a:ext uri="{FF2B5EF4-FFF2-40B4-BE49-F238E27FC236}">
              <a16:creationId xmlns:a16="http://schemas.microsoft.com/office/drawing/2014/main" id="{14FA6FD1-2F19-4B00-B3C7-86B97391BE6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6" name="Text Box 64">
          <a:extLst>
            <a:ext uri="{FF2B5EF4-FFF2-40B4-BE49-F238E27FC236}">
              <a16:creationId xmlns:a16="http://schemas.microsoft.com/office/drawing/2014/main" id="{DC700026-2BAF-49FB-86DD-DE554CE7D9A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7" name="Text Box 64">
          <a:extLst>
            <a:ext uri="{FF2B5EF4-FFF2-40B4-BE49-F238E27FC236}">
              <a16:creationId xmlns:a16="http://schemas.microsoft.com/office/drawing/2014/main" id="{F41B52BC-1DF2-4199-A98B-68F299DF79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8" name="Text Box 64">
          <a:extLst>
            <a:ext uri="{FF2B5EF4-FFF2-40B4-BE49-F238E27FC236}">
              <a16:creationId xmlns:a16="http://schemas.microsoft.com/office/drawing/2014/main" id="{C9BB0288-5281-4308-A623-E7001DD8EB5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89" name="Text Box 64">
          <a:extLst>
            <a:ext uri="{FF2B5EF4-FFF2-40B4-BE49-F238E27FC236}">
              <a16:creationId xmlns:a16="http://schemas.microsoft.com/office/drawing/2014/main" id="{FFC831E2-6BB5-49EF-9B4C-00ACB6C4BE1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0" name="Text Box 64">
          <a:extLst>
            <a:ext uri="{FF2B5EF4-FFF2-40B4-BE49-F238E27FC236}">
              <a16:creationId xmlns:a16="http://schemas.microsoft.com/office/drawing/2014/main" id="{9D7951C2-61C9-4C23-9C9F-C11E60B0B9D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1" name="Text Box 64">
          <a:extLst>
            <a:ext uri="{FF2B5EF4-FFF2-40B4-BE49-F238E27FC236}">
              <a16:creationId xmlns:a16="http://schemas.microsoft.com/office/drawing/2014/main" id="{7CAE9EF9-A3AF-4077-84CD-ED2D5BDFB0A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2" name="Text Box 64">
          <a:extLst>
            <a:ext uri="{FF2B5EF4-FFF2-40B4-BE49-F238E27FC236}">
              <a16:creationId xmlns:a16="http://schemas.microsoft.com/office/drawing/2014/main" id="{2C08321B-CF0E-4437-A65C-47670C4F026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3" name="Text Box 64">
          <a:extLst>
            <a:ext uri="{FF2B5EF4-FFF2-40B4-BE49-F238E27FC236}">
              <a16:creationId xmlns:a16="http://schemas.microsoft.com/office/drawing/2014/main" id="{40A4644F-2B00-4287-A3F3-47075E17FED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4" name="Text Box 64">
          <a:extLst>
            <a:ext uri="{FF2B5EF4-FFF2-40B4-BE49-F238E27FC236}">
              <a16:creationId xmlns:a16="http://schemas.microsoft.com/office/drawing/2014/main" id="{385EB083-F3C9-44E9-A849-886F63ABB4C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5" name="Text Box 64">
          <a:extLst>
            <a:ext uri="{FF2B5EF4-FFF2-40B4-BE49-F238E27FC236}">
              <a16:creationId xmlns:a16="http://schemas.microsoft.com/office/drawing/2014/main" id="{D382D585-5CF6-428F-B8DB-AF5CCF01A39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6" name="Text Box 64">
          <a:extLst>
            <a:ext uri="{FF2B5EF4-FFF2-40B4-BE49-F238E27FC236}">
              <a16:creationId xmlns:a16="http://schemas.microsoft.com/office/drawing/2014/main" id="{FDE6A4C7-545F-437F-B9C2-9186764A79C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7" name="Text Box 64">
          <a:extLst>
            <a:ext uri="{FF2B5EF4-FFF2-40B4-BE49-F238E27FC236}">
              <a16:creationId xmlns:a16="http://schemas.microsoft.com/office/drawing/2014/main" id="{0D21137B-0197-4A33-9B0C-F5C9A587E41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8" name="Text Box 64">
          <a:extLst>
            <a:ext uri="{FF2B5EF4-FFF2-40B4-BE49-F238E27FC236}">
              <a16:creationId xmlns:a16="http://schemas.microsoft.com/office/drawing/2014/main" id="{D427D730-65E2-4F52-94CE-0130CF180C7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399" name="Text Box 64">
          <a:extLst>
            <a:ext uri="{FF2B5EF4-FFF2-40B4-BE49-F238E27FC236}">
              <a16:creationId xmlns:a16="http://schemas.microsoft.com/office/drawing/2014/main" id="{1FDB87B2-5504-41A1-885B-5D0714E3867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0" name="Text Box 64">
          <a:extLst>
            <a:ext uri="{FF2B5EF4-FFF2-40B4-BE49-F238E27FC236}">
              <a16:creationId xmlns:a16="http://schemas.microsoft.com/office/drawing/2014/main" id="{CD623362-6A20-4DF7-959D-EFE763C45A2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1" name="Text Box 64">
          <a:extLst>
            <a:ext uri="{FF2B5EF4-FFF2-40B4-BE49-F238E27FC236}">
              <a16:creationId xmlns:a16="http://schemas.microsoft.com/office/drawing/2014/main" id="{BBA62636-CC88-48FB-9657-D0510C565C1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2" name="Text Box 64">
          <a:extLst>
            <a:ext uri="{FF2B5EF4-FFF2-40B4-BE49-F238E27FC236}">
              <a16:creationId xmlns:a16="http://schemas.microsoft.com/office/drawing/2014/main" id="{3F9B1C9D-FFE6-4D8B-9F78-CE4FE80C5F8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3" name="Text Box 64">
          <a:extLst>
            <a:ext uri="{FF2B5EF4-FFF2-40B4-BE49-F238E27FC236}">
              <a16:creationId xmlns:a16="http://schemas.microsoft.com/office/drawing/2014/main" id="{2FAC3D41-AF0C-423E-81A2-194637B57F9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4" name="Text Box 64">
          <a:extLst>
            <a:ext uri="{FF2B5EF4-FFF2-40B4-BE49-F238E27FC236}">
              <a16:creationId xmlns:a16="http://schemas.microsoft.com/office/drawing/2014/main" id="{FF23EC6E-9E36-4B55-914D-EF74626981C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5" name="Text Box 64">
          <a:extLst>
            <a:ext uri="{FF2B5EF4-FFF2-40B4-BE49-F238E27FC236}">
              <a16:creationId xmlns:a16="http://schemas.microsoft.com/office/drawing/2014/main" id="{06D6229E-BCCF-446A-893B-029EB32D67C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6" name="Text Box 64">
          <a:extLst>
            <a:ext uri="{FF2B5EF4-FFF2-40B4-BE49-F238E27FC236}">
              <a16:creationId xmlns:a16="http://schemas.microsoft.com/office/drawing/2014/main" id="{44D32336-1A47-4DCE-AD85-36FEE195628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7" name="Text Box 64">
          <a:extLst>
            <a:ext uri="{FF2B5EF4-FFF2-40B4-BE49-F238E27FC236}">
              <a16:creationId xmlns:a16="http://schemas.microsoft.com/office/drawing/2014/main" id="{A62B6EA9-5E86-4270-94A0-6F0E3AF1387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8" name="Text Box 64">
          <a:extLst>
            <a:ext uri="{FF2B5EF4-FFF2-40B4-BE49-F238E27FC236}">
              <a16:creationId xmlns:a16="http://schemas.microsoft.com/office/drawing/2014/main" id="{A9A37146-8B5B-44B9-B0C6-700724D54E5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09" name="Text Box 64">
          <a:extLst>
            <a:ext uri="{FF2B5EF4-FFF2-40B4-BE49-F238E27FC236}">
              <a16:creationId xmlns:a16="http://schemas.microsoft.com/office/drawing/2014/main" id="{87E8A25E-1977-4697-AAF5-05B7058DCBC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0" name="Text Box 64">
          <a:extLst>
            <a:ext uri="{FF2B5EF4-FFF2-40B4-BE49-F238E27FC236}">
              <a16:creationId xmlns:a16="http://schemas.microsoft.com/office/drawing/2014/main" id="{5E280EF1-373B-47DC-AEE2-82C31F26597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1" name="Text Box 64">
          <a:extLst>
            <a:ext uri="{FF2B5EF4-FFF2-40B4-BE49-F238E27FC236}">
              <a16:creationId xmlns:a16="http://schemas.microsoft.com/office/drawing/2014/main" id="{A5459D3E-91AA-467D-9069-0E574855B08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2" name="Text Box 64">
          <a:extLst>
            <a:ext uri="{FF2B5EF4-FFF2-40B4-BE49-F238E27FC236}">
              <a16:creationId xmlns:a16="http://schemas.microsoft.com/office/drawing/2014/main" id="{BE322358-DDA1-41AB-8D8F-8F19F576107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3" name="Text Box 64">
          <a:extLst>
            <a:ext uri="{FF2B5EF4-FFF2-40B4-BE49-F238E27FC236}">
              <a16:creationId xmlns:a16="http://schemas.microsoft.com/office/drawing/2014/main" id="{7C65C14C-C5FF-475A-AEEF-A6CE55B4459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4" name="Text Box 64">
          <a:extLst>
            <a:ext uri="{FF2B5EF4-FFF2-40B4-BE49-F238E27FC236}">
              <a16:creationId xmlns:a16="http://schemas.microsoft.com/office/drawing/2014/main" id="{8C16EB0C-7663-4FF5-A79E-58BFBC26B5E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5" name="Text Box 64">
          <a:extLst>
            <a:ext uri="{FF2B5EF4-FFF2-40B4-BE49-F238E27FC236}">
              <a16:creationId xmlns:a16="http://schemas.microsoft.com/office/drawing/2014/main" id="{ACD76C04-BCD2-4B9F-B8C2-1F8256CB5AA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6" name="Text Box 64">
          <a:extLst>
            <a:ext uri="{FF2B5EF4-FFF2-40B4-BE49-F238E27FC236}">
              <a16:creationId xmlns:a16="http://schemas.microsoft.com/office/drawing/2014/main" id="{27F0C694-9C32-48CF-BBE1-3E5F88AC7A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7" name="Text Box 64">
          <a:extLst>
            <a:ext uri="{FF2B5EF4-FFF2-40B4-BE49-F238E27FC236}">
              <a16:creationId xmlns:a16="http://schemas.microsoft.com/office/drawing/2014/main" id="{38132E42-F8F5-43F7-A6AB-30EAA6FE47F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8" name="Text Box 64">
          <a:extLst>
            <a:ext uri="{FF2B5EF4-FFF2-40B4-BE49-F238E27FC236}">
              <a16:creationId xmlns:a16="http://schemas.microsoft.com/office/drawing/2014/main" id="{AFA0A3C1-B290-42D5-8DB6-652EA0EA216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19" name="Text Box 64">
          <a:extLst>
            <a:ext uri="{FF2B5EF4-FFF2-40B4-BE49-F238E27FC236}">
              <a16:creationId xmlns:a16="http://schemas.microsoft.com/office/drawing/2014/main" id="{0A5FEFA3-6A04-415D-A4D8-50D88D12D86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0" name="Text Box 64">
          <a:extLst>
            <a:ext uri="{FF2B5EF4-FFF2-40B4-BE49-F238E27FC236}">
              <a16:creationId xmlns:a16="http://schemas.microsoft.com/office/drawing/2014/main" id="{7E006608-F9C1-4D90-862E-6AD31F4A4A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1" name="Text Box 64">
          <a:extLst>
            <a:ext uri="{FF2B5EF4-FFF2-40B4-BE49-F238E27FC236}">
              <a16:creationId xmlns:a16="http://schemas.microsoft.com/office/drawing/2014/main" id="{3B8CCC8E-FF4C-4793-BEFB-BADE3243EA1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2" name="Text Box 64">
          <a:extLst>
            <a:ext uri="{FF2B5EF4-FFF2-40B4-BE49-F238E27FC236}">
              <a16:creationId xmlns:a16="http://schemas.microsoft.com/office/drawing/2014/main" id="{F61174B4-E3D6-4E22-B1BD-867681D0D7D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3" name="Text Box 64">
          <a:extLst>
            <a:ext uri="{FF2B5EF4-FFF2-40B4-BE49-F238E27FC236}">
              <a16:creationId xmlns:a16="http://schemas.microsoft.com/office/drawing/2014/main" id="{D997EE05-9D1A-4E94-B080-778945BC455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4" name="Text Box 64">
          <a:extLst>
            <a:ext uri="{FF2B5EF4-FFF2-40B4-BE49-F238E27FC236}">
              <a16:creationId xmlns:a16="http://schemas.microsoft.com/office/drawing/2014/main" id="{3A229A57-FCE4-4D93-B15F-9B0EEC58F8E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5" name="Text Box 64">
          <a:extLst>
            <a:ext uri="{FF2B5EF4-FFF2-40B4-BE49-F238E27FC236}">
              <a16:creationId xmlns:a16="http://schemas.microsoft.com/office/drawing/2014/main" id="{0A097F6D-8A41-4371-A5BE-6C162256C62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6" name="Text Box 64">
          <a:extLst>
            <a:ext uri="{FF2B5EF4-FFF2-40B4-BE49-F238E27FC236}">
              <a16:creationId xmlns:a16="http://schemas.microsoft.com/office/drawing/2014/main" id="{75FDB640-66CD-450C-A0DA-242E61869B3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83028"/>
    <xdr:sp macro="" textlink="">
      <xdr:nvSpPr>
        <xdr:cNvPr id="6427" name="Text Box 64">
          <a:extLst>
            <a:ext uri="{FF2B5EF4-FFF2-40B4-BE49-F238E27FC236}">
              <a16:creationId xmlns:a16="http://schemas.microsoft.com/office/drawing/2014/main" id="{112AD1C1-B34F-4468-9E4C-73830CAED52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28" name="Text Box 64">
          <a:extLst>
            <a:ext uri="{FF2B5EF4-FFF2-40B4-BE49-F238E27FC236}">
              <a16:creationId xmlns:a16="http://schemas.microsoft.com/office/drawing/2014/main" id="{C665FDB5-1320-4A0B-9400-21F4BB7CA10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119063</xdr:colOff>
      <xdr:row>1904</xdr:row>
      <xdr:rowOff>0</xdr:rowOff>
    </xdr:from>
    <xdr:ext cx="0" cy="276225"/>
    <xdr:sp macro="" textlink="">
      <xdr:nvSpPr>
        <xdr:cNvPr id="6429" name="Text Box 64">
          <a:extLst>
            <a:ext uri="{FF2B5EF4-FFF2-40B4-BE49-F238E27FC236}">
              <a16:creationId xmlns:a16="http://schemas.microsoft.com/office/drawing/2014/main" id="{1D675408-A534-4F8E-BE33-112DEE3BE16A}"/>
            </a:ext>
          </a:extLst>
        </xdr:cNvPr>
        <xdr:cNvSpPr txBox="1">
          <a:spLocks noChangeArrowheads="1"/>
        </xdr:cNvSpPr>
      </xdr:nvSpPr>
      <xdr:spPr bwMode="auto">
        <a:xfrm>
          <a:off x="119063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6"/>
    <xdr:sp macro="" textlink="">
      <xdr:nvSpPr>
        <xdr:cNvPr id="6430" name="Text Box 64">
          <a:extLst>
            <a:ext uri="{FF2B5EF4-FFF2-40B4-BE49-F238E27FC236}">
              <a16:creationId xmlns:a16="http://schemas.microsoft.com/office/drawing/2014/main" id="{60C5252C-A02E-455E-A866-5B0A072629B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1" name="Text Box 64">
          <a:extLst>
            <a:ext uri="{FF2B5EF4-FFF2-40B4-BE49-F238E27FC236}">
              <a16:creationId xmlns:a16="http://schemas.microsoft.com/office/drawing/2014/main" id="{052EDE69-CD38-468E-B9EF-E3578F77D4E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2" name="Text Box 64">
          <a:extLst>
            <a:ext uri="{FF2B5EF4-FFF2-40B4-BE49-F238E27FC236}">
              <a16:creationId xmlns:a16="http://schemas.microsoft.com/office/drawing/2014/main" id="{42F9B380-A8D6-4C37-9BC5-0184D4EA26F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3" name="Text Box 64">
          <a:extLst>
            <a:ext uri="{FF2B5EF4-FFF2-40B4-BE49-F238E27FC236}">
              <a16:creationId xmlns:a16="http://schemas.microsoft.com/office/drawing/2014/main" id="{B093F40D-EB62-4D40-B616-AB34E8E47CD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4" name="Text Box 64">
          <a:extLst>
            <a:ext uri="{FF2B5EF4-FFF2-40B4-BE49-F238E27FC236}">
              <a16:creationId xmlns:a16="http://schemas.microsoft.com/office/drawing/2014/main" id="{FC51C1A8-C94E-4E81-BCE6-1E01D98FE7F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5" name="Text Box 64">
          <a:extLst>
            <a:ext uri="{FF2B5EF4-FFF2-40B4-BE49-F238E27FC236}">
              <a16:creationId xmlns:a16="http://schemas.microsoft.com/office/drawing/2014/main" id="{11BCA3B4-419F-4857-9DFD-73115C24E6A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6" name="Text Box 64">
          <a:extLst>
            <a:ext uri="{FF2B5EF4-FFF2-40B4-BE49-F238E27FC236}">
              <a16:creationId xmlns:a16="http://schemas.microsoft.com/office/drawing/2014/main" id="{29AFAD0F-A6DC-4757-B394-9E6B401D0BE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7" name="Text Box 64">
          <a:extLst>
            <a:ext uri="{FF2B5EF4-FFF2-40B4-BE49-F238E27FC236}">
              <a16:creationId xmlns:a16="http://schemas.microsoft.com/office/drawing/2014/main" id="{1437F596-30E7-4D5B-83FE-C0EB25C7C50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8" name="Text Box 64">
          <a:extLst>
            <a:ext uri="{FF2B5EF4-FFF2-40B4-BE49-F238E27FC236}">
              <a16:creationId xmlns:a16="http://schemas.microsoft.com/office/drawing/2014/main" id="{10539D01-FA7C-41E5-B622-7FCABE9CD50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39" name="Text Box 64">
          <a:extLst>
            <a:ext uri="{FF2B5EF4-FFF2-40B4-BE49-F238E27FC236}">
              <a16:creationId xmlns:a16="http://schemas.microsoft.com/office/drawing/2014/main" id="{1D000BFD-1F11-47F5-A924-6E62612126A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0" name="Text Box 64">
          <a:extLst>
            <a:ext uri="{FF2B5EF4-FFF2-40B4-BE49-F238E27FC236}">
              <a16:creationId xmlns:a16="http://schemas.microsoft.com/office/drawing/2014/main" id="{9EC002B8-D655-4440-A6DD-9E46F87AF2F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1" name="Text Box 64">
          <a:extLst>
            <a:ext uri="{FF2B5EF4-FFF2-40B4-BE49-F238E27FC236}">
              <a16:creationId xmlns:a16="http://schemas.microsoft.com/office/drawing/2014/main" id="{141D1069-5E90-46EF-A6F7-DAFD4AE1B51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2" name="Text Box 64">
          <a:extLst>
            <a:ext uri="{FF2B5EF4-FFF2-40B4-BE49-F238E27FC236}">
              <a16:creationId xmlns:a16="http://schemas.microsoft.com/office/drawing/2014/main" id="{585884C2-41F0-44D3-A878-E0ACB435BCC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3" name="Text Box 64">
          <a:extLst>
            <a:ext uri="{FF2B5EF4-FFF2-40B4-BE49-F238E27FC236}">
              <a16:creationId xmlns:a16="http://schemas.microsoft.com/office/drawing/2014/main" id="{85A016E8-726C-4C0F-9207-87692AA0A30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4" name="Text Box 64">
          <a:extLst>
            <a:ext uri="{FF2B5EF4-FFF2-40B4-BE49-F238E27FC236}">
              <a16:creationId xmlns:a16="http://schemas.microsoft.com/office/drawing/2014/main" id="{6A35A333-8938-491C-82F5-C684D160CE4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5" name="Text Box 64">
          <a:extLst>
            <a:ext uri="{FF2B5EF4-FFF2-40B4-BE49-F238E27FC236}">
              <a16:creationId xmlns:a16="http://schemas.microsoft.com/office/drawing/2014/main" id="{8C612DF2-C693-4068-93C4-5F8833014C9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6" name="Text Box 64">
          <a:extLst>
            <a:ext uri="{FF2B5EF4-FFF2-40B4-BE49-F238E27FC236}">
              <a16:creationId xmlns:a16="http://schemas.microsoft.com/office/drawing/2014/main" id="{B814F49E-8732-4140-8575-1B4891D1162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7" name="Text Box 64">
          <a:extLst>
            <a:ext uri="{FF2B5EF4-FFF2-40B4-BE49-F238E27FC236}">
              <a16:creationId xmlns:a16="http://schemas.microsoft.com/office/drawing/2014/main" id="{09ED0890-B7BC-4E4A-853C-D1EF8A7D32C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8" name="Text Box 64">
          <a:extLst>
            <a:ext uri="{FF2B5EF4-FFF2-40B4-BE49-F238E27FC236}">
              <a16:creationId xmlns:a16="http://schemas.microsoft.com/office/drawing/2014/main" id="{DD1A3569-6D2E-4A36-808C-69401C332B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49" name="Text Box 64">
          <a:extLst>
            <a:ext uri="{FF2B5EF4-FFF2-40B4-BE49-F238E27FC236}">
              <a16:creationId xmlns:a16="http://schemas.microsoft.com/office/drawing/2014/main" id="{02FD197B-78CD-4C2C-979E-C4379767D94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0" name="Text Box 64">
          <a:extLst>
            <a:ext uri="{FF2B5EF4-FFF2-40B4-BE49-F238E27FC236}">
              <a16:creationId xmlns:a16="http://schemas.microsoft.com/office/drawing/2014/main" id="{28C7A1EB-93CD-4B6E-A1A0-328A61D6D6E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1" name="Text Box 64">
          <a:extLst>
            <a:ext uri="{FF2B5EF4-FFF2-40B4-BE49-F238E27FC236}">
              <a16:creationId xmlns:a16="http://schemas.microsoft.com/office/drawing/2014/main" id="{51D18AF9-D823-49C7-8078-EA8B7CEA2F9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2" name="Text Box 64">
          <a:extLst>
            <a:ext uri="{FF2B5EF4-FFF2-40B4-BE49-F238E27FC236}">
              <a16:creationId xmlns:a16="http://schemas.microsoft.com/office/drawing/2014/main" id="{EC5BEED7-2758-4717-A3DF-695C3DCE314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3" name="Text Box 64">
          <a:extLst>
            <a:ext uri="{FF2B5EF4-FFF2-40B4-BE49-F238E27FC236}">
              <a16:creationId xmlns:a16="http://schemas.microsoft.com/office/drawing/2014/main" id="{CF3BD9FC-ADE7-4225-BB52-A0FBB48226F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4" name="Text Box 64">
          <a:extLst>
            <a:ext uri="{FF2B5EF4-FFF2-40B4-BE49-F238E27FC236}">
              <a16:creationId xmlns:a16="http://schemas.microsoft.com/office/drawing/2014/main" id="{3E982C89-7FF2-4768-A508-CA81F880C76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5" name="Text Box 64">
          <a:extLst>
            <a:ext uri="{FF2B5EF4-FFF2-40B4-BE49-F238E27FC236}">
              <a16:creationId xmlns:a16="http://schemas.microsoft.com/office/drawing/2014/main" id="{DBE88C23-4740-4F6B-8861-7EFD9315045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6" name="Text Box 64">
          <a:extLst>
            <a:ext uri="{FF2B5EF4-FFF2-40B4-BE49-F238E27FC236}">
              <a16:creationId xmlns:a16="http://schemas.microsoft.com/office/drawing/2014/main" id="{2D383C3D-B3E8-4485-9029-122BFC81702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7" name="Text Box 64">
          <a:extLst>
            <a:ext uri="{FF2B5EF4-FFF2-40B4-BE49-F238E27FC236}">
              <a16:creationId xmlns:a16="http://schemas.microsoft.com/office/drawing/2014/main" id="{7EB8B7DE-0BC6-457C-9F89-EA3E0E63EE1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8" name="Text Box 64">
          <a:extLst>
            <a:ext uri="{FF2B5EF4-FFF2-40B4-BE49-F238E27FC236}">
              <a16:creationId xmlns:a16="http://schemas.microsoft.com/office/drawing/2014/main" id="{19800116-6FB2-44F3-9957-1A91212E8E3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59" name="Text Box 64">
          <a:extLst>
            <a:ext uri="{FF2B5EF4-FFF2-40B4-BE49-F238E27FC236}">
              <a16:creationId xmlns:a16="http://schemas.microsoft.com/office/drawing/2014/main" id="{7CA7244C-3A70-4593-A83F-F2B9001BBD9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0" name="Text Box 64">
          <a:extLst>
            <a:ext uri="{FF2B5EF4-FFF2-40B4-BE49-F238E27FC236}">
              <a16:creationId xmlns:a16="http://schemas.microsoft.com/office/drawing/2014/main" id="{F76B4C40-CC60-4C6F-9F9A-CFD79C8B7EB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1" name="Text Box 64">
          <a:extLst>
            <a:ext uri="{FF2B5EF4-FFF2-40B4-BE49-F238E27FC236}">
              <a16:creationId xmlns:a16="http://schemas.microsoft.com/office/drawing/2014/main" id="{5ACA9908-E165-4611-AC93-0813DDE6324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2" name="Text Box 64">
          <a:extLst>
            <a:ext uri="{FF2B5EF4-FFF2-40B4-BE49-F238E27FC236}">
              <a16:creationId xmlns:a16="http://schemas.microsoft.com/office/drawing/2014/main" id="{E3AF1BE7-A32A-4A23-AA0D-546C573FDE3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3" name="Text Box 64">
          <a:extLst>
            <a:ext uri="{FF2B5EF4-FFF2-40B4-BE49-F238E27FC236}">
              <a16:creationId xmlns:a16="http://schemas.microsoft.com/office/drawing/2014/main" id="{B1BC48FE-CBD7-4A58-9C80-D512C2709E2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4" name="Text Box 64">
          <a:extLst>
            <a:ext uri="{FF2B5EF4-FFF2-40B4-BE49-F238E27FC236}">
              <a16:creationId xmlns:a16="http://schemas.microsoft.com/office/drawing/2014/main" id="{9CADC015-33DF-46C8-8F3D-DC08B059A6A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5" name="Text Box 64">
          <a:extLst>
            <a:ext uri="{FF2B5EF4-FFF2-40B4-BE49-F238E27FC236}">
              <a16:creationId xmlns:a16="http://schemas.microsoft.com/office/drawing/2014/main" id="{508163A0-B899-48D7-A8E3-424C5A10160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6" name="Text Box 64">
          <a:extLst>
            <a:ext uri="{FF2B5EF4-FFF2-40B4-BE49-F238E27FC236}">
              <a16:creationId xmlns:a16="http://schemas.microsoft.com/office/drawing/2014/main" id="{9ED9623F-7CA7-4EC0-883A-AECA0E3A5A5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7" name="Text Box 64">
          <a:extLst>
            <a:ext uri="{FF2B5EF4-FFF2-40B4-BE49-F238E27FC236}">
              <a16:creationId xmlns:a16="http://schemas.microsoft.com/office/drawing/2014/main" id="{86E55309-A75C-4412-8CD3-36A60C00772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8" name="Text Box 64">
          <a:extLst>
            <a:ext uri="{FF2B5EF4-FFF2-40B4-BE49-F238E27FC236}">
              <a16:creationId xmlns:a16="http://schemas.microsoft.com/office/drawing/2014/main" id="{18BD4621-2469-49EA-8AF9-750F6361CCB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69" name="Text Box 64">
          <a:extLst>
            <a:ext uri="{FF2B5EF4-FFF2-40B4-BE49-F238E27FC236}">
              <a16:creationId xmlns:a16="http://schemas.microsoft.com/office/drawing/2014/main" id="{5C24A510-50C4-49F1-A050-F9DC5764BE1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0" name="Text Box 64">
          <a:extLst>
            <a:ext uri="{FF2B5EF4-FFF2-40B4-BE49-F238E27FC236}">
              <a16:creationId xmlns:a16="http://schemas.microsoft.com/office/drawing/2014/main" id="{678CB9A6-AAE5-4E17-8F27-559E68BFF0C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1" name="Text Box 64">
          <a:extLst>
            <a:ext uri="{FF2B5EF4-FFF2-40B4-BE49-F238E27FC236}">
              <a16:creationId xmlns:a16="http://schemas.microsoft.com/office/drawing/2014/main" id="{8E0D4897-E87B-4B24-9F6F-0D863A7720A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2" name="Text Box 64">
          <a:extLst>
            <a:ext uri="{FF2B5EF4-FFF2-40B4-BE49-F238E27FC236}">
              <a16:creationId xmlns:a16="http://schemas.microsoft.com/office/drawing/2014/main" id="{81FD99CC-B2F6-4A38-A208-C46E8589B01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3" name="Text Box 64">
          <a:extLst>
            <a:ext uri="{FF2B5EF4-FFF2-40B4-BE49-F238E27FC236}">
              <a16:creationId xmlns:a16="http://schemas.microsoft.com/office/drawing/2014/main" id="{1E0A2C3F-8C3E-4E0D-A74C-33B940AD5A7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172ACA97-7BFE-40A1-937A-C79D635E80C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5" name="Text Box 64">
          <a:extLst>
            <a:ext uri="{FF2B5EF4-FFF2-40B4-BE49-F238E27FC236}">
              <a16:creationId xmlns:a16="http://schemas.microsoft.com/office/drawing/2014/main" id="{00084773-FBF3-4BBE-B8AD-DE5986C6D2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6" name="Text Box 64">
          <a:extLst>
            <a:ext uri="{FF2B5EF4-FFF2-40B4-BE49-F238E27FC236}">
              <a16:creationId xmlns:a16="http://schemas.microsoft.com/office/drawing/2014/main" id="{24B87B42-07AE-451C-ABD2-13454128F55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7" name="Text Box 64">
          <a:extLst>
            <a:ext uri="{FF2B5EF4-FFF2-40B4-BE49-F238E27FC236}">
              <a16:creationId xmlns:a16="http://schemas.microsoft.com/office/drawing/2014/main" id="{4637AEE9-2FF4-46FE-9CC4-B7565783DB6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8" name="Text Box 64">
          <a:extLst>
            <a:ext uri="{FF2B5EF4-FFF2-40B4-BE49-F238E27FC236}">
              <a16:creationId xmlns:a16="http://schemas.microsoft.com/office/drawing/2014/main" id="{89244CD8-F812-47A1-8392-59C0FDE03E6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79" name="Text Box 64">
          <a:extLst>
            <a:ext uri="{FF2B5EF4-FFF2-40B4-BE49-F238E27FC236}">
              <a16:creationId xmlns:a16="http://schemas.microsoft.com/office/drawing/2014/main" id="{3DC1338B-0123-4C61-B041-146FC854A1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0" name="Text Box 64">
          <a:extLst>
            <a:ext uri="{FF2B5EF4-FFF2-40B4-BE49-F238E27FC236}">
              <a16:creationId xmlns:a16="http://schemas.microsoft.com/office/drawing/2014/main" id="{A342CB5B-37FB-4953-8ED5-140213C1327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1" name="Text Box 64">
          <a:extLst>
            <a:ext uri="{FF2B5EF4-FFF2-40B4-BE49-F238E27FC236}">
              <a16:creationId xmlns:a16="http://schemas.microsoft.com/office/drawing/2014/main" id="{E8116277-1557-4AA6-A4E5-F37F0E10900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2" name="Text Box 64">
          <a:extLst>
            <a:ext uri="{FF2B5EF4-FFF2-40B4-BE49-F238E27FC236}">
              <a16:creationId xmlns:a16="http://schemas.microsoft.com/office/drawing/2014/main" id="{3D3FDFC0-C721-466F-8695-D10D72CC1F3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3" name="Text Box 64">
          <a:extLst>
            <a:ext uri="{FF2B5EF4-FFF2-40B4-BE49-F238E27FC236}">
              <a16:creationId xmlns:a16="http://schemas.microsoft.com/office/drawing/2014/main" id="{718F7FA5-0C91-433E-8D85-53373AC9E0A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4" name="Text Box 64">
          <a:extLst>
            <a:ext uri="{FF2B5EF4-FFF2-40B4-BE49-F238E27FC236}">
              <a16:creationId xmlns:a16="http://schemas.microsoft.com/office/drawing/2014/main" id="{522A21F1-8B94-4AC0-9F24-917ABE48985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5" name="Text Box 64">
          <a:extLst>
            <a:ext uri="{FF2B5EF4-FFF2-40B4-BE49-F238E27FC236}">
              <a16:creationId xmlns:a16="http://schemas.microsoft.com/office/drawing/2014/main" id="{01187D6F-26A2-4519-A159-1A4412C65CE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6" name="Text Box 64">
          <a:extLst>
            <a:ext uri="{FF2B5EF4-FFF2-40B4-BE49-F238E27FC236}">
              <a16:creationId xmlns:a16="http://schemas.microsoft.com/office/drawing/2014/main" id="{C3F2E7A4-C874-46C4-9ADB-0144F487109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7" name="Text Box 64">
          <a:extLst>
            <a:ext uri="{FF2B5EF4-FFF2-40B4-BE49-F238E27FC236}">
              <a16:creationId xmlns:a16="http://schemas.microsoft.com/office/drawing/2014/main" id="{C20C4897-7CE1-4A66-A740-56D3142C0E8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488" name="Text Box 64">
          <a:extLst>
            <a:ext uri="{FF2B5EF4-FFF2-40B4-BE49-F238E27FC236}">
              <a16:creationId xmlns:a16="http://schemas.microsoft.com/office/drawing/2014/main" id="{11B30F4B-2878-4FCC-B6D0-D46921E5CC7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89" name="Text Box 64">
          <a:extLst>
            <a:ext uri="{FF2B5EF4-FFF2-40B4-BE49-F238E27FC236}">
              <a16:creationId xmlns:a16="http://schemas.microsoft.com/office/drawing/2014/main" id="{7FF43C07-A847-45DA-860F-2602BC32B17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0" name="Text Box 64">
          <a:extLst>
            <a:ext uri="{FF2B5EF4-FFF2-40B4-BE49-F238E27FC236}">
              <a16:creationId xmlns:a16="http://schemas.microsoft.com/office/drawing/2014/main" id="{52AF0534-9EA1-415F-8992-792DC25A4D4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1" name="Text Box 64">
          <a:extLst>
            <a:ext uri="{FF2B5EF4-FFF2-40B4-BE49-F238E27FC236}">
              <a16:creationId xmlns:a16="http://schemas.microsoft.com/office/drawing/2014/main" id="{F853B067-54E7-4A2B-8E5F-8DEAE3B35E9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2" name="Text Box 64">
          <a:extLst>
            <a:ext uri="{FF2B5EF4-FFF2-40B4-BE49-F238E27FC236}">
              <a16:creationId xmlns:a16="http://schemas.microsoft.com/office/drawing/2014/main" id="{6FD42CBF-F86C-4A61-856A-28E097D11D8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3" name="Text Box 64">
          <a:extLst>
            <a:ext uri="{FF2B5EF4-FFF2-40B4-BE49-F238E27FC236}">
              <a16:creationId xmlns:a16="http://schemas.microsoft.com/office/drawing/2014/main" id="{D6EE399A-CA09-4A6E-9EA4-6E922648ED7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4" name="Text Box 64">
          <a:extLst>
            <a:ext uri="{FF2B5EF4-FFF2-40B4-BE49-F238E27FC236}">
              <a16:creationId xmlns:a16="http://schemas.microsoft.com/office/drawing/2014/main" id="{2FD4F87B-A40F-4189-9BD7-47361829060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5" name="Text Box 64">
          <a:extLst>
            <a:ext uri="{FF2B5EF4-FFF2-40B4-BE49-F238E27FC236}">
              <a16:creationId xmlns:a16="http://schemas.microsoft.com/office/drawing/2014/main" id="{526916B8-8BB5-4994-BDD4-8C44F973392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6" name="Text Box 64">
          <a:extLst>
            <a:ext uri="{FF2B5EF4-FFF2-40B4-BE49-F238E27FC236}">
              <a16:creationId xmlns:a16="http://schemas.microsoft.com/office/drawing/2014/main" id="{69BE9CD3-6FA9-4894-8873-6BD671DA836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7" name="Text Box 64">
          <a:extLst>
            <a:ext uri="{FF2B5EF4-FFF2-40B4-BE49-F238E27FC236}">
              <a16:creationId xmlns:a16="http://schemas.microsoft.com/office/drawing/2014/main" id="{8E738237-442C-4871-A051-0BA69390194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8" name="Text Box 64">
          <a:extLst>
            <a:ext uri="{FF2B5EF4-FFF2-40B4-BE49-F238E27FC236}">
              <a16:creationId xmlns:a16="http://schemas.microsoft.com/office/drawing/2014/main" id="{CE9AC089-A1D6-4D5C-8BB7-EF9A6D4E098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499" name="Text Box 64">
          <a:extLst>
            <a:ext uri="{FF2B5EF4-FFF2-40B4-BE49-F238E27FC236}">
              <a16:creationId xmlns:a16="http://schemas.microsoft.com/office/drawing/2014/main" id="{09B13958-EF3B-4E3F-8FC2-E472D3B5194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0" name="Text Box 64">
          <a:extLst>
            <a:ext uri="{FF2B5EF4-FFF2-40B4-BE49-F238E27FC236}">
              <a16:creationId xmlns:a16="http://schemas.microsoft.com/office/drawing/2014/main" id="{F59ED1C5-499D-4ABE-863F-101BFADDAEF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1" name="Text Box 64">
          <a:extLst>
            <a:ext uri="{FF2B5EF4-FFF2-40B4-BE49-F238E27FC236}">
              <a16:creationId xmlns:a16="http://schemas.microsoft.com/office/drawing/2014/main" id="{7A835198-DF02-4468-B392-AB5E05E4F66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2" name="Text Box 64">
          <a:extLst>
            <a:ext uri="{FF2B5EF4-FFF2-40B4-BE49-F238E27FC236}">
              <a16:creationId xmlns:a16="http://schemas.microsoft.com/office/drawing/2014/main" id="{AC905E0A-C073-4E9E-841E-A3E26ABC5A2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3" name="Text Box 64">
          <a:extLst>
            <a:ext uri="{FF2B5EF4-FFF2-40B4-BE49-F238E27FC236}">
              <a16:creationId xmlns:a16="http://schemas.microsoft.com/office/drawing/2014/main" id="{AF033DB9-DEE3-43EE-8D01-77D14E442A7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4" name="Text Box 64">
          <a:extLst>
            <a:ext uri="{FF2B5EF4-FFF2-40B4-BE49-F238E27FC236}">
              <a16:creationId xmlns:a16="http://schemas.microsoft.com/office/drawing/2014/main" id="{D814CCE5-6328-4B84-B566-F432DB635E7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5" name="Text Box 64">
          <a:extLst>
            <a:ext uri="{FF2B5EF4-FFF2-40B4-BE49-F238E27FC236}">
              <a16:creationId xmlns:a16="http://schemas.microsoft.com/office/drawing/2014/main" id="{290C61A1-A3F2-433D-9E82-44FFAE4A77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6" name="Text Box 64">
          <a:extLst>
            <a:ext uri="{FF2B5EF4-FFF2-40B4-BE49-F238E27FC236}">
              <a16:creationId xmlns:a16="http://schemas.microsoft.com/office/drawing/2014/main" id="{819AC831-203C-4591-AB5A-1B3F115D58E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7" name="Text Box 64">
          <a:extLst>
            <a:ext uri="{FF2B5EF4-FFF2-40B4-BE49-F238E27FC236}">
              <a16:creationId xmlns:a16="http://schemas.microsoft.com/office/drawing/2014/main" id="{B42221C1-9EF7-4527-A86E-834486A3740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8" name="Text Box 64">
          <a:extLst>
            <a:ext uri="{FF2B5EF4-FFF2-40B4-BE49-F238E27FC236}">
              <a16:creationId xmlns:a16="http://schemas.microsoft.com/office/drawing/2014/main" id="{A8620029-E67E-4310-9D6A-567FD8CB802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09" name="Text Box 64">
          <a:extLst>
            <a:ext uri="{FF2B5EF4-FFF2-40B4-BE49-F238E27FC236}">
              <a16:creationId xmlns:a16="http://schemas.microsoft.com/office/drawing/2014/main" id="{DBFA2B38-79AD-4D00-9F7A-D4E7349BAAC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0" name="Text Box 64">
          <a:extLst>
            <a:ext uri="{FF2B5EF4-FFF2-40B4-BE49-F238E27FC236}">
              <a16:creationId xmlns:a16="http://schemas.microsoft.com/office/drawing/2014/main" id="{3D1A1C75-853D-4747-9A5E-A4EC74210BE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1" name="Text Box 64">
          <a:extLst>
            <a:ext uri="{FF2B5EF4-FFF2-40B4-BE49-F238E27FC236}">
              <a16:creationId xmlns:a16="http://schemas.microsoft.com/office/drawing/2014/main" id="{985AC313-996A-4833-A733-509E6B9F9F2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2" name="Text Box 64">
          <a:extLst>
            <a:ext uri="{FF2B5EF4-FFF2-40B4-BE49-F238E27FC236}">
              <a16:creationId xmlns:a16="http://schemas.microsoft.com/office/drawing/2014/main" id="{3BB1FE2C-65C1-4A22-8556-DA2695A09F2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3" name="Text Box 64">
          <a:extLst>
            <a:ext uri="{FF2B5EF4-FFF2-40B4-BE49-F238E27FC236}">
              <a16:creationId xmlns:a16="http://schemas.microsoft.com/office/drawing/2014/main" id="{B679F44D-F6F8-4004-9C29-09362046A0A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4" name="Text Box 64">
          <a:extLst>
            <a:ext uri="{FF2B5EF4-FFF2-40B4-BE49-F238E27FC236}">
              <a16:creationId xmlns:a16="http://schemas.microsoft.com/office/drawing/2014/main" id="{E296DA2A-18F5-4074-8D5A-0163AB74C34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5" name="Text Box 64">
          <a:extLst>
            <a:ext uri="{FF2B5EF4-FFF2-40B4-BE49-F238E27FC236}">
              <a16:creationId xmlns:a16="http://schemas.microsoft.com/office/drawing/2014/main" id="{D3F90344-BF28-40F8-823A-54FC98F5F85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6" name="Text Box 64">
          <a:extLst>
            <a:ext uri="{FF2B5EF4-FFF2-40B4-BE49-F238E27FC236}">
              <a16:creationId xmlns:a16="http://schemas.microsoft.com/office/drawing/2014/main" id="{5D47926E-FFAB-4D08-8575-7BBDD5723B6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7" name="Text Box 64">
          <a:extLst>
            <a:ext uri="{FF2B5EF4-FFF2-40B4-BE49-F238E27FC236}">
              <a16:creationId xmlns:a16="http://schemas.microsoft.com/office/drawing/2014/main" id="{62401C26-AE0A-4269-8045-96C2428296E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8" name="Text Box 64">
          <a:extLst>
            <a:ext uri="{FF2B5EF4-FFF2-40B4-BE49-F238E27FC236}">
              <a16:creationId xmlns:a16="http://schemas.microsoft.com/office/drawing/2014/main" id="{CA15DAB6-E93A-4E4A-98C8-0FD0B90780B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19" name="Text Box 64">
          <a:extLst>
            <a:ext uri="{FF2B5EF4-FFF2-40B4-BE49-F238E27FC236}">
              <a16:creationId xmlns:a16="http://schemas.microsoft.com/office/drawing/2014/main" id="{B346433F-DFC9-4CB3-9DAD-C7CF193883B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0" name="Text Box 64">
          <a:extLst>
            <a:ext uri="{FF2B5EF4-FFF2-40B4-BE49-F238E27FC236}">
              <a16:creationId xmlns:a16="http://schemas.microsoft.com/office/drawing/2014/main" id="{D0A43AEF-6F50-4F32-801E-D39DA4CD3FC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1" name="Text Box 64">
          <a:extLst>
            <a:ext uri="{FF2B5EF4-FFF2-40B4-BE49-F238E27FC236}">
              <a16:creationId xmlns:a16="http://schemas.microsoft.com/office/drawing/2014/main" id="{32136BA8-E9ED-437F-AAE7-76697E48BF4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2" name="Text Box 64">
          <a:extLst>
            <a:ext uri="{FF2B5EF4-FFF2-40B4-BE49-F238E27FC236}">
              <a16:creationId xmlns:a16="http://schemas.microsoft.com/office/drawing/2014/main" id="{2DA7D7E3-0BC7-4F86-B5E8-C48145717BF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3" name="Text Box 64">
          <a:extLst>
            <a:ext uri="{FF2B5EF4-FFF2-40B4-BE49-F238E27FC236}">
              <a16:creationId xmlns:a16="http://schemas.microsoft.com/office/drawing/2014/main" id="{4C81FF29-605C-4931-8AFE-23628CF947B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4" name="Text Box 64">
          <a:extLst>
            <a:ext uri="{FF2B5EF4-FFF2-40B4-BE49-F238E27FC236}">
              <a16:creationId xmlns:a16="http://schemas.microsoft.com/office/drawing/2014/main" id="{7AFE4907-26D3-43B0-BD79-76841D07694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5" name="Text Box 64">
          <a:extLst>
            <a:ext uri="{FF2B5EF4-FFF2-40B4-BE49-F238E27FC236}">
              <a16:creationId xmlns:a16="http://schemas.microsoft.com/office/drawing/2014/main" id="{002A1B07-FCBA-454B-94AD-A8C04646638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6" name="Text Box 64">
          <a:extLst>
            <a:ext uri="{FF2B5EF4-FFF2-40B4-BE49-F238E27FC236}">
              <a16:creationId xmlns:a16="http://schemas.microsoft.com/office/drawing/2014/main" id="{422E2819-5C9E-4BCF-834C-EDDEB426E43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7" name="Text Box 64">
          <a:extLst>
            <a:ext uri="{FF2B5EF4-FFF2-40B4-BE49-F238E27FC236}">
              <a16:creationId xmlns:a16="http://schemas.microsoft.com/office/drawing/2014/main" id="{ADC063CE-EB56-4E63-A266-5598760E700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8" name="Text Box 64">
          <a:extLst>
            <a:ext uri="{FF2B5EF4-FFF2-40B4-BE49-F238E27FC236}">
              <a16:creationId xmlns:a16="http://schemas.microsoft.com/office/drawing/2014/main" id="{55E679F3-1831-4741-A675-5118AD28052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29" name="Text Box 64">
          <a:extLst>
            <a:ext uri="{FF2B5EF4-FFF2-40B4-BE49-F238E27FC236}">
              <a16:creationId xmlns:a16="http://schemas.microsoft.com/office/drawing/2014/main" id="{22B6F73D-793C-442E-9D0E-0E45AF09B21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0" name="Text Box 64">
          <a:extLst>
            <a:ext uri="{FF2B5EF4-FFF2-40B4-BE49-F238E27FC236}">
              <a16:creationId xmlns:a16="http://schemas.microsoft.com/office/drawing/2014/main" id="{4D776964-CB5A-45C8-BCCD-6F114EB7EBB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1" name="Text Box 64">
          <a:extLst>
            <a:ext uri="{FF2B5EF4-FFF2-40B4-BE49-F238E27FC236}">
              <a16:creationId xmlns:a16="http://schemas.microsoft.com/office/drawing/2014/main" id="{E709DEA3-DF33-4209-81F0-CD4E7F83CE9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2" name="Text Box 64">
          <a:extLst>
            <a:ext uri="{FF2B5EF4-FFF2-40B4-BE49-F238E27FC236}">
              <a16:creationId xmlns:a16="http://schemas.microsoft.com/office/drawing/2014/main" id="{9BE05A5B-EB6A-413A-9162-A4C66056C36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3" name="Text Box 64">
          <a:extLst>
            <a:ext uri="{FF2B5EF4-FFF2-40B4-BE49-F238E27FC236}">
              <a16:creationId xmlns:a16="http://schemas.microsoft.com/office/drawing/2014/main" id="{F964A0E1-A8A7-47E1-B07A-B15572008B2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4" name="Text Box 64">
          <a:extLst>
            <a:ext uri="{FF2B5EF4-FFF2-40B4-BE49-F238E27FC236}">
              <a16:creationId xmlns:a16="http://schemas.microsoft.com/office/drawing/2014/main" id="{630A4295-6EBE-442B-BFFE-132640AE99B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35" name="Text Box 64">
          <a:extLst>
            <a:ext uri="{FF2B5EF4-FFF2-40B4-BE49-F238E27FC236}">
              <a16:creationId xmlns:a16="http://schemas.microsoft.com/office/drawing/2014/main" id="{929D5155-C92B-4DD9-8C8D-795DF89925F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7928"/>
    <xdr:sp macro="" textlink="">
      <xdr:nvSpPr>
        <xdr:cNvPr id="6536" name="Text Box 64">
          <a:extLst>
            <a:ext uri="{FF2B5EF4-FFF2-40B4-BE49-F238E27FC236}">
              <a16:creationId xmlns:a16="http://schemas.microsoft.com/office/drawing/2014/main" id="{724FF009-184B-4D4F-B873-17BF77147FF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37" name="Text Box 64">
          <a:extLst>
            <a:ext uri="{FF2B5EF4-FFF2-40B4-BE49-F238E27FC236}">
              <a16:creationId xmlns:a16="http://schemas.microsoft.com/office/drawing/2014/main" id="{2062AC94-2D1A-44E7-A67E-D1807BD20F7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38" name="Text Box 64">
          <a:extLst>
            <a:ext uri="{FF2B5EF4-FFF2-40B4-BE49-F238E27FC236}">
              <a16:creationId xmlns:a16="http://schemas.microsoft.com/office/drawing/2014/main" id="{20C3894B-5C1B-4609-B1D1-F2686789B9F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39" name="Text Box 64">
          <a:extLst>
            <a:ext uri="{FF2B5EF4-FFF2-40B4-BE49-F238E27FC236}">
              <a16:creationId xmlns:a16="http://schemas.microsoft.com/office/drawing/2014/main" id="{03974B07-72B6-46AB-A735-FFFB847C2DE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0" name="Text Box 64">
          <a:extLst>
            <a:ext uri="{FF2B5EF4-FFF2-40B4-BE49-F238E27FC236}">
              <a16:creationId xmlns:a16="http://schemas.microsoft.com/office/drawing/2014/main" id="{68218D6A-4729-4948-A075-F765E596E72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1" name="Text Box 64">
          <a:extLst>
            <a:ext uri="{FF2B5EF4-FFF2-40B4-BE49-F238E27FC236}">
              <a16:creationId xmlns:a16="http://schemas.microsoft.com/office/drawing/2014/main" id="{90CE144D-1E29-44DD-B05D-A875B6D052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2" name="Text Box 64">
          <a:extLst>
            <a:ext uri="{FF2B5EF4-FFF2-40B4-BE49-F238E27FC236}">
              <a16:creationId xmlns:a16="http://schemas.microsoft.com/office/drawing/2014/main" id="{8A0E1B4F-636C-4943-A4A0-EC4F29D458E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3" name="Text Box 64">
          <a:extLst>
            <a:ext uri="{FF2B5EF4-FFF2-40B4-BE49-F238E27FC236}">
              <a16:creationId xmlns:a16="http://schemas.microsoft.com/office/drawing/2014/main" id="{3A5EB370-696D-414A-9B5D-E813B1270B7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4" name="Text Box 64">
          <a:extLst>
            <a:ext uri="{FF2B5EF4-FFF2-40B4-BE49-F238E27FC236}">
              <a16:creationId xmlns:a16="http://schemas.microsoft.com/office/drawing/2014/main" id="{0DB9A023-E058-4487-9164-D28B6EC17C3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5" name="Text Box 64">
          <a:extLst>
            <a:ext uri="{FF2B5EF4-FFF2-40B4-BE49-F238E27FC236}">
              <a16:creationId xmlns:a16="http://schemas.microsoft.com/office/drawing/2014/main" id="{18613335-F923-4511-A96B-9DDBE3DCD95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6" name="Text Box 64">
          <a:extLst>
            <a:ext uri="{FF2B5EF4-FFF2-40B4-BE49-F238E27FC236}">
              <a16:creationId xmlns:a16="http://schemas.microsoft.com/office/drawing/2014/main" id="{E237AE78-400B-4B4E-9C6C-F90F1AB484C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7" name="Text Box 64">
          <a:extLst>
            <a:ext uri="{FF2B5EF4-FFF2-40B4-BE49-F238E27FC236}">
              <a16:creationId xmlns:a16="http://schemas.microsoft.com/office/drawing/2014/main" id="{9C2ACB9F-3E4F-4BC5-A78A-6F9CC4075EC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8" name="Text Box 64">
          <a:extLst>
            <a:ext uri="{FF2B5EF4-FFF2-40B4-BE49-F238E27FC236}">
              <a16:creationId xmlns:a16="http://schemas.microsoft.com/office/drawing/2014/main" id="{F598E6A2-8F59-4DA5-8E8E-2FA50DF2D8B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49" name="Text Box 64">
          <a:extLst>
            <a:ext uri="{FF2B5EF4-FFF2-40B4-BE49-F238E27FC236}">
              <a16:creationId xmlns:a16="http://schemas.microsoft.com/office/drawing/2014/main" id="{76BD45D8-9474-4523-8088-ADA92FAB76D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0" name="Text Box 64">
          <a:extLst>
            <a:ext uri="{FF2B5EF4-FFF2-40B4-BE49-F238E27FC236}">
              <a16:creationId xmlns:a16="http://schemas.microsoft.com/office/drawing/2014/main" id="{C31A3947-5DFC-47B8-BD59-0EAF0F56654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1" name="Text Box 64">
          <a:extLst>
            <a:ext uri="{FF2B5EF4-FFF2-40B4-BE49-F238E27FC236}">
              <a16:creationId xmlns:a16="http://schemas.microsoft.com/office/drawing/2014/main" id="{772CFE8D-38BC-45CD-9A60-97249852A26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2" name="Text Box 64">
          <a:extLst>
            <a:ext uri="{FF2B5EF4-FFF2-40B4-BE49-F238E27FC236}">
              <a16:creationId xmlns:a16="http://schemas.microsoft.com/office/drawing/2014/main" id="{BC826ADA-63CB-44AD-9C45-1AED69C0B15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3" name="Text Box 64">
          <a:extLst>
            <a:ext uri="{FF2B5EF4-FFF2-40B4-BE49-F238E27FC236}">
              <a16:creationId xmlns:a16="http://schemas.microsoft.com/office/drawing/2014/main" id="{56E02370-7CCC-4369-9065-782DB59F218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4" name="Text Box 64">
          <a:extLst>
            <a:ext uri="{FF2B5EF4-FFF2-40B4-BE49-F238E27FC236}">
              <a16:creationId xmlns:a16="http://schemas.microsoft.com/office/drawing/2014/main" id="{7AB50C8C-FE08-4FA2-92F3-B9431985DFA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5" name="Text Box 64">
          <a:extLst>
            <a:ext uri="{FF2B5EF4-FFF2-40B4-BE49-F238E27FC236}">
              <a16:creationId xmlns:a16="http://schemas.microsoft.com/office/drawing/2014/main" id="{30A19191-BD7E-472B-A7A5-93EBA7E624E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6" name="Text Box 64">
          <a:extLst>
            <a:ext uri="{FF2B5EF4-FFF2-40B4-BE49-F238E27FC236}">
              <a16:creationId xmlns:a16="http://schemas.microsoft.com/office/drawing/2014/main" id="{E6768347-6BFA-4B57-98AA-A7A2C07A4A6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7" name="Text Box 64">
          <a:extLst>
            <a:ext uri="{FF2B5EF4-FFF2-40B4-BE49-F238E27FC236}">
              <a16:creationId xmlns:a16="http://schemas.microsoft.com/office/drawing/2014/main" id="{CA060874-31BF-4F24-AA42-76283BC94F5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8" name="Text Box 64">
          <a:extLst>
            <a:ext uri="{FF2B5EF4-FFF2-40B4-BE49-F238E27FC236}">
              <a16:creationId xmlns:a16="http://schemas.microsoft.com/office/drawing/2014/main" id="{1B064A25-EEBA-4083-8448-F0CB303EEE5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59" name="Text Box 64">
          <a:extLst>
            <a:ext uri="{FF2B5EF4-FFF2-40B4-BE49-F238E27FC236}">
              <a16:creationId xmlns:a16="http://schemas.microsoft.com/office/drawing/2014/main" id="{14BC2CD1-70B7-4FD6-973C-7C50F065855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0" name="Text Box 64">
          <a:extLst>
            <a:ext uri="{FF2B5EF4-FFF2-40B4-BE49-F238E27FC236}">
              <a16:creationId xmlns:a16="http://schemas.microsoft.com/office/drawing/2014/main" id="{5375A754-9143-47A9-9E65-0CD4DC222E1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1" name="Text Box 64">
          <a:extLst>
            <a:ext uri="{FF2B5EF4-FFF2-40B4-BE49-F238E27FC236}">
              <a16:creationId xmlns:a16="http://schemas.microsoft.com/office/drawing/2014/main" id="{E92CBC2B-A5A3-48C9-AFC5-D06946F575E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2" name="Text Box 64">
          <a:extLst>
            <a:ext uri="{FF2B5EF4-FFF2-40B4-BE49-F238E27FC236}">
              <a16:creationId xmlns:a16="http://schemas.microsoft.com/office/drawing/2014/main" id="{8E066C54-B99D-4127-A7A9-6149448DAEB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3" name="Text Box 64">
          <a:extLst>
            <a:ext uri="{FF2B5EF4-FFF2-40B4-BE49-F238E27FC236}">
              <a16:creationId xmlns:a16="http://schemas.microsoft.com/office/drawing/2014/main" id="{3485CCE3-4BA4-4876-A1DB-945124B36D2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4" name="Text Box 64">
          <a:extLst>
            <a:ext uri="{FF2B5EF4-FFF2-40B4-BE49-F238E27FC236}">
              <a16:creationId xmlns:a16="http://schemas.microsoft.com/office/drawing/2014/main" id="{E47828D0-E070-4541-8747-55374F67190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5" name="Text Box 64">
          <a:extLst>
            <a:ext uri="{FF2B5EF4-FFF2-40B4-BE49-F238E27FC236}">
              <a16:creationId xmlns:a16="http://schemas.microsoft.com/office/drawing/2014/main" id="{5F00F681-6405-4F57-8A19-C303873786D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6" name="Text Box 64">
          <a:extLst>
            <a:ext uri="{FF2B5EF4-FFF2-40B4-BE49-F238E27FC236}">
              <a16:creationId xmlns:a16="http://schemas.microsoft.com/office/drawing/2014/main" id="{5E106740-67FD-42DE-8FF0-EE0EACFD237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7" name="Text Box 64">
          <a:extLst>
            <a:ext uri="{FF2B5EF4-FFF2-40B4-BE49-F238E27FC236}">
              <a16:creationId xmlns:a16="http://schemas.microsoft.com/office/drawing/2014/main" id="{90801B1A-0967-4F94-9B92-960AD057362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8" name="Text Box 64">
          <a:extLst>
            <a:ext uri="{FF2B5EF4-FFF2-40B4-BE49-F238E27FC236}">
              <a16:creationId xmlns:a16="http://schemas.microsoft.com/office/drawing/2014/main" id="{0305FADB-FF7F-46B6-AF41-700B3A14206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69" name="Text Box 64">
          <a:extLst>
            <a:ext uri="{FF2B5EF4-FFF2-40B4-BE49-F238E27FC236}">
              <a16:creationId xmlns:a16="http://schemas.microsoft.com/office/drawing/2014/main" id="{C233A580-26BA-4956-ABA2-75C37BEC227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0" name="Text Box 64">
          <a:extLst>
            <a:ext uri="{FF2B5EF4-FFF2-40B4-BE49-F238E27FC236}">
              <a16:creationId xmlns:a16="http://schemas.microsoft.com/office/drawing/2014/main" id="{EC129DF4-B10F-4B62-B6D1-A6E039D9FD3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1" name="Text Box 64">
          <a:extLst>
            <a:ext uri="{FF2B5EF4-FFF2-40B4-BE49-F238E27FC236}">
              <a16:creationId xmlns:a16="http://schemas.microsoft.com/office/drawing/2014/main" id="{FC946030-7F3E-4801-B000-23B455DE3D2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2" name="Text Box 64">
          <a:extLst>
            <a:ext uri="{FF2B5EF4-FFF2-40B4-BE49-F238E27FC236}">
              <a16:creationId xmlns:a16="http://schemas.microsoft.com/office/drawing/2014/main" id="{55C5FF31-C8F6-408B-A207-70D06901536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3" name="Text Box 64">
          <a:extLst>
            <a:ext uri="{FF2B5EF4-FFF2-40B4-BE49-F238E27FC236}">
              <a16:creationId xmlns:a16="http://schemas.microsoft.com/office/drawing/2014/main" id="{B748CC09-FCE0-4DC0-946E-3C6EA2C9D9C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4" name="Text Box 64">
          <a:extLst>
            <a:ext uri="{FF2B5EF4-FFF2-40B4-BE49-F238E27FC236}">
              <a16:creationId xmlns:a16="http://schemas.microsoft.com/office/drawing/2014/main" id="{1A479E9A-F9B0-4764-91FE-AF664AC017F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5" name="Text Box 64">
          <a:extLst>
            <a:ext uri="{FF2B5EF4-FFF2-40B4-BE49-F238E27FC236}">
              <a16:creationId xmlns:a16="http://schemas.microsoft.com/office/drawing/2014/main" id="{CB154A0B-FF3A-4FDF-A9E5-F97CCFDA433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6" name="Text Box 64">
          <a:extLst>
            <a:ext uri="{FF2B5EF4-FFF2-40B4-BE49-F238E27FC236}">
              <a16:creationId xmlns:a16="http://schemas.microsoft.com/office/drawing/2014/main" id="{D42AECAE-C85B-4771-80C3-DD3681C8EA5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7" name="Text Box 64">
          <a:extLst>
            <a:ext uri="{FF2B5EF4-FFF2-40B4-BE49-F238E27FC236}">
              <a16:creationId xmlns:a16="http://schemas.microsoft.com/office/drawing/2014/main" id="{7A2ADFF6-6F0D-4955-A62E-A22FEE278E5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8" name="Text Box 64">
          <a:extLst>
            <a:ext uri="{FF2B5EF4-FFF2-40B4-BE49-F238E27FC236}">
              <a16:creationId xmlns:a16="http://schemas.microsoft.com/office/drawing/2014/main" id="{3BA6FB2D-B62E-477A-9D3D-3A0C93EFBAD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79" name="Text Box 64">
          <a:extLst>
            <a:ext uri="{FF2B5EF4-FFF2-40B4-BE49-F238E27FC236}">
              <a16:creationId xmlns:a16="http://schemas.microsoft.com/office/drawing/2014/main" id="{9557ADC3-4087-4C2C-9537-82B6288B9FC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0" name="Text Box 64">
          <a:extLst>
            <a:ext uri="{FF2B5EF4-FFF2-40B4-BE49-F238E27FC236}">
              <a16:creationId xmlns:a16="http://schemas.microsoft.com/office/drawing/2014/main" id="{7A0AC758-3FC9-4AE2-9891-6CFA547A631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1" name="Text Box 64">
          <a:extLst>
            <a:ext uri="{FF2B5EF4-FFF2-40B4-BE49-F238E27FC236}">
              <a16:creationId xmlns:a16="http://schemas.microsoft.com/office/drawing/2014/main" id="{8BDE5EEB-1F04-4D86-AEA7-F192543DC0B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2" name="Text Box 64">
          <a:extLst>
            <a:ext uri="{FF2B5EF4-FFF2-40B4-BE49-F238E27FC236}">
              <a16:creationId xmlns:a16="http://schemas.microsoft.com/office/drawing/2014/main" id="{71B2DF94-ADAB-40EA-967B-7024333A50B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3" name="Text Box 64">
          <a:extLst>
            <a:ext uri="{FF2B5EF4-FFF2-40B4-BE49-F238E27FC236}">
              <a16:creationId xmlns:a16="http://schemas.microsoft.com/office/drawing/2014/main" id="{293972DD-3224-491A-B27E-9F820590C5D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4" name="Text Box 64">
          <a:extLst>
            <a:ext uri="{FF2B5EF4-FFF2-40B4-BE49-F238E27FC236}">
              <a16:creationId xmlns:a16="http://schemas.microsoft.com/office/drawing/2014/main" id="{477C340A-28FE-444F-A95F-ED81DE0CC8B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5" name="Text Box 64">
          <a:extLst>
            <a:ext uri="{FF2B5EF4-FFF2-40B4-BE49-F238E27FC236}">
              <a16:creationId xmlns:a16="http://schemas.microsoft.com/office/drawing/2014/main" id="{DD52800B-B6FC-4DAD-B42D-251D30EAC9B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6" name="Text Box 64">
          <a:extLst>
            <a:ext uri="{FF2B5EF4-FFF2-40B4-BE49-F238E27FC236}">
              <a16:creationId xmlns:a16="http://schemas.microsoft.com/office/drawing/2014/main" id="{E78169E1-5D36-4AA8-B604-92A662D3C4B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7" name="Text Box 64">
          <a:extLst>
            <a:ext uri="{FF2B5EF4-FFF2-40B4-BE49-F238E27FC236}">
              <a16:creationId xmlns:a16="http://schemas.microsoft.com/office/drawing/2014/main" id="{41AFD563-4F2C-42EC-BD0A-8F7AC2C06B3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8" name="Text Box 64">
          <a:extLst>
            <a:ext uri="{FF2B5EF4-FFF2-40B4-BE49-F238E27FC236}">
              <a16:creationId xmlns:a16="http://schemas.microsoft.com/office/drawing/2014/main" id="{4076D8B4-F984-4025-945D-28A9CA39A56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89" name="Text Box 64">
          <a:extLst>
            <a:ext uri="{FF2B5EF4-FFF2-40B4-BE49-F238E27FC236}">
              <a16:creationId xmlns:a16="http://schemas.microsoft.com/office/drawing/2014/main" id="{8F58C044-8699-4977-8793-EF0BA9F5EBD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90" name="Text Box 64">
          <a:extLst>
            <a:ext uri="{FF2B5EF4-FFF2-40B4-BE49-F238E27FC236}">
              <a16:creationId xmlns:a16="http://schemas.microsoft.com/office/drawing/2014/main" id="{0A74E7A5-2323-445E-B1F6-162676707B8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91" name="Text Box 64">
          <a:extLst>
            <a:ext uri="{FF2B5EF4-FFF2-40B4-BE49-F238E27FC236}">
              <a16:creationId xmlns:a16="http://schemas.microsoft.com/office/drawing/2014/main" id="{880FD83C-1411-4458-9E07-BEB3CDAF411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92" name="Text Box 64">
          <a:extLst>
            <a:ext uri="{FF2B5EF4-FFF2-40B4-BE49-F238E27FC236}">
              <a16:creationId xmlns:a16="http://schemas.microsoft.com/office/drawing/2014/main" id="{CFC14396-5BB8-4C41-AC18-2A4AF13DFD3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93" name="Text Box 64">
          <a:extLst>
            <a:ext uri="{FF2B5EF4-FFF2-40B4-BE49-F238E27FC236}">
              <a16:creationId xmlns:a16="http://schemas.microsoft.com/office/drawing/2014/main" id="{BF483700-1293-475F-BF4C-1DE161C01D8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7926"/>
    <xdr:sp macro="" textlink="">
      <xdr:nvSpPr>
        <xdr:cNvPr id="6594" name="Text Box 64">
          <a:extLst>
            <a:ext uri="{FF2B5EF4-FFF2-40B4-BE49-F238E27FC236}">
              <a16:creationId xmlns:a16="http://schemas.microsoft.com/office/drawing/2014/main" id="{07BEB150-758D-409D-A02D-80C575182EF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95" name="Text Box 64">
          <a:extLst>
            <a:ext uri="{FF2B5EF4-FFF2-40B4-BE49-F238E27FC236}">
              <a16:creationId xmlns:a16="http://schemas.microsoft.com/office/drawing/2014/main" id="{BD77F87E-7F6E-4380-86E4-C58A5CD5347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96" name="Text Box 64">
          <a:extLst>
            <a:ext uri="{FF2B5EF4-FFF2-40B4-BE49-F238E27FC236}">
              <a16:creationId xmlns:a16="http://schemas.microsoft.com/office/drawing/2014/main" id="{8912C3A9-F571-4F3B-B33E-576AA91EBBD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97" name="Text Box 64">
          <a:extLst>
            <a:ext uri="{FF2B5EF4-FFF2-40B4-BE49-F238E27FC236}">
              <a16:creationId xmlns:a16="http://schemas.microsoft.com/office/drawing/2014/main" id="{1B6DB4F1-2307-4F17-B2FD-8A1B770571C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98" name="Text Box 64">
          <a:extLst>
            <a:ext uri="{FF2B5EF4-FFF2-40B4-BE49-F238E27FC236}">
              <a16:creationId xmlns:a16="http://schemas.microsoft.com/office/drawing/2014/main" id="{5A4CE7E3-9654-498E-BC25-B9A3E2DB9D4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599" name="Text Box 64">
          <a:extLst>
            <a:ext uri="{FF2B5EF4-FFF2-40B4-BE49-F238E27FC236}">
              <a16:creationId xmlns:a16="http://schemas.microsoft.com/office/drawing/2014/main" id="{46E8000A-A252-443D-9BEA-24CCC9AE2BE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0" name="Text Box 64">
          <a:extLst>
            <a:ext uri="{FF2B5EF4-FFF2-40B4-BE49-F238E27FC236}">
              <a16:creationId xmlns:a16="http://schemas.microsoft.com/office/drawing/2014/main" id="{01001F0B-69EC-4324-8E01-88ACFBFBE4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1" name="Text Box 64">
          <a:extLst>
            <a:ext uri="{FF2B5EF4-FFF2-40B4-BE49-F238E27FC236}">
              <a16:creationId xmlns:a16="http://schemas.microsoft.com/office/drawing/2014/main" id="{C57FFF99-4D09-465F-818C-21D1D984C8D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2" name="Text Box 64">
          <a:extLst>
            <a:ext uri="{FF2B5EF4-FFF2-40B4-BE49-F238E27FC236}">
              <a16:creationId xmlns:a16="http://schemas.microsoft.com/office/drawing/2014/main" id="{F86B78C9-0D19-49D0-B8BA-222E02582BE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3" name="Text Box 64">
          <a:extLst>
            <a:ext uri="{FF2B5EF4-FFF2-40B4-BE49-F238E27FC236}">
              <a16:creationId xmlns:a16="http://schemas.microsoft.com/office/drawing/2014/main" id="{3A132E6A-D83E-4C8F-9C23-3EE289F549D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4" name="Text Box 64">
          <a:extLst>
            <a:ext uri="{FF2B5EF4-FFF2-40B4-BE49-F238E27FC236}">
              <a16:creationId xmlns:a16="http://schemas.microsoft.com/office/drawing/2014/main" id="{14141037-A62B-4ED7-BFE1-822DB581612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5" name="Text Box 64">
          <a:extLst>
            <a:ext uri="{FF2B5EF4-FFF2-40B4-BE49-F238E27FC236}">
              <a16:creationId xmlns:a16="http://schemas.microsoft.com/office/drawing/2014/main" id="{997CC34C-6584-43A0-946B-7BF2B74E8BA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6" name="Text Box 64">
          <a:extLst>
            <a:ext uri="{FF2B5EF4-FFF2-40B4-BE49-F238E27FC236}">
              <a16:creationId xmlns:a16="http://schemas.microsoft.com/office/drawing/2014/main" id="{32513174-76BA-425B-9006-57B08CF3070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7" name="Text Box 64">
          <a:extLst>
            <a:ext uri="{FF2B5EF4-FFF2-40B4-BE49-F238E27FC236}">
              <a16:creationId xmlns:a16="http://schemas.microsoft.com/office/drawing/2014/main" id="{DE737727-9B66-45D5-BA7E-06259893D5F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8" name="Text Box 64">
          <a:extLst>
            <a:ext uri="{FF2B5EF4-FFF2-40B4-BE49-F238E27FC236}">
              <a16:creationId xmlns:a16="http://schemas.microsoft.com/office/drawing/2014/main" id="{5F72F66F-4833-445F-8541-48E708EDB96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09" name="Text Box 64">
          <a:extLst>
            <a:ext uri="{FF2B5EF4-FFF2-40B4-BE49-F238E27FC236}">
              <a16:creationId xmlns:a16="http://schemas.microsoft.com/office/drawing/2014/main" id="{0FEBBEB7-ACFB-41BD-B2D9-7D96FCCA662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0" name="Text Box 64">
          <a:extLst>
            <a:ext uri="{FF2B5EF4-FFF2-40B4-BE49-F238E27FC236}">
              <a16:creationId xmlns:a16="http://schemas.microsoft.com/office/drawing/2014/main" id="{F3773632-18B3-40C0-B76F-EC940538EAD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1" name="Text Box 64">
          <a:extLst>
            <a:ext uri="{FF2B5EF4-FFF2-40B4-BE49-F238E27FC236}">
              <a16:creationId xmlns:a16="http://schemas.microsoft.com/office/drawing/2014/main" id="{BBC76D2F-8EEF-4965-A66D-DCC259C6826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2" name="Text Box 64">
          <a:extLst>
            <a:ext uri="{FF2B5EF4-FFF2-40B4-BE49-F238E27FC236}">
              <a16:creationId xmlns:a16="http://schemas.microsoft.com/office/drawing/2014/main" id="{A9E2A07D-09E2-4404-8375-910CF221186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3" name="Text Box 64">
          <a:extLst>
            <a:ext uri="{FF2B5EF4-FFF2-40B4-BE49-F238E27FC236}">
              <a16:creationId xmlns:a16="http://schemas.microsoft.com/office/drawing/2014/main" id="{7BCEC899-8134-4572-924B-7B77548DD63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4" name="Text Box 64">
          <a:extLst>
            <a:ext uri="{FF2B5EF4-FFF2-40B4-BE49-F238E27FC236}">
              <a16:creationId xmlns:a16="http://schemas.microsoft.com/office/drawing/2014/main" id="{C40727AC-353A-4911-935B-13DAFA7344C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5" name="Text Box 64">
          <a:extLst>
            <a:ext uri="{FF2B5EF4-FFF2-40B4-BE49-F238E27FC236}">
              <a16:creationId xmlns:a16="http://schemas.microsoft.com/office/drawing/2014/main" id="{16263EA0-3ED3-4FD0-A561-9F291A4E7E8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6" name="Text Box 64">
          <a:extLst>
            <a:ext uri="{FF2B5EF4-FFF2-40B4-BE49-F238E27FC236}">
              <a16:creationId xmlns:a16="http://schemas.microsoft.com/office/drawing/2014/main" id="{73CE8CE5-9A9E-4C4A-B7EA-A47B7F66854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7" name="Text Box 64">
          <a:extLst>
            <a:ext uri="{FF2B5EF4-FFF2-40B4-BE49-F238E27FC236}">
              <a16:creationId xmlns:a16="http://schemas.microsoft.com/office/drawing/2014/main" id="{16601064-E3F1-4387-B12F-DC80AF541B9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8" name="Text Box 64">
          <a:extLst>
            <a:ext uri="{FF2B5EF4-FFF2-40B4-BE49-F238E27FC236}">
              <a16:creationId xmlns:a16="http://schemas.microsoft.com/office/drawing/2014/main" id="{307601A3-3A96-41D4-A363-CB502D0CC6E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19" name="Text Box 64">
          <a:extLst>
            <a:ext uri="{FF2B5EF4-FFF2-40B4-BE49-F238E27FC236}">
              <a16:creationId xmlns:a16="http://schemas.microsoft.com/office/drawing/2014/main" id="{2EA87C1B-4590-4800-AA2C-2BD0D36449C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0" name="Text Box 64">
          <a:extLst>
            <a:ext uri="{FF2B5EF4-FFF2-40B4-BE49-F238E27FC236}">
              <a16:creationId xmlns:a16="http://schemas.microsoft.com/office/drawing/2014/main" id="{AC499970-3F3C-44EB-ACF6-5A44D14AA8F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1" name="Text Box 64">
          <a:extLst>
            <a:ext uri="{FF2B5EF4-FFF2-40B4-BE49-F238E27FC236}">
              <a16:creationId xmlns:a16="http://schemas.microsoft.com/office/drawing/2014/main" id="{42AAEAEB-828F-4C58-ADC8-88922C404B9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2" name="Text Box 64">
          <a:extLst>
            <a:ext uri="{FF2B5EF4-FFF2-40B4-BE49-F238E27FC236}">
              <a16:creationId xmlns:a16="http://schemas.microsoft.com/office/drawing/2014/main" id="{BF476458-157B-4523-8BA5-A69D4CD404B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3" name="Text Box 64">
          <a:extLst>
            <a:ext uri="{FF2B5EF4-FFF2-40B4-BE49-F238E27FC236}">
              <a16:creationId xmlns:a16="http://schemas.microsoft.com/office/drawing/2014/main" id="{83FAD05F-E479-4EB7-B05A-EDE3C45C57F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4" name="Text Box 64">
          <a:extLst>
            <a:ext uri="{FF2B5EF4-FFF2-40B4-BE49-F238E27FC236}">
              <a16:creationId xmlns:a16="http://schemas.microsoft.com/office/drawing/2014/main" id="{C49EC4E9-6DAC-40F9-AAFE-3A95445A9CF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5" name="Text Box 64">
          <a:extLst>
            <a:ext uri="{FF2B5EF4-FFF2-40B4-BE49-F238E27FC236}">
              <a16:creationId xmlns:a16="http://schemas.microsoft.com/office/drawing/2014/main" id="{A261A1F2-32AC-426F-BAE9-4460F3CB5CD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6" name="Text Box 64">
          <a:extLst>
            <a:ext uri="{FF2B5EF4-FFF2-40B4-BE49-F238E27FC236}">
              <a16:creationId xmlns:a16="http://schemas.microsoft.com/office/drawing/2014/main" id="{E0814DA5-C8EA-4470-9DEE-9653ED4864E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7" name="Text Box 64">
          <a:extLst>
            <a:ext uri="{FF2B5EF4-FFF2-40B4-BE49-F238E27FC236}">
              <a16:creationId xmlns:a16="http://schemas.microsoft.com/office/drawing/2014/main" id="{662AB925-21D9-4845-A3EA-1BE77E513F8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8" name="Text Box 64">
          <a:extLst>
            <a:ext uri="{FF2B5EF4-FFF2-40B4-BE49-F238E27FC236}">
              <a16:creationId xmlns:a16="http://schemas.microsoft.com/office/drawing/2014/main" id="{5C4E86C4-2B6C-490B-B50C-19A03BEBC97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29" name="Text Box 64">
          <a:extLst>
            <a:ext uri="{FF2B5EF4-FFF2-40B4-BE49-F238E27FC236}">
              <a16:creationId xmlns:a16="http://schemas.microsoft.com/office/drawing/2014/main" id="{CBE5565A-25B0-4C52-87C3-2D7807D55A3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0" name="Text Box 64">
          <a:extLst>
            <a:ext uri="{FF2B5EF4-FFF2-40B4-BE49-F238E27FC236}">
              <a16:creationId xmlns:a16="http://schemas.microsoft.com/office/drawing/2014/main" id="{9958DD46-9550-4250-B87A-F263489793E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1" name="Text Box 64">
          <a:extLst>
            <a:ext uri="{FF2B5EF4-FFF2-40B4-BE49-F238E27FC236}">
              <a16:creationId xmlns:a16="http://schemas.microsoft.com/office/drawing/2014/main" id="{3FCB8707-A5AE-44C7-8E09-6FE0D4CC964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2" name="Text Box 64">
          <a:extLst>
            <a:ext uri="{FF2B5EF4-FFF2-40B4-BE49-F238E27FC236}">
              <a16:creationId xmlns:a16="http://schemas.microsoft.com/office/drawing/2014/main" id="{8E44627A-7142-4784-8C63-4E6486EEB5A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3" name="Text Box 64">
          <a:extLst>
            <a:ext uri="{FF2B5EF4-FFF2-40B4-BE49-F238E27FC236}">
              <a16:creationId xmlns:a16="http://schemas.microsoft.com/office/drawing/2014/main" id="{0338E098-37E6-4256-A726-8B1A987D36D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4" name="Text Box 64">
          <a:extLst>
            <a:ext uri="{FF2B5EF4-FFF2-40B4-BE49-F238E27FC236}">
              <a16:creationId xmlns:a16="http://schemas.microsoft.com/office/drawing/2014/main" id="{A148573E-47D9-43BB-A276-71610E8CCF3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5" name="Text Box 64">
          <a:extLst>
            <a:ext uri="{FF2B5EF4-FFF2-40B4-BE49-F238E27FC236}">
              <a16:creationId xmlns:a16="http://schemas.microsoft.com/office/drawing/2014/main" id="{B7B8A981-BE73-4204-8D53-6CB556175A8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6" name="Text Box 64">
          <a:extLst>
            <a:ext uri="{FF2B5EF4-FFF2-40B4-BE49-F238E27FC236}">
              <a16:creationId xmlns:a16="http://schemas.microsoft.com/office/drawing/2014/main" id="{67EDD09B-89EB-415C-8F1C-1BFD74ACC09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7" name="Text Box 64">
          <a:extLst>
            <a:ext uri="{FF2B5EF4-FFF2-40B4-BE49-F238E27FC236}">
              <a16:creationId xmlns:a16="http://schemas.microsoft.com/office/drawing/2014/main" id="{A622B4E9-94D5-4E48-BE6A-6EF25C176C5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8" name="Text Box 64">
          <a:extLst>
            <a:ext uri="{FF2B5EF4-FFF2-40B4-BE49-F238E27FC236}">
              <a16:creationId xmlns:a16="http://schemas.microsoft.com/office/drawing/2014/main" id="{CA1946B1-4AC9-44D7-B704-0F7FAD6744C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39" name="Text Box 64">
          <a:extLst>
            <a:ext uri="{FF2B5EF4-FFF2-40B4-BE49-F238E27FC236}">
              <a16:creationId xmlns:a16="http://schemas.microsoft.com/office/drawing/2014/main" id="{6701FC75-42AD-41E2-8E1B-727C226EAA2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40" name="Text Box 64">
          <a:extLst>
            <a:ext uri="{FF2B5EF4-FFF2-40B4-BE49-F238E27FC236}">
              <a16:creationId xmlns:a16="http://schemas.microsoft.com/office/drawing/2014/main" id="{1F7EE30B-2EA8-4A53-BAF2-5A49D55D3CF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641" name="Text Box 64">
          <a:extLst>
            <a:ext uri="{FF2B5EF4-FFF2-40B4-BE49-F238E27FC236}">
              <a16:creationId xmlns:a16="http://schemas.microsoft.com/office/drawing/2014/main" id="{1F4497E2-E39F-4434-95F2-A17FEA48DC8C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6"/>
    <xdr:sp macro="" textlink="">
      <xdr:nvSpPr>
        <xdr:cNvPr id="6642" name="Text Box 64">
          <a:extLst>
            <a:ext uri="{FF2B5EF4-FFF2-40B4-BE49-F238E27FC236}">
              <a16:creationId xmlns:a16="http://schemas.microsoft.com/office/drawing/2014/main" id="{36CF7B43-8AFD-43BC-A78E-6DEACD8402F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3" name="Text Box 64">
          <a:extLst>
            <a:ext uri="{FF2B5EF4-FFF2-40B4-BE49-F238E27FC236}">
              <a16:creationId xmlns:a16="http://schemas.microsoft.com/office/drawing/2014/main" id="{7BDF8E81-B9C1-4459-9E30-ABC537BD55D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4" name="Text Box 64">
          <a:extLst>
            <a:ext uri="{FF2B5EF4-FFF2-40B4-BE49-F238E27FC236}">
              <a16:creationId xmlns:a16="http://schemas.microsoft.com/office/drawing/2014/main" id="{A7F5EF44-C90D-4FD9-B798-3C5ADF356B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5" name="Text Box 64">
          <a:extLst>
            <a:ext uri="{FF2B5EF4-FFF2-40B4-BE49-F238E27FC236}">
              <a16:creationId xmlns:a16="http://schemas.microsoft.com/office/drawing/2014/main" id="{3181EE48-9A32-418C-B162-A8B34D6FCD4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6" name="Text Box 64">
          <a:extLst>
            <a:ext uri="{FF2B5EF4-FFF2-40B4-BE49-F238E27FC236}">
              <a16:creationId xmlns:a16="http://schemas.microsoft.com/office/drawing/2014/main" id="{0AAFE969-9C53-4AF3-AA22-5A30DD5D755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7" name="Text Box 64">
          <a:extLst>
            <a:ext uri="{FF2B5EF4-FFF2-40B4-BE49-F238E27FC236}">
              <a16:creationId xmlns:a16="http://schemas.microsoft.com/office/drawing/2014/main" id="{6CB1D3BE-A25D-40DB-AFC2-5C47F17BA20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8" name="Text Box 64">
          <a:extLst>
            <a:ext uri="{FF2B5EF4-FFF2-40B4-BE49-F238E27FC236}">
              <a16:creationId xmlns:a16="http://schemas.microsoft.com/office/drawing/2014/main" id="{BC619841-00AA-4638-B268-6156A135387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49" name="Text Box 64">
          <a:extLst>
            <a:ext uri="{FF2B5EF4-FFF2-40B4-BE49-F238E27FC236}">
              <a16:creationId xmlns:a16="http://schemas.microsoft.com/office/drawing/2014/main" id="{26103316-1377-4805-BFE3-743F0ED5237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0" name="Text Box 64">
          <a:extLst>
            <a:ext uri="{FF2B5EF4-FFF2-40B4-BE49-F238E27FC236}">
              <a16:creationId xmlns:a16="http://schemas.microsoft.com/office/drawing/2014/main" id="{22D8CD25-C4D1-410B-AF8C-8DEA9DAC99F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1" name="Text Box 64">
          <a:extLst>
            <a:ext uri="{FF2B5EF4-FFF2-40B4-BE49-F238E27FC236}">
              <a16:creationId xmlns:a16="http://schemas.microsoft.com/office/drawing/2014/main" id="{963E9107-E5D1-4AEE-9D0E-7CF129D44D7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2" name="Text Box 64">
          <a:extLst>
            <a:ext uri="{FF2B5EF4-FFF2-40B4-BE49-F238E27FC236}">
              <a16:creationId xmlns:a16="http://schemas.microsoft.com/office/drawing/2014/main" id="{0B0785A1-0FBA-403A-84D6-82958B522F8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3" name="Text Box 64">
          <a:extLst>
            <a:ext uri="{FF2B5EF4-FFF2-40B4-BE49-F238E27FC236}">
              <a16:creationId xmlns:a16="http://schemas.microsoft.com/office/drawing/2014/main" id="{CA228987-5516-445F-8EF3-A855454D2A4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4" name="Text Box 64">
          <a:extLst>
            <a:ext uri="{FF2B5EF4-FFF2-40B4-BE49-F238E27FC236}">
              <a16:creationId xmlns:a16="http://schemas.microsoft.com/office/drawing/2014/main" id="{D8F6CA38-D18E-43A4-86C9-59510E060925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5" name="Text Box 64">
          <a:extLst>
            <a:ext uri="{FF2B5EF4-FFF2-40B4-BE49-F238E27FC236}">
              <a16:creationId xmlns:a16="http://schemas.microsoft.com/office/drawing/2014/main" id="{F121E023-23C2-47E8-878D-38BC8D726A1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6" name="Text Box 64">
          <a:extLst>
            <a:ext uri="{FF2B5EF4-FFF2-40B4-BE49-F238E27FC236}">
              <a16:creationId xmlns:a16="http://schemas.microsoft.com/office/drawing/2014/main" id="{EC06CCA3-4EF5-41F4-8240-FB9A44853D4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7" name="Text Box 64">
          <a:extLst>
            <a:ext uri="{FF2B5EF4-FFF2-40B4-BE49-F238E27FC236}">
              <a16:creationId xmlns:a16="http://schemas.microsoft.com/office/drawing/2014/main" id="{6DD4ABA0-2F2A-4554-B4D3-F58B19A2B437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8" name="Text Box 64">
          <a:extLst>
            <a:ext uri="{FF2B5EF4-FFF2-40B4-BE49-F238E27FC236}">
              <a16:creationId xmlns:a16="http://schemas.microsoft.com/office/drawing/2014/main" id="{A3652B7B-314D-4F5A-A6B3-09A96ED649B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59" name="Text Box 64">
          <a:extLst>
            <a:ext uri="{FF2B5EF4-FFF2-40B4-BE49-F238E27FC236}">
              <a16:creationId xmlns:a16="http://schemas.microsoft.com/office/drawing/2014/main" id="{70A7D2AD-F84C-4BAA-983D-F79144A057C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0" name="Text Box 64">
          <a:extLst>
            <a:ext uri="{FF2B5EF4-FFF2-40B4-BE49-F238E27FC236}">
              <a16:creationId xmlns:a16="http://schemas.microsoft.com/office/drawing/2014/main" id="{DACBAC80-2DB1-4D25-B088-C62816AA746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1" name="Text Box 64">
          <a:extLst>
            <a:ext uri="{FF2B5EF4-FFF2-40B4-BE49-F238E27FC236}">
              <a16:creationId xmlns:a16="http://schemas.microsoft.com/office/drawing/2014/main" id="{0E605B08-C79E-4F38-B274-CCF2CEC8EC7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2" name="Text Box 64">
          <a:extLst>
            <a:ext uri="{FF2B5EF4-FFF2-40B4-BE49-F238E27FC236}">
              <a16:creationId xmlns:a16="http://schemas.microsoft.com/office/drawing/2014/main" id="{FF9A5194-A1E6-473D-81C5-289B8D7AC1C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3" name="Text Box 64">
          <a:extLst>
            <a:ext uri="{FF2B5EF4-FFF2-40B4-BE49-F238E27FC236}">
              <a16:creationId xmlns:a16="http://schemas.microsoft.com/office/drawing/2014/main" id="{9C8F8C81-1747-46ED-8BB9-47E46EA5738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4" name="Text Box 64">
          <a:extLst>
            <a:ext uri="{FF2B5EF4-FFF2-40B4-BE49-F238E27FC236}">
              <a16:creationId xmlns:a16="http://schemas.microsoft.com/office/drawing/2014/main" id="{A5832D19-6B59-4296-AD45-3C5A059B3D3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5" name="Text Box 64">
          <a:extLst>
            <a:ext uri="{FF2B5EF4-FFF2-40B4-BE49-F238E27FC236}">
              <a16:creationId xmlns:a16="http://schemas.microsoft.com/office/drawing/2014/main" id="{7918295D-7E24-441B-A960-D66EA6527722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6" name="Text Box 64">
          <a:extLst>
            <a:ext uri="{FF2B5EF4-FFF2-40B4-BE49-F238E27FC236}">
              <a16:creationId xmlns:a16="http://schemas.microsoft.com/office/drawing/2014/main" id="{1FB1E9C8-4791-4327-B4E4-FA7CE28C6A6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7" name="Text Box 64">
          <a:extLst>
            <a:ext uri="{FF2B5EF4-FFF2-40B4-BE49-F238E27FC236}">
              <a16:creationId xmlns:a16="http://schemas.microsoft.com/office/drawing/2014/main" id="{F36C5281-B307-4785-AB1E-39B1E0884BD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8" name="Text Box 64">
          <a:extLst>
            <a:ext uri="{FF2B5EF4-FFF2-40B4-BE49-F238E27FC236}">
              <a16:creationId xmlns:a16="http://schemas.microsoft.com/office/drawing/2014/main" id="{D6D9CF5D-0B44-4ABC-B9AB-208FC27E8DE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69" name="Text Box 64">
          <a:extLst>
            <a:ext uri="{FF2B5EF4-FFF2-40B4-BE49-F238E27FC236}">
              <a16:creationId xmlns:a16="http://schemas.microsoft.com/office/drawing/2014/main" id="{09CED152-29BB-4C7E-8280-E72868B8981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0" name="Text Box 64">
          <a:extLst>
            <a:ext uri="{FF2B5EF4-FFF2-40B4-BE49-F238E27FC236}">
              <a16:creationId xmlns:a16="http://schemas.microsoft.com/office/drawing/2014/main" id="{A8EA901C-EC64-4F16-B313-E64DBEBCFC5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1" name="Text Box 64">
          <a:extLst>
            <a:ext uri="{FF2B5EF4-FFF2-40B4-BE49-F238E27FC236}">
              <a16:creationId xmlns:a16="http://schemas.microsoft.com/office/drawing/2014/main" id="{DD37B34D-CE73-467B-88E3-B1585252C6D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2" name="Text Box 64">
          <a:extLst>
            <a:ext uri="{FF2B5EF4-FFF2-40B4-BE49-F238E27FC236}">
              <a16:creationId xmlns:a16="http://schemas.microsoft.com/office/drawing/2014/main" id="{EAAA25C6-3D39-4070-86EB-8FE15755DDA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3" name="Text Box 64">
          <a:extLst>
            <a:ext uri="{FF2B5EF4-FFF2-40B4-BE49-F238E27FC236}">
              <a16:creationId xmlns:a16="http://schemas.microsoft.com/office/drawing/2014/main" id="{67EE6CAA-8167-4015-A7FD-FEC133ED1AE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4" name="Text Box 64">
          <a:extLst>
            <a:ext uri="{FF2B5EF4-FFF2-40B4-BE49-F238E27FC236}">
              <a16:creationId xmlns:a16="http://schemas.microsoft.com/office/drawing/2014/main" id="{AD81FC40-09C4-4D54-AF8D-93CDB8E456B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5" name="Text Box 64">
          <a:extLst>
            <a:ext uri="{FF2B5EF4-FFF2-40B4-BE49-F238E27FC236}">
              <a16:creationId xmlns:a16="http://schemas.microsoft.com/office/drawing/2014/main" id="{D3A12964-D124-4912-B05B-8B6E9D24160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6" name="Text Box 64">
          <a:extLst>
            <a:ext uri="{FF2B5EF4-FFF2-40B4-BE49-F238E27FC236}">
              <a16:creationId xmlns:a16="http://schemas.microsoft.com/office/drawing/2014/main" id="{96371357-B489-4DB6-818F-D719263CE54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7" name="Text Box 64">
          <a:extLst>
            <a:ext uri="{FF2B5EF4-FFF2-40B4-BE49-F238E27FC236}">
              <a16:creationId xmlns:a16="http://schemas.microsoft.com/office/drawing/2014/main" id="{0C82B379-5923-4F77-BE35-7FD4D05AC2B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8" name="Text Box 64">
          <a:extLst>
            <a:ext uri="{FF2B5EF4-FFF2-40B4-BE49-F238E27FC236}">
              <a16:creationId xmlns:a16="http://schemas.microsoft.com/office/drawing/2014/main" id="{29E54CB0-A3E5-4D2F-BEF8-D5417AC7590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79" name="Text Box 64">
          <a:extLst>
            <a:ext uri="{FF2B5EF4-FFF2-40B4-BE49-F238E27FC236}">
              <a16:creationId xmlns:a16="http://schemas.microsoft.com/office/drawing/2014/main" id="{CE64A351-C0C8-487A-AFDA-69C47DFE752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0" name="Text Box 64">
          <a:extLst>
            <a:ext uri="{FF2B5EF4-FFF2-40B4-BE49-F238E27FC236}">
              <a16:creationId xmlns:a16="http://schemas.microsoft.com/office/drawing/2014/main" id="{58ACC802-B177-409F-896F-C18E659FCF6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1" name="Text Box 64">
          <a:extLst>
            <a:ext uri="{FF2B5EF4-FFF2-40B4-BE49-F238E27FC236}">
              <a16:creationId xmlns:a16="http://schemas.microsoft.com/office/drawing/2014/main" id="{31EB2DB8-0AEF-4411-AEE9-02971E0A08C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2" name="Text Box 64">
          <a:extLst>
            <a:ext uri="{FF2B5EF4-FFF2-40B4-BE49-F238E27FC236}">
              <a16:creationId xmlns:a16="http://schemas.microsoft.com/office/drawing/2014/main" id="{186F84B1-287E-4646-8D8B-C461333AA35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3" name="Text Box 64">
          <a:extLst>
            <a:ext uri="{FF2B5EF4-FFF2-40B4-BE49-F238E27FC236}">
              <a16:creationId xmlns:a16="http://schemas.microsoft.com/office/drawing/2014/main" id="{0628ECC8-4950-4772-BB4C-231F5E9CD7D4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4" name="Text Box 64">
          <a:extLst>
            <a:ext uri="{FF2B5EF4-FFF2-40B4-BE49-F238E27FC236}">
              <a16:creationId xmlns:a16="http://schemas.microsoft.com/office/drawing/2014/main" id="{E3D0BE0C-86D0-44D7-8049-50C5912A1D9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5" name="Text Box 64">
          <a:extLst>
            <a:ext uri="{FF2B5EF4-FFF2-40B4-BE49-F238E27FC236}">
              <a16:creationId xmlns:a16="http://schemas.microsoft.com/office/drawing/2014/main" id="{ACD997F7-2FDD-4A41-860E-908F11DF0983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6" name="Text Box 64">
          <a:extLst>
            <a:ext uri="{FF2B5EF4-FFF2-40B4-BE49-F238E27FC236}">
              <a16:creationId xmlns:a16="http://schemas.microsoft.com/office/drawing/2014/main" id="{8B68B701-3A39-4F2F-B7CA-B0508A78FDB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7" name="Text Box 64">
          <a:extLst>
            <a:ext uri="{FF2B5EF4-FFF2-40B4-BE49-F238E27FC236}">
              <a16:creationId xmlns:a16="http://schemas.microsoft.com/office/drawing/2014/main" id="{8DBEBD44-7CE4-4D6B-B2E5-458C492B264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8" name="Text Box 64">
          <a:extLst>
            <a:ext uri="{FF2B5EF4-FFF2-40B4-BE49-F238E27FC236}">
              <a16:creationId xmlns:a16="http://schemas.microsoft.com/office/drawing/2014/main" id="{74F0E348-8D88-4489-93A9-FB03659B1E48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89" name="Text Box 64">
          <a:extLst>
            <a:ext uri="{FF2B5EF4-FFF2-40B4-BE49-F238E27FC236}">
              <a16:creationId xmlns:a16="http://schemas.microsoft.com/office/drawing/2014/main" id="{C4842284-0195-4BFC-AC59-52245DF9210E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0" name="Text Box 64">
          <a:extLst>
            <a:ext uri="{FF2B5EF4-FFF2-40B4-BE49-F238E27FC236}">
              <a16:creationId xmlns:a16="http://schemas.microsoft.com/office/drawing/2014/main" id="{EB3972D3-6237-4A99-A966-39AFF6172B66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1" name="Text Box 64">
          <a:extLst>
            <a:ext uri="{FF2B5EF4-FFF2-40B4-BE49-F238E27FC236}">
              <a16:creationId xmlns:a16="http://schemas.microsoft.com/office/drawing/2014/main" id="{D73E1390-C098-4871-A77A-7DE2C5CE2E20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2" name="Text Box 64">
          <a:extLst>
            <a:ext uri="{FF2B5EF4-FFF2-40B4-BE49-F238E27FC236}">
              <a16:creationId xmlns:a16="http://schemas.microsoft.com/office/drawing/2014/main" id="{A4949DD8-B761-4492-A9D2-53CE436A155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3" name="Text Box 64">
          <a:extLst>
            <a:ext uri="{FF2B5EF4-FFF2-40B4-BE49-F238E27FC236}">
              <a16:creationId xmlns:a16="http://schemas.microsoft.com/office/drawing/2014/main" id="{865466ED-66C4-4A5B-AF9F-CEEC2B83DA2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4" name="Text Box 64">
          <a:extLst>
            <a:ext uri="{FF2B5EF4-FFF2-40B4-BE49-F238E27FC236}">
              <a16:creationId xmlns:a16="http://schemas.microsoft.com/office/drawing/2014/main" id="{69998BA5-A3EB-497A-8446-F1770803CA89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5" name="Text Box 64">
          <a:extLst>
            <a:ext uri="{FF2B5EF4-FFF2-40B4-BE49-F238E27FC236}">
              <a16:creationId xmlns:a16="http://schemas.microsoft.com/office/drawing/2014/main" id="{D4D9198A-28A5-42E0-A50A-3BE4901EA47C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6" name="Text Box 64">
          <a:extLst>
            <a:ext uri="{FF2B5EF4-FFF2-40B4-BE49-F238E27FC236}">
              <a16:creationId xmlns:a16="http://schemas.microsoft.com/office/drawing/2014/main" id="{0F3A9D8D-F5FA-41FD-BC86-42C41B8EFA8F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7" name="Text Box 64">
          <a:extLst>
            <a:ext uri="{FF2B5EF4-FFF2-40B4-BE49-F238E27FC236}">
              <a16:creationId xmlns:a16="http://schemas.microsoft.com/office/drawing/2014/main" id="{0ADBE916-4443-4CD2-98D3-C0D905D3365D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8" name="Text Box 64">
          <a:extLst>
            <a:ext uri="{FF2B5EF4-FFF2-40B4-BE49-F238E27FC236}">
              <a16:creationId xmlns:a16="http://schemas.microsoft.com/office/drawing/2014/main" id="{F03602F9-CFB1-4B52-BFF9-FFBA92C73BE1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699" name="Text Box 64">
          <a:extLst>
            <a:ext uri="{FF2B5EF4-FFF2-40B4-BE49-F238E27FC236}">
              <a16:creationId xmlns:a16="http://schemas.microsoft.com/office/drawing/2014/main" id="{259C5347-2C92-4ABB-A0B9-D8B0B574AACA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1904</xdr:row>
      <xdr:rowOff>0</xdr:rowOff>
    </xdr:from>
    <xdr:ext cx="0" cy="276224"/>
    <xdr:sp macro="" textlink="">
      <xdr:nvSpPr>
        <xdr:cNvPr id="6700" name="Text Box 64">
          <a:extLst>
            <a:ext uri="{FF2B5EF4-FFF2-40B4-BE49-F238E27FC236}">
              <a16:creationId xmlns:a16="http://schemas.microsoft.com/office/drawing/2014/main" id="{A3C5F4F2-5E5F-4ACA-9AB9-679B2F35231B}"/>
            </a:ext>
          </a:extLst>
        </xdr:cNvPr>
        <xdr:cNvSpPr txBox="1">
          <a:spLocks noChangeArrowheads="1"/>
        </xdr:cNvSpPr>
      </xdr:nvSpPr>
      <xdr:spPr bwMode="auto">
        <a:xfrm>
          <a:off x="883920" y="3917289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1" name="Text Box 64">
          <a:extLst>
            <a:ext uri="{FF2B5EF4-FFF2-40B4-BE49-F238E27FC236}">
              <a16:creationId xmlns:a16="http://schemas.microsoft.com/office/drawing/2014/main" id="{13209655-D32C-4CB6-8874-6E084421D85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2" name="Text Box 64">
          <a:extLst>
            <a:ext uri="{FF2B5EF4-FFF2-40B4-BE49-F238E27FC236}">
              <a16:creationId xmlns:a16="http://schemas.microsoft.com/office/drawing/2014/main" id="{DE08F8A2-D9EE-4818-935E-EB5319E09E9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3" name="Text Box 64">
          <a:extLst>
            <a:ext uri="{FF2B5EF4-FFF2-40B4-BE49-F238E27FC236}">
              <a16:creationId xmlns:a16="http://schemas.microsoft.com/office/drawing/2014/main" id="{24BFD7C5-147D-4F2E-8E75-D8800A4D55F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4" name="Text Box 64">
          <a:extLst>
            <a:ext uri="{FF2B5EF4-FFF2-40B4-BE49-F238E27FC236}">
              <a16:creationId xmlns:a16="http://schemas.microsoft.com/office/drawing/2014/main" id="{5CB53BC7-D525-44CD-AD51-43EFADF70CA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5" name="Text Box 64">
          <a:extLst>
            <a:ext uri="{FF2B5EF4-FFF2-40B4-BE49-F238E27FC236}">
              <a16:creationId xmlns:a16="http://schemas.microsoft.com/office/drawing/2014/main" id="{0898BB0C-8C09-4C20-839B-97146B7557D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6" name="Text Box 64">
          <a:extLst>
            <a:ext uri="{FF2B5EF4-FFF2-40B4-BE49-F238E27FC236}">
              <a16:creationId xmlns:a16="http://schemas.microsoft.com/office/drawing/2014/main" id="{0A129436-5B6B-49DA-956B-6F1B7A73F24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7" name="Text Box 64">
          <a:extLst>
            <a:ext uri="{FF2B5EF4-FFF2-40B4-BE49-F238E27FC236}">
              <a16:creationId xmlns:a16="http://schemas.microsoft.com/office/drawing/2014/main" id="{70725326-F497-40A5-A4DC-E9771C6984FE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8" name="Text Box 64">
          <a:extLst>
            <a:ext uri="{FF2B5EF4-FFF2-40B4-BE49-F238E27FC236}">
              <a16:creationId xmlns:a16="http://schemas.microsoft.com/office/drawing/2014/main" id="{A2A73CB1-037F-45E3-9D8D-2FE162314FB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09" name="Text Box 64">
          <a:extLst>
            <a:ext uri="{FF2B5EF4-FFF2-40B4-BE49-F238E27FC236}">
              <a16:creationId xmlns:a16="http://schemas.microsoft.com/office/drawing/2014/main" id="{072F66C1-6120-44B3-A079-44FEF996ED4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0" name="Text Box 64">
          <a:extLst>
            <a:ext uri="{FF2B5EF4-FFF2-40B4-BE49-F238E27FC236}">
              <a16:creationId xmlns:a16="http://schemas.microsoft.com/office/drawing/2014/main" id="{8E7D1349-4A7B-420C-A41E-BCE0649A752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1" name="Text Box 64">
          <a:extLst>
            <a:ext uri="{FF2B5EF4-FFF2-40B4-BE49-F238E27FC236}">
              <a16:creationId xmlns:a16="http://schemas.microsoft.com/office/drawing/2014/main" id="{8D03A77B-9785-4733-933E-81263B1F000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2" name="Text Box 64">
          <a:extLst>
            <a:ext uri="{FF2B5EF4-FFF2-40B4-BE49-F238E27FC236}">
              <a16:creationId xmlns:a16="http://schemas.microsoft.com/office/drawing/2014/main" id="{A60C3982-73E1-41B4-9735-74AF45D1B7E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3" name="Text Box 64">
          <a:extLst>
            <a:ext uri="{FF2B5EF4-FFF2-40B4-BE49-F238E27FC236}">
              <a16:creationId xmlns:a16="http://schemas.microsoft.com/office/drawing/2014/main" id="{0847C1C1-E032-4537-92B4-703E8B19FB1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F7A6FB2D-B4F7-4E79-AD5D-17D7E52269B6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5" name="Text Box 64">
          <a:extLst>
            <a:ext uri="{FF2B5EF4-FFF2-40B4-BE49-F238E27FC236}">
              <a16:creationId xmlns:a16="http://schemas.microsoft.com/office/drawing/2014/main" id="{88EC06E5-1394-4EF4-A035-61C24653CDAD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6" name="Text Box 64">
          <a:extLst>
            <a:ext uri="{FF2B5EF4-FFF2-40B4-BE49-F238E27FC236}">
              <a16:creationId xmlns:a16="http://schemas.microsoft.com/office/drawing/2014/main" id="{6BCE0752-0C17-4CDF-BFB7-64A5AB17866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7" name="Text Box 64">
          <a:extLst>
            <a:ext uri="{FF2B5EF4-FFF2-40B4-BE49-F238E27FC236}">
              <a16:creationId xmlns:a16="http://schemas.microsoft.com/office/drawing/2014/main" id="{B2C192FA-AEF3-4DD1-BAA9-01C02EC6328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8" name="Text Box 64">
          <a:extLst>
            <a:ext uri="{FF2B5EF4-FFF2-40B4-BE49-F238E27FC236}">
              <a16:creationId xmlns:a16="http://schemas.microsoft.com/office/drawing/2014/main" id="{5C27CE47-3D28-4EDC-B100-535CEE396EBF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19" name="Text Box 64">
          <a:extLst>
            <a:ext uri="{FF2B5EF4-FFF2-40B4-BE49-F238E27FC236}">
              <a16:creationId xmlns:a16="http://schemas.microsoft.com/office/drawing/2014/main" id="{C885F28F-16FF-4552-86FF-ECA8DF8E4C0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0" name="Text Box 64">
          <a:extLst>
            <a:ext uri="{FF2B5EF4-FFF2-40B4-BE49-F238E27FC236}">
              <a16:creationId xmlns:a16="http://schemas.microsoft.com/office/drawing/2014/main" id="{B6B986D5-433C-4F97-AA2A-09C5FEE2E53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1" name="Text Box 64">
          <a:extLst>
            <a:ext uri="{FF2B5EF4-FFF2-40B4-BE49-F238E27FC236}">
              <a16:creationId xmlns:a16="http://schemas.microsoft.com/office/drawing/2014/main" id="{CACCEBF4-0D7D-4078-B15F-DFE934E27F3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2" name="Text Box 64">
          <a:extLst>
            <a:ext uri="{FF2B5EF4-FFF2-40B4-BE49-F238E27FC236}">
              <a16:creationId xmlns:a16="http://schemas.microsoft.com/office/drawing/2014/main" id="{C1287E3B-6442-4B5F-8FC5-66B68CF0509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3" name="Text Box 64">
          <a:extLst>
            <a:ext uri="{FF2B5EF4-FFF2-40B4-BE49-F238E27FC236}">
              <a16:creationId xmlns:a16="http://schemas.microsoft.com/office/drawing/2014/main" id="{F72790A4-502E-45A7-AF0D-677F536BB5F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4" name="Text Box 64">
          <a:extLst>
            <a:ext uri="{FF2B5EF4-FFF2-40B4-BE49-F238E27FC236}">
              <a16:creationId xmlns:a16="http://schemas.microsoft.com/office/drawing/2014/main" id="{6C586EDD-D751-437E-90D9-759598EACC6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5" name="Text Box 64">
          <a:extLst>
            <a:ext uri="{FF2B5EF4-FFF2-40B4-BE49-F238E27FC236}">
              <a16:creationId xmlns:a16="http://schemas.microsoft.com/office/drawing/2014/main" id="{7E057BF5-2A36-4147-B124-4B1576B872F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6" name="Text Box 64">
          <a:extLst>
            <a:ext uri="{FF2B5EF4-FFF2-40B4-BE49-F238E27FC236}">
              <a16:creationId xmlns:a16="http://schemas.microsoft.com/office/drawing/2014/main" id="{689E011D-E46A-4F6F-AD67-6D7C78DE6EC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7" name="Text Box 64">
          <a:extLst>
            <a:ext uri="{FF2B5EF4-FFF2-40B4-BE49-F238E27FC236}">
              <a16:creationId xmlns:a16="http://schemas.microsoft.com/office/drawing/2014/main" id="{9FA8121E-9CA3-48FF-9410-EDEED4E3FFA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8" name="Text Box 64">
          <a:extLst>
            <a:ext uri="{FF2B5EF4-FFF2-40B4-BE49-F238E27FC236}">
              <a16:creationId xmlns:a16="http://schemas.microsoft.com/office/drawing/2014/main" id="{693CEB7A-6368-489A-B207-F6E216B0BA3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29" name="Text Box 64">
          <a:extLst>
            <a:ext uri="{FF2B5EF4-FFF2-40B4-BE49-F238E27FC236}">
              <a16:creationId xmlns:a16="http://schemas.microsoft.com/office/drawing/2014/main" id="{E2469ED6-3217-4BA2-9BDB-A2E817EB3B8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0" name="Text Box 64">
          <a:extLst>
            <a:ext uri="{FF2B5EF4-FFF2-40B4-BE49-F238E27FC236}">
              <a16:creationId xmlns:a16="http://schemas.microsoft.com/office/drawing/2014/main" id="{5C2155B4-637A-4764-8C55-7EC6CD07D8F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1" name="Text Box 64">
          <a:extLst>
            <a:ext uri="{FF2B5EF4-FFF2-40B4-BE49-F238E27FC236}">
              <a16:creationId xmlns:a16="http://schemas.microsoft.com/office/drawing/2014/main" id="{DC403D78-09D7-45E5-962B-AFB117B1A07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2" name="Text Box 64">
          <a:extLst>
            <a:ext uri="{FF2B5EF4-FFF2-40B4-BE49-F238E27FC236}">
              <a16:creationId xmlns:a16="http://schemas.microsoft.com/office/drawing/2014/main" id="{A827BBE9-610C-41B2-ACFF-3B463F3C2C8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3" name="Text Box 64">
          <a:extLst>
            <a:ext uri="{FF2B5EF4-FFF2-40B4-BE49-F238E27FC236}">
              <a16:creationId xmlns:a16="http://schemas.microsoft.com/office/drawing/2014/main" id="{DD37C92D-B00D-4285-A12F-7DDA3D50CD9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4" name="Text Box 64">
          <a:extLst>
            <a:ext uri="{FF2B5EF4-FFF2-40B4-BE49-F238E27FC236}">
              <a16:creationId xmlns:a16="http://schemas.microsoft.com/office/drawing/2014/main" id="{DB4FAB12-7E05-4BAA-B730-990733EDAD4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5" name="Text Box 64">
          <a:extLst>
            <a:ext uri="{FF2B5EF4-FFF2-40B4-BE49-F238E27FC236}">
              <a16:creationId xmlns:a16="http://schemas.microsoft.com/office/drawing/2014/main" id="{546E9CF4-26DC-463B-97B2-22C83C201F12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6" name="Text Box 64">
          <a:extLst>
            <a:ext uri="{FF2B5EF4-FFF2-40B4-BE49-F238E27FC236}">
              <a16:creationId xmlns:a16="http://schemas.microsoft.com/office/drawing/2014/main" id="{D5814F7B-EC9C-4813-A5B5-D53E1ADB6A61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7" name="Text Box 64">
          <a:extLst>
            <a:ext uri="{FF2B5EF4-FFF2-40B4-BE49-F238E27FC236}">
              <a16:creationId xmlns:a16="http://schemas.microsoft.com/office/drawing/2014/main" id="{36464A52-4F47-436A-85B2-19848ACFCF27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8" name="Text Box 64">
          <a:extLst>
            <a:ext uri="{FF2B5EF4-FFF2-40B4-BE49-F238E27FC236}">
              <a16:creationId xmlns:a16="http://schemas.microsoft.com/office/drawing/2014/main" id="{D6646200-997F-42A1-A961-CF475381B86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39" name="Text Box 64">
          <a:extLst>
            <a:ext uri="{FF2B5EF4-FFF2-40B4-BE49-F238E27FC236}">
              <a16:creationId xmlns:a16="http://schemas.microsoft.com/office/drawing/2014/main" id="{0FC94123-6112-4F4D-8AD9-1E4B6E6E7329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0" name="Text Box 64">
          <a:extLst>
            <a:ext uri="{FF2B5EF4-FFF2-40B4-BE49-F238E27FC236}">
              <a16:creationId xmlns:a16="http://schemas.microsoft.com/office/drawing/2014/main" id="{D65307B6-7011-4DB8-A525-39C06A46637B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1" name="Text Box 64">
          <a:extLst>
            <a:ext uri="{FF2B5EF4-FFF2-40B4-BE49-F238E27FC236}">
              <a16:creationId xmlns:a16="http://schemas.microsoft.com/office/drawing/2014/main" id="{7BE60CD3-EA25-4907-92FB-31324389B493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2" name="Text Box 64">
          <a:extLst>
            <a:ext uri="{FF2B5EF4-FFF2-40B4-BE49-F238E27FC236}">
              <a16:creationId xmlns:a16="http://schemas.microsoft.com/office/drawing/2014/main" id="{5E8C305B-755D-4826-93BB-2AF6DE092B4A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3" name="Text Box 64">
          <a:extLst>
            <a:ext uri="{FF2B5EF4-FFF2-40B4-BE49-F238E27FC236}">
              <a16:creationId xmlns:a16="http://schemas.microsoft.com/office/drawing/2014/main" id="{90D3368B-4611-4D54-853E-9C0217080980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4" name="Text Box 64">
          <a:extLst>
            <a:ext uri="{FF2B5EF4-FFF2-40B4-BE49-F238E27FC236}">
              <a16:creationId xmlns:a16="http://schemas.microsoft.com/office/drawing/2014/main" id="{56B2C906-2D19-432E-A4A8-CC53E39063F8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5" name="Text Box 64">
          <a:extLst>
            <a:ext uri="{FF2B5EF4-FFF2-40B4-BE49-F238E27FC236}">
              <a16:creationId xmlns:a16="http://schemas.microsoft.com/office/drawing/2014/main" id="{A335B663-1B43-4075-8A8C-5DECC1D1EA5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6" name="Text Box 64">
          <a:extLst>
            <a:ext uri="{FF2B5EF4-FFF2-40B4-BE49-F238E27FC236}">
              <a16:creationId xmlns:a16="http://schemas.microsoft.com/office/drawing/2014/main" id="{5966C897-3694-4439-BB63-E12D44C9B664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1904</xdr:row>
      <xdr:rowOff>0</xdr:rowOff>
    </xdr:from>
    <xdr:ext cx="0" cy="276225"/>
    <xdr:sp macro="" textlink="">
      <xdr:nvSpPr>
        <xdr:cNvPr id="6747" name="Text Box 64">
          <a:extLst>
            <a:ext uri="{FF2B5EF4-FFF2-40B4-BE49-F238E27FC236}">
              <a16:creationId xmlns:a16="http://schemas.microsoft.com/office/drawing/2014/main" id="{2A1C2136-B8F4-4119-9932-907B03A4EC25}"/>
            </a:ext>
          </a:extLst>
        </xdr:cNvPr>
        <xdr:cNvSpPr txBox="1">
          <a:spLocks noChangeArrowheads="1"/>
        </xdr:cNvSpPr>
      </xdr:nvSpPr>
      <xdr:spPr bwMode="auto">
        <a:xfrm>
          <a:off x="762000" y="3917289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762000</xdr:colOff>
      <xdr:row>1903</xdr:row>
      <xdr:rowOff>0</xdr:rowOff>
    </xdr:from>
    <xdr:to>
      <xdr:col>0</xdr:col>
      <xdr:colOff>762000</xdr:colOff>
      <xdr:row>1906</xdr:row>
      <xdr:rowOff>177348</xdr:rowOff>
    </xdr:to>
    <xdr:sp macro="" textlink="">
      <xdr:nvSpPr>
        <xdr:cNvPr id="6748" name="Text Box 64">
          <a:extLst>
            <a:ext uri="{FF2B5EF4-FFF2-40B4-BE49-F238E27FC236}">
              <a16:creationId xmlns:a16="http://schemas.microsoft.com/office/drawing/2014/main" id="{8453641D-F083-46F8-AA8F-52D20C2A5D1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794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49" name="Text Box 64">
          <a:extLst>
            <a:ext uri="{FF2B5EF4-FFF2-40B4-BE49-F238E27FC236}">
              <a16:creationId xmlns:a16="http://schemas.microsoft.com/office/drawing/2014/main" id="{47D325AC-7D0D-4D3F-9067-6DEC04BE1DA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0" name="Text Box 64">
          <a:extLst>
            <a:ext uri="{FF2B5EF4-FFF2-40B4-BE49-F238E27FC236}">
              <a16:creationId xmlns:a16="http://schemas.microsoft.com/office/drawing/2014/main" id="{E1CCDD38-5C66-4CA4-ACE7-E41DB5BC9E8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1" name="Text Box 64">
          <a:extLst>
            <a:ext uri="{FF2B5EF4-FFF2-40B4-BE49-F238E27FC236}">
              <a16:creationId xmlns:a16="http://schemas.microsoft.com/office/drawing/2014/main" id="{1DD042C8-F2AE-41BE-8F9A-B193A1BFCE5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2" name="Text Box 64">
          <a:extLst>
            <a:ext uri="{FF2B5EF4-FFF2-40B4-BE49-F238E27FC236}">
              <a16:creationId xmlns:a16="http://schemas.microsoft.com/office/drawing/2014/main" id="{14917A58-EB18-490C-B118-700760B980D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3" name="Text Box 64">
          <a:extLst>
            <a:ext uri="{FF2B5EF4-FFF2-40B4-BE49-F238E27FC236}">
              <a16:creationId xmlns:a16="http://schemas.microsoft.com/office/drawing/2014/main" id="{DE33F24D-0A8A-4CC9-B424-779D2651ECF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4" name="Text Box 64">
          <a:extLst>
            <a:ext uri="{FF2B5EF4-FFF2-40B4-BE49-F238E27FC236}">
              <a16:creationId xmlns:a16="http://schemas.microsoft.com/office/drawing/2014/main" id="{247F7F13-3C09-401F-BC46-98E62B543E7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5" name="Text Box 64">
          <a:extLst>
            <a:ext uri="{FF2B5EF4-FFF2-40B4-BE49-F238E27FC236}">
              <a16:creationId xmlns:a16="http://schemas.microsoft.com/office/drawing/2014/main" id="{E804A9C0-F19F-45EF-AADD-1F6D41FAE0B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6" name="Text Box 64">
          <a:extLst>
            <a:ext uri="{FF2B5EF4-FFF2-40B4-BE49-F238E27FC236}">
              <a16:creationId xmlns:a16="http://schemas.microsoft.com/office/drawing/2014/main" id="{A697E075-5C91-462A-8A0A-6D9E9F95B76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7" name="Text Box 64">
          <a:extLst>
            <a:ext uri="{FF2B5EF4-FFF2-40B4-BE49-F238E27FC236}">
              <a16:creationId xmlns:a16="http://schemas.microsoft.com/office/drawing/2014/main" id="{30F11A15-A884-4AB0-8010-11B3944CE1C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8" name="Text Box 64">
          <a:extLst>
            <a:ext uri="{FF2B5EF4-FFF2-40B4-BE49-F238E27FC236}">
              <a16:creationId xmlns:a16="http://schemas.microsoft.com/office/drawing/2014/main" id="{0885D2EC-00E1-4008-8DDD-344141FF3E6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59" name="Text Box 64">
          <a:extLst>
            <a:ext uri="{FF2B5EF4-FFF2-40B4-BE49-F238E27FC236}">
              <a16:creationId xmlns:a16="http://schemas.microsoft.com/office/drawing/2014/main" id="{C4653CA3-C8C4-4675-9A5D-26CCF48D1D7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0" name="Text Box 64">
          <a:extLst>
            <a:ext uri="{FF2B5EF4-FFF2-40B4-BE49-F238E27FC236}">
              <a16:creationId xmlns:a16="http://schemas.microsoft.com/office/drawing/2014/main" id="{819E4B01-84CD-418B-8A34-11CCEA62EA3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1" name="Text Box 64">
          <a:extLst>
            <a:ext uri="{FF2B5EF4-FFF2-40B4-BE49-F238E27FC236}">
              <a16:creationId xmlns:a16="http://schemas.microsoft.com/office/drawing/2014/main" id="{87BC39C1-4810-400A-B31B-8CA82A7C7D5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2" name="Text Box 64">
          <a:extLst>
            <a:ext uri="{FF2B5EF4-FFF2-40B4-BE49-F238E27FC236}">
              <a16:creationId xmlns:a16="http://schemas.microsoft.com/office/drawing/2014/main" id="{18A85E58-E266-43A7-9A83-1DFDDBF2140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3" name="Text Box 64">
          <a:extLst>
            <a:ext uri="{FF2B5EF4-FFF2-40B4-BE49-F238E27FC236}">
              <a16:creationId xmlns:a16="http://schemas.microsoft.com/office/drawing/2014/main" id="{D006DBFC-00AD-4BB1-A824-681E816DCC3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4" name="Text Box 64">
          <a:extLst>
            <a:ext uri="{FF2B5EF4-FFF2-40B4-BE49-F238E27FC236}">
              <a16:creationId xmlns:a16="http://schemas.microsoft.com/office/drawing/2014/main" id="{A00BC1A7-474B-4FEE-8CDC-227EA89BC5A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5" name="Text Box 64">
          <a:extLst>
            <a:ext uri="{FF2B5EF4-FFF2-40B4-BE49-F238E27FC236}">
              <a16:creationId xmlns:a16="http://schemas.microsoft.com/office/drawing/2014/main" id="{4B552426-B313-469A-9DDA-FB1A13A6C0F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6" name="Text Box 64">
          <a:extLst>
            <a:ext uri="{FF2B5EF4-FFF2-40B4-BE49-F238E27FC236}">
              <a16:creationId xmlns:a16="http://schemas.microsoft.com/office/drawing/2014/main" id="{439DE843-9BC7-4F32-A401-96E4FB6E880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7" name="Text Box 64">
          <a:extLst>
            <a:ext uri="{FF2B5EF4-FFF2-40B4-BE49-F238E27FC236}">
              <a16:creationId xmlns:a16="http://schemas.microsoft.com/office/drawing/2014/main" id="{19A7AEDE-8650-471A-A478-115CABC9288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8" name="Text Box 64">
          <a:extLst>
            <a:ext uri="{FF2B5EF4-FFF2-40B4-BE49-F238E27FC236}">
              <a16:creationId xmlns:a16="http://schemas.microsoft.com/office/drawing/2014/main" id="{A79B123F-D7B6-4F09-934D-E40AFCBE593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69" name="Text Box 64">
          <a:extLst>
            <a:ext uri="{FF2B5EF4-FFF2-40B4-BE49-F238E27FC236}">
              <a16:creationId xmlns:a16="http://schemas.microsoft.com/office/drawing/2014/main" id="{637202B1-F114-4FF3-AB42-1BDCF7C4ACB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0" name="Text Box 64">
          <a:extLst>
            <a:ext uri="{FF2B5EF4-FFF2-40B4-BE49-F238E27FC236}">
              <a16:creationId xmlns:a16="http://schemas.microsoft.com/office/drawing/2014/main" id="{6B7FAF87-E936-4BA8-8FEE-29C29F0C5A1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1" name="Text Box 64">
          <a:extLst>
            <a:ext uri="{FF2B5EF4-FFF2-40B4-BE49-F238E27FC236}">
              <a16:creationId xmlns:a16="http://schemas.microsoft.com/office/drawing/2014/main" id="{5C39B8CC-A5E2-4B15-A731-A2DE2001B27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2" name="Text Box 64">
          <a:extLst>
            <a:ext uri="{FF2B5EF4-FFF2-40B4-BE49-F238E27FC236}">
              <a16:creationId xmlns:a16="http://schemas.microsoft.com/office/drawing/2014/main" id="{51D12879-491B-4426-A64E-93733A1EB26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3" name="Text Box 64">
          <a:extLst>
            <a:ext uri="{FF2B5EF4-FFF2-40B4-BE49-F238E27FC236}">
              <a16:creationId xmlns:a16="http://schemas.microsoft.com/office/drawing/2014/main" id="{5346249C-82F8-478D-BC2A-CFCFE8D5700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4" name="Text Box 64">
          <a:extLst>
            <a:ext uri="{FF2B5EF4-FFF2-40B4-BE49-F238E27FC236}">
              <a16:creationId xmlns:a16="http://schemas.microsoft.com/office/drawing/2014/main" id="{CA3CFFB9-8812-43CB-AF98-1099699CBE5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5" name="Text Box 64">
          <a:extLst>
            <a:ext uri="{FF2B5EF4-FFF2-40B4-BE49-F238E27FC236}">
              <a16:creationId xmlns:a16="http://schemas.microsoft.com/office/drawing/2014/main" id="{C36EE3FC-DEFD-42FF-A9F3-1967473FB1F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6" name="Text Box 64">
          <a:extLst>
            <a:ext uri="{FF2B5EF4-FFF2-40B4-BE49-F238E27FC236}">
              <a16:creationId xmlns:a16="http://schemas.microsoft.com/office/drawing/2014/main" id="{8ED780D8-0019-4195-A541-142EC062779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7" name="Text Box 64">
          <a:extLst>
            <a:ext uri="{FF2B5EF4-FFF2-40B4-BE49-F238E27FC236}">
              <a16:creationId xmlns:a16="http://schemas.microsoft.com/office/drawing/2014/main" id="{F796E423-DE22-4023-A926-1A4A5C254A3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8" name="Text Box 64">
          <a:extLst>
            <a:ext uri="{FF2B5EF4-FFF2-40B4-BE49-F238E27FC236}">
              <a16:creationId xmlns:a16="http://schemas.microsoft.com/office/drawing/2014/main" id="{4EB3A669-A673-44A0-AAE2-EE6711B4CF8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79" name="Text Box 64">
          <a:extLst>
            <a:ext uri="{FF2B5EF4-FFF2-40B4-BE49-F238E27FC236}">
              <a16:creationId xmlns:a16="http://schemas.microsoft.com/office/drawing/2014/main" id="{B98755FA-C8B7-4AD1-BB74-454463880A8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0" name="Text Box 64">
          <a:extLst>
            <a:ext uri="{FF2B5EF4-FFF2-40B4-BE49-F238E27FC236}">
              <a16:creationId xmlns:a16="http://schemas.microsoft.com/office/drawing/2014/main" id="{7126CB4A-F0FE-42FB-A710-686DBF4B1DA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1" name="Text Box 64">
          <a:extLst>
            <a:ext uri="{FF2B5EF4-FFF2-40B4-BE49-F238E27FC236}">
              <a16:creationId xmlns:a16="http://schemas.microsoft.com/office/drawing/2014/main" id="{7F50AFA5-7E39-4969-9158-D752269B889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2" name="Text Box 64">
          <a:extLst>
            <a:ext uri="{FF2B5EF4-FFF2-40B4-BE49-F238E27FC236}">
              <a16:creationId xmlns:a16="http://schemas.microsoft.com/office/drawing/2014/main" id="{5EA3A53C-B729-4B9A-AD6D-6C4D9CDD65F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3" name="Text Box 64">
          <a:extLst>
            <a:ext uri="{FF2B5EF4-FFF2-40B4-BE49-F238E27FC236}">
              <a16:creationId xmlns:a16="http://schemas.microsoft.com/office/drawing/2014/main" id="{69A9766A-8947-41CD-B5C3-FB85E7F6E24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4" name="Text Box 64">
          <a:extLst>
            <a:ext uri="{FF2B5EF4-FFF2-40B4-BE49-F238E27FC236}">
              <a16:creationId xmlns:a16="http://schemas.microsoft.com/office/drawing/2014/main" id="{F5CB1F2F-E0A7-4418-8C6E-2F1638C7FD4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5" name="Text Box 64">
          <a:extLst>
            <a:ext uri="{FF2B5EF4-FFF2-40B4-BE49-F238E27FC236}">
              <a16:creationId xmlns:a16="http://schemas.microsoft.com/office/drawing/2014/main" id="{4E30CF44-0DFE-4931-9D21-643D67EC820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6" name="Text Box 64">
          <a:extLst>
            <a:ext uri="{FF2B5EF4-FFF2-40B4-BE49-F238E27FC236}">
              <a16:creationId xmlns:a16="http://schemas.microsoft.com/office/drawing/2014/main" id="{EA0E851F-7E83-4942-B209-679D3DD325C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7" name="Text Box 64">
          <a:extLst>
            <a:ext uri="{FF2B5EF4-FFF2-40B4-BE49-F238E27FC236}">
              <a16:creationId xmlns:a16="http://schemas.microsoft.com/office/drawing/2014/main" id="{A2A99D58-6582-470F-AAAB-780B46DB45B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8" name="Text Box 64">
          <a:extLst>
            <a:ext uri="{FF2B5EF4-FFF2-40B4-BE49-F238E27FC236}">
              <a16:creationId xmlns:a16="http://schemas.microsoft.com/office/drawing/2014/main" id="{FFE76BA7-8BC9-406A-A190-0C174202FC9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89" name="Text Box 64">
          <a:extLst>
            <a:ext uri="{FF2B5EF4-FFF2-40B4-BE49-F238E27FC236}">
              <a16:creationId xmlns:a16="http://schemas.microsoft.com/office/drawing/2014/main" id="{C33C9B4B-BDAA-49C2-8149-42864100495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0" name="Text Box 64">
          <a:extLst>
            <a:ext uri="{FF2B5EF4-FFF2-40B4-BE49-F238E27FC236}">
              <a16:creationId xmlns:a16="http://schemas.microsoft.com/office/drawing/2014/main" id="{ECAC653D-9879-48EF-A56D-FF1E6D8AFE6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1" name="Text Box 64">
          <a:extLst>
            <a:ext uri="{FF2B5EF4-FFF2-40B4-BE49-F238E27FC236}">
              <a16:creationId xmlns:a16="http://schemas.microsoft.com/office/drawing/2014/main" id="{658FEB07-3C7B-4366-880E-BF76F15558C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2" name="Text Box 64">
          <a:extLst>
            <a:ext uri="{FF2B5EF4-FFF2-40B4-BE49-F238E27FC236}">
              <a16:creationId xmlns:a16="http://schemas.microsoft.com/office/drawing/2014/main" id="{34C6142A-08E3-4107-ADC7-D2D552A22BC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3" name="Text Box 64">
          <a:extLst>
            <a:ext uri="{FF2B5EF4-FFF2-40B4-BE49-F238E27FC236}">
              <a16:creationId xmlns:a16="http://schemas.microsoft.com/office/drawing/2014/main" id="{12D0A856-0C26-4C03-BD55-A6A6524BD25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4" name="Text Box 64">
          <a:extLst>
            <a:ext uri="{FF2B5EF4-FFF2-40B4-BE49-F238E27FC236}">
              <a16:creationId xmlns:a16="http://schemas.microsoft.com/office/drawing/2014/main" id="{78C8AE41-3923-4BF9-8F96-759D9719DDA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5" name="Text Box 64">
          <a:extLst>
            <a:ext uri="{FF2B5EF4-FFF2-40B4-BE49-F238E27FC236}">
              <a16:creationId xmlns:a16="http://schemas.microsoft.com/office/drawing/2014/main" id="{F787CBF8-C98B-4C57-AA22-F894DECB2A2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6" name="Text Box 64">
          <a:extLst>
            <a:ext uri="{FF2B5EF4-FFF2-40B4-BE49-F238E27FC236}">
              <a16:creationId xmlns:a16="http://schemas.microsoft.com/office/drawing/2014/main" id="{100DC69F-EA84-4264-AB34-58DE2F49FC5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7" name="Text Box 64">
          <a:extLst>
            <a:ext uri="{FF2B5EF4-FFF2-40B4-BE49-F238E27FC236}">
              <a16:creationId xmlns:a16="http://schemas.microsoft.com/office/drawing/2014/main" id="{B5607732-6369-4B61-8859-05F33D0A97C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8" name="Text Box 64">
          <a:extLst>
            <a:ext uri="{FF2B5EF4-FFF2-40B4-BE49-F238E27FC236}">
              <a16:creationId xmlns:a16="http://schemas.microsoft.com/office/drawing/2014/main" id="{F5E3DCCE-7E45-4997-81F4-1A210C14F3E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799" name="Text Box 64">
          <a:extLst>
            <a:ext uri="{FF2B5EF4-FFF2-40B4-BE49-F238E27FC236}">
              <a16:creationId xmlns:a16="http://schemas.microsoft.com/office/drawing/2014/main" id="{0FDC188A-6B2E-4BBE-9936-15F9E45A5BD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0" name="Text Box 64">
          <a:extLst>
            <a:ext uri="{FF2B5EF4-FFF2-40B4-BE49-F238E27FC236}">
              <a16:creationId xmlns:a16="http://schemas.microsoft.com/office/drawing/2014/main" id="{12DFE13E-D04F-47A2-9C46-45DC3879D6E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1" name="Text Box 64">
          <a:extLst>
            <a:ext uri="{FF2B5EF4-FFF2-40B4-BE49-F238E27FC236}">
              <a16:creationId xmlns:a16="http://schemas.microsoft.com/office/drawing/2014/main" id="{B86A0023-75C8-4956-B50F-D611449CB30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2" name="Text Box 64">
          <a:extLst>
            <a:ext uri="{FF2B5EF4-FFF2-40B4-BE49-F238E27FC236}">
              <a16:creationId xmlns:a16="http://schemas.microsoft.com/office/drawing/2014/main" id="{322BF111-60DA-4416-B65F-E185F61CCAE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3" name="Text Box 64">
          <a:extLst>
            <a:ext uri="{FF2B5EF4-FFF2-40B4-BE49-F238E27FC236}">
              <a16:creationId xmlns:a16="http://schemas.microsoft.com/office/drawing/2014/main" id="{64897990-4D98-4139-AD70-C13E3855549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4" name="Text Box 64">
          <a:extLst>
            <a:ext uri="{FF2B5EF4-FFF2-40B4-BE49-F238E27FC236}">
              <a16:creationId xmlns:a16="http://schemas.microsoft.com/office/drawing/2014/main" id="{43E7C0BA-9EA7-4B26-910E-B9D882950D6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5" name="Text Box 64">
          <a:extLst>
            <a:ext uri="{FF2B5EF4-FFF2-40B4-BE49-F238E27FC236}">
              <a16:creationId xmlns:a16="http://schemas.microsoft.com/office/drawing/2014/main" id="{604D8570-24CA-42F2-8B4D-8B391F6BCAB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1903</xdr:row>
      <xdr:rowOff>0</xdr:rowOff>
    </xdr:from>
    <xdr:to>
      <xdr:col>1</xdr:col>
      <xdr:colOff>0</xdr:colOff>
      <xdr:row>1906</xdr:row>
      <xdr:rowOff>177346</xdr:rowOff>
    </xdr:to>
    <xdr:sp macro="" textlink="">
      <xdr:nvSpPr>
        <xdr:cNvPr id="6806" name="Text Box 64">
          <a:extLst>
            <a:ext uri="{FF2B5EF4-FFF2-40B4-BE49-F238E27FC236}">
              <a16:creationId xmlns:a16="http://schemas.microsoft.com/office/drawing/2014/main" id="{391AE968-7C69-4BA7-AF8B-99FE34D2EB9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794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07" name="Text Box 64">
          <a:extLst>
            <a:ext uri="{FF2B5EF4-FFF2-40B4-BE49-F238E27FC236}">
              <a16:creationId xmlns:a16="http://schemas.microsoft.com/office/drawing/2014/main" id="{661F1966-16F8-4CAC-B0A0-B52A541CB10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08" name="Text Box 64">
          <a:extLst>
            <a:ext uri="{FF2B5EF4-FFF2-40B4-BE49-F238E27FC236}">
              <a16:creationId xmlns:a16="http://schemas.microsoft.com/office/drawing/2014/main" id="{852A5015-4633-460C-914F-E34926C7D9D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09" name="Text Box 64">
          <a:extLst>
            <a:ext uri="{FF2B5EF4-FFF2-40B4-BE49-F238E27FC236}">
              <a16:creationId xmlns:a16="http://schemas.microsoft.com/office/drawing/2014/main" id="{B5AC81EA-07C1-4CCC-B069-26EE9747C28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0" name="Text Box 64">
          <a:extLst>
            <a:ext uri="{FF2B5EF4-FFF2-40B4-BE49-F238E27FC236}">
              <a16:creationId xmlns:a16="http://schemas.microsoft.com/office/drawing/2014/main" id="{0AC2B615-758D-4158-B8AC-1FBC07810E0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1" name="Text Box 64">
          <a:extLst>
            <a:ext uri="{FF2B5EF4-FFF2-40B4-BE49-F238E27FC236}">
              <a16:creationId xmlns:a16="http://schemas.microsoft.com/office/drawing/2014/main" id="{A8B24FD2-C9DE-417E-85B3-DC3754DADE9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2" name="Text Box 64">
          <a:extLst>
            <a:ext uri="{FF2B5EF4-FFF2-40B4-BE49-F238E27FC236}">
              <a16:creationId xmlns:a16="http://schemas.microsoft.com/office/drawing/2014/main" id="{71573ADF-693C-493C-B99C-EB9F61D433D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3" name="Text Box 64">
          <a:extLst>
            <a:ext uri="{FF2B5EF4-FFF2-40B4-BE49-F238E27FC236}">
              <a16:creationId xmlns:a16="http://schemas.microsoft.com/office/drawing/2014/main" id="{3D3B7F3C-6276-40AC-A849-09DA063541B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4" name="Text Box 64">
          <a:extLst>
            <a:ext uri="{FF2B5EF4-FFF2-40B4-BE49-F238E27FC236}">
              <a16:creationId xmlns:a16="http://schemas.microsoft.com/office/drawing/2014/main" id="{EDAC983F-5EE1-4501-80B3-8EE40496A84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5" name="Text Box 64">
          <a:extLst>
            <a:ext uri="{FF2B5EF4-FFF2-40B4-BE49-F238E27FC236}">
              <a16:creationId xmlns:a16="http://schemas.microsoft.com/office/drawing/2014/main" id="{F5371C99-6C9B-4476-9177-F860291FC43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6" name="Text Box 64">
          <a:extLst>
            <a:ext uri="{FF2B5EF4-FFF2-40B4-BE49-F238E27FC236}">
              <a16:creationId xmlns:a16="http://schemas.microsoft.com/office/drawing/2014/main" id="{C474B6A9-2CF8-484D-8263-B7102341D34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7" name="Text Box 64">
          <a:extLst>
            <a:ext uri="{FF2B5EF4-FFF2-40B4-BE49-F238E27FC236}">
              <a16:creationId xmlns:a16="http://schemas.microsoft.com/office/drawing/2014/main" id="{E7E43040-6015-49B1-9B91-07900C091B6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8" name="Text Box 64">
          <a:extLst>
            <a:ext uri="{FF2B5EF4-FFF2-40B4-BE49-F238E27FC236}">
              <a16:creationId xmlns:a16="http://schemas.microsoft.com/office/drawing/2014/main" id="{903CE6D9-4170-483D-8672-BE54F6345D4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19" name="Text Box 64">
          <a:extLst>
            <a:ext uri="{FF2B5EF4-FFF2-40B4-BE49-F238E27FC236}">
              <a16:creationId xmlns:a16="http://schemas.microsoft.com/office/drawing/2014/main" id="{633189A7-DF46-4F95-89CA-1290D674A9D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0" name="Text Box 64">
          <a:extLst>
            <a:ext uri="{FF2B5EF4-FFF2-40B4-BE49-F238E27FC236}">
              <a16:creationId xmlns:a16="http://schemas.microsoft.com/office/drawing/2014/main" id="{B97E1467-59DD-4893-9C00-CFEEA56EEE1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1" name="Text Box 64">
          <a:extLst>
            <a:ext uri="{FF2B5EF4-FFF2-40B4-BE49-F238E27FC236}">
              <a16:creationId xmlns:a16="http://schemas.microsoft.com/office/drawing/2014/main" id="{AE592B32-BD74-4AFB-8A88-76E128914A1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2" name="Text Box 64">
          <a:extLst>
            <a:ext uri="{FF2B5EF4-FFF2-40B4-BE49-F238E27FC236}">
              <a16:creationId xmlns:a16="http://schemas.microsoft.com/office/drawing/2014/main" id="{A333DBFD-9A17-4C5F-AC23-B5822CB095A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3" name="Text Box 64">
          <a:extLst>
            <a:ext uri="{FF2B5EF4-FFF2-40B4-BE49-F238E27FC236}">
              <a16:creationId xmlns:a16="http://schemas.microsoft.com/office/drawing/2014/main" id="{4FF0120D-75F0-4117-8579-41FA1BCAF93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4" name="Text Box 64">
          <a:extLst>
            <a:ext uri="{FF2B5EF4-FFF2-40B4-BE49-F238E27FC236}">
              <a16:creationId xmlns:a16="http://schemas.microsoft.com/office/drawing/2014/main" id="{5665AF24-B3EE-4B80-B552-9C315876E02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5" name="Text Box 64">
          <a:extLst>
            <a:ext uri="{FF2B5EF4-FFF2-40B4-BE49-F238E27FC236}">
              <a16:creationId xmlns:a16="http://schemas.microsoft.com/office/drawing/2014/main" id="{C440D3EE-69AF-433E-A047-3B2C1ED3883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6" name="Text Box 64">
          <a:extLst>
            <a:ext uri="{FF2B5EF4-FFF2-40B4-BE49-F238E27FC236}">
              <a16:creationId xmlns:a16="http://schemas.microsoft.com/office/drawing/2014/main" id="{32EDFD50-4BA7-4E76-BEBE-12798E74130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7" name="Text Box 64">
          <a:extLst>
            <a:ext uri="{FF2B5EF4-FFF2-40B4-BE49-F238E27FC236}">
              <a16:creationId xmlns:a16="http://schemas.microsoft.com/office/drawing/2014/main" id="{198E71B2-F4BE-466A-8992-A658BEA6C36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8" name="Text Box 64">
          <a:extLst>
            <a:ext uri="{FF2B5EF4-FFF2-40B4-BE49-F238E27FC236}">
              <a16:creationId xmlns:a16="http://schemas.microsoft.com/office/drawing/2014/main" id="{3FE89154-6E7F-41F9-91DC-4F0E9CD7F06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29" name="Text Box 64">
          <a:extLst>
            <a:ext uri="{FF2B5EF4-FFF2-40B4-BE49-F238E27FC236}">
              <a16:creationId xmlns:a16="http://schemas.microsoft.com/office/drawing/2014/main" id="{AC18C5C8-1768-4BEB-BC13-E1EE8B23A52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0" name="Text Box 64">
          <a:extLst>
            <a:ext uri="{FF2B5EF4-FFF2-40B4-BE49-F238E27FC236}">
              <a16:creationId xmlns:a16="http://schemas.microsoft.com/office/drawing/2014/main" id="{6E8AC6D7-0D93-46A7-AF06-5D1A76CD8AD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1" name="Text Box 64">
          <a:extLst>
            <a:ext uri="{FF2B5EF4-FFF2-40B4-BE49-F238E27FC236}">
              <a16:creationId xmlns:a16="http://schemas.microsoft.com/office/drawing/2014/main" id="{4B42D534-3F07-48FE-B7F6-93D7E9F5CD2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2" name="Text Box 64">
          <a:extLst>
            <a:ext uri="{FF2B5EF4-FFF2-40B4-BE49-F238E27FC236}">
              <a16:creationId xmlns:a16="http://schemas.microsoft.com/office/drawing/2014/main" id="{6BBC0623-6D9E-4BF5-B323-18D8A99F377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3" name="Text Box 64">
          <a:extLst>
            <a:ext uri="{FF2B5EF4-FFF2-40B4-BE49-F238E27FC236}">
              <a16:creationId xmlns:a16="http://schemas.microsoft.com/office/drawing/2014/main" id="{2295C108-FC84-4E33-ACE3-856BF205EB0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4" name="Text Box 64">
          <a:extLst>
            <a:ext uri="{FF2B5EF4-FFF2-40B4-BE49-F238E27FC236}">
              <a16:creationId xmlns:a16="http://schemas.microsoft.com/office/drawing/2014/main" id="{7D7B76CF-55F8-4747-9DCC-736C86EF8E2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5" name="Text Box 64">
          <a:extLst>
            <a:ext uri="{FF2B5EF4-FFF2-40B4-BE49-F238E27FC236}">
              <a16:creationId xmlns:a16="http://schemas.microsoft.com/office/drawing/2014/main" id="{5825B285-2976-42B1-AA7A-B1243FDB620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6" name="Text Box 64">
          <a:extLst>
            <a:ext uri="{FF2B5EF4-FFF2-40B4-BE49-F238E27FC236}">
              <a16:creationId xmlns:a16="http://schemas.microsoft.com/office/drawing/2014/main" id="{E00FEBA8-BC65-4083-B486-EB2BACB00FD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7" name="Text Box 64">
          <a:extLst>
            <a:ext uri="{FF2B5EF4-FFF2-40B4-BE49-F238E27FC236}">
              <a16:creationId xmlns:a16="http://schemas.microsoft.com/office/drawing/2014/main" id="{9075EF69-0BF9-4DBF-A801-0E9D52D02AF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8" name="Text Box 64">
          <a:extLst>
            <a:ext uri="{FF2B5EF4-FFF2-40B4-BE49-F238E27FC236}">
              <a16:creationId xmlns:a16="http://schemas.microsoft.com/office/drawing/2014/main" id="{1F215D11-2212-43B8-8A8A-269972588AA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39" name="Text Box 64">
          <a:extLst>
            <a:ext uri="{FF2B5EF4-FFF2-40B4-BE49-F238E27FC236}">
              <a16:creationId xmlns:a16="http://schemas.microsoft.com/office/drawing/2014/main" id="{4F542A4C-6A01-48F4-B83C-F860E442904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0" name="Text Box 64">
          <a:extLst>
            <a:ext uri="{FF2B5EF4-FFF2-40B4-BE49-F238E27FC236}">
              <a16:creationId xmlns:a16="http://schemas.microsoft.com/office/drawing/2014/main" id="{81C0C22E-6AEE-4ED7-A95F-A78088C50E2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1" name="Text Box 64">
          <a:extLst>
            <a:ext uri="{FF2B5EF4-FFF2-40B4-BE49-F238E27FC236}">
              <a16:creationId xmlns:a16="http://schemas.microsoft.com/office/drawing/2014/main" id="{309C0FDE-0038-42F5-93BE-9ECCC2AD896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2" name="Text Box 64">
          <a:extLst>
            <a:ext uri="{FF2B5EF4-FFF2-40B4-BE49-F238E27FC236}">
              <a16:creationId xmlns:a16="http://schemas.microsoft.com/office/drawing/2014/main" id="{E0A41148-BA9F-43A9-BBA5-16DF197AD4B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3" name="Text Box 64">
          <a:extLst>
            <a:ext uri="{FF2B5EF4-FFF2-40B4-BE49-F238E27FC236}">
              <a16:creationId xmlns:a16="http://schemas.microsoft.com/office/drawing/2014/main" id="{A441B9F1-3E5D-417F-951D-9BBB2B180FD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4" name="Text Box 64">
          <a:extLst>
            <a:ext uri="{FF2B5EF4-FFF2-40B4-BE49-F238E27FC236}">
              <a16:creationId xmlns:a16="http://schemas.microsoft.com/office/drawing/2014/main" id="{E46E9101-CB60-4E4C-96D1-4DE687A8A0A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5" name="Text Box 64">
          <a:extLst>
            <a:ext uri="{FF2B5EF4-FFF2-40B4-BE49-F238E27FC236}">
              <a16:creationId xmlns:a16="http://schemas.microsoft.com/office/drawing/2014/main" id="{EBEB4380-CB9F-457E-A5C4-95A62B905ED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6" name="Text Box 64">
          <a:extLst>
            <a:ext uri="{FF2B5EF4-FFF2-40B4-BE49-F238E27FC236}">
              <a16:creationId xmlns:a16="http://schemas.microsoft.com/office/drawing/2014/main" id="{C109D1D1-B8FE-4CED-B1C8-1D0ADA81569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7" name="Text Box 64">
          <a:extLst>
            <a:ext uri="{FF2B5EF4-FFF2-40B4-BE49-F238E27FC236}">
              <a16:creationId xmlns:a16="http://schemas.microsoft.com/office/drawing/2014/main" id="{9B5CFC06-E075-494E-9C9E-8B9671DC2DF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8" name="Text Box 64">
          <a:extLst>
            <a:ext uri="{FF2B5EF4-FFF2-40B4-BE49-F238E27FC236}">
              <a16:creationId xmlns:a16="http://schemas.microsoft.com/office/drawing/2014/main" id="{DC193F4E-54A5-4657-AD49-3653DD70257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49" name="Text Box 64">
          <a:extLst>
            <a:ext uri="{FF2B5EF4-FFF2-40B4-BE49-F238E27FC236}">
              <a16:creationId xmlns:a16="http://schemas.microsoft.com/office/drawing/2014/main" id="{9C4B28AE-F37C-4B11-8830-C6147823AF5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50" name="Text Box 64">
          <a:extLst>
            <a:ext uri="{FF2B5EF4-FFF2-40B4-BE49-F238E27FC236}">
              <a16:creationId xmlns:a16="http://schemas.microsoft.com/office/drawing/2014/main" id="{01645EAD-C9D3-4FEE-8E9B-600A8AA430A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51" name="Text Box 64">
          <a:extLst>
            <a:ext uri="{FF2B5EF4-FFF2-40B4-BE49-F238E27FC236}">
              <a16:creationId xmlns:a16="http://schemas.microsoft.com/office/drawing/2014/main" id="{9AF21A45-9302-496E-919E-9D6E036BCFD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52" name="Text Box 64">
          <a:extLst>
            <a:ext uri="{FF2B5EF4-FFF2-40B4-BE49-F238E27FC236}">
              <a16:creationId xmlns:a16="http://schemas.microsoft.com/office/drawing/2014/main" id="{83582119-A7E4-4BBD-8921-5C0D967CA6F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853" name="Text Box 64">
          <a:extLst>
            <a:ext uri="{FF2B5EF4-FFF2-40B4-BE49-F238E27FC236}">
              <a16:creationId xmlns:a16="http://schemas.microsoft.com/office/drawing/2014/main" id="{AF95F7BA-072F-4112-8F8C-C401D674499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83029"/>
    <xdr:sp macro="" textlink="">
      <xdr:nvSpPr>
        <xdr:cNvPr id="6854" name="Text Box 64">
          <a:extLst>
            <a:ext uri="{FF2B5EF4-FFF2-40B4-BE49-F238E27FC236}">
              <a16:creationId xmlns:a16="http://schemas.microsoft.com/office/drawing/2014/main" id="{FEAEB15A-F593-485A-A597-2C903DBC778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55" name="Text Box 64">
          <a:extLst>
            <a:ext uri="{FF2B5EF4-FFF2-40B4-BE49-F238E27FC236}">
              <a16:creationId xmlns:a16="http://schemas.microsoft.com/office/drawing/2014/main" id="{6A4B4DE4-0668-4E49-B50A-2EA105BA14D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56" name="Text Box 64">
          <a:extLst>
            <a:ext uri="{FF2B5EF4-FFF2-40B4-BE49-F238E27FC236}">
              <a16:creationId xmlns:a16="http://schemas.microsoft.com/office/drawing/2014/main" id="{002B012C-09F8-4AB9-A7FB-050B6982857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57" name="Text Box 64">
          <a:extLst>
            <a:ext uri="{FF2B5EF4-FFF2-40B4-BE49-F238E27FC236}">
              <a16:creationId xmlns:a16="http://schemas.microsoft.com/office/drawing/2014/main" id="{67C01962-160E-43A9-A61A-1689181D817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58" name="Text Box 64">
          <a:extLst>
            <a:ext uri="{FF2B5EF4-FFF2-40B4-BE49-F238E27FC236}">
              <a16:creationId xmlns:a16="http://schemas.microsoft.com/office/drawing/2014/main" id="{1697E02B-AF9B-4203-A112-7C6BC9A4EB2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59" name="Text Box 64">
          <a:extLst>
            <a:ext uri="{FF2B5EF4-FFF2-40B4-BE49-F238E27FC236}">
              <a16:creationId xmlns:a16="http://schemas.microsoft.com/office/drawing/2014/main" id="{D44E78DD-E035-43F2-B994-22CD688E7D9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0" name="Text Box 64">
          <a:extLst>
            <a:ext uri="{FF2B5EF4-FFF2-40B4-BE49-F238E27FC236}">
              <a16:creationId xmlns:a16="http://schemas.microsoft.com/office/drawing/2014/main" id="{A4F7251B-48C1-4E5E-AF33-C7B6BFDECB3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1" name="Text Box 64">
          <a:extLst>
            <a:ext uri="{FF2B5EF4-FFF2-40B4-BE49-F238E27FC236}">
              <a16:creationId xmlns:a16="http://schemas.microsoft.com/office/drawing/2014/main" id="{E7E0CB3E-4658-4F36-B0E6-5F4792C4ED2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2" name="Text Box 64">
          <a:extLst>
            <a:ext uri="{FF2B5EF4-FFF2-40B4-BE49-F238E27FC236}">
              <a16:creationId xmlns:a16="http://schemas.microsoft.com/office/drawing/2014/main" id="{0D6C7773-0985-4307-94F2-26F2F00881A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3" name="Text Box 64">
          <a:extLst>
            <a:ext uri="{FF2B5EF4-FFF2-40B4-BE49-F238E27FC236}">
              <a16:creationId xmlns:a16="http://schemas.microsoft.com/office/drawing/2014/main" id="{BD64EB78-6824-4807-8FC4-B8E16B9257A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4" name="Text Box 64">
          <a:extLst>
            <a:ext uri="{FF2B5EF4-FFF2-40B4-BE49-F238E27FC236}">
              <a16:creationId xmlns:a16="http://schemas.microsoft.com/office/drawing/2014/main" id="{07DD2055-7E21-415D-B92A-BB05C0C180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5" name="Text Box 64">
          <a:extLst>
            <a:ext uri="{FF2B5EF4-FFF2-40B4-BE49-F238E27FC236}">
              <a16:creationId xmlns:a16="http://schemas.microsoft.com/office/drawing/2014/main" id="{6339FE15-C80E-43B4-9FEF-C7AA2FF4DD3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6" name="Text Box 64">
          <a:extLst>
            <a:ext uri="{FF2B5EF4-FFF2-40B4-BE49-F238E27FC236}">
              <a16:creationId xmlns:a16="http://schemas.microsoft.com/office/drawing/2014/main" id="{F9526208-2639-456C-BB6F-B289AB40E96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7" name="Text Box 64">
          <a:extLst>
            <a:ext uri="{FF2B5EF4-FFF2-40B4-BE49-F238E27FC236}">
              <a16:creationId xmlns:a16="http://schemas.microsoft.com/office/drawing/2014/main" id="{CB920A22-C1F7-4738-8936-085F8171CB4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8" name="Text Box 64">
          <a:extLst>
            <a:ext uri="{FF2B5EF4-FFF2-40B4-BE49-F238E27FC236}">
              <a16:creationId xmlns:a16="http://schemas.microsoft.com/office/drawing/2014/main" id="{EF92A410-D9C1-4931-94F5-23430E9FA66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69" name="Text Box 64">
          <a:extLst>
            <a:ext uri="{FF2B5EF4-FFF2-40B4-BE49-F238E27FC236}">
              <a16:creationId xmlns:a16="http://schemas.microsoft.com/office/drawing/2014/main" id="{44BEDBCB-DA10-43C9-9455-7B0B70B8139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0" name="Text Box 64">
          <a:extLst>
            <a:ext uri="{FF2B5EF4-FFF2-40B4-BE49-F238E27FC236}">
              <a16:creationId xmlns:a16="http://schemas.microsoft.com/office/drawing/2014/main" id="{7142AF24-5CFF-40E5-8A0C-897CE112AE1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1" name="Text Box 64">
          <a:extLst>
            <a:ext uri="{FF2B5EF4-FFF2-40B4-BE49-F238E27FC236}">
              <a16:creationId xmlns:a16="http://schemas.microsoft.com/office/drawing/2014/main" id="{D0C092BF-B75F-4C5A-B878-F521CFB16C2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2" name="Text Box 64">
          <a:extLst>
            <a:ext uri="{FF2B5EF4-FFF2-40B4-BE49-F238E27FC236}">
              <a16:creationId xmlns:a16="http://schemas.microsoft.com/office/drawing/2014/main" id="{F951843B-BFB9-4777-95F0-02249CFB41A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3" name="Text Box 64">
          <a:extLst>
            <a:ext uri="{FF2B5EF4-FFF2-40B4-BE49-F238E27FC236}">
              <a16:creationId xmlns:a16="http://schemas.microsoft.com/office/drawing/2014/main" id="{CBFEB1E6-B191-497A-8E29-E1C554D9301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4" name="Text Box 64">
          <a:extLst>
            <a:ext uri="{FF2B5EF4-FFF2-40B4-BE49-F238E27FC236}">
              <a16:creationId xmlns:a16="http://schemas.microsoft.com/office/drawing/2014/main" id="{B52FABDC-B710-4D2F-985B-D2A029F4CE4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5" name="Text Box 64">
          <a:extLst>
            <a:ext uri="{FF2B5EF4-FFF2-40B4-BE49-F238E27FC236}">
              <a16:creationId xmlns:a16="http://schemas.microsoft.com/office/drawing/2014/main" id="{72463156-C798-47FD-8C59-BF0969BF656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6" name="Text Box 64">
          <a:extLst>
            <a:ext uri="{FF2B5EF4-FFF2-40B4-BE49-F238E27FC236}">
              <a16:creationId xmlns:a16="http://schemas.microsoft.com/office/drawing/2014/main" id="{F458C45E-3316-410C-A04D-B0A9AD2617B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7" name="Text Box 64">
          <a:extLst>
            <a:ext uri="{FF2B5EF4-FFF2-40B4-BE49-F238E27FC236}">
              <a16:creationId xmlns:a16="http://schemas.microsoft.com/office/drawing/2014/main" id="{1C0D7102-7F60-44F1-B9BF-D20EF435097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8" name="Text Box 64">
          <a:extLst>
            <a:ext uri="{FF2B5EF4-FFF2-40B4-BE49-F238E27FC236}">
              <a16:creationId xmlns:a16="http://schemas.microsoft.com/office/drawing/2014/main" id="{654134B4-1DC8-45F1-B290-11FA8590A70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79" name="Text Box 64">
          <a:extLst>
            <a:ext uri="{FF2B5EF4-FFF2-40B4-BE49-F238E27FC236}">
              <a16:creationId xmlns:a16="http://schemas.microsoft.com/office/drawing/2014/main" id="{92511980-879B-4757-AE48-580323AC888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0" name="Text Box 64">
          <a:extLst>
            <a:ext uri="{FF2B5EF4-FFF2-40B4-BE49-F238E27FC236}">
              <a16:creationId xmlns:a16="http://schemas.microsoft.com/office/drawing/2014/main" id="{D0BB26A0-4097-4EAF-A0FB-F8E73E54F9B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1" name="Text Box 64">
          <a:extLst>
            <a:ext uri="{FF2B5EF4-FFF2-40B4-BE49-F238E27FC236}">
              <a16:creationId xmlns:a16="http://schemas.microsoft.com/office/drawing/2014/main" id="{CE5B17AB-4F69-465B-A766-3261E4035E3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2" name="Text Box 64">
          <a:extLst>
            <a:ext uri="{FF2B5EF4-FFF2-40B4-BE49-F238E27FC236}">
              <a16:creationId xmlns:a16="http://schemas.microsoft.com/office/drawing/2014/main" id="{C2FB89C1-36DC-4874-9486-705BC2BABCA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3" name="Text Box 64">
          <a:extLst>
            <a:ext uri="{FF2B5EF4-FFF2-40B4-BE49-F238E27FC236}">
              <a16:creationId xmlns:a16="http://schemas.microsoft.com/office/drawing/2014/main" id="{9BC9D482-48D4-4FF2-B4ED-6828A50711A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4" name="Text Box 64">
          <a:extLst>
            <a:ext uri="{FF2B5EF4-FFF2-40B4-BE49-F238E27FC236}">
              <a16:creationId xmlns:a16="http://schemas.microsoft.com/office/drawing/2014/main" id="{4603036B-3F87-4DAD-BB1F-5E5E476A868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5" name="Text Box 64">
          <a:extLst>
            <a:ext uri="{FF2B5EF4-FFF2-40B4-BE49-F238E27FC236}">
              <a16:creationId xmlns:a16="http://schemas.microsoft.com/office/drawing/2014/main" id="{B576814F-96A2-477E-A699-D665A6D5C74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6" name="Text Box 64">
          <a:extLst>
            <a:ext uri="{FF2B5EF4-FFF2-40B4-BE49-F238E27FC236}">
              <a16:creationId xmlns:a16="http://schemas.microsoft.com/office/drawing/2014/main" id="{DBE62DDC-F4A9-4F87-B1BC-30183B17043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7" name="Text Box 64">
          <a:extLst>
            <a:ext uri="{FF2B5EF4-FFF2-40B4-BE49-F238E27FC236}">
              <a16:creationId xmlns:a16="http://schemas.microsoft.com/office/drawing/2014/main" id="{171FEE88-B64B-40B3-B534-EB2C422B295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8" name="Text Box 64">
          <a:extLst>
            <a:ext uri="{FF2B5EF4-FFF2-40B4-BE49-F238E27FC236}">
              <a16:creationId xmlns:a16="http://schemas.microsoft.com/office/drawing/2014/main" id="{AFA564AE-D38A-44B8-A0C8-A7F9CA4090F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89" name="Text Box 64">
          <a:extLst>
            <a:ext uri="{FF2B5EF4-FFF2-40B4-BE49-F238E27FC236}">
              <a16:creationId xmlns:a16="http://schemas.microsoft.com/office/drawing/2014/main" id="{40C7F08F-BB62-4FE4-8A9B-BDF52D704D2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0" name="Text Box 64">
          <a:extLst>
            <a:ext uri="{FF2B5EF4-FFF2-40B4-BE49-F238E27FC236}">
              <a16:creationId xmlns:a16="http://schemas.microsoft.com/office/drawing/2014/main" id="{735A52B5-8701-470D-BE68-FE8A0176BCC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1" name="Text Box 64">
          <a:extLst>
            <a:ext uri="{FF2B5EF4-FFF2-40B4-BE49-F238E27FC236}">
              <a16:creationId xmlns:a16="http://schemas.microsoft.com/office/drawing/2014/main" id="{E683640E-5C94-4C13-809B-9301E9D50F2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2" name="Text Box 64">
          <a:extLst>
            <a:ext uri="{FF2B5EF4-FFF2-40B4-BE49-F238E27FC236}">
              <a16:creationId xmlns:a16="http://schemas.microsoft.com/office/drawing/2014/main" id="{E093F485-50D0-45E5-8535-B16F8552F8B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3" name="Text Box 64">
          <a:extLst>
            <a:ext uri="{FF2B5EF4-FFF2-40B4-BE49-F238E27FC236}">
              <a16:creationId xmlns:a16="http://schemas.microsoft.com/office/drawing/2014/main" id="{AC2D401E-064C-439B-A9BF-C6D75703021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4" name="Text Box 64">
          <a:extLst>
            <a:ext uri="{FF2B5EF4-FFF2-40B4-BE49-F238E27FC236}">
              <a16:creationId xmlns:a16="http://schemas.microsoft.com/office/drawing/2014/main" id="{82D6574C-FD1A-4C86-AC27-E20F09A5F39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5" name="Text Box 64">
          <a:extLst>
            <a:ext uri="{FF2B5EF4-FFF2-40B4-BE49-F238E27FC236}">
              <a16:creationId xmlns:a16="http://schemas.microsoft.com/office/drawing/2014/main" id="{CD28234A-42AD-4963-B89E-705AC68705D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6" name="Text Box 64">
          <a:extLst>
            <a:ext uri="{FF2B5EF4-FFF2-40B4-BE49-F238E27FC236}">
              <a16:creationId xmlns:a16="http://schemas.microsoft.com/office/drawing/2014/main" id="{2E884A24-9285-45A0-BAF1-746B897CC32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7" name="Text Box 64">
          <a:extLst>
            <a:ext uri="{FF2B5EF4-FFF2-40B4-BE49-F238E27FC236}">
              <a16:creationId xmlns:a16="http://schemas.microsoft.com/office/drawing/2014/main" id="{BB057A9B-211D-47D1-9BF2-7A3BBE81516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8" name="Text Box 64">
          <a:extLst>
            <a:ext uri="{FF2B5EF4-FFF2-40B4-BE49-F238E27FC236}">
              <a16:creationId xmlns:a16="http://schemas.microsoft.com/office/drawing/2014/main" id="{9D43D355-581E-4687-8E65-D07630D9F52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899" name="Text Box 64">
          <a:extLst>
            <a:ext uri="{FF2B5EF4-FFF2-40B4-BE49-F238E27FC236}">
              <a16:creationId xmlns:a16="http://schemas.microsoft.com/office/drawing/2014/main" id="{CF68FD83-D2C5-4336-B9D9-68399BE7F53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0" name="Text Box 64">
          <a:extLst>
            <a:ext uri="{FF2B5EF4-FFF2-40B4-BE49-F238E27FC236}">
              <a16:creationId xmlns:a16="http://schemas.microsoft.com/office/drawing/2014/main" id="{605B89D7-36DA-43F1-825C-1365683A52C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1" name="Text Box 64">
          <a:extLst>
            <a:ext uri="{FF2B5EF4-FFF2-40B4-BE49-F238E27FC236}">
              <a16:creationId xmlns:a16="http://schemas.microsoft.com/office/drawing/2014/main" id="{2BA48AB4-15CD-4A11-92B0-E83C0D5B5B9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2" name="Text Box 64">
          <a:extLst>
            <a:ext uri="{FF2B5EF4-FFF2-40B4-BE49-F238E27FC236}">
              <a16:creationId xmlns:a16="http://schemas.microsoft.com/office/drawing/2014/main" id="{42649E3C-4845-484A-9B8A-DA968C0F520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3" name="Text Box 64">
          <a:extLst>
            <a:ext uri="{FF2B5EF4-FFF2-40B4-BE49-F238E27FC236}">
              <a16:creationId xmlns:a16="http://schemas.microsoft.com/office/drawing/2014/main" id="{B30F2476-6533-4AFB-975A-F62590AD640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4" name="Text Box 64">
          <a:extLst>
            <a:ext uri="{FF2B5EF4-FFF2-40B4-BE49-F238E27FC236}">
              <a16:creationId xmlns:a16="http://schemas.microsoft.com/office/drawing/2014/main" id="{43C2E345-A6CD-43D1-BBD2-224A8715F29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5" name="Text Box 64">
          <a:extLst>
            <a:ext uri="{FF2B5EF4-FFF2-40B4-BE49-F238E27FC236}">
              <a16:creationId xmlns:a16="http://schemas.microsoft.com/office/drawing/2014/main" id="{3649058F-94D5-4863-830D-F241F47451B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6" name="Text Box 64">
          <a:extLst>
            <a:ext uri="{FF2B5EF4-FFF2-40B4-BE49-F238E27FC236}">
              <a16:creationId xmlns:a16="http://schemas.microsoft.com/office/drawing/2014/main" id="{2A02AA63-BE9F-4268-9986-2087D1088F0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7" name="Text Box 64">
          <a:extLst>
            <a:ext uri="{FF2B5EF4-FFF2-40B4-BE49-F238E27FC236}">
              <a16:creationId xmlns:a16="http://schemas.microsoft.com/office/drawing/2014/main" id="{A4713852-B797-4ADB-AF81-A29878F70C6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8" name="Text Box 64">
          <a:extLst>
            <a:ext uri="{FF2B5EF4-FFF2-40B4-BE49-F238E27FC236}">
              <a16:creationId xmlns:a16="http://schemas.microsoft.com/office/drawing/2014/main" id="{078699E2-0798-4888-B084-861E3490817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09" name="Text Box 64">
          <a:extLst>
            <a:ext uri="{FF2B5EF4-FFF2-40B4-BE49-F238E27FC236}">
              <a16:creationId xmlns:a16="http://schemas.microsoft.com/office/drawing/2014/main" id="{DFD12608-F4A7-4FEE-8FDE-D584455AAFE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10" name="Text Box 64">
          <a:extLst>
            <a:ext uri="{FF2B5EF4-FFF2-40B4-BE49-F238E27FC236}">
              <a16:creationId xmlns:a16="http://schemas.microsoft.com/office/drawing/2014/main" id="{305EED21-C23D-4FD4-830A-A7F05359DF9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11" name="Text Box 64">
          <a:extLst>
            <a:ext uri="{FF2B5EF4-FFF2-40B4-BE49-F238E27FC236}">
              <a16:creationId xmlns:a16="http://schemas.microsoft.com/office/drawing/2014/main" id="{A3162232-6DF1-47CC-A27D-037977CB23B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83028"/>
    <xdr:sp macro="" textlink="">
      <xdr:nvSpPr>
        <xdr:cNvPr id="6912" name="Text Box 64">
          <a:extLst>
            <a:ext uri="{FF2B5EF4-FFF2-40B4-BE49-F238E27FC236}">
              <a16:creationId xmlns:a16="http://schemas.microsoft.com/office/drawing/2014/main" id="{B3402AEE-7260-46DE-84D5-5C533D8E875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13" name="Text Box 64">
          <a:extLst>
            <a:ext uri="{FF2B5EF4-FFF2-40B4-BE49-F238E27FC236}">
              <a16:creationId xmlns:a16="http://schemas.microsoft.com/office/drawing/2014/main" id="{8B6D7792-AC5B-4934-B5CB-BE21B34C191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1903</xdr:row>
      <xdr:rowOff>0</xdr:rowOff>
    </xdr:from>
    <xdr:ext cx="0" cy="276225"/>
    <xdr:sp macro="" textlink="">
      <xdr:nvSpPr>
        <xdr:cNvPr id="6914" name="Text Box 64">
          <a:extLst>
            <a:ext uri="{FF2B5EF4-FFF2-40B4-BE49-F238E27FC236}">
              <a16:creationId xmlns:a16="http://schemas.microsoft.com/office/drawing/2014/main" id="{213BE264-241F-4F57-A8DF-0BB3E211F178}"/>
            </a:ext>
          </a:extLst>
        </xdr:cNvPr>
        <xdr:cNvSpPr txBox="1">
          <a:spLocks noChangeArrowheads="1"/>
        </xdr:cNvSpPr>
      </xdr:nvSpPr>
      <xdr:spPr bwMode="auto">
        <a:xfrm>
          <a:off x="1002983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6"/>
    <xdr:sp macro="" textlink="">
      <xdr:nvSpPr>
        <xdr:cNvPr id="6915" name="Text Box 64">
          <a:extLst>
            <a:ext uri="{FF2B5EF4-FFF2-40B4-BE49-F238E27FC236}">
              <a16:creationId xmlns:a16="http://schemas.microsoft.com/office/drawing/2014/main" id="{2A20B6DF-19D6-4B89-BD48-20653343390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16" name="Text Box 64">
          <a:extLst>
            <a:ext uri="{FF2B5EF4-FFF2-40B4-BE49-F238E27FC236}">
              <a16:creationId xmlns:a16="http://schemas.microsoft.com/office/drawing/2014/main" id="{78BA9B95-F54E-4659-BB5D-23E7CEE9AB9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17" name="Text Box 64">
          <a:extLst>
            <a:ext uri="{FF2B5EF4-FFF2-40B4-BE49-F238E27FC236}">
              <a16:creationId xmlns:a16="http://schemas.microsoft.com/office/drawing/2014/main" id="{8F6CA5B2-435D-40C0-9D92-57F6BDEF58D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18" name="Text Box 64">
          <a:extLst>
            <a:ext uri="{FF2B5EF4-FFF2-40B4-BE49-F238E27FC236}">
              <a16:creationId xmlns:a16="http://schemas.microsoft.com/office/drawing/2014/main" id="{FE37F344-3E0B-4E37-9B34-4239ED79BE0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19" name="Text Box 64">
          <a:extLst>
            <a:ext uri="{FF2B5EF4-FFF2-40B4-BE49-F238E27FC236}">
              <a16:creationId xmlns:a16="http://schemas.microsoft.com/office/drawing/2014/main" id="{63ABCF12-7949-4FB8-A9CC-500B510F000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0" name="Text Box 64">
          <a:extLst>
            <a:ext uri="{FF2B5EF4-FFF2-40B4-BE49-F238E27FC236}">
              <a16:creationId xmlns:a16="http://schemas.microsoft.com/office/drawing/2014/main" id="{FBAD29B4-EBE0-4A71-BEA9-5C8F6007600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1" name="Text Box 64">
          <a:extLst>
            <a:ext uri="{FF2B5EF4-FFF2-40B4-BE49-F238E27FC236}">
              <a16:creationId xmlns:a16="http://schemas.microsoft.com/office/drawing/2014/main" id="{55D532D6-ECD0-4717-AE6B-434847A8560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2" name="Text Box 64">
          <a:extLst>
            <a:ext uri="{FF2B5EF4-FFF2-40B4-BE49-F238E27FC236}">
              <a16:creationId xmlns:a16="http://schemas.microsoft.com/office/drawing/2014/main" id="{903AB72F-E72F-42E8-8CCC-D627BC41B13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3" name="Text Box 64">
          <a:extLst>
            <a:ext uri="{FF2B5EF4-FFF2-40B4-BE49-F238E27FC236}">
              <a16:creationId xmlns:a16="http://schemas.microsoft.com/office/drawing/2014/main" id="{99C4378F-4A4B-43A1-B09F-26A85B2E59E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4" name="Text Box 64">
          <a:extLst>
            <a:ext uri="{FF2B5EF4-FFF2-40B4-BE49-F238E27FC236}">
              <a16:creationId xmlns:a16="http://schemas.microsoft.com/office/drawing/2014/main" id="{01076699-8995-4C85-A323-5C2C38D988F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5" name="Text Box 64">
          <a:extLst>
            <a:ext uri="{FF2B5EF4-FFF2-40B4-BE49-F238E27FC236}">
              <a16:creationId xmlns:a16="http://schemas.microsoft.com/office/drawing/2014/main" id="{031C9EB9-E81A-4353-9BA5-13A99CA765C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6" name="Text Box 64">
          <a:extLst>
            <a:ext uri="{FF2B5EF4-FFF2-40B4-BE49-F238E27FC236}">
              <a16:creationId xmlns:a16="http://schemas.microsoft.com/office/drawing/2014/main" id="{C0B58A28-F2AB-4120-B244-DE9461494D6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7" name="Text Box 64">
          <a:extLst>
            <a:ext uri="{FF2B5EF4-FFF2-40B4-BE49-F238E27FC236}">
              <a16:creationId xmlns:a16="http://schemas.microsoft.com/office/drawing/2014/main" id="{AF6848CB-DD24-4DAB-9AE3-10F129C80A9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8" name="Text Box 64">
          <a:extLst>
            <a:ext uri="{FF2B5EF4-FFF2-40B4-BE49-F238E27FC236}">
              <a16:creationId xmlns:a16="http://schemas.microsoft.com/office/drawing/2014/main" id="{B1F7624F-2486-4D14-A7FC-78C915DBDE6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29" name="Text Box 64">
          <a:extLst>
            <a:ext uri="{FF2B5EF4-FFF2-40B4-BE49-F238E27FC236}">
              <a16:creationId xmlns:a16="http://schemas.microsoft.com/office/drawing/2014/main" id="{84BE9E52-8F88-4922-B1BF-C62D3A90C6F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0" name="Text Box 64">
          <a:extLst>
            <a:ext uri="{FF2B5EF4-FFF2-40B4-BE49-F238E27FC236}">
              <a16:creationId xmlns:a16="http://schemas.microsoft.com/office/drawing/2014/main" id="{3AF0C859-B12C-4D02-867E-C9761A32C8D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1" name="Text Box 64">
          <a:extLst>
            <a:ext uri="{FF2B5EF4-FFF2-40B4-BE49-F238E27FC236}">
              <a16:creationId xmlns:a16="http://schemas.microsoft.com/office/drawing/2014/main" id="{76C8D3C4-6726-424E-9C2A-2AA8DDF530F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2" name="Text Box 64">
          <a:extLst>
            <a:ext uri="{FF2B5EF4-FFF2-40B4-BE49-F238E27FC236}">
              <a16:creationId xmlns:a16="http://schemas.microsoft.com/office/drawing/2014/main" id="{853A3FC1-1758-4D5A-9C4F-78CE6EBC7E5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3" name="Text Box 64">
          <a:extLst>
            <a:ext uri="{FF2B5EF4-FFF2-40B4-BE49-F238E27FC236}">
              <a16:creationId xmlns:a16="http://schemas.microsoft.com/office/drawing/2014/main" id="{57BB0056-F596-4573-9D6A-D20542093E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4" name="Text Box 64">
          <a:extLst>
            <a:ext uri="{FF2B5EF4-FFF2-40B4-BE49-F238E27FC236}">
              <a16:creationId xmlns:a16="http://schemas.microsoft.com/office/drawing/2014/main" id="{C9CC3307-8BC5-42F4-B8F2-0D70ADA553B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5" name="Text Box 64">
          <a:extLst>
            <a:ext uri="{FF2B5EF4-FFF2-40B4-BE49-F238E27FC236}">
              <a16:creationId xmlns:a16="http://schemas.microsoft.com/office/drawing/2014/main" id="{556D4D96-1FD4-4FC7-B863-75A4960B053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6" name="Text Box 64">
          <a:extLst>
            <a:ext uri="{FF2B5EF4-FFF2-40B4-BE49-F238E27FC236}">
              <a16:creationId xmlns:a16="http://schemas.microsoft.com/office/drawing/2014/main" id="{A59D125C-0D32-4112-8467-0D68B9F086D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7" name="Text Box 64">
          <a:extLst>
            <a:ext uri="{FF2B5EF4-FFF2-40B4-BE49-F238E27FC236}">
              <a16:creationId xmlns:a16="http://schemas.microsoft.com/office/drawing/2014/main" id="{149CD77C-1737-4AE1-8CE6-DECEF388187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8" name="Text Box 64">
          <a:extLst>
            <a:ext uri="{FF2B5EF4-FFF2-40B4-BE49-F238E27FC236}">
              <a16:creationId xmlns:a16="http://schemas.microsoft.com/office/drawing/2014/main" id="{B8A8D018-1983-4B65-BE82-2049710A2EF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39" name="Text Box 64">
          <a:extLst>
            <a:ext uri="{FF2B5EF4-FFF2-40B4-BE49-F238E27FC236}">
              <a16:creationId xmlns:a16="http://schemas.microsoft.com/office/drawing/2014/main" id="{7AAB9A54-679F-4728-8E71-F7FF0208B64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0" name="Text Box 64">
          <a:extLst>
            <a:ext uri="{FF2B5EF4-FFF2-40B4-BE49-F238E27FC236}">
              <a16:creationId xmlns:a16="http://schemas.microsoft.com/office/drawing/2014/main" id="{67B601E6-13F9-448D-A434-D1A95AE3805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1" name="Text Box 64">
          <a:extLst>
            <a:ext uri="{FF2B5EF4-FFF2-40B4-BE49-F238E27FC236}">
              <a16:creationId xmlns:a16="http://schemas.microsoft.com/office/drawing/2014/main" id="{8E713EA2-C6EC-4265-8B72-0A50F8672D3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2" name="Text Box 64">
          <a:extLst>
            <a:ext uri="{FF2B5EF4-FFF2-40B4-BE49-F238E27FC236}">
              <a16:creationId xmlns:a16="http://schemas.microsoft.com/office/drawing/2014/main" id="{B81FA8CD-BC67-4C31-B134-D247ACC53A5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3" name="Text Box 64">
          <a:extLst>
            <a:ext uri="{FF2B5EF4-FFF2-40B4-BE49-F238E27FC236}">
              <a16:creationId xmlns:a16="http://schemas.microsoft.com/office/drawing/2014/main" id="{ED32FCD0-6FD5-4FA6-925A-394E1D5104D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4" name="Text Box 64">
          <a:extLst>
            <a:ext uri="{FF2B5EF4-FFF2-40B4-BE49-F238E27FC236}">
              <a16:creationId xmlns:a16="http://schemas.microsoft.com/office/drawing/2014/main" id="{37121F91-A449-4CCB-AE60-577C0E0C587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5" name="Text Box 64">
          <a:extLst>
            <a:ext uri="{FF2B5EF4-FFF2-40B4-BE49-F238E27FC236}">
              <a16:creationId xmlns:a16="http://schemas.microsoft.com/office/drawing/2014/main" id="{1AB3C927-CD8D-4F77-AC52-3F807F35941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6" name="Text Box 64">
          <a:extLst>
            <a:ext uri="{FF2B5EF4-FFF2-40B4-BE49-F238E27FC236}">
              <a16:creationId xmlns:a16="http://schemas.microsoft.com/office/drawing/2014/main" id="{37476EF9-480D-44D9-AD92-D09C7EA018E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7" name="Text Box 64">
          <a:extLst>
            <a:ext uri="{FF2B5EF4-FFF2-40B4-BE49-F238E27FC236}">
              <a16:creationId xmlns:a16="http://schemas.microsoft.com/office/drawing/2014/main" id="{DA6E9EAB-AC12-47D0-B8A4-EF0F25E8FBA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8" name="Text Box 64">
          <a:extLst>
            <a:ext uri="{FF2B5EF4-FFF2-40B4-BE49-F238E27FC236}">
              <a16:creationId xmlns:a16="http://schemas.microsoft.com/office/drawing/2014/main" id="{2C843365-1D76-40F5-AC99-2E7E956AE1F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49" name="Text Box 64">
          <a:extLst>
            <a:ext uri="{FF2B5EF4-FFF2-40B4-BE49-F238E27FC236}">
              <a16:creationId xmlns:a16="http://schemas.microsoft.com/office/drawing/2014/main" id="{75D814F4-BE41-4ABE-9F26-003A868BBCC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0" name="Text Box 64">
          <a:extLst>
            <a:ext uri="{FF2B5EF4-FFF2-40B4-BE49-F238E27FC236}">
              <a16:creationId xmlns:a16="http://schemas.microsoft.com/office/drawing/2014/main" id="{55969B4C-B3CF-481A-B890-F08D0F9D48D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1" name="Text Box 64">
          <a:extLst>
            <a:ext uri="{FF2B5EF4-FFF2-40B4-BE49-F238E27FC236}">
              <a16:creationId xmlns:a16="http://schemas.microsoft.com/office/drawing/2014/main" id="{1FA1360D-10A5-4641-8706-B6A7233A2F6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2" name="Text Box 64">
          <a:extLst>
            <a:ext uri="{FF2B5EF4-FFF2-40B4-BE49-F238E27FC236}">
              <a16:creationId xmlns:a16="http://schemas.microsoft.com/office/drawing/2014/main" id="{B26A1DA1-3D11-41A4-A781-BC89CC2F51F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3" name="Text Box 64">
          <a:extLst>
            <a:ext uri="{FF2B5EF4-FFF2-40B4-BE49-F238E27FC236}">
              <a16:creationId xmlns:a16="http://schemas.microsoft.com/office/drawing/2014/main" id="{275567E2-8B7A-40C6-A5FC-220E2EABE09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4" name="Text Box 64">
          <a:extLst>
            <a:ext uri="{FF2B5EF4-FFF2-40B4-BE49-F238E27FC236}">
              <a16:creationId xmlns:a16="http://schemas.microsoft.com/office/drawing/2014/main" id="{E2CA77CF-3301-444A-905D-2E059ED501D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5" name="Text Box 64">
          <a:extLst>
            <a:ext uri="{FF2B5EF4-FFF2-40B4-BE49-F238E27FC236}">
              <a16:creationId xmlns:a16="http://schemas.microsoft.com/office/drawing/2014/main" id="{16AF74E1-AC28-41A3-B6CF-C9BE7E87D55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6" name="Text Box 64">
          <a:extLst>
            <a:ext uri="{FF2B5EF4-FFF2-40B4-BE49-F238E27FC236}">
              <a16:creationId xmlns:a16="http://schemas.microsoft.com/office/drawing/2014/main" id="{3FD939CB-C77D-4E84-BD55-7E7D1B3993F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7" name="Text Box 64">
          <a:extLst>
            <a:ext uri="{FF2B5EF4-FFF2-40B4-BE49-F238E27FC236}">
              <a16:creationId xmlns:a16="http://schemas.microsoft.com/office/drawing/2014/main" id="{C49DD1D5-3ED0-45C9-97E7-C99BDEF2463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8" name="Text Box 64">
          <a:extLst>
            <a:ext uri="{FF2B5EF4-FFF2-40B4-BE49-F238E27FC236}">
              <a16:creationId xmlns:a16="http://schemas.microsoft.com/office/drawing/2014/main" id="{58174361-355A-4528-A30C-67CE841A054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59" name="Text Box 64">
          <a:extLst>
            <a:ext uri="{FF2B5EF4-FFF2-40B4-BE49-F238E27FC236}">
              <a16:creationId xmlns:a16="http://schemas.microsoft.com/office/drawing/2014/main" id="{07DF81B7-DDB6-430B-8AD9-FA7906F11B6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0" name="Text Box 64">
          <a:extLst>
            <a:ext uri="{FF2B5EF4-FFF2-40B4-BE49-F238E27FC236}">
              <a16:creationId xmlns:a16="http://schemas.microsoft.com/office/drawing/2014/main" id="{0CE74902-454D-4F3E-B161-5B365B57BF5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1" name="Text Box 64">
          <a:extLst>
            <a:ext uri="{FF2B5EF4-FFF2-40B4-BE49-F238E27FC236}">
              <a16:creationId xmlns:a16="http://schemas.microsoft.com/office/drawing/2014/main" id="{0989048E-5B0D-49CE-A48F-BFD7118A3A8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2" name="Text Box 64">
          <a:extLst>
            <a:ext uri="{FF2B5EF4-FFF2-40B4-BE49-F238E27FC236}">
              <a16:creationId xmlns:a16="http://schemas.microsoft.com/office/drawing/2014/main" id="{A286E056-DEA1-4C4B-AC82-E5F76F81711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3" name="Text Box 64">
          <a:extLst>
            <a:ext uri="{FF2B5EF4-FFF2-40B4-BE49-F238E27FC236}">
              <a16:creationId xmlns:a16="http://schemas.microsoft.com/office/drawing/2014/main" id="{C533AEFF-7049-48EF-A5B7-A10B9AE2A04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4" name="Text Box 64">
          <a:extLst>
            <a:ext uri="{FF2B5EF4-FFF2-40B4-BE49-F238E27FC236}">
              <a16:creationId xmlns:a16="http://schemas.microsoft.com/office/drawing/2014/main" id="{422C868C-7F94-44F6-B2FE-B2CE3D22B34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5" name="Text Box 64">
          <a:extLst>
            <a:ext uri="{FF2B5EF4-FFF2-40B4-BE49-F238E27FC236}">
              <a16:creationId xmlns:a16="http://schemas.microsoft.com/office/drawing/2014/main" id="{471E14B3-0496-42FC-B25A-4DA27974EE4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6" name="Text Box 64">
          <a:extLst>
            <a:ext uri="{FF2B5EF4-FFF2-40B4-BE49-F238E27FC236}">
              <a16:creationId xmlns:a16="http://schemas.microsoft.com/office/drawing/2014/main" id="{0A126346-6FAE-4753-86FB-9EC6BDC4D24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7" name="Text Box 64">
          <a:extLst>
            <a:ext uri="{FF2B5EF4-FFF2-40B4-BE49-F238E27FC236}">
              <a16:creationId xmlns:a16="http://schemas.microsoft.com/office/drawing/2014/main" id="{3649FCE5-7D31-4622-940D-EA71253995C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8" name="Text Box 64">
          <a:extLst>
            <a:ext uri="{FF2B5EF4-FFF2-40B4-BE49-F238E27FC236}">
              <a16:creationId xmlns:a16="http://schemas.microsoft.com/office/drawing/2014/main" id="{86EA300D-4EFB-4B89-AC9E-EC732948FD1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69" name="Text Box 64">
          <a:extLst>
            <a:ext uri="{FF2B5EF4-FFF2-40B4-BE49-F238E27FC236}">
              <a16:creationId xmlns:a16="http://schemas.microsoft.com/office/drawing/2014/main" id="{0C9AED43-CC8E-41A5-8428-A44725EC01C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70" name="Text Box 64">
          <a:extLst>
            <a:ext uri="{FF2B5EF4-FFF2-40B4-BE49-F238E27FC236}">
              <a16:creationId xmlns:a16="http://schemas.microsoft.com/office/drawing/2014/main" id="{5DDA0CDB-91B6-4DDA-AB5B-550E411C8C7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71" name="Text Box 64">
          <a:extLst>
            <a:ext uri="{FF2B5EF4-FFF2-40B4-BE49-F238E27FC236}">
              <a16:creationId xmlns:a16="http://schemas.microsoft.com/office/drawing/2014/main" id="{E17A384F-E177-447F-983D-EE8070D5368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72" name="Text Box 64">
          <a:extLst>
            <a:ext uri="{FF2B5EF4-FFF2-40B4-BE49-F238E27FC236}">
              <a16:creationId xmlns:a16="http://schemas.microsoft.com/office/drawing/2014/main" id="{8E922C7C-20ED-48D8-BAF5-5DD558FEFB9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6973" name="Text Box 64">
          <a:extLst>
            <a:ext uri="{FF2B5EF4-FFF2-40B4-BE49-F238E27FC236}">
              <a16:creationId xmlns:a16="http://schemas.microsoft.com/office/drawing/2014/main" id="{8E7A860D-F91E-4256-AE59-FC64E3B1103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4" name="Text Box 64">
          <a:extLst>
            <a:ext uri="{FF2B5EF4-FFF2-40B4-BE49-F238E27FC236}">
              <a16:creationId xmlns:a16="http://schemas.microsoft.com/office/drawing/2014/main" id="{E34D7F54-C2F1-4C27-8B63-1BD6AF7FA18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5" name="Text Box 64">
          <a:extLst>
            <a:ext uri="{FF2B5EF4-FFF2-40B4-BE49-F238E27FC236}">
              <a16:creationId xmlns:a16="http://schemas.microsoft.com/office/drawing/2014/main" id="{80B1E85D-702E-4C09-9779-84B5D0F8EA8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6" name="Text Box 64">
          <a:extLst>
            <a:ext uri="{FF2B5EF4-FFF2-40B4-BE49-F238E27FC236}">
              <a16:creationId xmlns:a16="http://schemas.microsoft.com/office/drawing/2014/main" id="{43DC9A24-8FA7-437F-AC7B-81612AF3B4D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7" name="Text Box 64">
          <a:extLst>
            <a:ext uri="{FF2B5EF4-FFF2-40B4-BE49-F238E27FC236}">
              <a16:creationId xmlns:a16="http://schemas.microsoft.com/office/drawing/2014/main" id="{7A9DCFCA-A9C9-4724-B3C9-616C5F6BB2D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8" name="Text Box 64">
          <a:extLst>
            <a:ext uri="{FF2B5EF4-FFF2-40B4-BE49-F238E27FC236}">
              <a16:creationId xmlns:a16="http://schemas.microsoft.com/office/drawing/2014/main" id="{4E125FA9-289A-45F8-B568-D5B57525E41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79" name="Text Box 64">
          <a:extLst>
            <a:ext uri="{FF2B5EF4-FFF2-40B4-BE49-F238E27FC236}">
              <a16:creationId xmlns:a16="http://schemas.microsoft.com/office/drawing/2014/main" id="{78828DB6-362C-4240-8EE3-3AD9147DC47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0" name="Text Box 64">
          <a:extLst>
            <a:ext uri="{FF2B5EF4-FFF2-40B4-BE49-F238E27FC236}">
              <a16:creationId xmlns:a16="http://schemas.microsoft.com/office/drawing/2014/main" id="{CFD020EF-DE9B-4062-9992-9754DD77D59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1" name="Text Box 64">
          <a:extLst>
            <a:ext uri="{FF2B5EF4-FFF2-40B4-BE49-F238E27FC236}">
              <a16:creationId xmlns:a16="http://schemas.microsoft.com/office/drawing/2014/main" id="{35937EB1-9C3D-48FB-86D1-666E087B221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2" name="Text Box 64">
          <a:extLst>
            <a:ext uri="{FF2B5EF4-FFF2-40B4-BE49-F238E27FC236}">
              <a16:creationId xmlns:a16="http://schemas.microsoft.com/office/drawing/2014/main" id="{275765F9-E194-44A5-BCBE-B42392AB898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3" name="Text Box 64">
          <a:extLst>
            <a:ext uri="{FF2B5EF4-FFF2-40B4-BE49-F238E27FC236}">
              <a16:creationId xmlns:a16="http://schemas.microsoft.com/office/drawing/2014/main" id="{F4E7F9E4-584A-4EB6-B963-49CB76E74C1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4" name="Text Box 64">
          <a:extLst>
            <a:ext uri="{FF2B5EF4-FFF2-40B4-BE49-F238E27FC236}">
              <a16:creationId xmlns:a16="http://schemas.microsoft.com/office/drawing/2014/main" id="{803E3F3A-536D-4366-A7B7-A99F615511A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5" name="Text Box 64">
          <a:extLst>
            <a:ext uri="{FF2B5EF4-FFF2-40B4-BE49-F238E27FC236}">
              <a16:creationId xmlns:a16="http://schemas.microsoft.com/office/drawing/2014/main" id="{19BE3546-D031-4F5C-B4ED-94038BBABF0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6" name="Text Box 64">
          <a:extLst>
            <a:ext uri="{FF2B5EF4-FFF2-40B4-BE49-F238E27FC236}">
              <a16:creationId xmlns:a16="http://schemas.microsoft.com/office/drawing/2014/main" id="{E7B07BD9-33C7-4F81-A4A3-CB17960F610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7" name="Text Box 64">
          <a:extLst>
            <a:ext uri="{FF2B5EF4-FFF2-40B4-BE49-F238E27FC236}">
              <a16:creationId xmlns:a16="http://schemas.microsoft.com/office/drawing/2014/main" id="{79A07159-BBAA-4FF0-BE64-4FE44208F25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8" name="Text Box 64">
          <a:extLst>
            <a:ext uri="{FF2B5EF4-FFF2-40B4-BE49-F238E27FC236}">
              <a16:creationId xmlns:a16="http://schemas.microsoft.com/office/drawing/2014/main" id="{FC6C95C2-9D39-4E07-8901-E90F3000683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89" name="Text Box 64">
          <a:extLst>
            <a:ext uri="{FF2B5EF4-FFF2-40B4-BE49-F238E27FC236}">
              <a16:creationId xmlns:a16="http://schemas.microsoft.com/office/drawing/2014/main" id="{F7F1FCE9-752E-434F-AC16-AE37297B7B4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0" name="Text Box 64">
          <a:extLst>
            <a:ext uri="{FF2B5EF4-FFF2-40B4-BE49-F238E27FC236}">
              <a16:creationId xmlns:a16="http://schemas.microsoft.com/office/drawing/2014/main" id="{D57A0EF5-E299-4207-92A7-57727ECE979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1" name="Text Box 64">
          <a:extLst>
            <a:ext uri="{FF2B5EF4-FFF2-40B4-BE49-F238E27FC236}">
              <a16:creationId xmlns:a16="http://schemas.microsoft.com/office/drawing/2014/main" id="{A175FC2D-2FF3-49D3-BD69-0D95BC2CF41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2" name="Text Box 64">
          <a:extLst>
            <a:ext uri="{FF2B5EF4-FFF2-40B4-BE49-F238E27FC236}">
              <a16:creationId xmlns:a16="http://schemas.microsoft.com/office/drawing/2014/main" id="{0727A952-2080-474D-BCE9-DBCDD6998E8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3" name="Text Box 64">
          <a:extLst>
            <a:ext uri="{FF2B5EF4-FFF2-40B4-BE49-F238E27FC236}">
              <a16:creationId xmlns:a16="http://schemas.microsoft.com/office/drawing/2014/main" id="{D71013A5-8E5D-432F-B47E-32BCE60D02D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4" name="Text Box 64">
          <a:extLst>
            <a:ext uri="{FF2B5EF4-FFF2-40B4-BE49-F238E27FC236}">
              <a16:creationId xmlns:a16="http://schemas.microsoft.com/office/drawing/2014/main" id="{6C966C30-4266-463E-8449-4492BEDC164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5" name="Text Box 64">
          <a:extLst>
            <a:ext uri="{FF2B5EF4-FFF2-40B4-BE49-F238E27FC236}">
              <a16:creationId xmlns:a16="http://schemas.microsoft.com/office/drawing/2014/main" id="{8E511922-715A-4143-9ECC-668C9F1FCA3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6" name="Text Box 64">
          <a:extLst>
            <a:ext uri="{FF2B5EF4-FFF2-40B4-BE49-F238E27FC236}">
              <a16:creationId xmlns:a16="http://schemas.microsoft.com/office/drawing/2014/main" id="{04675399-473F-474E-9784-AE3AA92395D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7" name="Text Box 64">
          <a:extLst>
            <a:ext uri="{FF2B5EF4-FFF2-40B4-BE49-F238E27FC236}">
              <a16:creationId xmlns:a16="http://schemas.microsoft.com/office/drawing/2014/main" id="{A4612BEC-12E0-4DC1-8AE5-C71791CB8F4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8" name="Text Box 64">
          <a:extLst>
            <a:ext uri="{FF2B5EF4-FFF2-40B4-BE49-F238E27FC236}">
              <a16:creationId xmlns:a16="http://schemas.microsoft.com/office/drawing/2014/main" id="{B25E839F-DA42-42DD-B870-484D94EB8FB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6999" name="Text Box 64">
          <a:extLst>
            <a:ext uri="{FF2B5EF4-FFF2-40B4-BE49-F238E27FC236}">
              <a16:creationId xmlns:a16="http://schemas.microsoft.com/office/drawing/2014/main" id="{6A0EEF66-705D-4DFA-924D-837E7EAED6D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0" name="Text Box 64">
          <a:extLst>
            <a:ext uri="{FF2B5EF4-FFF2-40B4-BE49-F238E27FC236}">
              <a16:creationId xmlns:a16="http://schemas.microsoft.com/office/drawing/2014/main" id="{09EAE0E9-215E-4FDF-A999-0878AFFBBA6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1" name="Text Box 64">
          <a:extLst>
            <a:ext uri="{FF2B5EF4-FFF2-40B4-BE49-F238E27FC236}">
              <a16:creationId xmlns:a16="http://schemas.microsoft.com/office/drawing/2014/main" id="{C4E5FEF1-688E-4B74-9A3C-CF9F6A03B1F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2" name="Text Box 64">
          <a:extLst>
            <a:ext uri="{FF2B5EF4-FFF2-40B4-BE49-F238E27FC236}">
              <a16:creationId xmlns:a16="http://schemas.microsoft.com/office/drawing/2014/main" id="{7F68B0C8-C8B4-4A96-B236-D9BCE40CE72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3" name="Text Box 64">
          <a:extLst>
            <a:ext uri="{FF2B5EF4-FFF2-40B4-BE49-F238E27FC236}">
              <a16:creationId xmlns:a16="http://schemas.microsoft.com/office/drawing/2014/main" id="{FB99CA68-A403-4630-90A6-42B9FB7E4FF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4" name="Text Box 64">
          <a:extLst>
            <a:ext uri="{FF2B5EF4-FFF2-40B4-BE49-F238E27FC236}">
              <a16:creationId xmlns:a16="http://schemas.microsoft.com/office/drawing/2014/main" id="{0D27BCE9-B88E-4408-8524-14ED160050F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5" name="Text Box 64">
          <a:extLst>
            <a:ext uri="{FF2B5EF4-FFF2-40B4-BE49-F238E27FC236}">
              <a16:creationId xmlns:a16="http://schemas.microsoft.com/office/drawing/2014/main" id="{9E4A08CB-C91F-4D25-B554-3D6C32711BA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6" name="Text Box 64">
          <a:extLst>
            <a:ext uri="{FF2B5EF4-FFF2-40B4-BE49-F238E27FC236}">
              <a16:creationId xmlns:a16="http://schemas.microsoft.com/office/drawing/2014/main" id="{BF51E338-3452-4202-9BAB-518D806FBF7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7" name="Text Box 64">
          <a:extLst>
            <a:ext uri="{FF2B5EF4-FFF2-40B4-BE49-F238E27FC236}">
              <a16:creationId xmlns:a16="http://schemas.microsoft.com/office/drawing/2014/main" id="{899D2CC3-299A-4AF8-9A80-96189234E0A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8" name="Text Box 64">
          <a:extLst>
            <a:ext uri="{FF2B5EF4-FFF2-40B4-BE49-F238E27FC236}">
              <a16:creationId xmlns:a16="http://schemas.microsoft.com/office/drawing/2014/main" id="{2B0DD55A-2608-4AD6-9881-220586857BE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09" name="Text Box 64">
          <a:extLst>
            <a:ext uri="{FF2B5EF4-FFF2-40B4-BE49-F238E27FC236}">
              <a16:creationId xmlns:a16="http://schemas.microsoft.com/office/drawing/2014/main" id="{8A5C0796-6869-4AC5-A199-C2F37D2EA2E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0" name="Text Box 64">
          <a:extLst>
            <a:ext uri="{FF2B5EF4-FFF2-40B4-BE49-F238E27FC236}">
              <a16:creationId xmlns:a16="http://schemas.microsoft.com/office/drawing/2014/main" id="{BAE8376D-589C-4BD4-BEAE-C7ABC982A3A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1" name="Text Box 64">
          <a:extLst>
            <a:ext uri="{FF2B5EF4-FFF2-40B4-BE49-F238E27FC236}">
              <a16:creationId xmlns:a16="http://schemas.microsoft.com/office/drawing/2014/main" id="{75038E88-AAA2-406D-9DF8-89077B87C8A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2" name="Text Box 64">
          <a:extLst>
            <a:ext uri="{FF2B5EF4-FFF2-40B4-BE49-F238E27FC236}">
              <a16:creationId xmlns:a16="http://schemas.microsoft.com/office/drawing/2014/main" id="{A1F4DDAD-FD01-451C-9841-D8220E66A1E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3" name="Text Box 64">
          <a:extLst>
            <a:ext uri="{FF2B5EF4-FFF2-40B4-BE49-F238E27FC236}">
              <a16:creationId xmlns:a16="http://schemas.microsoft.com/office/drawing/2014/main" id="{182221EB-2DC8-4B39-BB11-EC218A54706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4" name="Text Box 64">
          <a:extLst>
            <a:ext uri="{FF2B5EF4-FFF2-40B4-BE49-F238E27FC236}">
              <a16:creationId xmlns:a16="http://schemas.microsoft.com/office/drawing/2014/main" id="{458DBF35-32A5-4746-A4C4-981E5A228EB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5" name="Text Box 64">
          <a:extLst>
            <a:ext uri="{FF2B5EF4-FFF2-40B4-BE49-F238E27FC236}">
              <a16:creationId xmlns:a16="http://schemas.microsoft.com/office/drawing/2014/main" id="{F4AC8EDE-EE28-4572-AD9C-AEB7855DAD6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6" name="Text Box 64">
          <a:extLst>
            <a:ext uri="{FF2B5EF4-FFF2-40B4-BE49-F238E27FC236}">
              <a16:creationId xmlns:a16="http://schemas.microsoft.com/office/drawing/2014/main" id="{B3D08B7E-B808-4A70-8546-915B86A45E5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7" name="Text Box 64">
          <a:extLst>
            <a:ext uri="{FF2B5EF4-FFF2-40B4-BE49-F238E27FC236}">
              <a16:creationId xmlns:a16="http://schemas.microsoft.com/office/drawing/2014/main" id="{0CF925F7-0BF8-44A1-AA6A-364994F8405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8" name="Text Box 64">
          <a:extLst>
            <a:ext uri="{FF2B5EF4-FFF2-40B4-BE49-F238E27FC236}">
              <a16:creationId xmlns:a16="http://schemas.microsoft.com/office/drawing/2014/main" id="{CCE6AD24-65FD-4CC7-877D-A1A6A97EE99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19" name="Text Box 64">
          <a:extLst>
            <a:ext uri="{FF2B5EF4-FFF2-40B4-BE49-F238E27FC236}">
              <a16:creationId xmlns:a16="http://schemas.microsoft.com/office/drawing/2014/main" id="{48F68EB2-9B80-4B2E-A0C2-1D64554A491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20" name="Text Box 64">
          <a:extLst>
            <a:ext uri="{FF2B5EF4-FFF2-40B4-BE49-F238E27FC236}">
              <a16:creationId xmlns:a16="http://schemas.microsoft.com/office/drawing/2014/main" id="{CAFC9489-1999-4978-9D7B-E7F0037CD20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7928"/>
    <xdr:sp macro="" textlink="">
      <xdr:nvSpPr>
        <xdr:cNvPr id="7021" name="Text Box 64">
          <a:extLst>
            <a:ext uri="{FF2B5EF4-FFF2-40B4-BE49-F238E27FC236}">
              <a16:creationId xmlns:a16="http://schemas.microsoft.com/office/drawing/2014/main" id="{FC53959E-AC13-406B-9290-7321379D469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2" name="Text Box 64">
          <a:extLst>
            <a:ext uri="{FF2B5EF4-FFF2-40B4-BE49-F238E27FC236}">
              <a16:creationId xmlns:a16="http://schemas.microsoft.com/office/drawing/2014/main" id="{AB3E7E32-882D-40C2-9974-40FC44A3580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3" name="Text Box 64">
          <a:extLst>
            <a:ext uri="{FF2B5EF4-FFF2-40B4-BE49-F238E27FC236}">
              <a16:creationId xmlns:a16="http://schemas.microsoft.com/office/drawing/2014/main" id="{6FE2797B-3586-4492-936B-22714BB9101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4" name="Text Box 64">
          <a:extLst>
            <a:ext uri="{FF2B5EF4-FFF2-40B4-BE49-F238E27FC236}">
              <a16:creationId xmlns:a16="http://schemas.microsoft.com/office/drawing/2014/main" id="{2064D73B-07FD-4043-9C9A-89EE6CC9591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5" name="Text Box 64">
          <a:extLst>
            <a:ext uri="{FF2B5EF4-FFF2-40B4-BE49-F238E27FC236}">
              <a16:creationId xmlns:a16="http://schemas.microsoft.com/office/drawing/2014/main" id="{AD9C8C6A-99F7-436F-A3CE-241549227C1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6" name="Text Box 64">
          <a:extLst>
            <a:ext uri="{FF2B5EF4-FFF2-40B4-BE49-F238E27FC236}">
              <a16:creationId xmlns:a16="http://schemas.microsoft.com/office/drawing/2014/main" id="{A8942514-729E-4134-9184-1A459264C83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7" name="Text Box 64">
          <a:extLst>
            <a:ext uri="{FF2B5EF4-FFF2-40B4-BE49-F238E27FC236}">
              <a16:creationId xmlns:a16="http://schemas.microsoft.com/office/drawing/2014/main" id="{237D0AD8-B8B7-4377-A890-8B37F319B97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8" name="Text Box 64">
          <a:extLst>
            <a:ext uri="{FF2B5EF4-FFF2-40B4-BE49-F238E27FC236}">
              <a16:creationId xmlns:a16="http://schemas.microsoft.com/office/drawing/2014/main" id="{D516243A-2C4C-4148-8AC7-5D88004A1C0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29" name="Text Box 64">
          <a:extLst>
            <a:ext uri="{FF2B5EF4-FFF2-40B4-BE49-F238E27FC236}">
              <a16:creationId xmlns:a16="http://schemas.microsoft.com/office/drawing/2014/main" id="{DCD40EA3-6396-4B1E-803C-BDFD529AA1E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0" name="Text Box 64">
          <a:extLst>
            <a:ext uri="{FF2B5EF4-FFF2-40B4-BE49-F238E27FC236}">
              <a16:creationId xmlns:a16="http://schemas.microsoft.com/office/drawing/2014/main" id="{125A7AFA-9AE3-4DEF-A6F5-37C38E21ACD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1" name="Text Box 64">
          <a:extLst>
            <a:ext uri="{FF2B5EF4-FFF2-40B4-BE49-F238E27FC236}">
              <a16:creationId xmlns:a16="http://schemas.microsoft.com/office/drawing/2014/main" id="{EA09C417-8D92-4363-8E07-B5733EB6765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2" name="Text Box 64">
          <a:extLst>
            <a:ext uri="{FF2B5EF4-FFF2-40B4-BE49-F238E27FC236}">
              <a16:creationId xmlns:a16="http://schemas.microsoft.com/office/drawing/2014/main" id="{4B456E68-04A3-4368-ABF6-1E42E6E7649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3" name="Text Box 64">
          <a:extLst>
            <a:ext uri="{FF2B5EF4-FFF2-40B4-BE49-F238E27FC236}">
              <a16:creationId xmlns:a16="http://schemas.microsoft.com/office/drawing/2014/main" id="{39C7FEA1-DA7E-40AA-8FD0-C2BB3162EB7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4" name="Text Box 64">
          <a:extLst>
            <a:ext uri="{FF2B5EF4-FFF2-40B4-BE49-F238E27FC236}">
              <a16:creationId xmlns:a16="http://schemas.microsoft.com/office/drawing/2014/main" id="{1C8BA5CA-4E6C-4760-9FE2-5E176F33FC8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5" name="Text Box 64">
          <a:extLst>
            <a:ext uri="{FF2B5EF4-FFF2-40B4-BE49-F238E27FC236}">
              <a16:creationId xmlns:a16="http://schemas.microsoft.com/office/drawing/2014/main" id="{D90B3766-513D-4DB5-8F76-4FF8FFA4621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6" name="Text Box 64">
          <a:extLst>
            <a:ext uri="{FF2B5EF4-FFF2-40B4-BE49-F238E27FC236}">
              <a16:creationId xmlns:a16="http://schemas.microsoft.com/office/drawing/2014/main" id="{CCC967F2-2C69-472E-844D-2433A9454C3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7" name="Text Box 64">
          <a:extLst>
            <a:ext uri="{FF2B5EF4-FFF2-40B4-BE49-F238E27FC236}">
              <a16:creationId xmlns:a16="http://schemas.microsoft.com/office/drawing/2014/main" id="{7F564D5F-77CA-442D-A0B3-7B7474F6E3A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8" name="Text Box 64">
          <a:extLst>
            <a:ext uri="{FF2B5EF4-FFF2-40B4-BE49-F238E27FC236}">
              <a16:creationId xmlns:a16="http://schemas.microsoft.com/office/drawing/2014/main" id="{C4FD050A-1F5C-4763-A20C-705995D41BD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39" name="Text Box 64">
          <a:extLst>
            <a:ext uri="{FF2B5EF4-FFF2-40B4-BE49-F238E27FC236}">
              <a16:creationId xmlns:a16="http://schemas.microsoft.com/office/drawing/2014/main" id="{2DE4D1F8-E67C-40DD-A743-9068438EBB2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0" name="Text Box 64">
          <a:extLst>
            <a:ext uri="{FF2B5EF4-FFF2-40B4-BE49-F238E27FC236}">
              <a16:creationId xmlns:a16="http://schemas.microsoft.com/office/drawing/2014/main" id="{18ED5409-047E-4345-806E-B99E6530DF1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1" name="Text Box 64">
          <a:extLst>
            <a:ext uri="{FF2B5EF4-FFF2-40B4-BE49-F238E27FC236}">
              <a16:creationId xmlns:a16="http://schemas.microsoft.com/office/drawing/2014/main" id="{70E61BF9-6A77-4686-87A8-A625EAA8DB9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2" name="Text Box 64">
          <a:extLst>
            <a:ext uri="{FF2B5EF4-FFF2-40B4-BE49-F238E27FC236}">
              <a16:creationId xmlns:a16="http://schemas.microsoft.com/office/drawing/2014/main" id="{BB25C2EB-C3FE-4340-825D-71289681A7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3" name="Text Box 64">
          <a:extLst>
            <a:ext uri="{FF2B5EF4-FFF2-40B4-BE49-F238E27FC236}">
              <a16:creationId xmlns:a16="http://schemas.microsoft.com/office/drawing/2014/main" id="{82C13990-7D6A-4122-B136-14F0B858CEE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4" name="Text Box 64">
          <a:extLst>
            <a:ext uri="{FF2B5EF4-FFF2-40B4-BE49-F238E27FC236}">
              <a16:creationId xmlns:a16="http://schemas.microsoft.com/office/drawing/2014/main" id="{B79A49AE-4FD7-4811-B90A-93BA27B8A1A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5" name="Text Box 64">
          <a:extLst>
            <a:ext uri="{FF2B5EF4-FFF2-40B4-BE49-F238E27FC236}">
              <a16:creationId xmlns:a16="http://schemas.microsoft.com/office/drawing/2014/main" id="{CDDF0BEB-44E4-4013-A941-60FF468C425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6" name="Text Box 64">
          <a:extLst>
            <a:ext uri="{FF2B5EF4-FFF2-40B4-BE49-F238E27FC236}">
              <a16:creationId xmlns:a16="http://schemas.microsoft.com/office/drawing/2014/main" id="{D0D3B624-AF4E-4BE7-B282-C643920A54A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7" name="Text Box 64">
          <a:extLst>
            <a:ext uri="{FF2B5EF4-FFF2-40B4-BE49-F238E27FC236}">
              <a16:creationId xmlns:a16="http://schemas.microsoft.com/office/drawing/2014/main" id="{41C6CDE2-38EC-406E-8FAB-02A4B830A0C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8" name="Text Box 64">
          <a:extLst>
            <a:ext uri="{FF2B5EF4-FFF2-40B4-BE49-F238E27FC236}">
              <a16:creationId xmlns:a16="http://schemas.microsoft.com/office/drawing/2014/main" id="{89DBF4EA-8716-44CA-B5A2-055A99534E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49" name="Text Box 64">
          <a:extLst>
            <a:ext uri="{FF2B5EF4-FFF2-40B4-BE49-F238E27FC236}">
              <a16:creationId xmlns:a16="http://schemas.microsoft.com/office/drawing/2014/main" id="{F6676264-5F31-4967-8B96-8826A19A35A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0" name="Text Box 64">
          <a:extLst>
            <a:ext uri="{FF2B5EF4-FFF2-40B4-BE49-F238E27FC236}">
              <a16:creationId xmlns:a16="http://schemas.microsoft.com/office/drawing/2014/main" id="{BF01CFB8-E9F0-40C5-8774-A734A1075F7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1" name="Text Box 64">
          <a:extLst>
            <a:ext uri="{FF2B5EF4-FFF2-40B4-BE49-F238E27FC236}">
              <a16:creationId xmlns:a16="http://schemas.microsoft.com/office/drawing/2014/main" id="{5E725D04-C3B4-4F07-BA35-9175E789F8A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2" name="Text Box 64">
          <a:extLst>
            <a:ext uri="{FF2B5EF4-FFF2-40B4-BE49-F238E27FC236}">
              <a16:creationId xmlns:a16="http://schemas.microsoft.com/office/drawing/2014/main" id="{4C4D96B7-4A56-4E48-8E36-DA3B91C4EA0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3" name="Text Box 64">
          <a:extLst>
            <a:ext uri="{FF2B5EF4-FFF2-40B4-BE49-F238E27FC236}">
              <a16:creationId xmlns:a16="http://schemas.microsoft.com/office/drawing/2014/main" id="{9D033E77-0BB6-4E21-B32B-EBF6DC1C0FB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4" name="Text Box 64">
          <a:extLst>
            <a:ext uri="{FF2B5EF4-FFF2-40B4-BE49-F238E27FC236}">
              <a16:creationId xmlns:a16="http://schemas.microsoft.com/office/drawing/2014/main" id="{1F6FBAF6-5EB5-4445-B4D3-0FB4118CC5D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5" name="Text Box 64">
          <a:extLst>
            <a:ext uri="{FF2B5EF4-FFF2-40B4-BE49-F238E27FC236}">
              <a16:creationId xmlns:a16="http://schemas.microsoft.com/office/drawing/2014/main" id="{891D045F-2203-4C91-A97C-07405525E2A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6" name="Text Box 64">
          <a:extLst>
            <a:ext uri="{FF2B5EF4-FFF2-40B4-BE49-F238E27FC236}">
              <a16:creationId xmlns:a16="http://schemas.microsoft.com/office/drawing/2014/main" id="{C2C57622-A9D9-4026-BE8B-392F42ED82F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7" name="Text Box 64">
          <a:extLst>
            <a:ext uri="{FF2B5EF4-FFF2-40B4-BE49-F238E27FC236}">
              <a16:creationId xmlns:a16="http://schemas.microsoft.com/office/drawing/2014/main" id="{98A680DD-385D-4A2D-8647-200713E11B7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8" name="Text Box 64">
          <a:extLst>
            <a:ext uri="{FF2B5EF4-FFF2-40B4-BE49-F238E27FC236}">
              <a16:creationId xmlns:a16="http://schemas.microsoft.com/office/drawing/2014/main" id="{28CDBCEE-1B1D-408E-B620-8142D0DA78A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59" name="Text Box 64">
          <a:extLst>
            <a:ext uri="{FF2B5EF4-FFF2-40B4-BE49-F238E27FC236}">
              <a16:creationId xmlns:a16="http://schemas.microsoft.com/office/drawing/2014/main" id="{AB374D21-B293-4E34-BE0F-9BE3978CC72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0" name="Text Box 64">
          <a:extLst>
            <a:ext uri="{FF2B5EF4-FFF2-40B4-BE49-F238E27FC236}">
              <a16:creationId xmlns:a16="http://schemas.microsoft.com/office/drawing/2014/main" id="{FB54B37A-33E8-430D-B8DE-820B3FFC6F4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1" name="Text Box 64">
          <a:extLst>
            <a:ext uri="{FF2B5EF4-FFF2-40B4-BE49-F238E27FC236}">
              <a16:creationId xmlns:a16="http://schemas.microsoft.com/office/drawing/2014/main" id="{AD3F9D15-AB29-41DB-9645-3068D734853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2" name="Text Box 64">
          <a:extLst>
            <a:ext uri="{FF2B5EF4-FFF2-40B4-BE49-F238E27FC236}">
              <a16:creationId xmlns:a16="http://schemas.microsoft.com/office/drawing/2014/main" id="{BAD27B02-B893-43D7-8CAF-61E48D5D86F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3" name="Text Box 64">
          <a:extLst>
            <a:ext uri="{FF2B5EF4-FFF2-40B4-BE49-F238E27FC236}">
              <a16:creationId xmlns:a16="http://schemas.microsoft.com/office/drawing/2014/main" id="{C8A2EEBA-5C11-4EA6-99C7-144AB3B1FD0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4" name="Text Box 64">
          <a:extLst>
            <a:ext uri="{FF2B5EF4-FFF2-40B4-BE49-F238E27FC236}">
              <a16:creationId xmlns:a16="http://schemas.microsoft.com/office/drawing/2014/main" id="{9D529185-3E3B-4DF0-A70C-FC5CAC2ACCE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5" name="Text Box 64">
          <a:extLst>
            <a:ext uri="{FF2B5EF4-FFF2-40B4-BE49-F238E27FC236}">
              <a16:creationId xmlns:a16="http://schemas.microsoft.com/office/drawing/2014/main" id="{1007E34A-7CD2-402D-B6D4-6C16C55588B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6" name="Text Box 64">
          <a:extLst>
            <a:ext uri="{FF2B5EF4-FFF2-40B4-BE49-F238E27FC236}">
              <a16:creationId xmlns:a16="http://schemas.microsoft.com/office/drawing/2014/main" id="{B8908DB9-FA76-4A50-B485-09B15239DB1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7" name="Text Box 64">
          <a:extLst>
            <a:ext uri="{FF2B5EF4-FFF2-40B4-BE49-F238E27FC236}">
              <a16:creationId xmlns:a16="http://schemas.microsoft.com/office/drawing/2014/main" id="{B0F752E7-1D05-450E-9976-8909B6202E7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8" name="Text Box 64">
          <a:extLst>
            <a:ext uri="{FF2B5EF4-FFF2-40B4-BE49-F238E27FC236}">
              <a16:creationId xmlns:a16="http://schemas.microsoft.com/office/drawing/2014/main" id="{F97D2B67-95FF-411F-838F-3489331913E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69" name="Text Box 64">
          <a:extLst>
            <a:ext uri="{FF2B5EF4-FFF2-40B4-BE49-F238E27FC236}">
              <a16:creationId xmlns:a16="http://schemas.microsoft.com/office/drawing/2014/main" id="{095785DA-4735-46A0-8F06-232428A2C3C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0" name="Text Box 64">
          <a:extLst>
            <a:ext uri="{FF2B5EF4-FFF2-40B4-BE49-F238E27FC236}">
              <a16:creationId xmlns:a16="http://schemas.microsoft.com/office/drawing/2014/main" id="{2E097273-1260-4D37-8331-C89B29049A6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1" name="Text Box 64">
          <a:extLst>
            <a:ext uri="{FF2B5EF4-FFF2-40B4-BE49-F238E27FC236}">
              <a16:creationId xmlns:a16="http://schemas.microsoft.com/office/drawing/2014/main" id="{D20FF9F3-9505-4180-A45E-7D1C61BDE83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2" name="Text Box 64">
          <a:extLst>
            <a:ext uri="{FF2B5EF4-FFF2-40B4-BE49-F238E27FC236}">
              <a16:creationId xmlns:a16="http://schemas.microsoft.com/office/drawing/2014/main" id="{1FEC9C4A-377B-455C-89C3-E847F23663C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3" name="Text Box 64">
          <a:extLst>
            <a:ext uri="{FF2B5EF4-FFF2-40B4-BE49-F238E27FC236}">
              <a16:creationId xmlns:a16="http://schemas.microsoft.com/office/drawing/2014/main" id="{355233F3-9FD1-4C7C-A846-527305D71F0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4" name="Text Box 64">
          <a:extLst>
            <a:ext uri="{FF2B5EF4-FFF2-40B4-BE49-F238E27FC236}">
              <a16:creationId xmlns:a16="http://schemas.microsoft.com/office/drawing/2014/main" id="{C10A8491-542A-4B7C-B4D9-FFA064FC907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5" name="Text Box 64">
          <a:extLst>
            <a:ext uri="{FF2B5EF4-FFF2-40B4-BE49-F238E27FC236}">
              <a16:creationId xmlns:a16="http://schemas.microsoft.com/office/drawing/2014/main" id="{F3AABECA-B710-4DD2-9A20-BFE561EE3D2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6" name="Text Box 64">
          <a:extLst>
            <a:ext uri="{FF2B5EF4-FFF2-40B4-BE49-F238E27FC236}">
              <a16:creationId xmlns:a16="http://schemas.microsoft.com/office/drawing/2014/main" id="{85455795-3E6B-4258-8C43-2AF4C8D2489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7" name="Text Box 64">
          <a:extLst>
            <a:ext uri="{FF2B5EF4-FFF2-40B4-BE49-F238E27FC236}">
              <a16:creationId xmlns:a16="http://schemas.microsoft.com/office/drawing/2014/main" id="{660D4D30-B958-4C16-A9B2-0C58921438C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8" name="Text Box 64">
          <a:extLst>
            <a:ext uri="{FF2B5EF4-FFF2-40B4-BE49-F238E27FC236}">
              <a16:creationId xmlns:a16="http://schemas.microsoft.com/office/drawing/2014/main" id="{AB80E53C-BFE4-485E-AF27-BF83F474A9A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7926"/>
    <xdr:sp macro="" textlink="">
      <xdr:nvSpPr>
        <xdr:cNvPr id="7079" name="Text Box 64">
          <a:extLst>
            <a:ext uri="{FF2B5EF4-FFF2-40B4-BE49-F238E27FC236}">
              <a16:creationId xmlns:a16="http://schemas.microsoft.com/office/drawing/2014/main" id="{B837AF1D-E96F-48B8-9B4C-60253052534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0" name="Text Box 64">
          <a:extLst>
            <a:ext uri="{FF2B5EF4-FFF2-40B4-BE49-F238E27FC236}">
              <a16:creationId xmlns:a16="http://schemas.microsoft.com/office/drawing/2014/main" id="{57890F4E-E7B5-4E66-893C-9A084ABD550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1" name="Text Box 64">
          <a:extLst>
            <a:ext uri="{FF2B5EF4-FFF2-40B4-BE49-F238E27FC236}">
              <a16:creationId xmlns:a16="http://schemas.microsoft.com/office/drawing/2014/main" id="{4DA3EE29-590B-48DE-878F-189D7BED351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2" name="Text Box 64">
          <a:extLst>
            <a:ext uri="{FF2B5EF4-FFF2-40B4-BE49-F238E27FC236}">
              <a16:creationId xmlns:a16="http://schemas.microsoft.com/office/drawing/2014/main" id="{82C1D2D7-9F1A-4E3F-99C4-C1276442366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3" name="Text Box 64">
          <a:extLst>
            <a:ext uri="{FF2B5EF4-FFF2-40B4-BE49-F238E27FC236}">
              <a16:creationId xmlns:a16="http://schemas.microsoft.com/office/drawing/2014/main" id="{63B3EB02-23C3-434B-9F2E-5A0CABA7C2C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4" name="Text Box 64">
          <a:extLst>
            <a:ext uri="{FF2B5EF4-FFF2-40B4-BE49-F238E27FC236}">
              <a16:creationId xmlns:a16="http://schemas.microsoft.com/office/drawing/2014/main" id="{2CD20526-7A8B-46B1-8FA5-45C4B4272B5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5" name="Text Box 64">
          <a:extLst>
            <a:ext uri="{FF2B5EF4-FFF2-40B4-BE49-F238E27FC236}">
              <a16:creationId xmlns:a16="http://schemas.microsoft.com/office/drawing/2014/main" id="{88C0D75F-0474-463E-AC52-3B830475E26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6" name="Text Box 64">
          <a:extLst>
            <a:ext uri="{FF2B5EF4-FFF2-40B4-BE49-F238E27FC236}">
              <a16:creationId xmlns:a16="http://schemas.microsoft.com/office/drawing/2014/main" id="{56013D17-CBDB-4338-BAA5-A6A4FA05173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7" name="Text Box 64">
          <a:extLst>
            <a:ext uri="{FF2B5EF4-FFF2-40B4-BE49-F238E27FC236}">
              <a16:creationId xmlns:a16="http://schemas.microsoft.com/office/drawing/2014/main" id="{30FF01CA-E05E-4C77-938A-B63AFAD442A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8" name="Text Box 64">
          <a:extLst>
            <a:ext uri="{FF2B5EF4-FFF2-40B4-BE49-F238E27FC236}">
              <a16:creationId xmlns:a16="http://schemas.microsoft.com/office/drawing/2014/main" id="{B9CB7D38-CED2-49AC-A6E0-A2CBD6CB5B7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89" name="Text Box 64">
          <a:extLst>
            <a:ext uri="{FF2B5EF4-FFF2-40B4-BE49-F238E27FC236}">
              <a16:creationId xmlns:a16="http://schemas.microsoft.com/office/drawing/2014/main" id="{58BB93F2-1DF7-4AE6-93B3-61D46978A62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0" name="Text Box 64">
          <a:extLst>
            <a:ext uri="{FF2B5EF4-FFF2-40B4-BE49-F238E27FC236}">
              <a16:creationId xmlns:a16="http://schemas.microsoft.com/office/drawing/2014/main" id="{3249EB26-FC16-4BD3-B60B-983923A9C22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1" name="Text Box 64">
          <a:extLst>
            <a:ext uri="{FF2B5EF4-FFF2-40B4-BE49-F238E27FC236}">
              <a16:creationId xmlns:a16="http://schemas.microsoft.com/office/drawing/2014/main" id="{2B52AD3C-0736-4B89-8CA8-B271264E6FA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2" name="Text Box 64">
          <a:extLst>
            <a:ext uri="{FF2B5EF4-FFF2-40B4-BE49-F238E27FC236}">
              <a16:creationId xmlns:a16="http://schemas.microsoft.com/office/drawing/2014/main" id="{D81236FB-9870-4AB9-A53A-18C475CC0A3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3" name="Text Box 64">
          <a:extLst>
            <a:ext uri="{FF2B5EF4-FFF2-40B4-BE49-F238E27FC236}">
              <a16:creationId xmlns:a16="http://schemas.microsoft.com/office/drawing/2014/main" id="{BB19ABE3-80F1-446F-88FB-E16F66D514F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4" name="Text Box 64">
          <a:extLst>
            <a:ext uri="{FF2B5EF4-FFF2-40B4-BE49-F238E27FC236}">
              <a16:creationId xmlns:a16="http://schemas.microsoft.com/office/drawing/2014/main" id="{63A0B4D6-6B6E-4684-8B64-DB7D56B08FC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5" name="Text Box 64">
          <a:extLst>
            <a:ext uri="{FF2B5EF4-FFF2-40B4-BE49-F238E27FC236}">
              <a16:creationId xmlns:a16="http://schemas.microsoft.com/office/drawing/2014/main" id="{CCEF4CB2-3BAA-4BA9-9868-946A8B70DCB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6" name="Text Box 64">
          <a:extLst>
            <a:ext uri="{FF2B5EF4-FFF2-40B4-BE49-F238E27FC236}">
              <a16:creationId xmlns:a16="http://schemas.microsoft.com/office/drawing/2014/main" id="{C91D87AE-57E4-439E-8083-C3512D58451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7" name="Text Box 64">
          <a:extLst>
            <a:ext uri="{FF2B5EF4-FFF2-40B4-BE49-F238E27FC236}">
              <a16:creationId xmlns:a16="http://schemas.microsoft.com/office/drawing/2014/main" id="{8ADE7F67-BE06-4FB9-9C01-BA8E29444C8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8" name="Text Box 64">
          <a:extLst>
            <a:ext uri="{FF2B5EF4-FFF2-40B4-BE49-F238E27FC236}">
              <a16:creationId xmlns:a16="http://schemas.microsoft.com/office/drawing/2014/main" id="{DC63F676-2967-46DA-B01E-7DB4663EC97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099" name="Text Box 64">
          <a:extLst>
            <a:ext uri="{FF2B5EF4-FFF2-40B4-BE49-F238E27FC236}">
              <a16:creationId xmlns:a16="http://schemas.microsoft.com/office/drawing/2014/main" id="{A0A6B367-DD47-4FCE-B317-2D5A93FC87D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0" name="Text Box 64">
          <a:extLst>
            <a:ext uri="{FF2B5EF4-FFF2-40B4-BE49-F238E27FC236}">
              <a16:creationId xmlns:a16="http://schemas.microsoft.com/office/drawing/2014/main" id="{A936ED16-13EC-4597-96C9-E532411431D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1" name="Text Box 64">
          <a:extLst>
            <a:ext uri="{FF2B5EF4-FFF2-40B4-BE49-F238E27FC236}">
              <a16:creationId xmlns:a16="http://schemas.microsoft.com/office/drawing/2014/main" id="{11355203-48C5-4B31-8985-46B6F7E5FDF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2" name="Text Box 64">
          <a:extLst>
            <a:ext uri="{FF2B5EF4-FFF2-40B4-BE49-F238E27FC236}">
              <a16:creationId xmlns:a16="http://schemas.microsoft.com/office/drawing/2014/main" id="{C9761378-1688-415E-BF75-60C1D40CA2A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3" name="Text Box 64">
          <a:extLst>
            <a:ext uri="{FF2B5EF4-FFF2-40B4-BE49-F238E27FC236}">
              <a16:creationId xmlns:a16="http://schemas.microsoft.com/office/drawing/2014/main" id="{43A2ACB6-40B1-4F9F-8E9A-8BBF19857BA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D6F9A197-CA69-4915-A030-D15B5D4CBEC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5" name="Text Box 64">
          <a:extLst>
            <a:ext uri="{FF2B5EF4-FFF2-40B4-BE49-F238E27FC236}">
              <a16:creationId xmlns:a16="http://schemas.microsoft.com/office/drawing/2014/main" id="{342A9E7F-D3A1-4185-A727-E891BC627A0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6" name="Text Box 64">
          <a:extLst>
            <a:ext uri="{FF2B5EF4-FFF2-40B4-BE49-F238E27FC236}">
              <a16:creationId xmlns:a16="http://schemas.microsoft.com/office/drawing/2014/main" id="{2D7A8497-9000-4153-B039-A55E61A7BBF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7" name="Text Box 64">
          <a:extLst>
            <a:ext uri="{FF2B5EF4-FFF2-40B4-BE49-F238E27FC236}">
              <a16:creationId xmlns:a16="http://schemas.microsoft.com/office/drawing/2014/main" id="{E4F95E05-D40D-478A-B951-2B47D98E287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8" name="Text Box 64">
          <a:extLst>
            <a:ext uri="{FF2B5EF4-FFF2-40B4-BE49-F238E27FC236}">
              <a16:creationId xmlns:a16="http://schemas.microsoft.com/office/drawing/2014/main" id="{F748A66A-1269-4E3B-BF35-5E2F9C6C7E6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09" name="Text Box 64">
          <a:extLst>
            <a:ext uri="{FF2B5EF4-FFF2-40B4-BE49-F238E27FC236}">
              <a16:creationId xmlns:a16="http://schemas.microsoft.com/office/drawing/2014/main" id="{EED3D0E4-7E34-4BE7-A2AA-129F0177DA9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0" name="Text Box 64">
          <a:extLst>
            <a:ext uri="{FF2B5EF4-FFF2-40B4-BE49-F238E27FC236}">
              <a16:creationId xmlns:a16="http://schemas.microsoft.com/office/drawing/2014/main" id="{8DC151E9-DFBB-4EB5-A516-042E0BE62A3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1" name="Text Box 64">
          <a:extLst>
            <a:ext uri="{FF2B5EF4-FFF2-40B4-BE49-F238E27FC236}">
              <a16:creationId xmlns:a16="http://schemas.microsoft.com/office/drawing/2014/main" id="{150C71AA-1DF4-4447-9E62-3996A03DD95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2" name="Text Box 64">
          <a:extLst>
            <a:ext uri="{FF2B5EF4-FFF2-40B4-BE49-F238E27FC236}">
              <a16:creationId xmlns:a16="http://schemas.microsoft.com/office/drawing/2014/main" id="{EA6C1258-9056-4E5C-8694-5230CCD5447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3" name="Text Box 64">
          <a:extLst>
            <a:ext uri="{FF2B5EF4-FFF2-40B4-BE49-F238E27FC236}">
              <a16:creationId xmlns:a16="http://schemas.microsoft.com/office/drawing/2014/main" id="{4EE3E8AB-F8B7-4DD6-8455-89B3C7444CC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4" name="Text Box 64">
          <a:extLst>
            <a:ext uri="{FF2B5EF4-FFF2-40B4-BE49-F238E27FC236}">
              <a16:creationId xmlns:a16="http://schemas.microsoft.com/office/drawing/2014/main" id="{F3BC373E-5561-45A8-BE10-3A240C49FB1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5" name="Text Box 64">
          <a:extLst>
            <a:ext uri="{FF2B5EF4-FFF2-40B4-BE49-F238E27FC236}">
              <a16:creationId xmlns:a16="http://schemas.microsoft.com/office/drawing/2014/main" id="{C74E8B87-3CD3-47D7-B6C0-7B7147E3D24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6" name="Text Box 64">
          <a:extLst>
            <a:ext uri="{FF2B5EF4-FFF2-40B4-BE49-F238E27FC236}">
              <a16:creationId xmlns:a16="http://schemas.microsoft.com/office/drawing/2014/main" id="{4A2FF12B-187D-49FD-98EA-AFEED3A579F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7" name="Text Box 64">
          <a:extLst>
            <a:ext uri="{FF2B5EF4-FFF2-40B4-BE49-F238E27FC236}">
              <a16:creationId xmlns:a16="http://schemas.microsoft.com/office/drawing/2014/main" id="{D881FC74-B2AA-42D6-9A77-CE79EB7B4AF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8" name="Text Box 64">
          <a:extLst>
            <a:ext uri="{FF2B5EF4-FFF2-40B4-BE49-F238E27FC236}">
              <a16:creationId xmlns:a16="http://schemas.microsoft.com/office/drawing/2014/main" id="{4A5022DE-9986-4D30-8ED3-8B481322B62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19" name="Text Box 64">
          <a:extLst>
            <a:ext uri="{FF2B5EF4-FFF2-40B4-BE49-F238E27FC236}">
              <a16:creationId xmlns:a16="http://schemas.microsoft.com/office/drawing/2014/main" id="{92174D4A-F2BE-4BB8-B372-E385C66F355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0" name="Text Box 64">
          <a:extLst>
            <a:ext uri="{FF2B5EF4-FFF2-40B4-BE49-F238E27FC236}">
              <a16:creationId xmlns:a16="http://schemas.microsoft.com/office/drawing/2014/main" id="{F156DBBD-0D71-42FC-B748-4F755CE02F5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1" name="Text Box 64">
          <a:extLst>
            <a:ext uri="{FF2B5EF4-FFF2-40B4-BE49-F238E27FC236}">
              <a16:creationId xmlns:a16="http://schemas.microsoft.com/office/drawing/2014/main" id="{C576F5B7-2F30-4D1B-B806-A689447D29D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2" name="Text Box 64">
          <a:extLst>
            <a:ext uri="{FF2B5EF4-FFF2-40B4-BE49-F238E27FC236}">
              <a16:creationId xmlns:a16="http://schemas.microsoft.com/office/drawing/2014/main" id="{2CBA5074-D6FC-4B55-8EA3-C8B61F7EFDE7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3" name="Text Box 64">
          <a:extLst>
            <a:ext uri="{FF2B5EF4-FFF2-40B4-BE49-F238E27FC236}">
              <a16:creationId xmlns:a16="http://schemas.microsoft.com/office/drawing/2014/main" id="{F0288C1D-27C7-4A9C-A104-3C53384516E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4" name="Text Box 64">
          <a:extLst>
            <a:ext uri="{FF2B5EF4-FFF2-40B4-BE49-F238E27FC236}">
              <a16:creationId xmlns:a16="http://schemas.microsoft.com/office/drawing/2014/main" id="{7314A1F4-5BAF-4839-BA61-2F6B4B0EB3D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5" name="Text Box 64">
          <a:extLst>
            <a:ext uri="{FF2B5EF4-FFF2-40B4-BE49-F238E27FC236}">
              <a16:creationId xmlns:a16="http://schemas.microsoft.com/office/drawing/2014/main" id="{D18F7EFC-6DAE-4217-9574-31D0EF82053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26" name="Text Box 64">
          <a:extLst>
            <a:ext uri="{FF2B5EF4-FFF2-40B4-BE49-F238E27FC236}">
              <a16:creationId xmlns:a16="http://schemas.microsoft.com/office/drawing/2014/main" id="{ED2AAC5D-7794-4C7D-8EED-2E9F44BCFE7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6"/>
    <xdr:sp macro="" textlink="">
      <xdr:nvSpPr>
        <xdr:cNvPr id="7127" name="Text Box 64">
          <a:extLst>
            <a:ext uri="{FF2B5EF4-FFF2-40B4-BE49-F238E27FC236}">
              <a16:creationId xmlns:a16="http://schemas.microsoft.com/office/drawing/2014/main" id="{5BE33F9D-7183-4531-8B36-1E09E4BB516E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28" name="Text Box 64">
          <a:extLst>
            <a:ext uri="{FF2B5EF4-FFF2-40B4-BE49-F238E27FC236}">
              <a16:creationId xmlns:a16="http://schemas.microsoft.com/office/drawing/2014/main" id="{C805EBF6-5E2B-4CA6-A54B-49730247230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29" name="Text Box 64">
          <a:extLst>
            <a:ext uri="{FF2B5EF4-FFF2-40B4-BE49-F238E27FC236}">
              <a16:creationId xmlns:a16="http://schemas.microsoft.com/office/drawing/2014/main" id="{C0EC0601-D1EA-4091-8356-E10C0683D98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0" name="Text Box 64">
          <a:extLst>
            <a:ext uri="{FF2B5EF4-FFF2-40B4-BE49-F238E27FC236}">
              <a16:creationId xmlns:a16="http://schemas.microsoft.com/office/drawing/2014/main" id="{B3B8D9C1-09F1-47BD-88E0-C7E4F80F3A5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1" name="Text Box 64">
          <a:extLst>
            <a:ext uri="{FF2B5EF4-FFF2-40B4-BE49-F238E27FC236}">
              <a16:creationId xmlns:a16="http://schemas.microsoft.com/office/drawing/2014/main" id="{B6A3E243-75E1-4A92-9711-451C83B79B7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2" name="Text Box 64">
          <a:extLst>
            <a:ext uri="{FF2B5EF4-FFF2-40B4-BE49-F238E27FC236}">
              <a16:creationId xmlns:a16="http://schemas.microsoft.com/office/drawing/2014/main" id="{5E8535EE-5249-4693-B5D6-8FCECF0FFF5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3" name="Text Box 64">
          <a:extLst>
            <a:ext uri="{FF2B5EF4-FFF2-40B4-BE49-F238E27FC236}">
              <a16:creationId xmlns:a16="http://schemas.microsoft.com/office/drawing/2014/main" id="{657E732B-B198-49D4-BE54-C3CE7CD9EA5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4" name="Text Box 64">
          <a:extLst>
            <a:ext uri="{FF2B5EF4-FFF2-40B4-BE49-F238E27FC236}">
              <a16:creationId xmlns:a16="http://schemas.microsoft.com/office/drawing/2014/main" id="{E67875C2-FBF3-4F82-95E3-CD61D75981C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5" name="Text Box 64">
          <a:extLst>
            <a:ext uri="{FF2B5EF4-FFF2-40B4-BE49-F238E27FC236}">
              <a16:creationId xmlns:a16="http://schemas.microsoft.com/office/drawing/2014/main" id="{44BCD5DD-8B34-49EE-852D-F225B5B8E94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6" name="Text Box 64">
          <a:extLst>
            <a:ext uri="{FF2B5EF4-FFF2-40B4-BE49-F238E27FC236}">
              <a16:creationId xmlns:a16="http://schemas.microsoft.com/office/drawing/2014/main" id="{9D017E34-B143-4B8D-BFE4-E68378477D0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7" name="Text Box 64">
          <a:extLst>
            <a:ext uri="{FF2B5EF4-FFF2-40B4-BE49-F238E27FC236}">
              <a16:creationId xmlns:a16="http://schemas.microsoft.com/office/drawing/2014/main" id="{D33558BB-AF6C-47C6-9C60-1CFA882FA16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8" name="Text Box 64">
          <a:extLst>
            <a:ext uri="{FF2B5EF4-FFF2-40B4-BE49-F238E27FC236}">
              <a16:creationId xmlns:a16="http://schemas.microsoft.com/office/drawing/2014/main" id="{4888EFE5-D909-4191-B2CC-7AC126A21C1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39" name="Text Box 64">
          <a:extLst>
            <a:ext uri="{FF2B5EF4-FFF2-40B4-BE49-F238E27FC236}">
              <a16:creationId xmlns:a16="http://schemas.microsoft.com/office/drawing/2014/main" id="{E2915AED-5CC1-4258-AEFE-5624478CEA1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0" name="Text Box 64">
          <a:extLst>
            <a:ext uri="{FF2B5EF4-FFF2-40B4-BE49-F238E27FC236}">
              <a16:creationId xmlns:a16="http://schemas.microsoft.com/office/drawing/2014/main" id="{FF0722B2-CC9F-4BD3-8AAF-E0118F65CA7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1" name="Text Box 64">
          <a:extLst>
            <a:ext uri="{FF2B5EF4-FFF2-40B4-BE49-F238E27FC236}">
              <a16:creationId xmlns:a16="http://schemas.microsoft.com/office/drawing/2014/main" id="{D17AFB96-CEFD-4468-8E52-5A17F4B179E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2" name="Text Box 64">
          <a:extLst>
            <a:ext uri="{FF2B5EF4-FFF2-40B4-BE49-F238E27FC236}">
              <a16:creationId xmlns:a16="http://schemas.microsoft.com/office/drawing/2014/main" id="{24269242-065B-4B26-A5B0-AF168E0E2BE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3" name="Text Box 64">
          <a:extLst>
            <a:ext uri="{FF2B5EF4-FFF2-40B4-BE49-F238E27FC236}">
              <a16:creationId xmlns:a16="http://schemas.microsoft.com/office/drawing/2014/main" id="{3EB79B02-CC28-46D9-9240-D0783C8F78F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4" name="Text Box 64">
          <a:extLst>
            <a:ext uri="{FF2B5EF4-FFF2-40B4-BE49-F238E27FC236}">
              <a16:creationId xmlns:a16="http://schemas.microsoft.com/office/drawing/2014/main" id="{1D90FC0E-AC03-43CA-ACE0-FD54A215FE4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5" name="Text Box 64">
          <a:extLst>
            <a:ext uri="{FF2B5EF4-FFF2-40B4-BE49-F238E27FC236}">
              <a16:creationId xmlns:a16="http://schemas.microsoft.com/office/drawing/2014/main" id="{DF0B4A6D-1A6B-488D-9887-77E45487FBB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6" name="Text Box 64">
          <a:extLst>
            <a:ext uri="{FF2B5EF4-FFF2-40B4-BE49-F238E27FC236}">
              <a16:creationId xmlns:a16="http://schemas.microsoft.com/office/drawing/2014/main" id="{C8330DF6-A1B0-4B57-89BF-5D1E0949C20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7" name="Text Box 64">
          <a:extLst>
            <a:ext uri="{FF2B5EF4-FFF2-40B4-BE49-F238E27FC236}">
              <a16:creationId xmlns:a16="http://schemas.microsoft.com/office/drawing/2014/main" id="{4AD9F8A1-83DC-4129-B1E7-F372091A004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8" name="Text Box 64">
          <a:extLst>
            <a:ext uri="{FF2B5EF4-FFF2-40B4-BE49-F238E27FC236}">
              <a16:creationId xmlns:a16="http://schemas.microsoft.com/office/drawing/2014/main" id="{57B902E3-37D1-48A3-B65B-B36D71F1179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49" name="Text Box 64">
          <a:extLst>
            <a:ext uri="{FF2B5EF4-FFF2-40B4-BE49-F238E27FC236}">
              <a16:creationId xmlns:a16="http://schemas.microsoft.com/office/drawing/2014/main" id="{F61C1380-2CD8-4B1B-9AEA-B5F81A705D3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0" name="Text Box 64">
          <a:extLst>
            <a:ext uri="{FF2B5EF4-FFF2-40B4-BE49-F238E27FC236}">
              <a16:creationId xmlns:a16="http://schemas.microsoft.com/office/drawing/2014/main" id="{525201CA-76E7-4651-B84B-BCAA53C5FB2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1" name="Text Box 64">
          <a:extLst>
            <a:ext uri="{FF2B5EF4-FFF2-40B4-BE49-F238E27FC236}">
              <a16:creationId xmlns:a16="http://schemas.microsoft.com/office/drawing/2014/main" id="{CE498DD0-44F0-40F4-8155-5DA931FD2FB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2" name="Text Box 64">
          <a:extLst>
            <a:ext uri="{FF2B5EF4-FFF2-40B4-BE49-F238E27FC236}">
              <a16:creationId xmlns:a16="http://schemas.microsoft.com/office/drawing/2014/main" id="{AC1034BA-4AD8-4559-B87D-81D31F8ED1D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3" name="Text Box 64">
          <a:extLst>
            <a:ext uri="{FF2B5EF4-FFF2-40B4-BE49-F238E27FC236}">
              <a16:creationId xmlns:a16="http://schemas.microsoft.com/office/drawing/2014/main" id="{AB4B9D6F-F58D-4E42-A54E-067A52B0A45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4" name="Text Box 64">
          <a:extLst>
            <a:ext uri="{FF2B5EF4-FFF2-40B4-BE49-F238E27FC236}">
              <a16:creationId xmlns:a16="http://schemas.microsoft.com/office/drawing/2014/main" id="{532EDE06-3BCD-4FF5-B17D-1B8DA5ED688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5" name="Text Box 64">
          <a:extLst>
            <a:ext uri="{FF2B5EF4-FFF2-40B4-BE49-F238E27FC236}">
              <a16:creationId xmlns:a16="http://schemas.microsoft.com/office/drawing/2014/main" id="{DDA60589-5437-48FF-87A4-06052BF72C9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6" name="Text Box 64">
          <a:extLst>
            <a:ext uri="{FF2B5EF4-FFF2-40B4-BE49-F238E27FC236}">
              <a16:creationId xmlns:a16="http://schemas.microsoft.com/office/drawing/2014/main" id="{C48DAE5F-D1B8-43AA-9443-B042D029D03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7" name="Text Box 64">
          <a:extLst>
            <a:ext uri="{FF2B5EF4-FFF2-40B4-BE49-F238E27FC236}">
              <a16:creationId xmlns:a16="http://schemas.microsoft.com/office/drawing/2014/main" id="{D0D99A83-898E-492F-95DF-FE47D42499B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8" name="Text Box 64">
          <a:extLst>
            <a:ext uri="{FF2B5EF4-FFF2-40B4-BE49-F238E27FC236}">
              <a16:creationId xmlns:a16="http://schemas.microsoft.com/office/drawing/2014/main" id="{85CA59C5-901F-4050-B7A5-EB0F1AB1B75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59" name="Text Box 64">
          <a:extLst>
            <a:ext uri="{FF2B5EF4-FFF2-40B4-BE49-F238E27FC236}">
              <a16:creationId xmlns:a16="http://schemas.microsoft.com/office/drawing/2014/main" id="{E9846601-10E1-42F3-BB45-581C10AE8F7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0" name="Text Box 64">
          <a:extLst>
            <a:ext uri="{FF2B5EF4-FFF2-40B4-BE49-F238E27FC236}">
              <a16:creationId xmlns:a16="http://schemas.microsoft.com/office/drawing/2014/main" id="{0DAA021C-4FA3-4B87-BA24-7C0066B469E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1" name="Text Box 64">
          <a:extLst>
            <a:ext uri="{FF2B5EF4-FFF2-40B4-BE49-F238E27FC236}">
              <a16:creationId xmlns:a16="http://schemas.microsoft.com/office/drawing/2014/main" id="{CACB82C8-549D-491E-8301-2D64140A8A0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2" name="Text Box 64">
          <a:extLst>
            <a:ext uri="{FF2B5EF4-FFF2-40B4-BE49-F238E27FC236}">
              <a16:creationId xmlns:a16="http://schemas.microsoft.com/office/drawing/2014/main" id="{898191E2-AC56-471E-BB98-F3CC1017484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3" name="Text Box 64">
          <a:extLst>
            <a:ext uri="{FF2B5EF4-FFF2-40B4-BE49-F238E27FC236}">
              <a16:creationId xmlns:a16="http://schemas.microsoft.com/office/drawing/2014/main" id="{BD360B2B-72CE-4480-9B1E-79DF987807E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4" name="Text Box 64">
          <a:extLst>
            <a:ext uri="{FF2B5EF4-FFF2-40B4-BE49-F238E27FC236}">
              <a16:creationId xmlns:a16="http://schemas.microsoft.com/office/drawing/2014/main" id="{70A586DD-6197-4D51-A252-E088D5C0B5B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5" name="Text Box 64">
          <a:extLst>
            <a:ext uri="{FF2B5EF4-FFF2-40B4-BE49-F238E27FC236}">
              <a16:creationId xmlns:a16="http://schemas.microsoft.com/office/drawing/2014/main" id="{57E91773-FB80-4F15-B809-06EFC0F9657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6" name="Text Box 64">
          <a:extLst>
            <a:ext uri="{FF2B5EF4-FFF2-40B4-BE49-F238E27FC236}">
              <a16:creationId xmlns:a16="http://schemas.microsoft.com/office/drawing/2014/main" id="{3D62DCA8-5DF0-43FF-9B07-7C0F8D14E8E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7" name="Text Box 64">
          <a:extLst>
            <a:ext uri="{FF2B5EF4-FFF2-40B4-BE49-F238E27FC236}">
              <a16:creationId xmlns:a16="http://schemas.microsoft.com/office/drawing/2014/main" id="{D000682F-4D4D-4D9D-8886-4D918FF163A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8" name="Text Box 64">
          <a:extLst>
            <a:ext uri="{FF2B5EF4-FFF2-40B4-BE49-F238E27FC236}">
              <a16:creationId xmlns:a16="http://schemas.microsoft.com/office/drawing/2014/main" id="{8785C3EF-347E-470F-861B-D5D984B0F26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69" name="Text Box 64">
          <a:extLst>
            <a:ext uri="{FF2B5EF4-FFF2-40B4-BE49-F238E27FC236}">
              <a16:creationId xmlns:a16="http://schemas.microsoft.com/office/drawing/2014/main" id="{5916A90C-D238-45CD-A917-553E1CB0E9F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0" name="Text Box 64">
          <a:extLst>
            <a:ext uri="{FF2B5EF4-FFF2-40B4-BE49-F238E27FC236}">
              <a16:creationId xmlns:a16="http://schemas.microsoft.com/office/drawing/2014/main" id="{17B65457-41DA-4F76-9A0D-718734343E4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1" name="Text Box 64">
          <a:extLst>
            <a:ext uri="{FF2B5EF4-FFF2-40B4-BE49-F238E27FC236}">
              <a16:creationId xmlns:a16="http://schemas.microsoft.com/office/drawing/2014/main" id="{870998D0-8663-4C25-AE65-07359F3DBB7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2" name="Text Box 64">
          <a:extLst>
            <a:ext uri="{FF2B5EF4-FFF2-40B4-BE49-F238E27FC236}">
              <a16:creationId xmlns:a16="http://schemas.microsoft.com/office/drawing/2014/main" id="{84707FCF-B8AD-422D-A11E-A5A4936921C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3" name="Text Box 64">
          <a:extLst>
            <a:ext uri="{FF2B5EF4-FFF2-40B4-BE49-F238E27FC236}">
              <a16:creationId xmlns:a16="http://schemas.microsoft.com/office/drawing/2014/main" id="{03319EE9-C16B-4B1A-B7FA-4816DF9786F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4" name="Text Box 64">
          <a:extLst>
            <a:ext uri="{FF2B5EF4-FFF2-40B4-BE49-F238E27FC236}">
              <a16:creationId xmlns:a16="http://schemas.microsoft.com/office/drawing/2014/main" id="{4B1229BD-9987-41A7-8773-5E010255606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5" name="Text Box 64">
          <a:extLst>
            <a:ext uri="{FF2B5EF4-FFF2-40B4-BE49-F238E27FC236}">
              <a16:creationId xmlns:a16="http://schemas.microsoft.com/office/drawing/2014/main" id="{11A9063E-8D91-45CB-AD47-7630523C5A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6" name="Text Box 64">
          <a:extLst>
            <a:ext uri="{FF2B5EF4-FFF2-40B4-BE49-F238E27FC236}">
              <a16:creationId xmlns:a16="http://schemas.microsoft.com/office/drawing/2014/main" id="{64975D7B-E86F-47D7-BBA8-6F7AD9D4DE4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7" name="Text Box 64">
          <a:extLst>
            <a:ext uri="{FF2B5EF4-FFF2-40B4-BE49-F238E27FC236}">
              <a16:creationId xmlns:a16="http://schemas.microsoft.com/office/drawing/2014/main" id="{880BD51D-7992-45B6-A372-B70E8B9EA36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8" name="Text Box 64">
          <a:extLst>
            <a:ext uri="{FF2B5EF4-FFF2-40B4-BE49-F238E27FC236}">
              <a16:creationId xmlns:a16="http://schemas.microsoft.com/office/drawing/2014/main" id="{6A2D3BB9-A307-46AF-ACE0-9B063C6C6E5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79" name="Text Box 64">
          <a:extLst>
            <a:ext uri="{FF2B5EF4-FFF2-40B4-BE49-F238E27FC236}">
              <a16:creationId xmlns:a16="http://schemas.microsoft.com/office/drawing/2014/main" id="{C590699E-B5FF-4272-B8BB-0F0E6F55B40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80" name="Text Box 64">
          <a:extLst>
            <a:ext uri="{FF2B5EF4-FFF2-40B4-BE49-F238E27FC236}">
              <a16:creationId xmlns:a16="http://schemas.microsoft.com/office/drawing/2014/main" id="{65A0C67A-AC96-44C3-9EE2-75A627317A4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81" name="Text Box 64">
          <a:extLst>
            <a:ext uri="{FF2B5EF4-FFF2-40B4-BE49-F238E27FC236}">
              <a16:creationId xmlns:a16="http://schemas.microsoft.com/office/drawing/2014/main" id="{64C2B4FA-CE1F-45B9-B7B9-B4D522ECF61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82" name="Text Box 64">
          <a:extLst>
            <a:ext uri="{FF2B5EF4-FFF2-40B4-BE49-F238E27FC236}">
              <a16:creationId xmlns:a16="http://schemas.microsoft.com/office/drawing/2014/main" id="{188AA9E1-79CC-41DF-A932-7DEA6E765C4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83" name="Text Box 64">
          <a:extLst>
            <a:ext uri="{FF2B5EF4-FFF2-40B4-BE49-F238E27FC236}">
              <a16:creationId xmlns:a16="http://schemas.microsoft.com/office/drawing/2014/main" id="{2FCE07F2-E940-4641-B782-207F0B7812F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276224"/>
    <xdr:sp macro="" textlink="">
      <xdr:nvSpPr>
        <xdr:cNvPr id="7184" name="Text Box 64">
          <a:extLst>
            <a:ext uri="{FF2B5EF4-FFF2-40B4-BE49-F238E27FC236}">
              <a16:creationId xmlns:a16="http://schemas.microsoft.com/office/drawing/2014/main" id="{52961DD6-98CE-49D3-AFD5-978B38D6C47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85" name="Text Box 64">
          <a:extLst>
            <a:ext uri="{FF2B5EF4-FFF2-40B4-BE49-F238E27FC236}">
              <a16:creationId xmlns:a16="http://schemas.microsoft.com/office/drawing/2014/main" id="{CCDA7DFC-4370-43BC-BDD7-03DFAC18BB1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86" name="Text Box 64">
          <a:extLst>
            <a:ext uri="{FF2B5EF4-FFF2-40B4-BE49-F238E27FC236}">
              <a16:creationId xmlns:a16="http://schemas.microsoft.com/office/drawing/2014/main" id="{536F8F9F-C282-4EC7-B4D6-FC3D853CC2B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87" name="Text Box 64">
          <a:extLst>
            <a:ext uri="{FF2B5EF4-FFF2-40B4-BE49-F238E27FC236}">
              <a16:creationId xmlns:a16="http://schemas.microsoft.com/office/drawing/2014/main" id="{D92D7CCA-62FD-4940-949D-2614865238C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88" name="Text Box 64">
          <a:extLst>
            <a:ext uri="{FF2B5EF4-FFF2-40B4-BE49-F238E27FC236}">
              <a16:creationId xmlns:a16="http://schemas.microsoft.com/office/drawing/2014/main" id="{907C6362-0AC2-4454-A5B6-6B26115A07A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89" name="Text Box 64">
          <a:extLst>
            <a:ext uri="{FF2B5EF4-FFF2-40B4-BE49-F238E27FC236}">
              <a16:creationId xmlns:a16="http://schemas.microsoft.com/office/drawing/2014/main" id="{8F4A851A-D6A1-4E6B-8AC4-8FFA032F43B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0" name="Text Box 64">
          <a:extLst>
            <a:ext uri="{FF2B5EF4-FFF2-40B4-BE49-F238E27FC236}">
              <a16:creationId xmlns:a16="http://schemas.microsoft.com/office/drawing/2014/main" id="{A9D2A4CC-5D70-4222-8532-38FDE4D81F6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1" name="Text Box 64">
          <a:extLst>
            <a:ext uri="{FF2B5EF4-FFF2-40B4-BE49-F238E27FC236}">
              <a16:creationId xmlns:a16="http://schemas.microsoft.com/office/drawing/2014/main" id="{8618A4DA-D8A0-4A6A-9C28-F3E6F25321E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2" name="Text Box 64">
          <a:extLst>
            <a:ext uri="{FF2B5EF4-FFF2-40B4-BE49-F238E27FC236}">
              <a16:creationId xmlns:a16="http://schemas.microsoft.com/office/drawing/2014/main" id="{E232585C-C46E-44F9-B49C-9D2B1BB9EAD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3" name="Text Box 64">
          <a:extLst>
            <a:ext uri="{FF2B5EF4-FFF2-40B4-BE49-F238E27FC236}">
              <a16:creationId xmlns:a16="http://schemas.microsoft.com/office/drawing/2014/main" id="{BD698E8E-046D-4C7A-9780-E87229CC454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4" name="Text Box 64">
          <a:extLst>
            <a:ext uri="{FF2B5EF4-FFF2-40B4-BE49-F238E27FC236}">
              <a16:creationId xmlns:a16="http://schemas.microsoft.com/office/drawing/2014/main" id="{1A99C193-C6A2-4253-A691-49C01D5EA75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5" name="Text Box 64">
          <a:extLst>
            <a:ext uri="{FF2B5EF4-FFF2-40B4-BE49-F238E27FC236}">
              <a16:creationId xmlns:a16="http://schemas.microsoft.com/office/drawing/2014/main" id="{D0AA381A-3150-4BF5-B0E0-34EC480BD3D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6" name="Text Box 64">
          <a:extLst>
            <a:ext uri="{FF2B5EF4-FFF2-40B4-BE49-F238E27FC236}">
              <a16:creationId xmlns:a16="http://schemas.microsoft.com/office/drawing/2014/main" id="{25604A7C-E5D2-4D4A-B174-0FA28329CA9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7" name="Text Box 64">
          <a:extLst>
            <a:ext uri="{FF2B5EF4-FFF2-40B4-BE49-F238E27FC236}">
              <a16:creationId xmlns:a16="http://schemas.microsoft.com/office/drawing/2014/main" id="{D51C1386-3E13-46DC-8593-8B49A74ADA7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8" name="Text Box 64">
          <a:extLst>
            <a:ext uri="{FF2B5EF4-FFF2-40B4-BE49-F238E27FC236}">
              <a16:creationId xmlns:a16="http://schemas.microsoft.com/office/drawing/2014/main" id="{A98FF097-CEC7-45A4-BCD0-1F9CC0D1D5B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199" name="Text Box 64">
          <a:extLst>
            <a:ext uri="{FF2B5EF4-FFF2-40B4-BE49-F238E27FC236}">
              <a16:creationId xmlns:a16="http://schemas.microsoft.com/office/drawing/2014/main" id="{C990E403-97CB-4823-A470-BAF79211A5C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0" name="Text Box 64">
          <a:extLst>
            <a:ext uri="{FF2B5EF4-FFF2-40B4-BE49-F238E27FC236}">
              <a16:creationId xmlns:a16="http://schemas.microsoft.com/office/drawing/2014/main" id="{96CD7447-680F-4296-9E64-56E9B745C0B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1" name="Text Box 64">
          <a:extLst>
            <a:ext uri="{FF2B5EF4-FFF2-40B4-BE49-F238E27FC236}">
              <a16:creationId xmlns:a16="http://schemas.microsoft.com/office/drawing/2014/main" id="{889FE4FC-753D-40A0-A1B3-706D3924C13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2" name="Text Box 64">
          <a:extLst>
            <a:ext uri="{FF2B5EF4-FFF2-40B4-BE49-F238E27FC236}">
              <a16:creationId xmlns:a16="http://schemas.microsoft.com/office/drawing/2014/main" id="{63211E9B-D333-4B9D-BB5E-EE12EFA8552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3" name="Text Box 64">
          <a:extLst>
            <a:ext uri="{FF2B5EF4-FFF2-40B4-BE49-F238E27FC236}">
              <a16:creationId xmlns:a16="http://schemas.microsoft.com/office/drawing/2014/main" id="{E5D2DCBB-97F6-485B-8718-A7A86A72A89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4" name="Text Box 64">
          <a:extLst>
            <a:ext uri="{FF2B5EF4-FFF2-40B4-BE49-F238E27FC236}">
              <a16:creationId xmlns:a16="http://schemas.microsoft.com/office/drawing/2014/main" id="{5D5436BC-5C9C-46ED-AA22-39FB0B4D363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5" name="Text Box 64">
          <a:extLst>
            <a:ext uri="{FF2B5EF4-FFF2-40B4-BE49-F238E27FC236}">
              <a16:creationId xmlns:a16="http://schemas.microsoft.com/office/drawing/2014/main" id="{7F7BDB36-00E4-441C-A382-F045F54BCE1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6" name="Text Box 64">
          <a:extLst>
            <a:ext uri="{FF2B5EF4-FFF2-40B4-BE49-F238E27FC236}">
              <a16:creationId xmlns:a16="http://schemas.microsoft.com/office/drawing/2014/main" id="{B525B2D7-F1DE-496B-9643-0329DDA5E56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7" name="Text Box 64">
          <a:extLst>
            <a:ext uri="{FF2B5EF4-FFF2-40B4-BE49-F238E27FC236}">
              <a16:creationId xmlns:a16="http://schemas.microsoft.com/office/drawing/2014/main" id="{C927E16A-F6BC-43B4-9C99-C9D43129D10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8" name="Text Box 64">
          <a:extLst>
            <a:ext uri="{FF2B5EF4-FFF2-40B4-BE49-F238E27FC236}">
              <a16:creationId xmlns:a16="http://schemas.microsoft.com/office/drawing/2014/main" id="{15961388-2827-4670-ADF4-9F9D11FEAC15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09" name="Text Box 64">
          <a:extLst>
            <a:ext uri="{FF2B5EF4-FFF2-40B4-BE49-F238E27FC236}">
              <a16:creationId xmlns:a16="http://schemas.microsoft.com/office/drawing/2014/main" id="{6EA9A4F4-49CF-4B89-8710-1AF4BCA9605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0" name="Text Box 64">
          <a:extLst>
            <a:ext uri="{FF2B5EF4-FFF2-40B4-BE49-F238E27FC236}">
              <a16:creationId xmlns:a16="http://schemas.microsoft.com/office/drawing/2014/main" id="{EC3E5D99-6899-468D-AF5A-CBCEC6A366F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1" name="Text Box 64">
          <a:extLst>
            <a:ext uri="{FF2B5EF4-FFF2-40B4-BE49-F238E27FC236}">
              <a16:creationId xmlns:a16="http://schemas.microsoft.com/office/drawing/2014/main" id="{3B39E60C-8A58-416F-9530-4F70780010A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2" name="Text Box 64">
          <a:extLst>
            <a:ext uri="{FF2B5EF4-FFF2-40B4-BE49-F238E27FC236}">
              <a16:creationId xmlns:a16="http://schemas.microsoft.com/office/drawing/2014/main" id="{88BE0EAB-2389-4038-8B13-C94CE1EEBF6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3" name="Text Box 64">
          <a:extLst>
            <a:ext uri="{FF2B5EF4-FFF2-40B4-BE49-F238E27FC236}">
              <a16:creationId xmlns:a16="http://schemas.microsoft.com/office/drawing/2014/main" id="{FEE819FC-8A48-4372-B669-B0FB8FAC526B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4" name="Text Box 64">
          <a:extLst>
            <a:ext uri="{FF2B5EF4-FFF2-40B4-BE49-F238E27FC236}">
              <a16:creationId xmlns:a16="http://schemas.microsoft.com/office/drawing/2014/main" id="{50A7B391-4F90-470D-ADB2-C903253571F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5" name="Text Box 64">
          <a:extLst>
            <a:ext uri="{FF2B5EF4-FFF2-40B4-BE49-F238E27FC236}">
              <a16:creationId xmlns:a16="http://schemas.microsoft.com/office/drawing/2014/main" id="{8A0C5C90-1FFD-4704-ABE2-51809AA51EC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6" name="Text Box 64">
          <a:extLst>
            <a:ext uri="{FF2B5EF4-FFF2-40B4-BE49-F238E27FC236}">
              <a16:creationId xmlns:a16="http://schemas.microsoft.com/office/drawing/2014/main" id="{D6EB0E3D-D76C-4982-9FB7-1630343063A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7" name="Text Box 64">
          <a:extLst>
            <a:ext uri="{FF2B5EF4-FFF2-40B4-BE49-F238E27FC236}">
              <a16:creationId xmlns:a16="http://schemas.microsoft.com/office/drawing/2014/main" id="{7B8FCD66-CAE3-4F5D-99C3-2C13DDA80844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8" name="Text Box 64">
          <a:extLst>
            <a:ext uri="{FF2B5EF4-FFF2-40B4-BE49-F238E27FC236}">
              <a16:creationId xmlns:a16="http://schemas.microsoft.com/office/drawing/2014/main" id="{590466CD-8BAC-41D3-B447-4CB312DBCF4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19" name="Text Box 64">
          <a:extLst>
            <a:ext uri="{FF2B5EF4-FFF2-40B4-BE49-F238E27FC236}">
              <a16:creationId xmlns:a16="http://schemas.microsoft.com/office/drawing/2014/main" id="{D258A559-7BA8-4EBF-8226-A203D58DF4B3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0" name="Text Box 64">
          <a:extLst>
            <a:ext uri="{FF2B5EF4-FFF2-40B4-BE49-F238E27FC236}">
              <a16:creationId xmlns:a16="http://schemas.microsoft.com/office/drawing/2014/main" id="{123750B0-E219-46CF-9462-64853B0EC45F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1" name="Text Box 64">
          <a:extLst>
            <a:ext uri="{FF2B5EF4-FFF2-40B4-BE49-F238E27FC236}">
              <a16:creationId xmlns:a16="http://schemas.microsoft.com/office/drawing/2014/main" id="{00456A28-B0E3-40BC-B6F6-30409E0C7312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2" name="Text Box 64">
          <a:extLst>
            <a:ext uri="{FF2B5EF4-FFF2-40B4-BE49-F238E27FC236}">
              <a16:creationId xmlns:a16="http://schemas.microsoft.com/office/drawing/2014/main" id="{D066658D-EEFF-47FD-9BD0-0CE61AFFA05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3" name="Text Box 64">
          <a:extLst>
            <a:ext uri="{FF2B5EF4-FFF2-40B4-BE49-F238E27FC236}">
              <a16:creationId xmlns:a16="http://schemas.microsoft.com/office/drawing/2014/main" id="{ACD77132-6B8C-4FAB-BE3C-92FAD31E1419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4" name="Text Box 64">
          <a:extLst>
            <a:ext uri="{FF2B5EF4-FFF2-40B4-BE49-F238E27FC236}">
              <a16:creationId xmlns:a16="http://schemas.microsoft.com/office/drawing/2014/main" id="{A77BA5DC-E725-405C-BAD6-EF5A41D9C1BC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5" name="Text Box 64">
          <a:extLst>
            <a:ext uri="{FF2B5EF4-FFF2-40B4-BE49-F238E27FC236}">
              <a16:creationId xmlns:a16="http://schemas.microsoft.com/office/drawing/2014/main" id="{D2016CE9-33FA-4560-8C16-5D57F37581B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6" name="Text Box 64">
          <a:extLst>
            <a:ext uri="{FF2B5EF4-FFF2-40B4-BE49-F238E27FC236}">
              <a16:creationId xmlns:a16="http://schemas.microsoft.com/office/drawing/2014/main" id="{ACFC8493-1428-45EC-8532-7162638F5EB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7" name="Text Box 64">
          <a:extLst>
            <a:ext uri="{FF2B5EF4-FFF2-40B4-BE49-F238E27FC236}">
              <a16:creationId xmlns:a16="http://schemas.microsoft.com/office/drawing/2014/main" id="{17455346-BEBF-4788-BA54-42FCF3FB5940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8" name="Text Box 64">
          <a:extLst>
            <a:ext uri="{FF2B5EF4-FFF2-40B4-BE49-F238E27FC236}">
              <a16:creationId xmlns:a16="http://schemas.microsoft.com/office/drawing/2014/main" id="{F9F88186-A000-48E6-BF6D-EAD6D758EA71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29" name="Text Box 64">
          <a:extLst>
            <a:ext uri="{FF2B5EF4-FFF2-40B4-BE49-F238E27FC236}">
              <a16:creationId xmlns:a16="http://schemas.microsoft.com/office/drawing/2014/main" id="{C2EEB3B9-1A83-4FE4-9190-5043FF0B6746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30" name="Text Box 64">
          <a:extLst>
            <a:ext uri="{FF2B5EF4-FFF2-40B4-BE49-F238E27FC236}">
              <a16:creationId xmlns:a16="http://schemas.microsoft.com/office/drawing/2014/main" id="{35306A6A-7211-4EE2-874A-D5908A51FED8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276225"/>
    <xdr:sp macro="" textlink="">
      <xdr:nvSpPr>
        <xdr:cNvPr id="7231" name="Text Box 64">
          <a:extLst>
            <a:ext uri="{FF2B5EF4-FFF2-40B4-BE49-F238E27FC236}">
              <a16:creationId xmlns:a16="http://schemas.microsoft.com/office/drawing/2014/main" id="{C036F705-1491-4705-A2C9-7FBF08F8B93A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1903</xdr:row>
      <xdr:rowOff>0</xdr:rowOff>
    </xdr:from>
    <xdr:ext cx="0" cy="481967"/>
    <xdr:sp macro="" textlink="">
      <xdr:nvSpPr>
        <xdr:cNvPr id="7232" name="Text Box 64">
          <a:extLst>
            <a:ext uri="{FF2B5EF4-FFF2-40B4-BE49-F238E27FC236}">
              <a16:creationId xmlns:a16="http://schemas.microsoft.com/office/drawing/2014/main" id="{5453FE4D-DB70-416C-802E-3CB4A36921AD}"/>
            </a:ext>
          </a:extLst>
        </xdr:cNvPr>
        <xdr:cNvSpPr txBox="1">
          <a:spLocks noChangeArrowheads="1"/>
        </xdr:cNvSpPr>
      </xdr:nvSpPr>
      <xdr:spPr bwMode="auto">
        <a:xfrm>
          <a:off x="762000" y="39152322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3" name="Text Box 64">
          <a:extLst>
            <a:ext uri="{FF2B5EF4-FFF2-40B4-BE49-F238E27FC236}">
              <a16:creationId xmlns:a16="http://schemas.microsoft.com/office/drawing/2014/main" id="{6A08C29D-1ACA-4300-B020-EE630DEB755E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4" name="Text Box 64">
          <a:extLst>
            <a:ext uri="{FF2B5EF4-FFF2-40B4-BE49-F238E27FC236}">
              <a16:creationId xmlns:a16="http://schemas.microsoft.com/office/drawing/2014/main" id="{32665F54-B371-435B-B475-1FC63B49B78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5" name="Text Box 64">
          <a:extLst>
            <a:ext uri="{FF2B5EF4-FFF2-40B4-BE49-F238E27FC236}">
              <a16:creationId xmlns:a16="http://schemas.microsoft.com/office/drawing/2014/main" id="{F5FB3C34-0C23-4885-9652-61182E43ACC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6" name="Text Box 64">
          <a:extLst>
            <a:ext uri="{FF2B5EF4-FFF2-40B4-BE49-F238E27FC236}">
              <a16:creationId xmlns:a16="http://schemas.microsoft.com/office/drawing/2014/main" id="{6B5A0A51-965B-4FEB-A4CA-9E60CB2C500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7" name="Text Box 64">
          <a:extLst>
            <a:ext uri="{FF2B5EF4-FFF2-40B4-BE49-F238E27FC236}">
              <a16:creationId xmlns:a16="http://schemas.microsoft.com/office/drawing/2014/main" id="{26766A20-B323-452F-9E91-1F7DB1F0875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8" name="Text Box 64">
          <a:extLst>
            <a:ext uri="{FF2B5EF4-FFF2-40B4-BE49-F238E27FC236}">
              <a16:creationId xmlns:a16="http://schemas.microsoft.com/office/drawing/2014/main" id="{116A6F70-6A5B-4099-9693-07436FECB48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39" name="Text Box 64">
          <a:extLst>
            <a:ext uri="{FF2B5EF4-FFF2-40B4-BE49-F238E27FC236}">
              <a16:creationId xmlns:a16="http://schemas.microsoft.com/office/drawing/2014/main" id="{947629ED-B64C-45B9-A4F9-FE2112293CD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0" name="Text Box 64">
          <a:extLst>
            <a:ext uri="{FF2B5EF4-FFF2-40B4-BE49-F238E27FC236}">
              <a16:creationId xmlns:a16="http://schemas.microsoft.com/office/drawing/2014/main" id="{7E46BC5E-DE1B-4E44-9140-F8EB4660D4F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1" name="Text Box 64">
          <a:extLst>
            <a:ext uri="{FF2B5EF4-FFF2-40B4-BE49-F238E27FC236}">
              <a16:creationId xmlns:a16="http://schemas.microsoft.com/office/drawing/2014/main" id="{28E4FC1E-FD4A-4521-948E-96EE24EA996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2" name="Text Box 64">
          <a:extLst>
            <a:ext uri="{FF2B5EF4-FFF2-40B4-BE49-F238E27FC236}">
              <a16:creationId xmlns:a16="http://schemas.microsoft.com/office/drawing/2014/main" id="{85CE637E-B71B-46C3-AB3D-F89388D52FE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3" name="Text Box 64">
          <a:extLst>
            <a:ext uri="{FF2B5EF4-FFF2-40B4-BE49-F238E27FC236}">
              <a16:creationId xmlns:a16="http://schemas.microsoft.com/office/drawing/2014/main" id="{80AD9946-85F6-4BF3-85ED-B524BE833AA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4" name="Text Box 64">
          <a:extLst>
            <a:ext uri="{FF2B5EF4-FFF2-40B4-BE49-F238E27FC236}">
              <a16:creationId xmlns:a16="http://schemas.microsoft.com/office/drawing/2014/main" id="{96E55638-AC5A-4859-840C-D4E20A17219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5" name="Text Box 64">
          <a:extLst>
            <a:ext uri="{FF2B5EF4-FFF2-40B4-BE49-F238E27FC236}">
              <a16:creationId xmlns:a16="http://schemas.microsoft.com/office/drawing/2014/main" id="{FD174662-9484-4F07-A97D-6EFCDE795A6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6" name="Text Box 64">
          <a:extLst>
            <a:ext uri="{FF2B5EF4-FFF2-40B4-BE49-F238E27FC236}">
              <a16:creationId xmlns:a16="http://schemas.microsoft.com/office/drawing/2014/main" id="{7E8484D6-94DC-4BCA-B3B2-F615E9B57B6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7" name="Text Box 64">
          <a:extLst>
            <a:ext uri="{FF2B5EF4-FFF2-40B4-BE49-F238E27FC236}">
              <a16:creationId xmlns:a16="http://schemas.microsoft.com/office/drawing/2014/main" id="{3918FF4F-6927-43E6-B4F1-760958B5732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8" name="Text Box 64">
          <a:extLst>
            <a:ext uri="{FF2B5EF4-FFF2-40B4-BE49-F238E27FC236}">
              <a16:creationId xmlns:a16="http://schemas.microsoft.com/office/drawing/2014/main" id="{0936353B-B2FA-480E-A228-DB6C70C6A24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49" name="Text Box 64">
          <a:extLst>
            <a:ext uri="{FF2B5EF4-FFF2-40B4-BE49-F238E27FC236}">
              <a16:creationId xmlns:a16="http://schemas.microsoft.com/office/drawing/2014/main" id="{42854788-D005-4054-BB2F-379E2430172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0" name="Text Box 64">
          <a:extLst>
            <a:ext uri="{FF2B5EF4-FFF2-40B4-BE49-F238E27FC236}">
              <a16:creationId xmlns:a16="http://schemas.microsoft.com/office/drawing/2014/main" id="{F0D4A5B6-EE3E-4B72-B1A8-945A3D6B8091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1" name="Text Box 64">
          <a:extLst>
            <a:ext uri="{FF2B5EF4-FFF2-40B4-BE49-F238E27FC236}">
              <a16:creationId xmlns:a16="http://schemas.microsoft.com/office/drawing/2014/main" id="{65A3F142-EEDF-4135-AE0E-A888D0AFFED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2" name="Text Box 64">
          <a:extLst>
            <a:ext uri="{FF2B5EF4-FFF2-40B4-BE49-F238E27FC236}">
              <a16:creationId xmlns:a16="http://schemas.microsoft.com/office/drawing/2014/main" id="{40524E93-9752-4505-9992-BA19A47CD20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3" name="Text Box 64">
          <a:extLst>
            <a:ext uri="{FF2B5EF4-FFF2-40B4-BE49-F238E27FC236}">
              <a16:creationId xmlns:a16="http://schemas.microsoft.com/office/drawing/2014/main" id="{AA190986-71F1-48B2-9305-66190720BCE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4" name="Text Box 64">
          <a:extLst>
            <a:ext uri="{FF2B5EF4-FFF2-40B4-BE49-F238E27FC236}">
              <a16:creationId xmlns:a16="http://schemas.microsoft.com/office/drawing/2014/main" id="{E99049FD-0381-4CCC-A306-1EFCA22D271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5" name="Text Box 64">
          <a:extLst>
            <a:ext uri="{FF2B5EF4-FFF2-40B4-BE49-F238E27FC236}">
              <a16:creationId xmlns:a16="http://schemas.microsoft.com/office/drawing/2014/main" id="{28775B71-FAB4-460F-A330-229171EC4FFD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6" name="Text Box 64">
          <a:extLst>
            <a:ext uri="{FF2B5EF4-FFF2-40B4-BE49-F238E27FC236}">
              <a16:creationId xmlns:a16="http://schemas.microsoft.com/office/drawing/2014/main" id="{11694F8D-5FA8-4D42-8138-78F000C189D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7" name="Text Box 64">
          <a:extLst>
            <a:ext uri="{FF2B5EF4-FFF2-40B4-BE49-F238E27FC236}">
              <a16:creationId xmlns:a16="http://schemas.microsoft.com/office/drawing/2014/main" id="{D449325E-14DD-4883-888B-0260F4FA0CF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8" name="Text Box 64">
          <a:extLst>
            <a:ext uri="{FF2B5EF4-FFF2-40B4-BE49-F238E27FC236}">
              <a16:creationId xmlns:a16="http://schemas.microsoft.com/office/drawing/2014/main" id="{2FAD40CC-7812-47DE-81C3-04EF01CB18C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59" name="Text Box 64">
          <a:extLst>
            <a:ext uri="{FF2B5EF4-FFF2-40B4-BE49-F238E27FC236}">
              <a16:creationId xmlns:a16="http://schemas.microsoft.com/office/drawing/2014/main" id="{70122541-311D-45D7-88CB-AAC0DD90861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0" name="Text Box 64">
          <a:extLst>
            <a:ext uri="{FF2B5EF4-FFF2-40B4-BE49-F238E27FC236}">
              <a16:creationId xmlns:a16="http://schemas.microsoft.com/office/drawing/2014/main" id="{8A6D3850-2DE5-4781-9EB6-90876708622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1" name="Text Box 64">
          <a:extLst>
            <a:ext uri="{FF2B5EF4-FFF2-40B4-BE49-F238E27FC236}">
              <a16:creationId xmlns:a16="http://schemas.microsoft.com/office/drawing/2014/main" id="{9336F02B-22D2-4E71-A923-103FABACEF4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2" name="Text Box 64">
          <a:extLst>
            <a:ext uri="{FF2B5EF4-FFF2-40B4-BE49-F238E27FC236}">
              <a16:creationId xmlns:a16="http://schemas.microsoft.com/office/drawing/2014/main" id="{79DED5B9-029B-498B-BFC6-F79A7FC569E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3" name="Text Box 64">
          <a:extLst>
            <a:ext uri="{FF2B5EF4-FFF2-40B4-BE49-F238E27FC236}">
              <a16:creationId xmlns:a16="http://schemas.microsoft.com/office/drawing/2014/main" id="{76A231A7-8495-4F9E-9249-5268C8953FE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4" name="Text Box 64">
          <a:extLst>
            <a:ext uri="{FF2B5EF4-FFF2-40B4-BE49-F238E27FC236}">
              <a16:creationId xmlns:a16="http://schemas.microsoft.com/office/drawing/2014/main" id="{3FD6E36F-9FED-44BE-AD46-765AC98CFD8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5" name="Text Box 64">
          <a:extLst>
            <a:ext uri="{FF2B5EF4-FFF2-40B4-BE49-F238E27FC236}">
              <a16:creationId xmlns:a16="http://schemas.microsoft.com/office/drawing/2014/main" id="{B4A17105-FB91-4762-B237-4C4B5A4C88A7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6" name="Text Box 64">
          <a:extLst>
            <a:ext uri="{FF2B5EF4-FFF2-40B4-BE49-F238E27FC236}">
              <a16:creationId xmlns:a16="http://schemas.microsoft.com/office/drawing/2014/main" id="{26752A36-7E59-4C51-A535-FFBEC908BEC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7" name="Text Box 64">
          <a:extLst>
            <a:ext uri="{FF2B5EF4-FFF2-40B4-BE49-F238E27FC236}">
              <a16:creationId xmlns:a16="http://schemas.microsoft.com/office/drawing/2014/main" id="{8D2E941B-3EEA-4DA6-9D7A-3BF68D30FC3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8" name="Text Box 64">
          <a:extLst>
            <a:ext uri="{FF2B5EF4-FFF2-40B4-BE49-F238E27FC236}">
              <a16:creationId xmlns:a16="http://schemas.microsoft.com/office/drawing/2014/main" id="{AD921511-9C95-4E03-B521-F8983C1C663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69" name="Text Box 64">
          <a:extLst>
            <a:ext uri="{FF2B5EF4-FFF2-40B4-BE49-F238E27FC236}">
              <a16:creationId xmlns:a16="http://schemas.microsoft.com/office/drawing/2014/main" id="{4616763C-5DF8-4234-9F77-6044CD399B3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0" name="Text Box 64">
          <a:extLst>
            <a:ext uri="{FF2B5EF4-FFF2-40B4-BE49-F238E27FC236}">
              <a16:creationId xmlns:a16="http://schemas.microsoft.com/office/drawing/2014/main" id="{4445422F-C9E6-460E-B20D-812E85AFEE4F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1" name="Text Box 64">
          <a:extLst>
            <a:ext uri="{FF2B5EF4-FFF2-40B4-BE49-F238E27FC236}">
              <a16:creationId xmlns:a16="http://schemas.microsoft.com/office/drawing/2014/main" id="{A5952D9C-8331-4010-B3E5-A3FFCA8EB3E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2" name="Text Box 64">
          <a:extLst>
            <a:ext uri="{FF2B5EF4-FFF2-40B4-BE49-F238E27FC236}">
              <a16:creationId xmlns:a16="http://schemas.microsoft.com/office/drawing/2014/main" id="{04FC2784-5B65-4058-A808-A6200DEBC2C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3" name="Text Box 64">
          <a:extLst>
            <a:ext uri="{FF2B5EF4-FFF2-40B4-BE49-F238E27FC236}">
              <a16:creationId xmlns:a16="http://schemas.microsoft.com/office/drawing/2014/main" id="{2A77B727-A353-4255-978B-E2782AD88F48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4" name="Text Box 64">
          <a:extLst>
            <a:ext uri="{FF2B5EF4-FFF2-40B4-BE49-F238E27FC236}">
              <a16:creationId xmlns:a16="http://schemas.microsoft.com/office/drawing/2014/main" id="{1CA8E7BE-50DC-470A-86B2-A69EF161548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5" name="Text Box 64">
          <a:extLst>
            <a:ext uri="{FF2B5EF4-FFF2-40B4-BE49-F238E27FC236}">
              <a16:creationId xmlns:a16="http://schemas.microsoft.com/office/drawing/2014/main" id="{78FC6DA4-A8A4-41B9-8A96-B81B236EBE9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6" name="Text Box 64">
          <a:extLst>
            <a:ext uri="{FF2B5EF4-FFF2-40B4-BE49-F238E27FC236}">
              <a16:creationId xmlns:a16="http://schemas.microsoft.com/office/drawing/2014/main" id="{14000C31-3C74-4DA1-84B5-97EAA7D2D6D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7" name="Text Box 64">
          <a:extLst>
            <a:ext uri="{FF2B5EF4-FFF2-40B4-BE49-F238E27FC236}">
              <a16:creationId xmlns:a16="http://schemas.microsoft.com/office/drawing/2014/main" id="{61E48845-80CD-4746-9371-090AE8E84319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8" name="Text Box 64">
          <a:extLst>
            <a:ext uri="{FF2B5EF4-FFF2-40B4-BE49-F238E27FC236}">
              <a16:creationId xmlns:a16="http://schemas.microsoft.com/office/drawing/2014/main" id="{7899EB91-FDDA-4FC6-BA1E-67BC3082A583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79" name="Text Box 64">
          <a:extLst>
            <a:ext uri="{FF2B5EF4-FFF2-40B4-BE49-F238E27FC236}">
              <a16:creationId xmlns:a16="http://schemas.microsoft.com/office/drawing/2014/main" id="{3F055DA6-ECC2-4EDA-954D-DC0E5C25346C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0" name="Text Box 64">
          <a:extLst>
            <a:ext uri="{FF2B5EF4-FFF2-40B4-BE49-F238E27FC236}">
              <a16:creationId xmlns:a16="http://schemas.microsoft.com/office/drawing/2014/main" id="{12372E26-FD0A-498E-9834-31AB0A6174F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1" name="Text Box 64">
          <a:extLst>
            <a:ext uri="{FF2B5EF4-FFF2-40B4-BE49-F238E27FC236}">
              <a16:creationId xmlns:a16="http://schemas.microsoft.com/office/drawing/2014/main" id="{F901E8B6-2BE3-46A0-8706-113CBB98522A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2" name="Text Box 64">
          <a:extLst>
            <a:ext uri="{FF2B5EF4-FFF2-40B4-BE49-F238E27FC236}">
              <a16:creationId xmlns:a16="http://schemas.microsoft.com/office/drawing/2014/main" id="{977D8E88-E93E-41BC-B36D-E31ED82E637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3" name="Text Box 64">
          <a:extLst>
            <a:ext uri="{FF2B5EF4-FFF2-40B4-BE49-F238E27FC236}">
              <a16:creationId xmlns:a16="http://schemas.microsoft.com/office/drawing/2014/main" id="{D005E5BB-667A-4C42-BBDF-28CC7515459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4" name="Text Box 64">
          <a:extLst>
            <a:ext uri="{FF2B5EF4-FFF2-40B4-BE49-F238E27FC236}">
              <a16:creationId xmlns:a16="http://schemas.microsoft.com/office/drawing/2014/main" id="{63CE340A-0081-4E7E-9413-CEC92C3B6764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5" name="Text Box 64">
          <a:extLst>
            <a:ext uri="{FF2B5EF4-FFF2-40B4-BE49-F238E27FC236}">
              <a16:creationId xmlns:a16="http://schemas.microsoft.com/office/drawing/2014/main" id="{8A39CD2B-FD26-4D0D-AB5F-1C6E639BB62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6" name="Text Box 64">
          <a:extLst>
            <a:ext uri="{FF2B5EF4-FFF2-40B4-BE49-F238E27FC236}">
              <a16:creationId xmlns:a16="http://schemas.microsoft.com/office/drawing/2014/main" id="{4941754A-AD69-4925-B471-6424E5AE98C0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7" name="Text Box 64">
          <a:extLst>
            <a:ext uri="{FF2B5EF4-FFF2-40B4-BE49-F238E27FC236}">
              <a16:creationId xmlns:a16="http://schemas.microsoft.com/office/drawing/2014/main" id="{BCC23A7D-B414-42DB-9E5F-03029CB0C256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8" name="Text Box 64">
          <a:extLst>
            <a:ext uri="{FF2B5EF4-FFF2-40B4-BE49-F238E27FC236}">
              <a16:creationId xmlns:a16="http://schemas.microsoft.com/office/drawing/2014/main" id="{9A892CC3-0666-4E08-9C20-B277E748F4F2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89" name="Text Box 64">
          <a:extLst>
            <a:ext uri="{FF2B5EF4-FFF2-40B4-BE49-F238E27FC236}">
              <a16:creationId xmlns:a16="http://schemas.microsoft.com/office/drawing/2014/main" id="{B29A3431-DD14-4ED8-AFE8-5CC32D39BD45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1903</xdr:row>
      <xdr:rowOff>0</xdr:rowOff>
    </xdr:from>
    <xdr:ext cx="0" cy="481965"/>
    <xdr:sp macro="" textlink="">
      <xdr:nvSpPr>
        <xdr:cNvPr id="7290" name="Text Box 64">
          <a:extLst>
            <a:ext uri="{FF2B5EF4-FFF2-40B4-BE49-F238E27FC236}">
              <a16:creationId xmlns:a16="http://schemas.microsoft.com/office/drawing/2014/main" id="{2828A50E-813A-455E-A426-DE2A7D85C3DB}"/>
            </a:ext>
          </a:extLst>
        </xdr:cNvPr>
        <xdr:cNvSpPr txBox="1">
          <a:spLocks noChangeArrowheads="1"/>
        </xdr:cNvSpPr>
      </xdr:nvSpPr>
      <xdr:spPr bwMode="auto">
        <a:xfrm>
          <a:off x="883920" y="3915232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762000</xdr:colOff>
      <xdr:row>2668</xdr:row>
      <xdr:rowOff>0</xdr:rowOff>
    </xdr:from>
    <xdr:ext cx="0" cy="481967"/>
    <xdr:sp macro="" textlink="">
      <xdr:nvSpPr>
        <xdr:cNvPr id="7291" name="Text Box 64">
          <a:extLst>
            <a:ext uri="{FF2B5EF4-FFF2-40B4-BE49-F238E27FC236}">
              <a16:creationId xmlns:a16="http://schemas.microsoft.com/office/drawing/2014/main" id="{3DDF266B-2A31-4721-873C-4435FF3F1AC8}"/>
            </a:ext>
          </a:extLst>
        </xdr:cNvPr>
        <xdr:cNvSpPr txBox="1">
          <a:spLocks noChangeArrowheads="1"/>
        </xdr:cNvSpPr>
      </xdr:nvSpPr>
      <xdr:spPr bwMode="auto">
        <a:xfrm>
          <a:off x="762000" y="54891432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2" name="Text Box 64">
          <a:extLst>
            <a:ext uri="{FF2B5EF4-FFF2-40B4-BE49-F238E27FC236}">
              <a16:creationId xmlns:a16="http://schemas.microsoft.com/office/drawing/2014/main" id="{BFB11961-81B5-480D-B498-8E7C4BB63316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3" name="Text Box 64">
          <a:extLst>
            <a:ext uri="{FF2B5EF4-FFF2-40B4-BE49-F238E27FC236}">
              <a16:creationId xmlns:a16="http://schemas.microsoft.com/office/drawing/2014/main" id="{872DC56D-1AC4-4C88-8B15-997E8095D954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4" name="Text Box 64">
          <a:extLst>
            <a:ext uri="{FF2B5EF4-FFF2-40B4-BE49-F238E27FC236}">
              <a16:creationId xmlns:a16="http://schemas.microsoft.com/office/drawing/2014/main" id="{19015716-957A-47BF-955A-FC17B2469AEB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5" name="Text Box 64">
          <a:extLst>
            <a:ext uri="{FF2B5EF4-FFF2-40B4-BE49-F238E27FC236}">
              <a16:creationId xmlns:a16="http://schemas.microsoft.com/office/drawing/2014/main" id="{4852999A-7287-4170-AB68-BF52E126329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6" name="Text Box 64">
          <a:extLst>
            <a:ext uri="{FF2B5EF4-FFF2-40B4-BE49-F238E27FC236}">
              <a16:creationId xmlns:a16="http://schemas.microsoft.com/office/drawing/2014/main" id="{4402342B-4274-4B3C-B386-333DDF09B4E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7" name="Text Box 64">
          <a:extLst>
            <a:ext uri="{FF2B5EF4-FFF2-40B4-BE49-F238E27FC236}">
              <a16:creationId xmlns:a16="http://schemas.microsoft.com/office/drawing/2014/main" id="{4D7B8009-8259-44D5-90DB-EBA02485516A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8" name="Text Box 64">
          <a:extLst>
            <a:ext uri="{FF2B5EF4-FFF2-40B4-BE49-F238E27FC236}">
              <a16:creationId xmlns:a16="http://schemas.microsoft.com/office/drawing/2014/main" id="{48DADB7D-5E6A-4552-ADB9-B5325EDE710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299" name="Text Box 64">
          <a:extLst>
            <a:ext uri="{FF2B5EF4-FFF2-40B4-BE49-F238E27FC236}">
              <a16:creationId xmlns:a16="http://schemas.microsoft.com/office/drawing/2014/main" id="{0C85FE07-8FB5-498A-8316-1107F3C911E9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0" name="Text Box 64">
          <a:extLst>
            <a:ext uri="{FF2B5EF4-FFF2-40B4-BE49-F238E27FC236}">
              <a16:creationId xmlns:a16="http://schemas.microsoft.com/office/drawing/2014/main" id="{1BCD4F6D-C504-481D-921B-49B3B7B29A8B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1" name="Text Box 64">
          <a:extLst>
            <a:ext uri="{FF2B5EF4-FFF2-40B4-BE49-F238E27FC236}">
              <a16:creationId xmlns:a16="http://schemas.microsoft.com/office/drawing/2014/main" id="{1E14EFA9-7F7A-4709-BF09-BC7F7EF25E75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2" name="Text Box 64">
          <a:extLst>
            <a:ext uri="{FF2B5EF4-FFF2-40B4-BE49-F238E27FC236}">
              <a16:creationId xmlns:a16="http://schemas.microsoft.com/office/drawing/2014/main" id="{99E4B544-DD43-4767-BFF1-3EB6D4EA1952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3" name="Text Box 64">
          <a:extLst>
            <a:ext uri="{FF2B5EF4-FFF2-40B4-BE49-F238E27FC236}">
              <a16:creationId xmlns:a16="http://schemas.microsoft.com/office/drawing/2014/main" id="{D73DB48E-F2E9-40C3-9A06-A6C2681C9577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4" name="Text Box 64">
          <a:extLst>
            <a:ext uri="{FF2B5EF4-FFF2-40B4-BE49-F238E27FC236}">
              <a16:creationId xmlns:a16="http://schemas.microsoft.com/office/drawing/2014/main" id="{BCF8AA6A-CBD4-4C96-9AA4-88CCCD22A880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5" name="Text Box 64">
          <a:extLst>
            <a:ext uri="{FF2B5EF4-FFF2-40B4-BE49-F238E27FC236}">
              <a16:creationId xmlns:a16="http://schemas.microsoft.com/office/drawing/2014/main" id="{DCB43E69-606A-472F-8085-6AE319FE1FED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6" name="Text Box 64">
          <a:extLst>
            <a:ext uri="{FF2B5EF4-FFF2-40B4-BE49-F238E27FC236}">
              <a16:creationId xmlns:a16="http://schemas.microsoft.com/office/drawing/2014/main" id="{205299D7-D2C0-446F-A3C0-DD8B88FE92D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7" name="Text Box 64">
          <a:extLst>
            <a:ext uri="{FF2B5EF4-FFF2-40B4-BE49-F238E27FC236}">
              <a16:creationId xmlns:a16="http://schemas.microsoft.com/office/drawing/2014/main" id="{54F489E5-071F-414F-8F9A-161F3DEDB6E9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8" name="Text Box 64">
          <a:extLst>
            <a:ext uri="{FF2B5EF4-FFF2-40B4-BE49-F238E27FC236}">
              <a16:creationId xmlns:a16="http://schemas.microsoft.com/office/drawing/2014/main" id="{28B41841-75B9-49E8-A0A2-415D8C3632F1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09" name="Text Box 64">
          <a:extLst>
            <a:ext uri="{FF2B5EF4-FFF2-40B4-BE49-F238E27FC236}">
              <a16:creationId xmlns:a16="http://schemas.microsoft.com/office/drawing/2014/main" id="{016A131B-6569-4827-8ECD-2052178C41FC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0" name="Text Box 64">
          <a:extLst>
            <a:ext uri="{FF2B5EF4-FFF2-40B4-BE49-F238E27FC236}">
              <a16:creationId xmlns:a16="http://schemas.microsoft.com/office/drawing/2014/main" id="{ED21E0E2-72FD-48D0-A59B-7B10A9C8F8F9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1" name="Text Box 64">
          <a:extLst>
            <a:ext uri="{FF2B5EF4-FFF2-40B4-BE49-F238E27FC236}">
              <a16:creationId xmlns:a16="http://schemas.microsoft.com/office/drawing/2014/main" id="{7AAEFF44-EFF7-4CFA-951B-9F13BF034CE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2" name="Text Box 64">
          <a:extLst>
            <a:ext uri="{FF2B5EF4-FFF2-40B4-BE49-F238E27FC236}">
              <a16:creationId xmlns:a16="http://schemas.microsoft.com/office/drawing/2014/main" id="{28BEA7A8-A79B-40E9-B519-B69483821B21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3" name="Text Box 64">
          <a:extLst>
            <a:ext uri="{FF2B5EF4-FFF2-40B4-BE49-F238E27FC236}">
              <a16:creationId xmlns:a16="http://schemas.microsoft.com/office/drawing/2014/main" id="{CD6DD85F-9753-4475-9C25-4986C4EC9BA5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4" name="Text Box 64">
          <a:extLst>
            <a:ext uri="{FF2B5EF4-FFF2-40B4-BE49-F238E27FC236}">
              <a16:creationId xmlns:a16="http://schemas.microsoft.com/office/drawing/2014/main" id="{ABD82F18-0EA7-403E-B6B9-BE54104DF47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5" name="Text Box 64">
          <a:extLst>
            <a:ext uri="{FF2B5EF4-FFF2-40B4-BE49-F238E27FC236}">
              <a16:creationId xmlns:a16="http://schemas.microsoft.com/office/drawing/2014/main" id="{0FEDBB55-E295-46AA-862A-6156233DAD41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6" name="Text Box 64">
          <a:extLst>
            <a:ext uri="{FF2B5EF4-FFF2-40B4-BE49-F238E27FC236}">
              <a16:creationId xmlns:a16="http://schemas.microsoft.com/office/drawing/2014/main" id="{C1D9920A-455B-4B9F-9358-AE15F358388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7" name="Text Box 64">
          <a:extLst>
            <a:ext uri="{FF2B5EF4-FFF2-40B4-BE49-F238E27FC236}">
              <a16:creationId xmlns:a16="http://schemas.microsoft.com/office/drawing/2014/main" id="{D038C421-2656-4B87-85E9-4559E29B788A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8" name="Text Box 64">
          <a:extLst>
            <a:ext uri="{FF2B5EF4-FFF2-40B4-BE49-F238E27FC236}">
              <a16:creationId xmlns:a16="http://schemas.microsoft.com/office/drawing/2014/main" id="{5699C2FA-8B3C-4492-948C-D4736B549732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19" name="Text Box 64">
          <a:extLst>
            <a:ext uri="{FF2B5EF4-FFF2-40B4-BE49-F238E27FC236}">
              <a16:creationId xmlns:a16="http://schemas.microsoft.com/office/drawing/2014/main" id="{9840CFA5-34A9-4B77-816A-D8786DF8A314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0" name="Text Box 64">
          <a:extLst>
            <a:ext uri="{FF2B5EF4-FFF2-40B4-BE49-F238E27FC236}">
              <a16:creationId xmlns:a16="http://schemas.microsoft.com/office/drawing/2014/main" id="{014BF2F1-9ADB-49E6-9C74-1CA6268C28E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1" name="Text Box 64">
          <a:extLst>
            <a:ext uri="{FF2B5EF4-FFF2-40B4-BE49-F238E27FC236}">
              <a16:creationId xmlns:a16="http://schemas.microsoft.com/office/drawing/2014/main" id="{4C5D28B3-FF82-481D-BC82-4CDC4EF0CCD3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2" name="Text Box 64">
          <a:extLst>
            <a:ext uri="{FF2B5EF4-FFF2-40B4-BE49-F238E27FC236}">
              <a16:creationId xmlns:a16="http://schemas.microsoft.com/office/drawing/2014/main" id="{EF4A63CF-D57E-4277-BEC1-016E40624CB7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3" name="Text Box 64">
          <a:extLst>
            <a:ext uri="{FF2B5EF4-FFF2-40B4-BE49-F238E27FC236}">
              <a16:creationId xmlns:a16="http://schemas.microsoft.com/office/drawing/2014/main" id="{7B7A2AF8-8487-486E-BE44-1ABF6AB0590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4" name="Text Box 64">
          <a:extLst>
            <a:ext uri="{FF2B5EF4-FFF2-40B4-BE49-F238E27FC236}">
              <a16:creationId xmlns:a16="http://schemas.microsoft.com/office/drawing/2014/main" id="{7FA949FC-A07D-4646-B83B-3CF4A1CCCE92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5" name="Text Box 64">
          <a:extLst>
            <a:ext uri="{FF2B5EF4-FFF2-40B4-BE49-F238E27FC236}">
              <a16:creationId xmlns:a16="http://schemas.microsoft.com/office/drawing/2014/main" id="{FEC570E7-007E-4F45-BF45-F5CB48DDB41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6" name="Text Box 64">
          <a:extLst>
            <a:ext uri="{FF2B5EF4-FFF2-40B4-BE49-F238E27FC236}">
              <a16:creationId xmlns:a16="http://schemas.microsoft.com/office/drawing/2014/main" id="{579EA3E9-403F-45B4-A8C7-F4C66B893BE3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7" name="Text Box 64">
          <a:extLst>
            <a:ext uri="{FF2B5EF4-FFF2-40B4-BE49-F238E27FC236}">
              <a16:creationId xmlns:a16="http://schemas.microsoft.com/office/drawing/2014/main" id="{3802E49A-5F85-49F1-8776-A79B149B4BF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8" name="Text Box 64">
          <a:extLst>
            <a:ext uri="{FF2B5EF4-FFF2-40B4-BE49-F238E27FC236}">
              <a16:creationId xmlns:a16="http://schemas.microsoft.com/office/drawing/2014/main" id="{D70A4C24-DCDF-4EF4-AB22-09BDF7555A2E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29" name="Text Box 64">
          <a:extLst>
            <a:ext uri="{FF2B5EF4-FFF2-40B4-BE49-F238E27FC236}">
              <a16:creationId xmlns:a16="http://schemas.microsoft.com/office/drawing/2014/main" id="{9F963E2B-D13B-4C68-BB66-AE3AA868914C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0" name="Text Box 64">
          <a:extLst>
            <a:ext uri="{FF2B5EF4-FFF2-40B4-BE49-F238E27FC236}">
              <a16:creationId xmlns:a16="http://schemas.microsoft.com/office/drawing/2014/main" id="{9330F670-BFE1-4DF7-A9E6-0D92D6BB7A50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1" name="Text Box 64">
          <a:extLst>
            <a:ext uri="{FF2B5EF4-FFF2-40B4-BE49-F238E27FC236}">
              <a16:creationId xmlns:a16="http://schemas.microsoft.com/office/drawing/2014/main" id="{2FB3EE81-F16F-4F98-9391-1B083F3BD57E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2" name="Text Box 64">
          <a:extLst>
            <a:ext uri="{FF2B5EF4-FFF2-40B4-BE49-F238E27FC236}">
              <a16:creationId xmlns:a16="http://schemas.microsoft.com/office/drawing/2014/main" id="{76869524-C587-4C48-8270-406AA58BFE79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3" name="Text Box 64">
          <a:extLst>
            <a:ext uri="{FF2B5EF4-FFF2-40B4-BE49-F238E27FC236}">
              <a16:creationId xmlns:a16="http://schemas.microsoft.com/office/drawing/2014/main" id="{D1DB7CBF-D315-4B39-BC90-9E894692182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4" name="Text Box 64">
          <a:extLst>
            <a:ext uri="{FF2B5EF4-FFF2-40B4-BE49-F238E27FC236}">
              <a16:creationId xmlns:a16="http://schemas.microsoft.com/office/drawing/2014/main" id="{46C5AAB8-0DA3-4C52-A256-51D5AF3EDCB7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5" name="Text Box 64">
          <a:extLst>
            <a:ext uri="{FF2B5EF4-FFF2-40B4-BE49-F238E27FC236}">
              <a16:creationId xmlns:a16="http://schemas.microsoft.com/office/drawing/2014/main" id="{4265CAEC-E633-4257-8421-CB2DD3D4EDEC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6" name="Text Box 64">
          <a:extLst>
            <a:ext uri="{FF2B5EF4-FFF2-40B4-BE49-F238E27FC236}">
              <a16:creationId xmlns:a16="http://schemas.microsoft.com/office/drawing/2014/main" id="{F9CA11D1-A937-4E57-8B2C-F4B17768854D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7" name="Text Box 64">
          <a:extLst>
            <a:ext uri="{FF2B5EF4-FFF2-40B4-BE49-F238E27FC236}">
              <a16:creationId xmlns:a16="http://schemas.microsoft.com/office/drawing/2014/main" id="{EEB99D29-17AC-4AAD-81F3-A938AA8D2B7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8" name="Text Box 64">
          <a:extLst>
            <a:ext uri="{FF2B5EF4-FFF2-40B4-BE49-F238E27FC236}">
              <a16:creationId xmlns:a16="http://schemas.microsoft.com/office/drawing/2014/main" id="{B990A3B6-1E89-479E-9F35-F697C32C4B7D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39" name="Text Box 64">
          <a:extLst>
            <a:ext uri="{FF2B5EF4-FFF2-40B4-BE49-F238E27FC236}">
              <a16:creationId xmlns:a16="http://schemas.microsoft.com/office/drawing/2014/main" id="{690ACBDD-2A32-44F6-99DE-2715AE80C800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0" name="Text Box 64">
          <a:extLst>
            <a:ext uri="{FF2B5EF4-FFF2-40B4-BE49-F238E27FC236}">
              <a16:creationId xmlns:a16="http://schemas.microsoft.com/office/drawing/2014/main" id="{C68721BA-1A42-4438-AAB3-0E933569E1C7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1" name="Text Box 64">
          <a:extLst>
            <a:ext uri="{FF2B5EF4-FFF2-40B4-BE49-F238E27FC236}">
              <a16:creationId xmlns:a16="http://schemas.microsoft.com/office/drawing/2014/main" id="{466DE2B5-2E83-468F-9237-2C6920AC337A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2" name="Text Box 64">
          <a:extLst>
            <a:ext uri="{FF2B5EF4-FFF2-40B4-BE49-F238E27FC236}">
              <a16:creationId xmlns:a16="http://schemas.microsoft.com/office/drawing/2014/main" id="{7FC6DE97-1043-4A5A-A963-54EA1631805A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3" name="Text Box 64">
          <a:extLst>
            <a:ext uri="{FF2B5EF4-FFF2-40B4-BE49-F238E27FC236}">
              <a16:creationId xmlns:a16="http://schemas.microsoft.com/office/drawing/2014/main" id="{D8DDDAAA-C4C2-4366-A22D-CABB73B34FE3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4" name="Text Box 64">
          <a:extLst>
            <a:ext uri="{FF2B5EF4-FFF2-40B4-BE49-F238E27FC236}">
              <a16:creationId xmlns:a16="http://schemas.microsoft.com/office/drawing/2014/main" id="{0749F8D2-F96C-44DA-A5DD-A0F55BB7C22F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5" name="Text Box 64">
          <a:extLst>
            <a:ext uri="{FF2B5EF4-FFF2-40B4-BE49-F238E27FC236}">
              <a16:creationId xmlns:a16="http://schemas.microsoft.com/office/drawing/2014/main" id="{5F43F72A-60D4-419C-BC62-C036605D1E08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6" name="Text Box 64">
          <a:extLst>
            <a:ext uri="{FF2B5EF4-FFF2-40B4-BE49-F238E27FC236}">
              <a16:creationId xmlns:a16="http://schemas.microsoft.com/office/drawing/2014/main" id="{A105F19D-FE06-4CCC-8794-7B8C59D41ACD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7" name="Text Box 64">
          <a:extLst>
            <a:ext uri="{FF2B5EF4-FFF2-40B4-BE49-F238E27FC236}">
              <a16:creationId xmlns:a16="http://schemas.microsoft.com/office/drawing/2014/main" id="{FAC3EC4D-B157-41F2-BB62-BDE7634FDE8E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8" name="Text Box 64">
          <a:extLst>
            <a:ext uri="{FF2B5EF4-FFF2-40B4-BE49-F238E27FC236}">
              <a16:creationId xmlns:a16="http://schemas.microsoft.com/office/drawing/2014/main" id="{367B7460-CF00-4512-929D-08D2170A3676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2668</xdr:row>
      <xdr:rowOff>0</xdr:rowOff>
    </xdr:from>
    <xdr:ext cx="0" cy="481965"/>
    <xdr:sp macro="" textlink="">
      <xdr:nvSpPr>
        <xdr:cNvPr id="7349" name="Text Box 64">
          <a:extLst>
            <a:ext uri="{FF2B5EF4-FFF2-40B4-BE49-F238E27FC236}">
              <a16:creationId xmlns:a16="http://schemas.microsoft.com/office/drawing/2014/main" id="{32E5E974-67F6-46E0-8E81-0F913C4A0269}"/>
            </a:ext>
          </a:extLst>
        </xdr:cNvPr>
        <xdr:cNvSpPr txBox="1">
          <a:spLocks noChangeArrowheads="1"/>
        </xdr:cNvSpPr>
      </xdr:nvSpPr>
      <xdr:spPr bwMode="auto">
        <a:xfrm>
          <a:off x="883920" y="5489143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4188-F57C-4818-BB80-DF0B59FE5B59}">
  <sheetPr>
    <tabColor rgb="FFFF0000"/>
  </sheetPr>
  <dimension ref="A1:Q3116"/>
  <sheetViews>
    <sheetView tabSelected="1" topLeftCell="D3087" zoomScale="80" zoomScaleNormal="80" workbookViewId="0">
      <selection activeCell="P2674" sqref="P2674:P3111"/>
    </sheetView>
  </sheetViews>
  <sheetFormatPr baseColWidth="10" defaultColWidth="11.44140625" defaultRowHeight="16.2" customHeight="1" x14ac:dyDescent="0.3"/>
  <cols>
    <col min="1" max="1" width="12.88671875" style="223" customWidth="1"/>
    <col min="2" max="2" width="11.6640625" style="223" customWidth="1"/>
    <col min="3" max="3" width="43.5546875" style="224" customWidth="1"/>
    <col min="4" max="4" width="17.6640625" style="223" bestFit="1" customWidth="1"/>
    <col min="5" max="5" width="13" style="223" bestFit="1" customWidth="1"/>
    <col min="6" max="6" width="30.77734375" style="223" customWidth="1"/>
    <col min="7" max="7" width="29.5546875" style="223" customWidth="1"/>
    <col min="8" max="8" width="17.44140625" style="5" customWidth="1"/>
    <col min="9" max="9" width="16.6640625" style="5" customWidth="1"/>
    <col min="10" max="10" width="15.5546875" style="5" bestFit="1" customWidth="1"/>
    <col min="11" max="11" width="17.109375" style="5" customWidth="1"/>
    <col min="12" max="12" width="19.5546875" style="5" customWidth="1"/>
    <col min="13" max="13" width="11.44140625" style="5"/>
    <col min="14" max="14" width="17.6640625" style="5" customWidth="1"/>
    <col min="15" max="15" width="13.5546875" style="5" customWidth="1"/>
    <col min="16" max="16" width="18.77734375" style="5" customWidth="1"/>
    <col min="17" max="17" width="11.44140625" style="6"/>
    <col min="18" max="16384" width="11.44140625" style="5"/>
  </cols>
  <sheetData>
    <row r="1" spans="1:17" ht="16.2" customHeight="1" thickBot="1" x14ac:dyDescent="0.35">
      <c r="A1" s="1"/>
      <c r="B1" s="2"/>
      <c r="C1" s="2"/>
      <c r="D1" s="2"/>
      <c r="E1" s="2"/>
      <c r="F1" s="3"/>
      <c r="G1" s="4"/>
    </row>
    <row r="2" spans="1:17" ht="16.2" customHeight="1" thickBot="1" x14ac:dyDescent="0.35">
      <c r="A2" s="7"/>
      <c r="B2" s="8"/>
      <c r="C2" s="8"/>
      <c r="D2" s="8"/>
      <c r="E2" s="9"/>
      <c r="F2" s="3"/>
      <c r="G2" s="5"/>
      <c r="J2" s="10"/>
      <c r="L2" s="309" t="s">
        <v>0</v>
      </c>
      <c r="M2" s="310"/>
      <c r="N2" s="11">
        <v>0.45</v>
      </c>
    </row>
    <row r="3" spans="1:17" ht="16.2" customHeight="1" x14ac:dyDescent="0.3">
      <c r="A3" s="311" t="s">
        <v>1</v>
      </c>
      <c r="B3" s="312"/>
      <c r="C3" s="312"/>
      <c r="D3" s="312"/>
      <c r="E3" s="313"/>
      <c r="F3" s="5"/>
      <c r="G3" s="5"/>
    </row>
    <row r="4" spans="1:17" ht="16.2" customHeight="1" thickBot="1" x14ac:dyDescent="0.35">
      <c r="A4" s="314" t="s">
        <v>2</v>
      </c>
      <c r="B4" s="315"/>
      <c r="C4" s="315"/>
      <c r="D4" s="316" t="s">
        <v>3</v>
      </c>
      <c r="E4" s="317"/>
      <c r="F4" s="5"/>
      <c r="G4" s="5"/>
    </row>
    <row r="5" spans="1:17" ht="16.2" customHeight="1" x14ac:dyDescent="0.3">
      <c r="A5" s="318" t="s">
        <v>4</v>
      </c>
      <c r="B5" s="318"/>
      <c r="C5" s="318"/>
      <c r="D5" s="318" t="s">
        <v>5</v>
      </c>
      <c r="E5" s="318"/>
      <c r="F5" s="319" t="s">
        <v>2275</v>
      </c>
      <c r="G5" s="319" t="s">
        <v>6</v>
      </c>
      <c r="H5" s="322" t="s">
        <v>7</v>
      </c>
      <c r="I5" s="323"/>
      <c r="J5" s="323"/>
      <c r="K5" s="323"/>
      <c r="L5" s="323"/>
      <c r="M5" s="323"/>
      <c r="N5" s="323"/>
      <c r="O5" s="323"/>
      <c r="P5" s="324"/>
    </row>
    <row r="6" spans="1:17" s="14" customFormat="1" ht="16.2" customHeight="1" x14ac:dyDescent="0.3">
      <c r="A6" s="307" t="s">
        <v>8</v>
      </c>
      <c r="B6" s="307" t="s">
        <v>9</v>
      </c>
      <c r="C6" s="307" t="s">
        <v>10</v>
      </c>
      <c r="D6" s="307" t="s">
        <v>11</v>
      </c>
      <c r="E6" s="307" t="s">
        <v>12</v>
      </c>
      <c r="F6" s="320"/>
      <c r="G6" s="320"/>
      <c r="H6" s="273" t="s">
        <v>13</v>
      </c>
      <c r="I6" s="273" t="s">
        <v>14</v>
      </c>
      <c r="J6" s="273" t="s">
        <v>15</v>
      </c>
      <c r="K6" s="273" t="s">
        <v>16</v>
      </c>
      <c r="L6" s="273" t="s">
        <v>17</v>
      </c>
      <c r="M6" s="273" t="s">
        <v>18</v>
      </c>
      <c r="N6" s="273" t="s">
        <v>19</v>
      </c>
      <c r="O6" s="273" t="s">
        <v>20</v>
      </c>
      <c r="P6" s="273" t="s">
        <v>21</v>
      </c>
      <c r="Q6" s="13"/>
    </row>
    <row r="7" spans="1:17" s="16" customFormat="1" ht="16.2" customHeight="1" x14ac:dyDescent="0.3">
      <c r="A7" s="308"/>
      <c r="B7" s="308"/>
      <c r="C7" s="308"/>
      <c r="D7" s="308"/>
      <c r="E7" s="308"/>
      <c r="F7" s="321"/>
      <c r="G7" s="321"/>
      <c r="H7" s="274"/>
      <c r="I7" s="274"/>
      <c r="J7" s="274"/>
      <c r="K7" s="274"/>
      <c r="L7" s="274"/>
      <c r="M7" s="274"/>
      <c r="N7" s="274"/>
      <c r="O7" s="274"/>
      <c r="P7" s="274"/>
      <c r="Q7" s="15"/>
    </row>
    <row r="8" spans="1:17" s="16" customFormat="1" ht="16.2" customHeight="1" x14ac:dyDescent="0.3">
      <c r="A8" s="268" t="s">
        <v>22</v>
      </c>
      <c r="B8" s="268"/>
      <c r="C8" s="268"/>
      <c r="D8" s="268"/>
      <c r="E8" s="268"/>
      <c r="F8" s="17"/>
      <c r="G8" s="17"/>
      <c r="H8" s="18"/>
      <c r="I8" s="18"/>
      <c r="J8" s="18"/>
      <c r="K8" s="18"/>
      <c r="L8" s="18"/>
      <c r="M8" s="18"/>
      <c r="N8" s="18"/>
      <c r="O8" s="18"/>
      <c r="P8" s="18"/>
      <c r="Q8" s="15"/>
    </row>
    <row r="9" spans="1:17" s="16" customFormat="1" ht="16.2" customHeight="1" x14ac:dyDescent="0.3">
      <c r="A9" s="19">
        <v>1</v>
      </c>
      <c r="B9" s="20">
        <v>8714300</v>
      </c>
      <c r="C9" s="21" t="s">
        <v>23</v>
      </c>
      <c r="D9" s="22" t="s">
        <v>24</v>
      </c>
      <c r="E9" s="22">
        <v>1</v>
      </c>
      <c r="F9" s="23">
        <v>172550</v>
      </c>
      <c r="G9" s="23">
        <v>263825</v>
      </c>
      <c r="H9" s="24">
        <f>MIN(F9:G9)</f>
        <v>172550</v>
      </c>
      <c r="I9" s="24">
        <f>AVERAGE(F9:G9)</f>
        <v>218187.5</v>
      </c>
      <c r="J9" s="24">
        <f>MEDIAN(F9:G9)</f>
        <v>218187.5</v>
      </c>
      <c r="K9" s="25">
        <f>GEOMEAN(F9:G9)</f>
        <v>213361.20488504934</v>
      </c>
      <c r="L9" s="26">
        <f>STDEVA(H9,K9)</f>
        <v>28857.879722611582</v>
      </c>
      <c r="M9" s="27">
        <f>L9/K9</f>
        <v>0.13525364059581063</v>
      </c>
      <c r="N9" s="28">
        <f>ROUND(IF(M9&lt;=$N$2,H9,K9),0)</f>
        <v>172550</v>
      </c>
      <c r="O9" s="29" t="str">
        <f>IF(M9&lt;=$N$2,"MENOR VALOR","MEDIA GEO")</f>
        <v>MENOR VALOR</v>
      </c>
      <c r="P9" s="30">
        <f>ROUND(N9,0)</f>
        <v>172550</v>
      </c>
      <c r="Q9" s="15"/>
    </row>
    <row r="10" spans="1:17" s="16" customFormat="1" ht="16.2" customHeight="1" x14ac:dyDescent="0.3">
      <c r="A10" s="31">
        <f>+A9+1</f>
        <v>2</v>
      </c>
      <c r="B10" s="32">
        <v>8714300</v>
      </c>
      <c r="C10" s="33" t="s">
        <v>25</v>
      </c>
      <c r="D10" s="34" t="s">
        <v>24</v>
      </c>
      <c r="E10" s="34">
        <v>1</v>
      </c>
      <c r="F10" s="23">
        <v>65450</v>
      </c>
      <c r="G10" s="23">
        <v>115800</v>
      </c>
      <c r="H10" s="24">
        <f>MIN(F10:G10)</f>
        <v>65450</v>
      </c>
      <c r="I10" s="24">
        <f>AVERAGE(F10:G10)</f>
        <v>90625</v>
      </c>
      <c r="J10" s="24">
        <f>MEDIAN(F10:G10)</f>
        <v>90625</v>
      </c>
      <c r="K10" s="25">
        <f>GEOMEAN(F10:G10)</f>
        <v>87058.084058862674</v>
      </c>
      <c r="L10" s="26">
        <f t="shared" ref="L10:L73" si="0">STDEVA(H10,K10)</f>
        <v>15279.222766470773</v>
      </c>
      <c r="M10" s="27">
        <f t="shared" ref="M10:M73" si="1">L10/K10</f>
        <v>0.17550607656538841</v>
      </c>
      <c r="N10" s="28">
        <f>ROUND(IF(M10&lt;=$N$2,H10,K10),0)</f>
        <v>65450</v>
      </c>
      <c r="O10" s="29" t="str">
        <f>IF(M10&lt;=$N$2,"MENOR VALOR","MEDIA GEO")</f>
        <v>MENOR VALOR</v>
      </c>
      <c r="P10" s="30">
        <f t="shared" ref="P10:P73" si="2">ROUND(N10,0)</f>
        <v>65450</v>
      </c>
      <c r="Q10" s="15"/>
    </row>
    <row r="11" spans="1:17" s="16" customFormat="1" ht="16.2" customHeight="1" x14ac:dyDescent="0.3">
      <c r="A11" s="304" t="s">
        <v>26</v>
      </c>
      <c r="B11" s="305"/>
      <c r="C11" s="305"/>
      <c r="D11" s="305"/>
      <c r="E11" s="306"/>
      <c r="F11" s="35"/>
      <c r="G11" s="36"/>
      <c r="H11" s="37"/>
      <c r="I11" s="38"/>
      <c r="J11" s="38"/>
      <c r="K11" s="39"/>
      <c r="L11" s="40"/>
      <c r="M11" s="41"/>
      <c r="N11" s="42"/>
      <c r="O11" s="43"/>
      <c r="P11" s="44"/>
      <c r="Q11" s="15"/>
    </row>
    <row r="12" spans="1:17" s="16" customFormat="1" ht="16.2" customHeight="1" x14ac:dyDescent="0.3">
      <c r="A12" s="45">
        <f>+A10+1</f>
        <v>3</v>
      </c>
      <c r="B12" s="20">
        <v>8714300</v>
      </c>
      <c r="C12" s="46" t="s">
        <v>27</v>
      </c>
      <c r="D12" s="20" t="s">
        <v>24</v>
      </c>
      <c r="E12" s="20">
        <v>1</v>
      </c>
      <c r="F12" s="47">
        <v>214200</v>
      </c>
      <c r="G12" s="48">
        <v>600300</v>
      </c>
      <c r="H12" s="24">
        <f t="shared" ref="H12:H24" si="3">MIN(F12:G12)</f>
        <v>214200</v>
      </c>
      <c r="I12" s="24">
        <f t="shared" ref="I12:I24" si="4">AVERAGE(F12:G12)</f>
        <v>407250</v>
      </c>
      <c r="J12" s="24">
        <f t="shared" ref="J12:J24" si="5">MEDIAN(F12:G12)</f>
        <v>407250</v>
      </c>
      <c r="K12" s="25">
        <f t="shared" ref="K12:K24" si="6">GEOMEAN(F12:G12)</f>
        <v>358586.47492620244</v>
      </c>
      <c r="L12" s="26">
        <f t="shared" si="0"/>
        <v>102096.65553193912</v>
      </c>
      <c r="M12" s="27">
        <f t="shared" si="1"/>
        <v>0.28471976125968146</v>
      </c>
      <c r="N12" s="28">
        <f t="shared" ref="N12:N24" si="7">ROUND(IF(M12&lt;=$N$2,H12,K12),0)</f>
        <v>214200</v>
      </c>
      <c r="O12" s="29" t="str">
        <f t="shared" ref="O12:O24" si="8">IF(M12&lt;=$N$2,"MENOR VALOR","MEDIA GEO")</f>
        <v>MENOR VALOR</v>
      </c>
      <c r="P12" s="30">
        <f t="shared" si="2"/>
        <v>214200</v>
      </c>
      <c r="Q12" s="15"/>
    </row>
    <row r="13" spans="1:17" s="16" customFormat="1" ht="16.2" customHeight="1" x14ac:dyDescent="0.3">
      <c r="A13" s="49">
        <f t="shared" ref="A13:A24" si="9">A12+1</f>
        <v>4</v>
      </c>
      <c r="B13" s="50">
        <v>8714300</v>
      </c>
      <c r="C13" s="51" t="s">
        <v>28</v>
      </c>
      <c r="D13" s="50" t="s">
        <v>24</v>
      </c>
      <c r="E13" s="50">
        <v>1</v>
      </c>
      <c r="F13" s="52">
        <v>113050</v>
      </c>
      <c r="G13" s="53">
        <v>179575</v>
      </c>
      <c r="H13" s="24">
        <f t="shared" si="3"/>
        <v>113050</v>
      </c>
      <c r="I13" s="24">
        <f t="shared" si="4"/>
        <v>146312.5</v>
      </c>
      <c r="J13" s="24">
        <f t="shared" si="5"/>
        <v>146312.5</v>
      </c>
      <c r="K13" s="25">
        <f t="shared" si="6"/>
        <v>142481.41545478834</v>
      </c>
      <c r="L13" s="26">
        <f t="shared" si="0"/>
        <v>20811.153447999412</v>
      </c>
      <c r="M13" s="27">
        <f t="shared" si="1"/>
        <v>0.14606223121501152</v>
      </c>
      <c r="N13" s="28">
        <f t="shared" si="7"/>
        <v>113050</v>
      </c>
      <c r="O13" s="29" t="str">
        <f t="shared" si="8"/>
        <v>MENOR VALOR</v>
      </c>
      <c r="P13" s="30">
        <f t="shared" si="2"/>
        <v>113050</v>
      </c>
      <c r="Q13" s="15"/>
    </row>
    <row r="14" spans="1:17" s="16" customFormat="1" ht="16.2" customHeight="1" x14ac:dyDescent="0.3">
      <c r="A14" s="49">
        <f t="shared" si="9"/>
        <v>5</v>
      </c>
      <c r="B14" s="50">
        <v>8714300</v>
      </c>
      <c r="C14" s="51" t="s">
        <v>29</v>
      </c>
      <c r="D14" s="50" t="s">
        <v>24</v>
      </c>
      <c r="E14" s="50">
        <v>1</v>
      </c>
      <c r="F14" s="52">
        <v>113050</v>
      </c>
      <c r="G14" s="53">
        <v>179575</v>
      </c>
      <c r="H14" s="24">
        <f t="shared" si="3"/>
        <v>113050</v>
      </c>
      <c r="I14" s="24">
        <f t="shared" si="4"/>
        <v>146312.5</v>
      </c>
      <c r="J14" s="24">
        <f t="shared" si="5"/>
        <v>146312.5</v>
      </c>
      <c r="K14" s="25">
        <f t="shared" si="6"/>
        <v>142481.41545478834</v>
      </c>
      <c r="L14" s="26">
        <f t="shared" si="0"/>
        <v>20811.153447999412</v>
      </c>
      <c r="M14" s="27">
        <f t="shared" si="1"/>
        <v>0.14606223121501152</v>
      </c>
      <c r="N14" s="28">
        <f t="shared" si="7"/>
        <v>113050</v>
      </c>
      <c r="O14" s="29" t="str">
        <f t="shared" si="8"/>
        <v>MENOR VALOR</v>
      </c>
      <c r="P14" s="30">
        <f t="shared" si="2"/>
        <v>113050</v>
      </c>
      <c r="Q14" s="15"/>
    </row>
    <row r="15" spans="1:17" s="16" customFormat="1" ht="16.2" customHeight="1" x14ac:dyDescent="0.3">
      <c r="A15" s="49">
        <f t="shared" si="9"/>
        <v>6</v>
      </c>
      <c r="B15" s="50">
        <v>8714300</v>
      </c>
      <c r="C15" s="51" t="s">
        <v>30</v>
      </c>
      <c r="D15" s="50" t="s">
        <v>24</v>
      </c>
      <c r="E15" s="50">
        <v>1</v>
      </c>
      <c r="F15" s="52">
        <v>214200</v>
      </c>
      <c r="G15" s="48">
        <v>600300</v>
      </c>
      <c r="H15" s="24">
        <f t="shared" si="3"/>
        <v>214200</v>
      </c>
      <c r="I15" s="24">
        <f t="shared" si="4"/>
        <v>407250</v>
      </c>
      <c r="J15" s="24">
        <f t="shared" si="5"/>
        <v>407250</v>
      </c>
      <c r="K15" s="25">
        <f t="shared" si="6"/>
        <v>358586.47492620244</v>
      </c>
      <c r="L15" s="26">
        <f t="shared" si="0"/>
        <v>102096.65553193912</v>
      </c>
      <c r="M15" s="27">
        <f t="shared" si="1"/>
        <v>0.28471976125968146</v>
      </c>
      <c r="N15" s="28">
        <f t="shared" si="7"/>
        <v>214200</v>
      </c>
      <c r="O15" s="29" t="str">
        <f t="shared" si="8"/>
        <v>MENOR VALOR</v>
      </c>
      <c r="P15" s="30">
        <f t="shared" si="2"/>
        <v>214200</v>
      </c>
      <c r="Q15" s="15"/>
    </row>
    <row r="16" spans="1:17" s="16" customFormat="1" ht="16.2" customHeight="1" x14ac:dyDescent="0.3">
      <c r="A16" s="49">
        <f t="shared" si="9"/>
        <v>7</v>
      </c>
      <c r="B16" s="50">
        <v>8714300</v>
      </c>
      <c r="C16" s="51" t="s">
        <v>31</v>
      </c>
      <c r="D16" s="50" t="s">
        <v>24</v>
      </c>
      <c r="E16" s="50">
        <v>1</v>
      </c>
      <c r="F16" s="52">
        <v>618800</v>
      </c>
      <c r="G16" s="53">
        <v>928200</v>
      </c>
      <c r="H16" s="24">
        <f t="shared" si="3"/>
        <v>618800</v>
      </c>
      <c r="I16" s="24">
        <f t="shared" si="4"/>
        <v>773500</v>
      </c>
      <c r="J16" s="24">
        <f t="shared" si="5"/>
        <v>773500</v>
      </c>
      <c r="K16" s="25">
        <f t="shared" si="6"/>
        <v>757872.12641711533</v>
      </c>
      <c r="L16" s="26">
        <f t="shared" si="0"/>
        <v>98338.84366357472</v>
      </c>
      <c r="M16" s="27">
        <f t="shared" si="1"/>
        <v>0.12975651199692134</v>
      </c>
      <c r="N16" s="28">
        <f t="shared" si="7"/>
        <v>618800</v>
      </c>
      <c r="O16" s="29" t="str">
        <f t="shared" si="8"/>
        <v>MENOR VALOR</v>
      </c>
      <c r="P16" s="30">
        <f t="shared" si="2"/>
        <v>618800</v>
      </c>
      <c r="Q16" s="15"/>
    </row>
    <row r="17" spans="1:17" s="16" customFormat="1" ht="16.2" customHeight="1" x14ac:dyDescent="0.3">
      <c r="A17" s="49">
        <f t="shared" si="9"/>
        <v>8</v>
      </c>
      <c r="B17" s="50">
        <v>8714300</v>
      </c>
      <c r="C17" s="51" t="s">
        <v>32</v>
      </c>
      <c r="D17" s="50" t="s">
        <v>24</v>
      </c>
      <c r="E17" s="50">
        <v>1</v>
      </c>
      <c r="F17" s="52">
        <v>214200</v>
      </c>
      <c r="G17" s="48">
        <v>600300</v>
      </c>
      <c r="H17" s="24">
        <f t="shared" si="3"/>
        <v>214200</v>
      </c>
      <c r="I17" s="24">
        <f t="shared" si="4"/>
        <v>407250</v>
      </c>
      <c r="J17" s="24">
        <f t="shared" si="5"/>
        <v>407250</v>
      </c>
      <c r="K17" s="25">
        <f t="shared" si="6"/>
        <v>358586.47492620244</v>
      </c>
      <c r="L17" s="26">
        <f t="shared" si="0"/>
        <v>102096.65553193912</v>
      </c>
      <c r="M17" s="27">
        <f t="shared" si="1"/>
        <v>0.28471976125968146</v>
      </c>
      <c r="N17" s="28">
        <f t="shared" si="7"/>
        <v>214200</v>
      </c>
      <c r="O17" s="29" t="str">
        <f t="shared" si="8"/>
        <v>MENOR VALOR</v>
      </c>
      <c r="P17" s="30">
        <f t="shared" si="2"/>
        <v>214200</v>
      </c>
      <c r="Q17" s="15"/>
    </row>
    <row r="18" spans="1:17" s="16" customFormat="1" ht="16.2" customHeight="1" x14ac:dyDescent="0.3">
      <c r="A18" s="49">
        <f t="shared" si="9"/>
        <v>9</v>
      </c>
      <c r="B18" s="50">
        <v>8714300</v>
      </c>
      <c r="C18" s="51" t="s">
        <v>33</v>
      </c>
      <c r="D18" s="50" t="s">
        <v>24</v>
      </c>
      <c r="E18" s="50">
        <v>1</v>
      </c>
      <c r="F18" s="52">
        <v>214200</v>
      </c>
      <c r="G18" s="48">
        <v>600300</v>
      </c>
      <c r="H18" s="24">
        <f t="shared" si="3"/>
        <v>214200</v>
      </c>
      <c r="I18" s="24">
        <f t="shared" si="4"/>
        <v>407250</v>
      </c>
      <c r="J18" s="24">
        <f t="shared" si="5"/>
        <v>407250</v>
      </c>
      <c r="K18" s="25">
        <f t="shared" si="6"/>
        <v>358586.47492620244</v>
      </c>
      <c r="L18" s="26">
        <f t="shared" si="0"/>
        <v>102096.65553193912</v>
      </c>
      <c r="M18" s="27">
        <f t="shared" si="1"/>
        <v>0.28471976125968146</v>
      </c>
      <c r="N18" s="28">
        <f t="shared" si="7"/>
        <v>214200</v>
      </c>
      <c r="O18" s="29" t="str">
        <f t="shared" si="8"/>
        <v>MENOR VALOR</v>
      </c>
      <c r="P18" s="30">
        <f t="shared" si="2"/>
        <v>214200</v>
      </c>
      <c r="Q18" s="15"/>
    </row>
    <row r="19" spans="1:17" s="16" customFormat="1" ht="16.2" customHeight="1" x14ac:dyDescent="0.3">
      <c r="A19" s="49">
        <f t="shared" si="9"/>
        <v>10</v>
      </c>
      <c r="B19" s="50">
        <v>8714300</v>
      </c>
      <c r="C19" s="51" t="s">
        <v>34</v>
      </c>
      <c r="D19" s="50" t="s">
        <v>24</v>
      </c>
      <c r="E19" s="50">
        <v>1</v>
      </c>
      <c r="F19" s="52">
        <v>113050</v>
      </c>
      <c r="G19" s="53">
        <v>179575</v>
      </c>
      <c r="H19" s="24">
        <f t="shared" si="3"/>
        <v>113050</v>
      </c>
      <c r="I19" s="24">
        <f t="shared" si="4"/>
        <v>146312.5</v>
      </c>
      <c r="J19" s="24">
        <f t="shared" si="5"/>
        <v>146312.5</v>
      </c>
      <c r="K19" s="25">
        <f t="shared" si="6"/>
        <v>142481.41545478834</v>
      </c>
      <c r="L19" s="26">
        <f t="shared" si="0"/>
        <v>20811.153447999412</v>
      </c>
      <c r="M19" s="27">
        <f t="shared" si="1"/>
        <v>0.14606223121501152</v>
      </c>
      <c r="N19" s="28">
        <f t="shared" si="7"/>
        <v>113050</v>
      </c>
      <c r="O19" s="29" t="str">
        <f t="shared" si="8"/>
        <v>MENOR VALOR</v>
      </c>
      <c r="P19" s="30">
        <f t="shared" si="2"/>
        <v>113050</v>
      </c>
      <c r="Q19" s="15"/>
    </row>
    <row r="20" spans="1:17" s="16" customFormat="1" ht="16.2" customHeight="1" x14ac:dyDescent="0.3">
      <c r="A20" s="49">
        <f t="shared" si="9"/>
        <v>11</v>
      </c>
      <c r="B20" s="50">
        <v>8714300</v>
      </c>
      <c r="C20" s="51" t="s">
        <v>35</v>
      </c>
      <c r="D20" s="50" t="s">
        <v>24</v>
      </c>
      <c r="E20" s="50">
        <v>1</v>
      </c>
      <c r="F20" s="52">
        <v>77350</v>
      </c>
      <c r="G20" s="53">
        <v>316025</v>
      </c>
      <c r="H20" s="24">
        <f t="shared" si="3"/>
        <v>77350</v>
      </c>
      <c r="I20" s="24">
        <f t="shared" si="4"/>
        <v>196687.5</v>
      </c>
      <c r="J20" s="24">
        <f t="shared" si="5"/>
        <v>196687.5</v>
      </c>
      <c r="K20" s="25">
        <f t="shared" si="6"/>
        <v>156347.47759397974</v>
      </c>
      <c r="L20" s="26">
        <f t="shared" si="0"/>
        <v>55859.6521033354</v>
      </c>
      <c r="M20" s="27">
        <f t="shared" si="1"/>
        <v>0.35727888267182578</v>
      </c>
      <c r="N20" s="28">
        <f t="shared" si="7"/>
        <v>77350</v>
      </c>
      <c r="O20" s="29" t="str">
        <f t="shared" si="8"/>
        <v>MENOR VALOR</v>
      </c>
      <c r="P20" s="30">
        <f t="shared" si="2"/>
        <v>77350</v>
      </c>
      <c r="Q20" s="15"/>
    </row>
    <row r="21" spans="1:17" s="16" customFormat="1" ht="16.2" customHeight="1" x14ac:dyDescent="0.3">
      <c r="A21" s="49">
        <f t="shared" si="9"/>
        <v>12</v>
      </c>
      <c r="B21" s="50">
        <v>8714300</v>
      </c>
      <c r="C21" s="51" t="s">
        <v>36</v>
      </c>
      <c r="D21" s="50" t="s">
        <v>24</v>
      </c>
      <c r="E21" s="50">
        <v>1</v>
      </c>
      <c r="F21" s="52">
        <v>214200</v>
      </c>
      <c r="G21" s="48">
        <v>600300</v>
      </c>
      <c r="H21" s="24">
        <f t="shared" si="3"/>
        <v>214200</v>
      </c>
      <c r="I21" s="24">
        <f t="shared" si="4"/>
        <v>407250</v>
      </c>
      <c r="J21" s="24">
        <f t="shared" si="5"/>
        <v>407250</v>
      </c>
      <c r="K21" s="25">
        <f t="shared" si="6"/>
        <v>358586.47492620244</v>
      </c>
      <c r="L21" s="26">
        <f t="shared" si="0"/>
        <v>102096.65553193912</v>
      </c>
      <c r="M21" s="27">
        <f t="shared" si="1"/>
        <v>0.28471976125968146</v>
      </c>
      <c r="N21" s="28">
        <f t="shared" si="7"/>
        <v>214200</v>
      </c>
      <c r="O21" s="29" t="str">
        <f t="shared" si="8"/>
        <v>MENOR VALOR</v>
      </c>
      <c r="P21" s="30">
        <f t="shared" si="2"/>
        <v>214200</v>
      </c>
      <c r="Q21" s="15"/>
    </row>
    <row r="22" spans="1:17" s="16" customFormat="1" ht="16.2" customHeight="1" x14ac:dyDescent="0.3">
      <c r="A22" s="49">
        <f t="shared" si="9"/>
        <v>13</v>
      </c>
      <c r="B22" s="50">
        <v>8714300</v>
      </c>
      <c r="C22" s="51" t="s">
        <v>37</v>
      </c>
      <c r="D22" s="50" t="s">
        <v>24</v>
      </c>
      <c r="E22" s="50">
        <v>1</v>
      </c>
      <c r="F22" s="52">
        <v>214200</v>
      </c>
      <c r="G22" s="48">
        <v>600300</v>
      </c>
      <c r="H22" s="24">
        <f t="shared" si="3"/>
        <v>214200</v>
      </c>
      <c r="I22" s="24">
        <f t="shared" si="4"/>
        <v>407250</v>
      </c>
      <c r="J22" s="24">
        <f t="shared" si="5"/>
        <v>407250</v>
      </c>
      <c r="K22" s="25">
        <f t="shared" si="6"/>
        <v>358586.47492620244</v>
      </c>
      <c r="L22" s="26">
        <f t="shared" si="0"/>
        <v>102096.65553193912</v>
      </c>
      <c r="M22" s="27">
        <f t="shared" si="1"/>
        <v>0.28471976125968146</v>
      </c>
      <c r="N22" s="28">
        <f t="shared" si="7"/>
        <v>214200</v>
      </c>
      <c r="O22" s="29" t="str">
        <f t="shared" si="8"/>
        <v>MENOR VALOR</v>
      </c>
      <c r="P22" s="30">
        <f t="shared" si="2"/>
        <v>214200</v>
      </c>
      <c r="Q22" s="15"/>
    </row>
    <row r="23" spans="1:17" s="16" customFormat="1" ht="16.2" customHeight="1" x14ac:dyDescent="0.3">
      <c r="A23" s="49">
        <f t="shared" si="9"/>
        <v>14</v>
      </c>
      <c r="B23" s="50">
        <v>8714300</v>
      </c>
      <c r="C23" s="51" t="s">
        <v>38</v>
      </c>
      <c r="D23" s="50" t="s">
        <v>24</v>
      </c>
      <c r="E23" s="50">
        <v>1</v>
      </c>
      <c r="F23" s="52">
        <v>214200</v>
      </c>
      <c r="G23" s="48">
        <v>600300</v>
      </c>
      <c r="H23" s="24">
        <f t="shared" si="3"/>
        <v>214200</v>
      </c>
      <c r="I23" s="24">
        <f t="shared" si="4"/>
        <v>407250</v>
      </c>
      <c r="J23" s="24">
        <f t="shared" si="5"/>
        <v>407250</v>
      </c>
      <c r="K23" s="25">
        <f t="shared" si="6"/>
        <v>358586.47492620244</v>
      </c>
      <c r="L23" s="26">
        <f t="shared" si="0"/>
        <v>102096.65553193912</v>
      </c>
      <c r="M23" s="27">
        <f t="shared" si="1"/>
        <v>0.28471976125968146</v>
      </c>
      <c r="N23" s="28">
        <f t="shared" si="7"/>
        <v>214200</v>
      </c>
      <c r="O23" s="29" t="str">
        <f t="shared" si="8"/>
        <v>MENOR VALOR</v>
      </c>
      <c r="P23" s="30">
        <f t="shared" si="2"/>
        <v>214200</v>
      </c>
      <c r="Q23" s="15"/>
    </row>
    <row r="24" spans="1:17" s="16" customFormat="1" ht="16.2" customHeight="1" x14ac:dyDescent="0.3">
      <c r="A24" s="54">
        <f t="shared" si="9"/>
        <v>15</v>
      </c>
      <c r="B24" s="32">
        <v>8714300</v>
      </c>
      <c r="C24" s="55" t="s">
        <v>39</v>
      </c>
      <c r="D24" s="32" t="s">
        <v>24</v>
      </c>
      <c r="E24" s="32">
        <v>1</v>
      </c>
      <c r="F24" s="56">
        <v>214200</v>
      </c>
      <c r="G24" s="48">
        <v>600300</v>
      </c>
      <c r="H24" s="24">
        <f t="shared" si="3"/>
        <v>214200</v>
      </c>
      <c r="I24" s="24">
        <f t="shared" si="4"/>
        <v>407250</v>
      </c>
      <c r="J24" s="24">
        <f t="shared" si="5"/>
        <v>407250</v>
      </c>
      <c r="K24" s="25">
        <f t="shared" si="6"/>
        <v>358586.47492620244</v>
      </c>
      <c r="L24" s="26">
        <f t="shared" si="0"/>
        <v>102096.65553193912</v>
      </c>
      <c r="M24" s="27">
        <f t="shared" si="1"/>
        <v>0.28471976125968146</v>
      </c>
      <c r="N24" s="28">
        <f t="shared" si="7"/>
        <v>214200</v>
      </c>
      <c r="O24" s="29" t="str">
        <f t="shared" si="8"/>
        <v>MENOR VALOR</v>
      </c>
      <c r="P24" s="30">
        <f t="shared" si="2"/>
        <v>214200</v>
      </c>
      <c r="Q24" s="15"/>
    </row>
    <row r="25" spans="1:17" s="16" customFormat="1" ht="16.2" customHeight="1" x14ac:dyDescent="0.3">
      <c r="A25" s="268" t="s">
        <v>40</v>
      </c>
      <c r="B25" s="268"/>
      <c r="C25" s="268"/>
      <c r="D25" s="268"/>
      <c r="E25" s="268"/>
      <c r="F25" s="35"/>
      <c r="G25" s="36"/>
      <c r="H25" s="37"/>
      <c r="I25" s="38"/>
      <c r="J25" s="38"/>
      <c r="K25" s="39"/>
      <c r="L25" s="40"/>
      <c r="M25" s="41"/>
      <c r="N25" s="42"/>
      <c r="O25" s="43"/>
      <c r="P25" s="44"/>
      <c r="Q25" s="15"/>
    </row>
    <row r="26" spans="1:17" s="16" customFormat="1" ht="16.2" customHeight="1" x14ac:dyDescent="0.3">
      <c r="A26" s="57">
        <f>+A24+1</f>
        <v>16</v>
      </c>
      <c r="B26" s="58" t="s">
        <v>41</v>
      </c>
      <c r="C26" s="21" t="s">
        <v>42</v>
      </c>
      <c r="D26" s="22" t="s">
        <v>24</v>
      </c>
      <c r="E26" s="22">
        <v>1</v>
      </c>
      <c r="F26" s="47">
        <v>1071000</v>
      </c>
      <c r="G26" s="48">
        <v>1606500</v>
      </c>
      <c r="H26" s="24">
        <f t="shared" ref="H26:H32" si="10">MIN(F26:G26)</f>
        <v>1071000</v>
      </c>
      <c r="I26" s="24">
        <f t="shared" ref="I26:I32" si="11">AVERAGE(F26:G26)</f>
        <v>1338750</v>
      </c>
      <c r="J26" s="24">
        <f t="shared" ref="J26:J32" si="12">MEDIAN(F26:G26)</f>
        <v>1338750</v>
      </c>
      <c r="K26" s="25">
        <f t="shared" ref="K26:K32" si="13">GEOMEAN(F26:G26)</f>
        <v>1311701.757260392</v>
      </c>
      <c r="L26" s="26">
        <f t="shared" si="0"/>
        <v>170201.84480234084</v>
      </c>
      <c r="M26" s="27">
        <f t="shared" si="1"/>
        <v>0.12975651199692134</v>
      </c>
      <c r="N26" s="28">
        <f t="shared" ref="N26:N32" si="14">ROUND(IF(M26&lt;=$N$2,H26,K26),0)</f>
        <v>1071000</v>
      </c>
      <c r="O26" s="29" t="str">
        <f t="shared" ref="O26:O32" si="15">IF(M26&lt;=$N$2,"MENOR VALOR","MEDIA GEO")</f>
        <v>MENOR VALOR</v>
      </c>
      <c r="P26" s="30">
        <f t="shared" si="2"/>
        <v>1071000</v>
      </c>
      <c r="Q26" s="15"/>
    </row>
    <row r="27" spans="1:17" s="16" customFormat="1" ht="16.2" customHeight="1" x14ac:dyDescent="0.3">
      <c r="A27" s="59">
        <f>+A26+1</f>
        <v>17</v>
      </c>
      <c r="B27" s="60" t="s">
        <v>41</v>
      </c>
      <c r="C27" s="61" t="s">
        <v>43</v>
      </c>
      <c r="D27" s="62" t="s">
        <v>24</v>
      </c>
      <c r="E27" s="62">
        <v>1</v>
      </c>
      <c r="F27" s="52">
        <v>214200</v>
      </c>
      <c r="G27" s="48">
        <v>600300</v>
      </c>
      <c r="H27" s="24">
        <f t="shared" si="10"/>
        <v>214200</v>
      </c>
      <c r="I27" s="24">
        <f t="shared" si="11"/>
        <v>407250</v>
      </c>
      <c r="J27" s="24">
        <f t="shared" si="12"/>
        <v>407250</v>
      </c>
      <c r="K27" s="25">
        <f t="shared" si="13"/>
        <v>358586.47492620244</v>
      </c>
      <c r="L27" s="26">
        <f t="shared" si="0"/>
        <v>102096.65553193912</v>
      </c>
      <c r="M27" s="27">
        <f t="shared" si="1"/>
        <v>0.28471976125968146</v>
      </c>
      <c r="N27" s="28">
        <f t="shared" si="14"/>
        <v>214200</v>
      </c>
      <c r="O27" s="29" t="str">
        <f t="shared" si="15"/>
        <v>MENOR VALOR</v>
      </c>
      <c r="P27" s="30">
        <f t="shared" si="2"/>
        <v>214200</v>
      </c>
      <c r="Q27" s="15"/>
    </row>
    <row r="28" spans="1:17" s="16" customFormat="1" ht="16.2" customHeight="1" x14ac:dyDescent="0.3">
      <c r="A28" s="59">
        <f t="shared" ref="A28:A32" si="16">+A27+1</f>
        <v>18</v>
      </c>
      <c r="B28" s="60" t="s">
        <v>41</v>
      </c>
      <c r="C28" s="61" t="s">
        <v>44</v>
      </c>
      <c r="D28" s="62" t="s">
        <v>24</v>
      </c>
      <c r="E28" s="62">
        <v>1</v>
      </c>
      <c r="F28" s="52">
        <v>214200</v>
      </c>
      <c r="G28" s="48">
        <v>600300</v>
      </c>
      <c r="H28" s="24">
        <f t="shared" si="10"/>
        <v>214200</v>
      </c>
      <c r="I28" s="24">
        <f t="shared" si="11"/>
        <v>407250</v>
      </c>
      <c r="J28" s="24">
        <f t="shared" si="12"/>
        <v>407250</v>
      </c>
      <c r="K28" s="25">
        <f t="shared" si="13"/>
        <v>358586.47492620244</v>
      </c>
      <c r="L28" s="26">
        <f t="shared" si="0"/>
        <v>102096.65553193912</v>
      </c>
      <c r="M28" s="27">
        <f t="shared" si="1"/>
        <v>0.28471976125968146</v>
      </c>
      <c r="N28" s="28">
        <f t="shared" si="14"/>
        <v>214200</v>
      </c>
      <c r="O28" s="29" t="str">
        <f t="shared" si="15"/>
        <v>MENOR VALOR</v>
      </c>
      <c r="P28" s="30">
        <f t="shared" si="2"/>
        <v>214200</v>
      </c>
      <c r="Q28" s="15"/>
    </row>
    <row r="29" spans="1:17" s="16" customFormat="1" ht="16.2" customHeight="1" x14ac:dyDescent="0.3">
      <c r="A29" s="59">
        <f t="shared" si="16"/>
        <v>19</v>
      </c>
      <c r="B29" s="60" t="s">
        <v>41</v>
      </c>
      <c r="C29" s="61" t="s">
        <v>45</v>
      </c>
      <c r="D29" s="62" t="s">
        <v>46</v>
      </c>
      <c r="E29" s="62">
        <v>1</v>
      </c>
      <c r="F29" s="52">
        <v>83300</v>
      </c>
      <c r="G29" s="53">
        <v>124950</v>
      </c>
      <c r="H29" s="24">
        <f t="shared" si="10"/>
        <v>83300</v>
      </c>
      <c r="I29" s="24">
        <f t="shared" si="11"/>
        <v>104125</v>
      </c>
      <c r="J29" s="24">
        <f t="shared" si="12"/>
        <v>104125</v>
      </c>
      <c r="K29" s="25">
        <f t="shared" si="13"/>
        <v>102021.24778691937</v>
      </c>
      <c r="L29" s="26">
        <f t="shared" si="0"/>
        <v>13237.921262404416</v>
      </c>
      <c r="M29" s="27">
        <f t="shared" si="1"/>
        <v>0.12975651199692259</v>
      </c>
      <c r="N29" s="28">
        <f t="shared" si="14"/>
        <v>83300</v>
      </c>
      <c r="O29" s="29" t="str">
        <f t="shared" si="15"/>
        <v>MENOR VALOR</v>
      </c>
      <c r="P29" s="30">
        <f t="shared" si="2"/>
        <v>83300</v>
      </c>
      <c r="Q29" s="15"/>
    </row>
    <row r="30" spans="1:17" s="16" customFormat="1" ht="16.2" customHeight="1" x14ac:dyDescent="0.3">
      <c r="A30" s="59">
        <f t="shared" si="16"/>
        <v>20</v>
      </c>
      <c r="B30" s="60" t="s">
        <v>41</v>
      </c>
      <c r="C30" s="61" t="s">
        <v>47</v>
      </c>
      <c r="D30" s="62" t="s">
        <v>24</v>
      </c>
      <c r="E30" s="62">
        <v>1</v>
      </c>
      <c r="F30" s="52">
        <v>35700</v>
      </c>
      <c r="G30" s="53">
        <v>69000</v>
      </c>
      <c r="H30" s="24">
        <f t="shared" si="10"/>
        <v>35700</v>
      </c>
      <c r="I30" s="24">
        <f t="shared" si="11"/>
        <v>52350</v>
      </c>
      <c r="J30" s="24">
        <f t="shared" si="12"/>
        <v>52350</v>
      </c>
      <c r="K30" s="25">
        <f t="shared" si="13"/>
        <v>49631.643132179292</v>
      </c>
      <c r="L30" s="26">
        <f t="shared" si="0"/>
        <v>9851.1593318349878</v>
      </c>
      <c r="M30" s="27">
        <f t="shared" si="1"/>
        <v>0.19848545625618963</v>
      </c>
      <c r="N30" s="28">
        <f t="shared" si="14"/>
        <v>35700</v>
      </c>
      <c r="O30" s="29" t="str">
        <f t="shared" si="15"/>
        <v>MENOR VALOR</v>
      </c>
      <c r="P30" s="30">
        <f t="shared" si="2"/>
        <v>35700</v>
      </c>
      <c r="Q30" s="15"/>
    </row>
    <row r="31" spans="1:17" s="16" customFormat="1" ht="16.2" customHeight="1" x14ac:dyDescent="0.3">
      <c r="A31" s="59">
        <f t="shared" si="16"/>
        <v>21</v>
      </c>
      <c r="B31" s="60" t="s">
        <v>41</v>
      </c>
      <c r="C31" s="61" t="s">
        <v>48</v>
      </c>
      <c r="D31" s="62" t="s">
        <v>24</v>
      </c>
      <c r="E31" s="62">
        <v>1</v>
      </c>
      <c r="F31" s="56">
        <v>214200</v>
      </c>
      <c r="G31" s="48">
        <v>600300</v>
      </c>
      <c r="H31" s="24">
        <f t="shared" si="10"/>
        <v>214200</v>
      </c>
      <c r="I31" s="24">
        <f t="shared" si="11"/>
        <v>407250</v>
      </c>
      <c r="J31" s="24">
        <f t="shared" si="12"/>
        <v>407250</v>
      </c>
      <c r="K31" s="25">
        <f t="shared" si="13"/>
        <v>358586.47492620244</v>
      </c>
      <c r="L31" s="26">
        <f t="shared" si="0"/>
        <v>102096.65553193912</v>
      </c>
      <c r="M31" s="27">
        <f t="shared" si="1"/>
        <v>0.28471976125968146</v>
      </c>
      <c r="N31" s="28">
        <f t="shared" si="14"/>
        <v>214200</v>
      </c>
      <c r="O31" s="29" t="str">
        <f t="shared" si="15"/>
        <v>MENOR VALOR</v>
      </c>
      <c r="P31" s="30">
        <f t="shared" si="2"/>
        <v>214200</v>
      </c>
      <c r="Q31" s="15"/>
    </row>
    <row r="32" spans="1:17" s="16" customFormat="1" ht="16.2" customHeight="1" x14ac:dyDescent="0.3">
      <c r="A32" s="63">
        <f t="shared" si="16"/>
        <v>22</v>
      </c>
      <c r="B32" s="60" t="s">
        <v>41</v>
      </c>
      <c r="C32" s="61" t="s">
        <v>49</v>
      </c>
      <c r="D32" s="62" t="s">
        <v>24</v>
      </c>
      <c r="E32" s="62">
        <v>1</v>
      </c>
      <c r="F32" s="23">
        <v>214200</v>
      </c>
      <c r="G32" s="48">
        <v>600300</v>
      </c>
      <c r="H32" s="24">
        <f t="shared" si="10"/>
        <v>214200</v>
      </c>
      <c r="I32" s="24">
        <f t="shared" si="11"/>
        <v>407250</v>
      </c>
      <c r="J32" s="24">
        <f t="shared" si="12"/>
        <v>407250</v>
      </c>
      <c r="K32" s="25">
        <f t="shared" si="13"/>
        <v>358586.47492620244</v>
      </c>
      <c r="L32" s="26">
        <f t="shared" si="0"/>
        <v>102096.65553193912</v>
      </c>
      <c r="M32" s="27">
        <f t="shared" si="1"/>
        <v>0.28471976125968146</v>
      </c>
      <c r="N32" s="28">
        <f t="shared" si="14"/>
        <v>214200</v>
      </c>
      <c r="O32" s="29" t="str">
        <f t="shared" si="15"/>
        <v>MENOR VALOR</v>
      </c>
      <c r="P32" s="30">
        <f t="shared" si="2"/>
        <v>214200</v>
      </c>
      <c r="Q32" s="15"/>
    </row>
    <row r="33" spans="1:17" s="16" customFormat="1" ht="16.2" customHeight="1" x14ac:dyDescent="0.3">
      <c r="A33" s="268" t="s">
        <v>50</v>
      </c>
      <c r="B33" s="268"/>
      <c r="C33" s="268"/>
      <c r="D33" s="268"/>
      <c r="E33" s="268"/>
      <c r="F33" s="35"/>
      <c r="G33" s="36"/>
      <c r="H33" s="37"/>
      <c r="I33" s="38"/>
      <c r="J33" s="38"/>
      <c r="K33" s="39"/>
      <c r="L33" s="40"/>
      <c r="M33" s="41"/>
      <c r="N33" s="42"/>
      <c r="O33" s="43"/>
      <c r="P33" s="44"/>
      <c r="Q33" s="15"/>
    </row>
    <row r="34" spans="1:17" s="16" customFormat="1" ht="16.2" customHeight="1" x14ac:dyDescent="0.3">
      <c r="A34" s="64">
        <f>+A32+1</f>
        <v>23</v>
      </c>
      <c r="B34" s="65" t="s">
        <v>51</v>
      </c>
      <c r="C34" s="66" t="s">
        <v>52</v>
      </c>
      <c r="D34" s="67" t="s">
        <v>24</v>
      </c>
      <c r="E34" s="67">
        <v>1</v>
      </c>
      <c r="F34" s="47">
        <v>214200</v>
      </c>
      <c r="G34" s="48">
        <v>600300</v>
      </c>
      <c r="H34" s="24">
        <f t="shared" ref="H34:H48" si="17">MIN(F34:G34)</f>
        <v>214200</v>
      </c>
      <c r="I34" s="24">
        <f t="shared" ref="I34:I48" si="18">AVERAGE(F34:G34)</f>
        <v>407250</v>
      </c>
      <c r="J34" s="24">
        <f t="shared" ref="J34:J48" si="19">MEDIAN(F34:G34)</f>
        <v>407250</v>
      </c>
      <c r="K34" s="25">
        <f t="shared" ref="K34:K48" si="20">GEOMEAN(F34:G34)</f>
        <v>358586.47492620244</v>
      </c>
      <c r="L34" s="26">
        <f t="shared" si="0"/>
        <v>102096.65553193912</v>
      </c>
      <c r="M34" s="27">
        <f t="shared" si="1"/>
        <v>0.28471976125968146</v>
      </c>
      <c r="N34" s="28">
        <f t="shared" ref="N34:N48" si="21">ROUND(IF(M34&lt;=$N$2,H34,K34),0)</f>
        <v>214200</v>
      </c>
      <c r="O34" s="29" t="str">
        <f t="shared" ref="O34:O48" si="22">IF(M34&lt;=$N$2,"MENOR VALOR","MEDIA GEO")</f>
        <v>MENOR VALOR</v>
      </c>
      <c r="P34" s="30">
        <f t="shared" si="2"/>
        <v>214200</v>
      </c>
      <c r="Q34" s="15"/>
    </row>
    <row r="35" spans="1:17" s="16" customFormat="1" ht="16.2" customHeight="1" x14ac:dyDescent="0.3">
      <c r="A35" s="68">
        <f>+A34+1</f>
        <v>24</v>
      </c>
      <c r="B35" s="69" t="s">
        <v>53</v>
      </c>
      <c r="C35" s="70" t="s">
        <v>54</v>
      </c>
      <c r="D35" s="71" t="s">
        <v>24</v>
      </c>
      <c r="E35" s="71">
        <v>1</v>
      </c>
      <c r="F35" s="52">
        <v>214200</v>
      </c>
      <c r="G35" s="48">
        <v>600300</v>
      </c>
      <c r="H35" s="24">
        <f t="shared" si="17"/>
        <v>214200</v>
      </c>
      <c r="I35" s="24">
        <f t="shared" si="18"/>
        <v>407250</v>
      </c>
      <c r="J35" s="24">
        <f t="shared" si="19"/>
        <v>407250</v>
      </c>
      <c r="K35" s="25">
        <f t="shared" si="20"/>
        <v>358586.47492620244</v>
      </c>
      <c r="L35" s="26">
        <f t="shared" si="0"/>
        <v>102096.65553193912</v>
      </c>
      <c r="M35" s="27">
        <f t="shared" si="1"/>
        <v>0.28471976125968146</v>
      </c>
      <c r="N35" s="28">
        <f t="shared" si="21"/>
        <v>214200</v>
      </c>
      <c r="O35" s="29" t="str">
        <f t="shared" si="22"/>
        <v>MENOR VALOR</v>
      </c>
      <c r="P35" s="30">
        <f t="shared" si="2"/>
        <v>214200</v>
      </c>
      <c r="Q35" s="15"/>
    </row>
    <row r="36" spans="1:17" s="16" customFormat="1" ht="16.2" customHeight="1" x14ac:dyDescent="0.3">
      <c r="A36" s="68">
        <f>+A35+1</f>
        <v>25</v>
      </c>
      <c r="B36" s="69" t="s">
        <v>53</v>
      </c>
      <c r="C36" s="70" t="s">
        <v>55</v>
      </c>
      <c r="D36" s="71" t="s">
        <v>24</v>
      </c>
      <c r="E36" s="71">
        <v>1</v>
      </c>
      <c r="F36" s="52">
        <v>214200</v>
      </c>
      <c r="G36" s="48">
        <v>600300</v>
      </c>
      <c r="H36" s="24">
        <f t="shared" si="17"/>
        <v>214200</v>
      </c>
      <c r="I36" s="24">
        <f t="shared" si="18"/>
        <v>407250</v>
      </c>
      <c r="J36" s="24">
        <f t="shared" si="19"/>
        <v>407250</v>
      </c>
      <c r="K36" s="25">
        <f t="shared" si="20"/>
        <v>358586.47492620244</v>
      </c>
      <c r="L36" s="26">
        <f t="shared" si="0"/>
        <v>102096.65553193912</v>
      </c>
      <c r="M36" s="27">
        <f t="shared" si="1"/>
        <v>0.28471976125968146</v>
      </c>
      <c r="N36" s="28">
        <f t="shared" si="21"/>
        <v>214200</v>
      </c>
      <c r="O36" s="29" t="str">
        <f t="shared" si="22"/>
        <v>MENOR VALOR</v>
      </c>
      <c r="P36" s="30">
        <f t="shared" si="2"/>
        <v>214200</v>
      </c>
      <c r="Q36" s="15"/>
    </row>
    <row r="37" spans="1:17" s="16" customFormat="1" ht="16.2" customHeight="1" x14ac:dyDescent="0.3">
      <c r="A37" s="68">
        <f>+A36+1</f>
        <v>26</v>
      </c>
      <c r="B37" s="69" t="s">
        <v>56</v>
      </c>
      <c r="C37" s="70" t="s">
        <v>57</v>
      </c>
      <c r="D37" s="71" t="s">
        <v>24</v>
      </c>
      <c r="E37" s="71">
        <v>1</v>
      </c>
      <c r="F37" s="52">
        <v>214200</v>
      </c>
      <c r="G37" s="48">
        <v>600300</v>
      </c>
      <c r="H37" s="24">
        <f t="shared" si="17"/>
        <v>214200</v>
      </c>
      <c r="I37" s="24">
        <f t="shared" si="18"/>
        <v>407250</v>
      </c>
      <c r="J37" s="24">
        <f t="shared" si="19"/>
        <v>407250</v>
      </c>
      <c r="K37" s="25">
        <f t="shared" si="20"/>
        <v>358586.47492620244</v>
      </c>
      <c r="L37" s="26">
        <f t="shared" si="0"/>
        <v>102096.65553193912</v>
      </c>
      <c r="M37" s="27">
        <f t="shared" si="1"/>
        <v>0.28471976125968146</v>
      </c>
      <c r="N37" s="28">
        <f t="shared" si="21"/>
        <v>214200</v>
      </c>
      <c r="O37" s="29" t="str">
        <f t="shared" si="22"/>
        <v>MENOR VALOR</v>
      </c>
      <c r="P37" s="30">
        <f t="shared" si="2"/>
        <v>214200</v>
      </c>
      <c r="Q37" s="15"/>
    </row>
    <row r="38" spans="1:17" s="16" customFormat="1" ht="16.2" customHeight="1" x14ac:dyDescent="0.3">
      <c r="A38" s="68">
        <f>+A37+1</f>
        <v>27</v>
      </c>
      <c r="B38" s="69" t="s">
        <v>56</v>
      </c>
      <c r="C38" s="70" t="s">
        <v>58</v>
      </c>
      <c r="D38" s="71" t="s">
        <v>24</v>
      </c>
      <c r="E38" s="71">
        <v>1</v>
      </c>
      <c r="F38" s="52">
        <v>214200</v>
      </c>
      <c r="G38" s="48">
        <v>600300</v>
      </c>
      <c r="H38" s="24">
        <f t="shared" si="17"/>
        <v>214200</v>
      </c>
      <c r="I38" s="24">
        <f t="shared" si="18"/>
        <v>407250</v>
      </c>
      <c r="J38" s="24">
        <f t="shared" si="19"/>
        <v>407250</v>
      </c>
      <c r="K38" s="25">
        <f t="shared" si="20"/>
        <v>358586.47492620244</v>
      </c>
      <c r="L38" s="26">
        <f t="shared" si="0"/>
        <v>102096.65553193912</v>
      </c>
      <c r="M38" s="27">
        <f t="shared" si="1"/>
        <v>0.28471976125968146</v>
      </c>
      <c r="N38" s="28">
        <f t="shared" si="21"/>
        <v>214200</v>
      </c>
      <c r="O38" s="29" t="str">
        <f t="shared" si="22"/>
        <v>MENOR VALOR</v>
      </c>
      <c r="P38" s="30">
        <f t="shared" si="2"/>
        <v>214200</v>
      </c>
      <c r="Q38" s="15"/>
    </row>
    <row r="39" spans="1:17" s="16" customFormat="1" ht="16.2" customHeight="1" x14ac:dyDescent="0.3">
      <c r="A39" s="68">
        <f t="shared" ref="A39:A48" si="23">A38+1</f>
        <v>28</v>
      </c>
      <c r="B39" s="69" t="s">
        <v>56</v>
      </c>
      <c r="C39" s="70" t="s">
        <v>59</v>
      </c>
      <c r="D39" s="71" t="s">
        <v>24</v>
      </c>
      <c r="E39" s="71">
        <v>1</v>
      </c>
      <c r="F39" s="52">
        <v>214200</v>
      </c>
      <c r="G39" s="48">
        <v>600300</v>
      </c>
      <c r="H39" s="24">
        <f t="shared" si="17"/>
        <v>214200</v>
      </c>
      <c r="I39" s="24">
        <f t="shared" si="18"/>
        <v>407250</v>
      </c>
      <c r="J39" s="24">
        <f t="shared" si="19"/>
        <v>407250</v>
      </c>
      <c r="K39" s="25">
        <f t="shared" si="20"/>
        <v>358586.47492620244</v>
      </c>
      <c r="L39" s="26">
        <f t="shared" si="0"/>
        <v>102096.65553193912</v>
      </c>
      <c r="M39" s="27">
        <f t="shared" si="1"/>
        <v>0.28471976125968146</v>
      </c>
      <c r="N39" s="28">
        <f t="shared" si="21"/>
        <v>214200</v>
      </c>
      <c r="O39" s="29" t="str">
        <f t="shared" si="22"/>
        <v>MENOR VALOR</v>
      </c>
      <c r="P39" s="30">
        <f t="shared" si="2"/>
        <v>214200</v>
      </c>
      <c r="Q39" s="15"/>
    </row>
    <row r="40" spans="1:17" s="16" customFormat="1" ht="16.2" customHeight="1" x14ac:dyDescent="0.3">
      <c r="A40" s="68">
        <f t="shared" si="23"/>
        <v>29</v>
      </c>
      <c r="B40" s="69" t="s">
        <v>56</v>
      </c>
      <c r="C40" s="70" t="s">
        <v>60</v>
      </c>
      <c r="D40" s="71" t="s">
        <v>24</v>
      </c>
      <c r="E40" s="71">
        <v>1</v>
      </c>
      <c r="F40" s="52">
        <v>214200</v>
      </c>
      <c r="G40" s="48">
        <v>600300</v>
      </c>
      <c r="H40" s="24">
        <f t="shared" si="17"/>
        <v>214200</v>
      </c>
      <c r="I40" s="24">
        <f t="shared" si="18"/>
        <v>407250</v>
      </c>
      <c r="J40" s="24">
        <f t="shared" si="19"/>
        <v>407250</v>
      </c>
      <c r="K40" s="25">
        <f t="shared" si="20"/>
        <v>358586.47492620244</v>
      </c>
      <c r="L40" s="26">
        <f t="shared" si="0"/>
        <v>102096.65553193912</v>
      </c>
      <c r="M40" s="27">
        <f t="shared" si="1"/>
        <v>0.28471976125968146</v>
      </c>
      <c r="N40" s="28">
        <f t="shared" si="21"/>
        <v>214200</v>
      </c>
      <c r="O40" s="29" t="str">
        <f t="shared" si="22"/>
        <v>MENOR VALOR</v>
      </c>
      <c r="P40" s="30">
        <f t="shared" si="2"/>
        <v>214200</v>
      </c>
      <c r="Q40" s="15"/>
    </row>
    <row r="41" spans="1:17" s="16" customFormat="1" ht="16.2" customHeight="1" x14ac:dyDescent="0.3">
      <c r="A41" s="68">
        <f t="shared" si="23"/>
        <v>30</v>
      </c>
      <c r="B41" s="69" t="s">
        <v>56</v>
      </c>
      <c r="C41" s="70" t="s">
        <v>61</v>
      </c>
      <c r="D41" s="71" t="s">
        <v>24</v>
      </c>
      <c r="E41" s="71">
        <v>1</v>
      </c>
      <c r="F41" s="52">
        <v>214200</v>
      </c>
      <c r="G41" s="48">
        <v>600300</v>
      </c>
      <c r="H41" s="24">
        <f t="shared" si="17"/>
        <v>214200</v>
      </c>
      <c r="I41" s="24">
        <f t="shared" si="18"/>
        <v>407250</v>
      </c>
      <c r="J41" s="24">
        <f t="shared" si="19"/>
        <v>407250</v>
      </c>
      <c r="K41" s="25">
        <f t="shared" si="20"/>
        <v>358586.47492620244</v>
      </c>
      <c r="L41" s="26">
        <f t="shared" si="0"/>
        <v>102096.65553193912</v>
      </c>
      <c r="M41" s="27">
        <f t="shared" si="1"/>
        <v>0.28471976125968146</v>
      </c>
      <c r="N41" s="28">
        <f t="shared" si="21"/>
        <v>214200</v>
      </c>
      <c r="O41" s="29" t="str">
        <f t="shared" si="22"/>
        <v>MENOR VALOR</v>
      </c>
      <c r="P41" s="30">
        <f t="shared" si="2"/>
        <v>214200</v>
      </c>
      <c r="Q41" s="15"/>
    </row>
    <row r="42" spans="1:17" s="16" customFormat="1" ht="16.2" customHeight="1" x14ac:dyDescent="0.3">
      <c r="A42" s="68">
        <f t="shared" si="23"/>
        <v>31</v>
      </c>
      <c r="B42" s="69" t="s">
        <v>56</v>
      </c>
      <c r="C42" s="70" t="s">
        <v>62</v>
      </c>
      <c r="D42" s="71" t="s">
        <v>24</v>
      </c>
      <c r="E42" s="71">
        <v>1</v>
      </c>
      <c r="F42" s="52">
        <v>214200</v>
      </c>
      <c r="G42" s="48">
        <v>600300</v>
      </c>
      <c r="H42" s="24">
        <f t="shared" si="17"/>
        <v>214200</v>
      </c>
      <c r="I42" s="24">
        <f t="shared" si="18"/>
        <v>407250</v>
      </c>
      <c r="J42" s="24">
        <f t="shared" si="19"/>
        <v>407250</v>
      </c>
      <c r="K42" s="25">
        <f t="shared" si="20"/>
        <v>358586.47492620244</v>
      </c>
      <c r="L42" s="26">
        <f t="shared" si="0"/>
        <v>102096.65553193912</v>
      </c>
      <c r="M42" s="27">
        <f t="shared" si="1"/>
        <v>0.28471976125968146</v>
      </c>
      <c r="N42" s="28">
        <f t="shared" si="21"/>
        <v>214200</v>
      </c>
      <c r="O42" s="29" t="str">
        <f t="shared" si="22"/>
        <v>MENOR VALOR</v>
      </c>
      <c r="P42" s="30">
        <f t="shared" si="2"/>
        <v>214200</v>
      </c>
      <c r="Q42" s="15"/>
    </row>
    <row r="43" spans="1:17" s="16" customFormat="1" ht="16.2" customHeight="1" x14ac:dyDescent="0.3">
      <c r="A43" s="68">
        <f t="shared" si="23"/>
        <v>32</v>
      </c>
      <c r="B43" s="69" t="s">
        <v>63</v>
      </c>
      <c r="C43" s="70" t="s">
        <v>64</v>
      </c>
      <c r="D43" s="71" t="s">
        <v>24</v>
      </c>
      <c r="E43" s="71">
        <v>1</v>
      </c>
      <c r="F43" s="52">
        <v>214200</v>
      </c>
      <c r="G43" s="48">
        <v>600300</v>
      </c>
      <c r="H43" s="24">
        <f t="shared" si="17"/>
        <v>214200</v>
      </c>
      <c r="I43" s="24">
        <f t="shared" si="18"/>
        <v>407250</v>
      </c>
      <c r="J43" s="24">
        <f t="shared" si="19"/>
        <v>407250</v>
      </c>
      <c r="K43" s="25">
        <f t="shared" si="20"/>
        <v>358586.47492620244</v>
      </c>
      <c r="L43" s="26">
        <f t="shared" si="0"/>
        <v>102096.65553193912</v>
      </c>
      <c r="M43" s="27">
        <f t="shared" si="1"/>
        <v>0.28471976125968146</v>
      </c>
      <c r="N43" s="28">
        <f t="shared" si="21"/>
        <v>214200</v>
      </c>
      <c r="O43" s="29" t="str">
        <f t="shared" si="22"/>
        <v>MENOR VALOR</v>
      </c>
      <c r="P43" s="30">
        <f t="shared" si="2"/>
        <v>214200</v>
      </c>
      <c r="Q43" s="15"/>
    </row>
    <row r="44" spans="1:17" s="16" customFormat="1" ht="16.2" customHeight="1" x14ac:dyDescent="0.3">
      <c r="A44" s="68">
        <f t="shared" si="23"/>
        <v>33</v>
      </c>
      <c r="B44" s="69" t="s">
        <v>63</v>
      </c>
      <c r="C44" s="70" t="s">
        <v>65</v>
      </c>
      <c r="D44" s="71" t="s">
        <v>24</v>
      </c>
      <c r="E44" s="71">
        <v>1</v>
      </c>
      <c r="F44" s="52">
        <v>214200</v>
      </c>
      <c r="G44" s="48">
        <v>600300</v>
      </c>
      <c r="H44" s="24">
        <f t="shared" si="17"/>
        <v>214200</v>
      </c>
      <c r="I44" s="24">
        <f t="shared" si="18"/>
        <v>407250</v>
      </c>
      <c r="J44" s="24">
        <f t="shared" si="19"/>
        <v>407250</v>
      </c>
      <c r="K44" s="25">
        <f t="shared" si="20"/>
        <v>358586.47492620244</v>
      </c>
      <c r="L44" s="26">
        <f t="shared" si="0"/>
        <v>102096.65553193912</v>
      </c>
      <c r="M44" s="27">
        <f t="shared" si="1"/>
        <v>0.28471976125968146</v>
      </c>
      <c r="N44" s="28">
        <f t="shared" si="21"/>
        <v>214200</v>
      </c>
      <c r="O44" s="29" t="str">
        <f t="shared" si="22"/>
        <v>MENOR VALOR</v>
      </c>
      <c r="P44" s="30">
        <f t="shared" si="2"/>
        <v>214200</v>
      </c>
      <c r="Q44" s="15"/>
    </row>
    <row r="45" spans="1:17" s="16" customFormat="1" ht="16.2" customHeight="1" x14ac:dyDescent="0.3">
      <c r="A45" s="68">
        <f t="shared" si="23"/>
        <v>34</v>
      </c>
      <c r="B45" s="69" t="s">
        <v>66</v>
      </c>
      <c r="C45" s="70" t="s">
        <v>67</v>
      </c>
      <c r="D45" s="71" t="s">
        <v>24</v>
      </c>
      <c r="E45" s="71">
        <v>1</v>
      </c>
      <c r="F45" s="52">
        <v>65450</v>
      </c>
      <c r="G45" s="23">
        <v>115800</v>
      </c>
      <c r="H45" s="24">
        <f t="shared" si="17"/>
        <v>65450</v>
      </c>
      <c r="I45" s="24">
        <f t="shared" si="18"/>
        <v>90625</v>
      </c>
      <c r="J45" s="24">
        <f t="shared" si="19"/>
        <v>90625</v>
      </c>
      <c r="K45" s="25">
        <f t="shared" si="20"/>
        <v>87058.084058862674</v>
      </c>
      <c r="L45" s="26">
        <f t="shared" si="0"/>
        <v>15279.222766470773</v>
      </c>
      <c r="M45" s="27">
        <f t="shared" si="1"/>
        <v>0.17550607656538841</v>
      </c>
      <c r="N45" s="28">
        <f t="shared" si="21"/>
        <v>65450</v>
      </c>
      <c r="O45" s="29" t="str">
        <f t="shared" si="22"/>
        <v>MENOR VALOR</v>
      </c>
      <c r="P45" s="30">
        <f t="shared" si="2"/>
        <v>65450</v>
      </c>
      <c r="Q45" s="15"/>
    </row>
    <row r="46" spans="1:17" s="16" customFormat="1" ht="16.2" customHeight="1" x14ac:dyDescent="0.3">
      <c r="A46" s="68">
        <f t="shared" si="23"/>
        <v>35</v>
      </c>
      <c r="B46" s="69" t="s">
        <v>66</v>
      </c>
      <c r="C46" s="70" t="s">
        <v>68</v>
      </c>
      <c r="D46" s="71" t="s">
        <v>24</v>
      </c>
      <c r="E46" s="71">
        <v>1</v>
      </c>
      <c r="F46" s="52">
        <v>65450</v>
      </c>
      <c r="G46" s="23">
        <v>115800</v>
      </c>
      <c r="H46" s="24">
        <f t="shared" si="17"/>
        <v>65450</v>
      </c>
      <c r="I46" s="24">
        <f t="shared" si="18"/>
        <v>90625</v>
      </c>
      <c r="J46" s="24">
        <f t="shared" si="19"/>
        <v>90625</v>
      </c>
      <c r="K46" s="25">
        <f t="shared" si="20"/>
        <v>87058.084058862674</v>
      </c>
      <c r="L46" s="26">
        <f t="shared" si="0"/>
        <v>15279.222766470773</v>
      </c>
      <c r="M46" s="27">
        <f t="shared" si="1"/>
        <v>0.17550607656538841</v>
      </c>
      <c r="N46" s="28">
        <f t="shared" si="21"/>
        <v>65450</v>
      </c>
      <c r="O46" s="29" t="str">
        <f t="shared" si="22"/>
        <v>MENOR VALOR</v>
      </c>
      <c r="P46" s="30">
        <f t="shared" si="2"/>
        <v>65450</v>
      </c>
      <c r="Q46" s="15"/>
    </row>
    <row r="47" spans="1:17" s="16" customFormat="1" ht="16.2" customHeight="1" x14ac:dyDescent="0.3">
      <c r="A47" s="68">
        <f t="shared" si="23"/>
        <v>36</v>
      </c>
      <c r="B47" s="69" t="s">
        <v>66</v>
      </c>
      <c r="C47" s="70" t="s">
        <v>69</v>
      </c>
      <c r="D47" s="71" t="s">
        <v>24</v>
      </c>
      <c r="E47" s="71">
        <v>1</v>
      </c>
      <c r="F47" s="52">
        <v>65450</v>
      </c>
      <c r="G47" s="23">
        <v>115800</v>
      </c>
      <c r="H47" s="24">
        <f t="shared" si="17"/>
        <v>65450</v>
      </c>
      <c r="I47" s="24">
        <f t="shared" si="18"/>
        <v>90625</v>
      </c>
      <c r="J47" s="24">
        <f t="shared" si="19"/>
        <v>90625</v>
      </c>
      <c r="K47" s="25">
        <f t="shared" si="20"/>
        <v>87058.084058862674</v>
      </c>
      <c r="L47" s="26">
        <f t="shared" si="0"/>
        <v>15279.222766470773</v>
      </c>
      <c r="M47" s="27">
        <f t="shared" si="1"/>
        <v>0.17550607656538841</v>
      </c>
      <c r="N47" s="28">
        <f t="shared" si="21"/>
        <v>65450</v>
      </c>
      <c r="O47" s="29" t="str">
        <f t="shared" si="22"/>
        <v>MENOR VALOR</v>
      </c>
      <c r="P47" s="30">
        <f t="shared" si="2"/>
        <v>65450</v>
      </c>
      <c r="Q47" s="15"/>
    </row>
    <row r="48" spans="1:17" s="16" customFormat="1" ht="16.2" customHeight="1" x14ac:dyDescent="0.3">
      <c r="A48" s="72">
        <f t="shared" si="23"/>
        <v>37</v>
      </c>
      <c r="B48" s="73" t="s">
        <v>66</v>
      </c>
      <c r="C48" s="74" t="s">
        <v>70</v>
      </c>
      <c r="D48" s="75" t="s">
        <v>24</v>
      </c>
      <c r="E48" s="75">
        <v>1</v>
      </c>
      <c r="F48" s="56">
        <v>65450</v>
      </c>
      <c r="G48" s="23">
        <v>115800</v>
      </c>
      <c r="H48" s="24">
        <f t="shared" si="17"/>
        <v>65450</v>
      </c>
      <c r="I48" s="24">
        <f t="shared" si="18"/>
        <v>90625</v>
      </c>
      <c r="J48" s="24">
        <f t="shared" si="19"/>
        <v>90625</v>
      </c>
      <c r="K48" s="25">
        <f t="shared" si="20"/>
        <v>87058.084058862674</v>
      </c>
      <c r="L48" s="26">
        <f t="shared" si="0"/>
        <v>15279.222766470773</v>
      </c>
      <c r="M48" s="27">
        <f t="shared" si="1"/>
        <v>0.17550607656538841</v>
      </c>
      <c r="N48" s="28">
        <f t="shared" si="21"/>
        <v>65450</v>
      </c>
      <c r="O48" s="29" t="str">
        <f t="shared" si="22"/>
        <v>MENOR VALOR</v>
      </c>
      <c r="P48" s="30">
        <f t="shared" si="2"/>
        <v>65450</v>
      </c>
      <c r="Q48" s="15"/>
    </row>
    <row r="49" spans="1:17" ht="16.2" customHeight="1" x14ac:dyDescent="0.3">
      <c r="A49" s="268" t="s">
        <v>71</v>
      </c>
      <c r="B49" s="268"/>
      <c r="C49" s="268"/>
      <c r="D49" s="268"/>
      <c r="E49" s="268"/>
      <c r="F49" s="35"/>
      <c r="G49" s="36"/>
      <c r="H49" s="37"/>
      <c r="I49" s="38"/>
      <c r="J49" s="38"/>
      <c r="K49" s="39"/>
      <c r="L49" s="40"/>
      <c r="M49" s="41"/>
      <c r="N49" s="42"/>
      <c r="O49" s="43"/>
      <c r="P49" s="44"/>
    </row>
    <row r="50" spans="1:17" s="16" customFormat="1" ht="16.2" customHeight="1" x14ac:dyDescent="0.3">
      <c r="A50" s="45">
        <f>+A48+1</f>
        <v>38</v>
      </c>
      <c r="B50" s="76">
        <v>4391504</v>
      </c>
      <c r="C50" s="46" t="s">
        <v>72</v>
      </c>
      <c r="D50" s="20" t="s">
        <v>24</v>
      </c>
      <c r="E50" s="20">
        <v>1</v>
      </c>
      <c r="F50" s="47">
        <v>89250</v>
      </c>
      <c r="G50" s="48">
        <v>253875</v>
      </c>
      <c r="H50" s="24">
        <f t="shared" ref="H50:H84" si="24">MIN(F50:G50)</f>
        <v>89250</v>
      </c>
      <c r="I50" s="24">
        <f t="shared" ref="I50:I84" si="25">AVERAGE(F50:G50)</f>
        <v>171562.5</v>
      </c>
      <c r="J50" s="24">
        <f t="shared" ref="J50:J84" si="26">MEDIAN(F50:G50)</f>
        <v>171562.5</v>
      </c>
      <c r="K50" s="25">
        <f t="shared" ref="K50:K84" si="27">GEOMEAN(F50:G50)</f>
        <v>150526.88713316302</v>
      </c>
      <c r="L50" s="26">
        <f t="shared" si="0"/>
        <v>43329.302421862274</v>
      </c>
      <c r="M50" s="27">
        <f t="shared" si="1"/>
        <v>0.28785091651786554</v>
      </c>
      <c r="N50" s="28">
        <f t="shared" ref="N50:N84" si="28">ROUND(IF(M50&lt;=$N$2,H50,K50),0)</f>
        <v>89250</v>
      </c>
      <c r="O50" s="29" t="str">
        <f t="shared" ref="O50:O84" si="29">IF(M50&lt;=$N$2,"MENOR VALOR","MEDIA GEO")</f>
        <v>MENOR VALOR</v>
      </c>
      <c r="P50" s="30">
        <f t="shared" si="2"/>
        <v>89250</v>
      </c>
      <c r="Q50" s="15"/>
    </row>
    <row r="51" spans="1:17" s="16" customFormat="1" ht="16.2" customHeight="1" x14ac:dyDescent="0.3">
      <c r="A51" s="49">
        <f>A50+1</f>
        <v>39</v>
      </c>
      <c r="B51" s="77">
        <v>4391507</v>
      </c>
      <c r="C51" s="51" t="s">
        <v>73</v>
      </c>
      <c r="D51" s="50" t="s">
        <v>24</v>
      </c>
      <c r="E51" s="50">
        <v>1</v>
      </c>
      <c r="F51" s="52">
        <v>89250</v>
      </c>
      <c r="G51" s="48">
        <v>253875</v>
      </c>
      <c r="H51" s="24">
        <f t="shared" si="24"/>
        <v>89250</v>
      </c>
      <c r="I51" s="24">
        <f t="shared" si="25"/>
        <v>171562.5</v>
      </c>
      <c r="J51" s="24">
        <f t="shared" si="26"/>
        <v>171562.5</v>
      </c>
      <c r="K51" s="25">
        <f t="shared" si="27"/>
        <v>150526.88713316302</v>
      </c>
      <c r="L51" s="26">
        <f t="shared" si="0"/>
        <v>43329.302421862274</v>
      </c>
      <c r="M51" s="27">
        <f t="shared" si="1"/>
        <v>0.28785091651786554</v>
      </c>
      <c r="N51" s="28">
        <f t="shared" si="28"/>
        <v>89250</v>
      </c>
      <c r="O51" s="29" t="str">
        <f t="shared" si="29"/>
        <v>MENOR VALOR</v>
      </c>
      <c r="P51" s="30">
        <f t="shared" si="2"/>
        <v>89250</v>
      </c>
      <c r="Q51" s="15"/>
    </row>
    <row r="52" spans="1:17" s="16" customFormat="1" ht="16.2" customHeight="1" x14ac:dyDescent="0.3">
      <c r="A52" s="49">
        <f t="shared" ref="A52:A84" si="30">A51+1</f>
        <v>40</v>
      </c>
      <c r="B52" s="77">
        <v>4391402</v>
      </c>
      <c r="C52" s="51" t="s">
        <v>74</v>
      </c>
      <c r="D52" s="50" t="s">
        <v>24</v>
      </c>
      <c r="E52" s="50">
        <v>1</v>
      </c>
      <c r="F52" s="52">
        <v>89250</v>
      </c>
      <c r="G52" s="48">
        <v>253875</v>
      </c>
      <c r="H52" s="24">
        <f t="shared" si="24"/>
        <v>89250</v>
      </c>
      <c r="I52" s="24">
        <f t="shared" si="25"/>
        <v>171562.5</v>
      </c>
      <c r="J52" s="24">
        <f t="shared" si="26"/>
        <v>171562.5</v>
      </c>
      <c r="K52" s="25">
        <f t="shared" si="27"/>
        <v>150526.88713316302</v>
      </c>
      <c r="L52" s="26">
        <f t="shared" si="0"/>
        <v>43329.302421862274</v>
      </c>
      <c r="M52" s="27">
        <f t="shared" si="1"/>
        <v>0.28785091651786554</v>
      </c>
      <c r="N52" s="28">
        <f t="shared" si="28"/>
        <v>89250</v>
      </c>
      <c r="O52" s="29" t="str">
        <f t="shared" si="29"/>
        <v>MENOR VALOR</v>
      </c>
      <c r="P52" s="30">
        <f t="shared" si="2"/>
        <v>89250</v>
      </c>
      <c r="Q52" s="15"/>
    </row>
    <row r="53" spans="1:17" s="16" customFormat="1" ht="16.2" customHeight="1" x14ac:dyDescent="0.3">
      <c r="A53" s="49">
        <f t="shared" si="30"/>
        <v>41</v>
      </c>
      <c r="B53" s="77">
        <v>4391503</v>
      </c>
      <c r="C53" s="51" t="s">
        <v>75</v>
      </c>
      <c r="D53" s="50" t="s">
        <v>24</v>
      </c>
      <c r="E53" s="50">
        <v>1</v>
      </c>
      <c r="F53" s="52">
        <v>77350</v>
      </c>
      <c r="G53" s="53">
        <v>316025</v>
      </c>
      <c r="H53" s="24">
        <f t="shared" si="24"/>
        <v>77350</v>
      </c>
      <c r="I53" s="24">
        <f t="shared" si="25"/>
        <v>196687.5</v>
      </c>
      <c r="J53" s="24">
        <f t="shared" si="26"/>
        <v>196687.5</v>
      </c>
      <c r="K53" s="25">
        <f t="shared" si="27"/>
        <v>156347.47759397974</v>
      </c>
      <c r="L53" s="26">
        <f t="shared" si="0"/>
        <v>55859.6521033354</v>
      </c>
      <c r="M53" s="27">
        <f t="shared" si="1"/>
        <v>0.35727888267182578</v>
      </c>
      <c r="N53" s="28">
        <f t="shared" si="28"/>
        <v>77350</v>
      </c>
      <c r="O53" s="29" t="str">
        <f t="shared" si="29"/>
        <v>MENOR VALOR</v>
      </c>
      <c r="P53" s="30">
        <f t="shared" si="2"/>
        <v>77350</v>
      </c>
      <c r="Q53" s="15"/>
    </row>
    <row r="54" spans="1:17" s="16" customFormat="1" ht="16.2" customHeight="1" x14ac:dyDescent="0.3">
      <c r="A54" s="49">
        <f t="shared" si="30"/>
        <v>42</v>
      </c>
      <c r="B54" s="77">
        <v>4641004</v>
      </c>
      <c r="C54" s="51" t="s">
        <v>76</v>
      </c>
      <c r="D54" s="50" t="s">
        <v>24</v>
      </c>
      <c r="E54" s="50">
        <v>1</v>
      </c>
      <c r="F54" s="52">
        <v>214200</v>
      </c>
      <c r="G54" s="48">
        <v>600300</v>
      </c>
      <c r="H54" s="24">
        <f t="shared" si="24"/>
        <v>214200</v>
      </c>
      <c r="I54" s="24">
        <f t="shared" si="25"/>
        <v>407250</v>
      </c>
      <c r="J54" s="24">
        <f t="shared" si="26"/>
        <v>407250</v>
      </c>
      <c r="K54" s="25">
        <f t="shared" si="27"/>
        <v>358586.47492620244</v>
      </c>
      <c r="L54" s="26">
        <f t="shared" si="0"/>
        <v>102096.65553193912</v>
      </c>
      <c r="M54" s="27">
        <f t="shared" si="1"/>
        <v>0.28471976125968146</v>
      </c>
      <c r="N54" s="28">
        <f t="shared" si="28"/>
        <v>214200</v>
      </c>
      <c r="O54" s="29" t="str">
        <f t="shared" si="29"/>
        <v>MENOR VALOR</v>
      </c>
      <c r="P54" s="30">
        <f t="shared" si="2"/>
        <v>214200</v>
      </c>
      <c r="Q54" s="15"/>
    </row>
    <row r="55" spans="1:17" s="16" customFormat="1" ht="16.2" customHeight="1" x14ac:dyDescent="0.3">
      <c r="A55" s="49">
        <f t="shared" si="30"/>
        <v>43</v>
      </c>
      <c r="B55" s="77">
        <v>43320</v>
      </c>
      <c r="C55" s="51" t="s">
        <v>77</v>
      </c>
      <c r="D55" s="50" t="s">
        <v>24</v>
      </c>
      <c r="E55" s="50">
        <v>1</v>
      </c>
      <c r="F55" s="52">
        <v>77350</v>
      </c>
      <c r="G55" s="53">
        <v>316025</v>
      </c>
      <c r="H55" s="24">
        <f t="shared" si="24"/>
        <v>77350</v>
      </c>
      <c r="I55" s="24">
        <f t="shared" si="25"/>
        <v>196687.5</v>
      </c>
      <c r="J55" s="24">
        <f t="shared" si="26"/>
        <v>196687.5</v>
      </c>
      <c r="K55" s="25">
        <f t="shared" si="27"/>
        <v>156347.47759397974</v>
      </c>
      <c r="L55" s="26">
        <f t="shared" si="0"/>
        <v>55859.6521033354</v>
      </c>
      <c r="M55" s="27">
        <f t="shared" si="1"/>
        <v>0.35727888267182578</v>
      </c>
      <c r="N55" s="28">
        <f t="shared" si="28"/>
        <v>77350</v>
      </c>
      <c r="O55" s="29" t="str">
        <f t="shared" si="29"/>
        <v>MENOR VALOR</v>
      </c>
      <c r="P55" s="30">
        <f t="shared" si="2"/>
        <v>77350</v>
      </c>
      <c r="Q55" s="15"/>
    </row>
    <row r="56" spans="1:17" s="16" customFormat="1" ht="16.2" customHeight="1" x14ac:dyDescent="0.3">
      <c r="A56" s="49">
        <f t="shared" si="30"/>
        <v>44</v>
      </c>
      <c r="B56" s="77">
        <v>46911</v>
      </c>
      <c r="C56" s="51" t="s">
        <v>78</v>
      </c>
      <c r="D56" s="50" t="s">
        <v>24</v>
      </c>
      <c r="E56" s="50">
        <v>1</v>
      </c>
      <c r="F56" s="52">
        <v>214200</v>
      </c>
      <c r="G56" s="48">
        <v>600300</v>
      </c>
      <c r="H56" s="24">
        <f t="shared" si="24"/>
        <v>214200</v>
      </c>
      <c r="I56" s="24">
        <f t="shared" si="25"/>
        <v>407250</v>
      </c>
      <c r="J56" s="24">
        <f t="shared" si="26"/>
        <v>407250</v>
      </c>
      <c r="K56" s="25">
        <f t="shared" si="27"/>
        <v>358586.47492620244</v>
      </c>
      <c r="L56" s="26">
        <f t="shared" si="0"/>
        <v>102096.65553193912</v>
      </c>
      <c r="M56" s="27">
        <f t="shared" si="1"/>
        <v>0.28471976125968146</v>
      </c>
      <c r="N56" s="28">
        <f t="shared" si="28"/>
        <v>214200</v>
      </c>
      <c r="O56" s="29" t="str">
        <f t="shared" si="29"/>
        <v>MENOR VALOR</v>
      </c>
      <c r="P56" s="30">
        <f t="shared" si="2"/>
        <v>214200</v>
      </c>
      <c r="Q56" s="15"/>
    </row>
    <row r="57" spans="1:17" s="16" customFormat="1" ht="16.2" customHeight="1" x14ac:dyDescent="0.3">
      <c r="A57" s="49">
        <f t="shared" si="30"/>
        <v>45</v>
      </c>
      <c r="B57" s="77">
        <v>4446102</v>
      </c>
      <c r="C57" s="51" t="s">
        <v>79</v>
      </c>
      <c r="D57" s="50" t="s">
        <v>24</v>
      </c>
      <c r="E57" s="50">
        <v>1</v>
      </c>
      <c r="F57" s="52">
        <v>214200</v>
      </c>
      <c r="G57" s="48">
        <v>600300</v>
      </c>
      <c r="H57" s="24">
        <f t="shared" si="24"/>
        <v>214200</v>
      </c>
      <c r="I57" s="24">
        <f t="shared" si="25"/>
        <v>407250</v>
      </c>
      <c r="J57" s="24">
        <f t="shared" si="26"/>
        <v>407250</v>
      </c>
      <c r="K57" s="25">
        <f t="shared" si="27"/>
        <v>358586.47492620244</v>
      </c>
      <c r="L57" s="26">
        <f t="shared" si="0"/>
        <v>102096.65553193912</v>
      </c>
      <c r="M57" s="27">
        <f t="shared" si="1"/>
        <v>0.28471976125968146</v>
      </c>
      <c r="N57" s="28">
        <f t="shared" si="28"/>
        <v>214200</v>
      </c>
      <c r="O57" s="29" t="str">
        <f t="shared" si="29"/>
        <v>MENOR VALOR</v>
      </c>
      <c r="P57" s="30">
        <f t="shared" si="2"/>
        <v>214200</v>
      </c>
      <c r="Q57" s="15"/>
    </row>
    <row r="58" spans="1:17" s="16" customFormat="1" ht="16.2" customHeight="1" x14ac:dyDescent="0.3">
      <c r="A58" s="49">
        <f t="shared" si="30"/>
        <v>46</v>
      </c>
      <c r="B58" s="77">
        <v>49129</v>
      </c>
      <c r="C58" s="51" t="s">
        <v>80</v>
      </c>
      <c r="D58" s="50" t="s">
        <v>24</v>
      </c>
      <c r="E58" s="50">
        <v>1</v>
      </c>
      <c r="F58" s="52">
        <v>214200</v>
      </c>
      <c r="G58" s="48">
        <v>600300</v>
      </c>
      <c r="H58" s="24">
        <f t="shared" si="24"/>
        <v>214200</v>
      </c>
      <c r="I58" s="24">
        <f t="shared" si="25"/>
        <v>407250</v>
      </c>
      <c r="J58" s="24">
        <f t="shared" si="26"/>
        <v>407250</v>
      </c>
      <c r="K58" s="25">
        <f t="shared" si="27"/>
        <v>358586.47492620244</v>
      </c>
      <c r="L58" s="26">
        <f t="shared" si="0"/>
        <v>102096.65553193912</v>
      </c>
      <c r="M58" s="27">
        <f t="shared" si="1"/>
        <v>0.28471976125968146</v>
      </c>
      <c r="N58" s="28">
        <f t="shared" si="28"/>
        <v>214200</v>
      </c>
      <c r="O58" s="29" t="str">
        <f t="shared" si="29"/>
        <v>MENOR VALOR</v>
      </c>
      <c r="P58" s="30">
        <f t="shared" si="2"/>
        <v>214200</v>
      </c>
      <c r="Q58" s="15"/>
    </row>
    <row r="59" spans="1:17" s="16" customFormat="1" ht="16.2" customHeight="1" x14ac:dyDescent="0.3">
      <c r="A59" s="49">
        <f t="shared" si="30"/>
        <v>47</v>
      </c>
      <c r="B59" s="77">
        <v>49129</v>
      </c>
      <c r="C59" s="51" t="s">
        <v>81</v>
      </c>
      <c r="D59" s="50" t="s">
        <v>24</v>
      </c>
      <c r="E59" s="50">
        <v>1</v>
      </c>
      <c r="F59" s="52">
        <v>618800</v>
      </c>
      <c r="G59" s="53">
        <v>928200</v>
      </c>
      <c r="H59" s="24">
        <f t="shared" si="24"/>
        <v>618800</v>
      </c>
      <c r="I59" s="24">
        <f t="shared" si="25"/>
        <v>773500</v>
      </c>
      <c r="J59" s="24">
        <f t="shared" si="26"/>
        <v>773500</v>
      </c>
      <c r="K59" s="25">
        <f t="shared" si="27"/>
        <v>757872.12641711533</v>
      </c>
      <c r="L59" s="26">
        <f t="shared" si="0"/>
        <v>98338.84366357472</v>
      </c>
      <c r="M59" s="27">
        <f t="shared" si="1"/>
        <v>0.12975651199692134</v>
      </c>
      <c r="N59" s="28">
        <f t="shared" si="28"/>
        <v>618800</v>
      </c>
      <c r="O59" s="29" t="str">
        <f t="shared" si="29"/>
        <v>MENOR VALOR</v>
      </c>
      <c r="P59" s="30">
        <f t="shared" si="2"/>
        <v>618800</v>
      </c>
      <c r="Q59" s="15"/>
    </row>
    <row r="60" spans="1:17" s="16" customFormat="1" ht="16.2" customHeight="1" x14ac:dyDescent="0.3">
      <c r="A60" s="49">
        <f t="shared" si="30"/>
        <v>48</v>
      </c>
      <c r="B60" s="77">
        <v>49129</v>
      </c>
      <c r="C60" s="51" t="s">
        <v>82</v>
      </c>
      <c r="D60" s="50" t="s">
        <v>24</v>
      </c>
      <c r="E60" s="50">
        <v>1</v>
      </c>
      <c r="F60" s="52">
        <v>214200</v>
      </c>
      <c r="G60" s="48">
        <v>600300</v>
      </c>
      <c r="H60" s="24">
        <f t="shared" si="24"/>
        <v>214200</v>
      </c>
      <c r="I60" s="24">
        <f t="shared" si="25"/>
        <v>407250</v>
      </c>
      <c r="J60" s="24">
        <f t="shared" si="26"/>
        <v>407250</v>
      </c>
      <c r="K60" s="25">
        <f t="shared" si="27"/>
        <v>358586.47492620244</v>
      </c>
      <c r="L60" s="26">
        <f t="shared" si="0"/>
        <v>102096.65553193912</v>
      </c>
      <c r="M60" s="27">
        <f t="shared" si="1"/>
        <v>0.28471976125968146</v>
      </c>
      <c r="N60" s="28">
        <f t="shared" si="28"/>
        <v>214200</v>
      </c>
      <c r="O60" s="29" t="str">
        <f t="shared" si="29"/>
        <v>MENOR VALOR</v>
      </c>
      <c r="P60" s="30">
        <f t="shared" si="2"/>
        <v>214200</v>
      </c>
      <c r="Q60" s="15"/>
    </row>
    <row r="61" spans="1:17" s="16" customFormat="1" ht="16.2" customHeight="1" x14ac:dyDescent="0.3">
      <c r="A61" s="49">
        <f t="shared" si="30"/>
        <v>49</v>
      </c>
      <c r="B61" s="77">
        <v>49129</v>
      </c>
      <c r="C61" s="51" t="s">
        <v>83</v>
      </c>
      <c r="D61" s="50" t="s">
        <v>24</v>
      </c>
      <c r="E61" s="50">
        <v>1</v>
      </c>
      <c r="F61" s="52">
        <v>773500</v>
      </c>
      <c r="G61" s="53">
        <v>1160250</v>
      </c>
      <c r="H61" s="24">
        <f t="shared" si="24"/>
        <v>773500</v>
      </c>
      <c r="I61" s="24">
        <f t="shared" si="25"/>
        <v>966875</v>
      </c>
      <c r="J61" s="24">
        <f t="shared" si="26"/>
        <v>966875</v>
      </c>
      <c r="K61" s="25">
        <f t="shared" si="27"/>
        <v>947340.15802139416</v>
      </c>
      <c r="L61" s="26">
        <f t="shared" si="0"/>
        <v>122923.55457946887</v>
      </c>
      <c r="M61" s="27">
        <f t="shared" si="1"/>
        <v>0.12975651199692184</v>
      </c>
      <c r="N61" s="28">
        <f t="shared" si="28"/>
        <v>773500</v>
      </c>
      <c r="O61" s="29" t="str">
        <f t="shared" si="29"/>
        <v>MENOR VALOR</v>
      </c>
      <c r="P61" s="30">
        <f t="shared" si="2"/>
        <v>773500</v>
      </c>
      <c r="Q61" s="15"/>
    </row>
    <row r="62" spans="1:17" s="16" customFormat="1" ht="16.2" customHeight="1" x14ac:dyDescent="0.3">
      <c r="A62" s="49">
        <f t="shared" si="30"/>
        <v>50</v>
      </c>
      <c r="B62" s="77">
        <v>49129</v>
      </c>
      <c r="C62" s="51" t="s">
        <v>84</v>
      </c>
      <c r="D62" s="50" t="s">
        <v>24</v>
      </c>
      <c r="E62" s="50">
        <v>1</v>
      </c>
      <c r="F62" s="52">
        <v>89250</v>
      </c>
      <c r="G62" s="48">
        <v>253875</v>
      </c>
      <c r="H62" s="24">
        <f t="shared" si="24"/>
        <v>89250</v>
      </c>
      <c r="I62" s="24">
        <f t="shared" si="25"/>
        <v>171562.5</v>
      </c>
      <c r="J62" s="24">
        <f t="shared" si="26"/>
        <v>171562.5</v>
      </c>
      <c r="K62" s="25">
        <f t="shared" si="27"/>
        <v>150526.88713316302</v>
      </c>
      <c r="L62" s="26">
        <f t="shared" si="0"/>
        <v>43329.302421862274</v>
      </c>
      <c r="M62" s="27">
        <f t="shared" si="1"/>
        <v>0.28785091651786554</v>
      </c>
      <c r="N62" s="28">
        <f t="shared" si="28"/>
        <v>89250</v>
      </c>
      <c r="O62" s="29" t="str">
        <f t="shared" si="29"/>
        <v>MENOR VALOR</v>
      </c>
      <c r="P62" s="30">
        <f t="shared" si="2"/>
        <v>89250</v>
      </c>
      <c r="Q62" s="15"/>
    </row>
    <row r="63" spans="1:17" s="16" customFormat="1" ht="16.2" customHeight="1" x14ac:dyDescent="0.3">
      <c r="A63" s="49">
        <f t="shared" si="30"/>
        <v>51</v>
      </c>
      <c r="B63" s="77">
        <v>4621201</v>
      </c>
      <c r="C63" s="51" t="s">
        <v>85</v>
      </c>
      <c r="D63" s="50" t="s">
        <v>24</v>
      </c>
      <c r="E63" s="50">
        <v>1</v>
      </c>
      <c r="F63" s="52">
        <v>214200</v>
      </c>
      <c r="G63" s="48">
        <v>600300</v>
      </c>
      <c r="H63" s="24">
        <f t="shared" si="24"/>
        <v>214200</v>
      </c>
      <c r="I63" s="24">
        <f t="shared" si="25"/>
        <v>407250</v>
      </c>
      <c r="J63" s="24">
        <f t="shared" si="26"/>
        <v>407250</v>
      </c>
      <c r="K63" s="25">
        <f t="shared" si="27"/>
        <v>358586.47492620244</v>
      </c>
      <c r="L63" s="26">
        <f t="shared" si="0"/>
        <v>102096.65553193912</v>
      </c>
      <c r="M63" s="27">
        <f t="shared" si="1"/>
        <v>0.28471976125968146</v>
      </c>
      <c r="N63" s="28">
        <f t="shared" si="28"/>
        <v>214200</v>
      </c>
      <c r="O63" s="29" t="str">
        <f t="shared" si="29"/>
        <v>MENOR VALOR</v>
      </c>
      <c r="P63" s="30">
        <f t="shared" si="2"/>
        <v>214200</v>
      </c>
      <c r="Q63" s="15"/>
    </row>
    <row r="64" spans="1:17" s="16" customFormat="1" ht="16.2" customHeight="1" x14ac:dyDescent="0.3">
      <c r="A64" s="49">
        <f t="shared" si="30"/>
        <v>52</v>
      </c>
      <c r="B64" s="77">
        <v>4446102</v>
      </c>
      <c r="C64" s="51" t="s">
        <v>86</v>
      </c>
      <c r="D64" s="50" t="s">
        <v>24</v>
      </c>
      <c r="E64" s="50">
        <v>1</v>
      </c>
      <c r="F64" s="52">
        <v>214200</v>
      </c>
      <c r="G64" s="48">
        <v>600300</v>
      </c>
      <c r="H64" s="24">
        <f t="shared" si="24"/>
        <v>214200</v>
      </c>
      <c r="I64" s="24">
        <f t="shared" si="25"/>
        <v>407250</v>
      </c>
      <c r="J64" s="24">
        <f t="shared" si="26"/>
        <v>407250</v>
      </c>
      <c r="K64" s="25">
        <f t="shared" si="27"/>
        <v>358586.47492620244</v>
      </c>
      <c r="L64" s="26">
        <f t="shared" si="0"/>
        <v>102096.65553193912</v>
      </c>
      <c r="M64" s="27">
        <f t="shared" si="1"/>
        <v>0.28471976125968146</v>
      </c>
      <c r="N64" s="28">
        <f t="shared" si="28"/>
        <v>214200</v>
      </c>
      <c r="O64" s="29" t="str">
        <f t="shared" si="29"/>
        <v>MENOR VALOR</v>
      </c>
      <c r="P64" s="30">
        <f t="shared" si="2"/>
        <v>214200</v>
      </c>
      <c r="Q64" s="15"/>
    </row>
    <row r="65" spans="1:17" s="16" customFormat="1" ht="16.2" customHeight="1" x14ac:dyDescent="0.3">
      <c r="A65" s="49">
        <f t="shared" si="30"/>
        <v>53</v>
      </c>
      <c r="B65" s="77">
        <v>4621213</v>
      </c>
      <c r="C65" s="51" t="s">
        <v>87</v>
      </c>
      <c r="D65" s="50" t="s">
        <v>24</v>
      </c>
      <c r="E65" s="50">
        <v>1</v>
      </c>
      <c r="F65" s="52">
        <v>148750</v>
      </c>
      <c r="G65" s="53">
        <v>398000</v>
      </c>
      <c r="H65" s="24">
        <f t="shared" si="24"/>
        <v>148750</v>
      </c>
      <c r="I65" s="24">
        <f t="shared" si="25"/>
        <v>273375</v>
      </c>
      <c r="J65" s="24">
        <f t="shared" si="26"/>
        <v>273375</v>
      </c>
      <c r="K65" s="25">
        <f t="shared" si="27"/>
        <v>243315.63862604476</v>
      </c>
      <c r="L65" s="26">
        <f t="shared" si="0"/>
        <v>66868.004339712832</v>
      </c>
      <c r="M65" s="27">
        <f t="shared" si="1"/>
        <v>0.27482000218852848</v>
      </c>
      <c r="N65" s="28">
        <f t="shared" si="28"/>
        <v>148750</v>
      </c>
      <c r="O65" s="29" t="str">
        <f t="shared" si="29"/>
        <v>MENOR VALOR</v>
      </c>
      <c r="P65" s="30">
        <f t="shared" si="2"/>
        <v>148750</v>
      </c>
      <c r="Q65" s="15"/>
    </row>
    <row r="66" spans="1:17" s="16" customFormat="1" ht="16.2" customHeight="1" x14ac:dyDescent="0.3">
      <c r="A66" s="49">
        <f t="shared" si="30"/>
        <v>54</v>
      </c>
      <c r="B66" s="77">
        <v>4621213</v>
      </c>
      <c r="C66" s="51" t="s">
        <v>88</v>
      </c>
      <c r="D66" s="50" t="s">
        <v>24</v>
      </c>
      <c r="E66" s="50">
        <v>1</v>
      </c>
      <c r="F66" s="52">
        <v>77350</v>
      </c>
      <c r="G66" s="53">
        <v>316025</v>
      </c>
      <c r="H66" s="24">
        <f t="shared" si="24"/>
        <v>77350</v>
      </c>
      <c r="I66" s="24">
        <f t="shared" si="25"/>
        <v>196687.5</v>
      </c>
      <c r="J66" s="24">
        <f t="shared" si="26"/>
        <v>196687.5</v>
      </c>
      <c r="K66" s="25">
        <f t="shared" si="27"/>
        <v>156347.47759397974</v>
      </c>
      <c r="L66" s="26">
        <f t="shared" si="0"/>
        <v>55859.6521033354</v>
      </c>
      <c r="M66" s="27">
        <f t="shared" si="1"/>
        <v>0.35727888267182578</v>
      </c>
      <c r="N66" s="28">
        <f t="shared" si="28"/>
        <v>77350</v>
      </c>
      <c r="O66" s="29" t="str">
        <f t="shared" si="29"/>
        <v>MENOR VALOR</v>
      </c>
      <c r="P66" s="30">
        <f t="shared" si="2"/>
        <v>77350</v>
      </c>
      <c r="Q66" s="15"/>
    </row>
    <row r="67" spans="1:17" s="79" customFormat="1" ht="16.2" customHeight="1" x14ac:dyDescent="0.3">
      <c r="A67" s="49">
        <f t="shared" si="30"/>
        <v>55</v>
      </c>
      <c r="B67" s="77">
        <v>4621213</v>
      </c>
      <c r="C67" s="51" t="s">
        <v>89</v>
      </c>
      <c r="D67" s="50" t="s">
        <v>24</v>
      </c>
      <c r="E67" s="50">
        <v>1</v>
      </c>
      <c r="F67" s="52">
        <v>148750</v>
      </c>
      <c r="G67" s="53">
        <v>398000</v>
      </c>
      <c r="H67" s="24">
        <f t="shared" si="24"/>
        <v>148750</v>
      </c>
      <c r="I67" s="24">
        <f t="shared" si="25"/>
        <v>273375</v>
      </c>
      <c r="J67" s="24">
        <f t="shared" si="26"/>
        <v>273375</v>
      </c>
      <c r="K67" s="25">
        <f t="shared" si="27"/>
        <v>243315.63862604476</v>
      </c>
      <c r="L67" s="26">
        <f t="shared" si="0"/>
        <v>66868.004339712832</v>
      </c>
      <c r="M67" s="27">
        <f t="shared" si="1"/>
        <v>0.27482000218852848</v>
      </c>
      <c r="N67" s="28">
        <f t="shared" si="28"/>
        <v>148750</v>
      </c>
      <c r="O67" s="29" t="str">
        <f t="shared" si="29"/>
        <v>MENOR VALOR</v>
      </c>
      <c r="P67" s="30">
        <f t="shared" si="2"/>
        <v>148750</v>
      </c>
      <c r="Q67" s="78"/>
    </row>
    <row r="68" spans="1:17" s="16" customFormat="1" ht="16.2" customHeight="1" x14ac:dyDescent="0.3">
      <c r="A68" s="49">
        <f t="shared" si="30"/>
        <v>56</v>
      </c>
      <c r="B68" s="77">
        <v>4691104</v>
      </c>
      <c r="C68" s="51" t="s">
        <v>90</v>
      </c>
      <c r="D68" s="50" t="s">
        <v>24</v>
      </c>
      <c r="E68" s="50">
        <v>1</v>
      </c>
      <c r="F68" s="52">
        <v>618800</v>
      </c>
      <c r="G68" s="53">
        <v>928200</v>
      </c>
      <c r="H68" s="24">
        <f t="shared" si="24"/>
        <v>618800</v>
      </c>
      <c r="I68" s="24">
        <f t="shared" si="25"/>
        <v>773500</v>
      </c>
      <c r="J68" s="24">
        <f t="shared" si="26"/>
        <v>773500</v>
      </c>
      <c r="K68" s="25">
        <f t="shared" si="27"/>
        <v>757872.12641711533</v>
      </c>
      <c r="L68" s="26">
        <f t="shared" si="0"/>
        <v>98338.84366357472</v>
      </c>
      <c r="M68" s="27">
        <f t="shared" si="1"/>
        <v>0.12975651199692134</v>
      </c>
      <c r="N68" s="28">
        <f t="shared" si="28"/>
        <v>618800</v>
      </c>
      <c r="O68" s="29" t="str">
        <f t="shared" si="29"/>
        <v>MENOR VALOR</v>
      </c>
      <c r="P68" s="30">
        <f t="shared" si="2"/>
        <v>618800</v>
      </c>
      <c r="Q68" s="15"/>
    </row>
    <row r="69" spans="1:17" s="16" customFormat="1" ht="16.2" customHeight="1" x14ac:dyDescent="0.3">
      <c r="A69" s="49">
        <f t="shared" si="30"/>
        <v>57</v>
      </c>
      <c r="B69" s="77">
        <v>4691101</v>
      </c>
      <c r="C69" s="51" t="s">
        <v>91</v>
      </c>
      <c r="D69" s="50" t="s">
        <v>24</v>
      </c>
      <c r="E69" s="50">
        <v>1</v>
      </c>
      <c r="F69" s="52">
        <v>214200</v>
      </c>
      <c r="G69" s="48">
        <v>600300</v>
      </c>
      <c r="H69" s="24">
        <f t="shared" si="24"/>
        <v>214200</v>
      </c>
      <c r="I69" s="24">
        <f t="shared" si="25"/>
        <v>407250</v>
      </c>
      <c r="J69" s="24">
        <f t="shared" si="26"/>
        <v>407250</v>
      </c>
      <c r="K69" s="25">
        <f t="shared" si="27"/>
        <v>358586.47492620244</v>
      </c>
      <c r="L69" s="26">
        <f t="shared" si="0"/>
        <v>102096.65553193912</v>
      </c>
      <c r="M69" s="27">
        <f t="shared" si="1"/>
        <v>0.28471976125968146</v>
      </c>
      <c r="N69" s="28">
        <f t="shared" si="28"/>
        <v>214200</v>
      </c>
      <c r="O69" s="29" t="str">
        <f t="shared" si="29"/>
        <v>MENOR VALOR</v>
      </c>
      <c r="P69" s="30">
        <f t="shared" si="2"/>
        <v>214200</v>
      </c>
      <c r="Q69" s="15"/>
    </row>
    <row r="70" spans="1:17" s="16" customFormat="1" ht="16.2" customHeight="1" x14ac:dyDescent="0.3">
      <c r="A70" s="49">
        <f t="shared" si="30"/>
        <v>58</v>
      </c>
      <c r="B70" s="77">
        <v>3623001</v>
      </c>
      <c r="C70" s="51" t="s">
        <v>92</v>
      </c>
      <c r="D70" s="50" t="s">
        <v>24</v>
      </c>
      <c r="E70" s="50">
        <v>1</v>
      </c>
      <c r="F70" s="52">
        <v>65450</v>
      </c>
      <c r="G70" s="23">
        <v>115800</v>
      </c>
      <c r="H70" s="24">
        <f t="shared" si="24"/>
        <v>65450</v>
      </c>
      <c r="I70" s="24">
        <f t="shared" si="25"/>
        <v>90625</v>
      </c>
      <c r="J70" s="24">
        <f t="shared" si="26"/>
        <v>90625</v>
      </c>
      <c r="K70" s="25">
        <f t="shared" si="27"/>
        <v>87058.084058862674</v>
      </c>
      <c r="L70" s="26">
        <f t="shared" si="0"/>
        <v>15279.222766470773</v>
      </c>
      <c r="M70" s="27">
        <f t="shared" si="1"/>
        <v>0.17550607656538841</v>
      </c>
      <c r="N70" s="28">
        <f t="shared" si="28"/>
        <v>65450</v>
      </c>
      <c r="O70" s="29" t="str">
        <f t="shared" si="29"/>
        <v>MENOR VALOR</v>
      </c>
      <c r="P70" s="30">
        <f t="shared" si="2"/>
        <v>65450</v>
      </c>
      <c r="Q70" s="15"/>
    </row>
    <row r="71" spans="1:17" s="16" customFormat="1" ht="16.2" customHeight="1" x14ac:dyDescent="0.3">
      <c r="A71" s="49">
        <f t="shared" si="30"/>
        <v>59</v>
      </c>
      <c r="B71" s="77">
        <v>4322005</v>
      </c>
      <c r="C71" s="51" t="s">
        <v>93</v>
      </c>
      <c r="D71" s="50" t="s">
        <v>24</v>
      </c>
      <c r="E71" s="50">
        <v>1</v>
      </c>
      <c r="F71" s="52">
        <v>654500</v>
      </c>
      <c r="G71" s="53">
        <v>981750</v>
      </c>
      <c r="H71" s="24">
        <f t="shared" si="24"/>
        <v>654500</v>
      </c>
      <c r="I71" s="24">
        <f t="shared" si="25"/>
        <v>818125</v>
      </c>
      <c r="J71" s="24">
        <f t="shared" si="26"/>
        <v>818125</v>
      </c>
      <c r="K71" s="25">
        <f t="shared" si="27"/>
        <v>801595.51832579507</v>
      </c>
      <c r="L71" s="26">
        <f t="shared" si="0"/>
        <v>104012.23849032003</v>
      </c>
      <c r="M71" s="27">
        <f t="shared" si="1"/>
        <v>0.12975651199692212</v>
      </c>
      <c r="N71" s="28">
        <f t="shared" si="28"/>
        <v>654500</v>
      </c>
      <c r="O71" s="29" t="str">
        <f t="shared" si="29"/>
        <v>MENOR VALOR</v>
      </c>
      <c r="P71" s="30">
        <f t="shared" si="2"/>
        <v>654500</v>
      </c>
      <c r="Q71" s="15"/>
    </row>
    <row r="72" spans="1:17" s="16" customFormat="1" ht="16.2" customHeight="1" x14ac:dyDescent="0.3">
      <c r="A72" s="49">
        <f t="shared" si="30"/>
        <v>60</v>
      </c>
      <c r="B72" s="77">
        <v>3623001</v>
      </c>
      <c r="C72" s="51" t="s">
        <v>94</v>
      </c>
      <c r="D72" s="50" t="s">
        <v>24</v>
      </c>
      <c r="E72" s="50">
        <v>1</v>
      </c>
      <c r="F72" s="52">
        <v>65450</v>
      </c>
      <c r="G72" s="23">
        <v>115800</v>
      </c>
      <c r="H72" s="24">
        <f t="shared" si="24"/>
        <v>65450</v>
      </c>
      <c r="I72" s="24">
        <f t="shared" si="25"/>
        <v>90625</v>
      </c>
      <c r="J72" s="24">
        <f t="shared" si="26"/>
        <v>90625</v>
      </c>
      <c r="K72" s="25">
        <f t="shared" si="27"/>
        <v>87058.084058862674</v>
      </c>
      <c r="L72" s="26">
        <f t="shared" si="0"/>
        <v>15279.222766470773</v>
      </c>
      <c r="M72" s="27">
        <f t="shared" si="1"/>
        <v>0.17550607656538841</v>
      </c>
      <c r="N72" s="28">
        <f t="shared" si="28"/>
        <v>65450</v>
      </c>
      <c r="O72" s="29" t="str">
        <f t="shared" si="29"/>
        <v>MENOR VALOR</v>
      </c>
      <c r="P72" s="30">
        <f t="shared" si="2"/>
        <v>65450</v>
      </c>
      <c r="Q72" s="15"/>
    </row>
    <row r="73" spans="1:17" s="16" customFormat="1" ht="16.2" customHeight="1" x14ac:dyDescent="0.3">
      <c r="A73" s="49">
        <f t="shared" si="30"/>
        <v>61</v>
      </c>
      <c r="B73" s="77">
        <v>3623001</v>
      </c>
      <c r="C73" s="51" t="s">
        <v>95</v>
      </c>
      <c r="D73" s="50" t="s">
        <v>24</v>
      </c>
      <c r="E73" s="50">
        <v>1</v>
      </c>
      <c r="F73" s="52">
        <v>65450</v>
      </c>
      <c r="G73" s="23">
        <v>115800</v>
      </c>
      <c r="H73" s="24">
        <f t="shared" si="24"/>
        <v>65450</v>
      </c>
      <c r="I73" s="24">
        <f t="shared" si="25"/>
        <v>90625</v>
      </c>
      <c r="J73" s="24">
        <f t="shared" si="26"/>
        <v>90625</v>
      </c>
      <c r="K73" s="25">
        <f t="shared" si="27"/>
        <v>87058.084058862674</v>
      </c>
      <c r="L73" s="26">
        <f t="shared" si="0"/>
        <v>15279.222766470773</v>
      </c>
      <c r="M73" s="27">
        <f t="shared" si="1"/>
        <v>0.17550607656538841</v>
      </c>
      <c r="N73" s="28">
        <f t="shared" si="28"/>
        <v>65450</v>
      </c>
      <c r="O73" s="29" t="str">
        <f t="shared" si="29"/>
        <v>MENOR VALOR</v>
      </c>
      <c r="P73" s="30">
        <f t="shared" si="2"/>
        <v>65450</v>
      </c>
      <c r="Q73" s="15"/>
    </row>
    <row r="74" spans="1:17" s="16" customFormat="1" ht="16.2" customHeight="1" x14ac:dyDescent="0.3">
      <c r="A74" s="49">
        <f t="shared" si="30"/>
        <v>62</v>
      </c>
      <c r="B74" s="77">
        <v>4446102</v>
      </c>
      <c r="C74" s="51" t="s">
        <v>96</v>
      </c>
      <c r="D74" s="50" t="s">
        <v>24</v>
      </c>
      <c r="E74" s="50">
        <v>1</v>
      </c>
      <c r="F74" s="52">
        <v>309400</v>
      </c>
      <c r="G74" s="53">
        <v>464100</v>
      </c>
      <c r="H74" s="24">
        <f t="shared" si="24"/>
        <v>309400</v>
      </c>
      <c r="I74" s="24">
        <f t="shared" si="25"/>
        <v>386750</v>
      </c>
      <c r="J74" s="24">
        <f t="shared" si="26"/>
        <v>386750</v>
      </c>
      <c r="K74" s="25">
        <f t="shared" si="27"/>
        <v>378936.06320855767</v>
      </c>
      <c r="L74" s="26">
        <f t="shared" ref="L74:L137" si="31">STDEVA(H74,K74)</f>
        <v>49169.42183178736</v>
      </c>
      <c r="M74" s="27">
        <f t="shared" ref="M74:M137" si="32">L74/K74</f>
        <v>0.12975651199692134</v>
      </c>
      <c r="N74" s="28">
        <f t="shared" si="28"/>
        <v>309400</v>
      </c>
      <c r="O74" s="29" t="str">
        <f t="shared" si="29"/>
        <v>MENOR VALOR</v>
      </c>
      <c r="P74" s="30">
        <f t="shared" ref="P74:P137" si="33">ROUND(N74,0)</f>
        <v>309400</v>
      </c>
      <c r="Q74" s="15"/>
    </row>
    <row r="75" spans="1:17" s="16" customFormat="1" ht="16.2" customHeight="1" x14ac:dyDescent="0.3">
      <c r="A75" s="49">
        <f t="shared" si="30"/>
        <v>63</v>
      </c>
      <c r="B75" s="77">
        <v>4912902</v>
      </c>
      <c r="C75" s="51" t="s">
        <v>97</v>
      </c>
      <c r="D75" s="50" t="s">
        <v>24</v>
      </c>
      <c r="E75" s="50">
        <v>1</v>
      </c>
      <c r="F75" s="52">
        <v>1071000</v>
      </c>
      <c r="G75" s="53">
        <v>1606500</v>
      </c>
      <c r="H75" s="24">
        <f t="shared" si="24"/>
        <v>1071000</v>
      </c>
      <c r="I75" s="24">
        <f t="shared" si="25"/>
        <v>1338750</v>
      </c>
      <c r="J75" s="24">
        <f t="shared" si="26"/>
        <v>1338750</v>
      </c>
      <c r="K75" s="25">
        <f t="shared" si="27"/>
        <v>1311701.757260392</v>
      </c>
      <c r="L75" s="26">
        <f t="shared" si="31"/>
        <v>170201.84480234084</v>
      </c>
      <c r="M75" s="27">
        <f t="shared" si="32"/>
        <v>0.12975651199692134</v>
      </c>
      <c r="N75" s="28">
        <f t="shared" si="28"/>
        <v>1071000</v>
      </c>
      <c r="O75" s="29" t="str">
        <f t="shared" si="29"/>
        <v>MENOR VALOR</v>
      </c>
      <c r="P75" s="30">
        <f t="shared" si="33"/>
        <v>1071000</v>
      </c>
      <c r="Q75" s="15"/>
    </row>
    <row r="76" spans="1:17" s="16" customFormat="1" ht="16.2" customHeight="1" x14ac:dyDescent="0.3">
      <c r="A76" s="49">
        <f t="shared" si="30"/>
        <v>64</v>
      </c>
      <c r="B76" s="77">
        <v>4446102</v>
      </c>
      <c r="C76" s="51" t="s">
        <v>98</v>
      </c>
      <c r="D76" s="50" t="s">
        <v>24</v>
      </c>
      <c r="E76" s="50">
        <v>1</v>
      </c>
      <c r="F76" s="52">
        <v>113050</v>
      </c>
      <c r="G76" s="53">
        <v>179575</v>
      </c>
      <c r="H76" s="24">
        <f t="shared" si="24"/>
        <v>113050</v>
      </c>
      <c r="I76" s="24">
        <f t="shared" si="25"/>
        <v>146312.5</v>
      </c>
      <c r="J76" s="24">
        <f t="shared" si="26"/>
        <v>146312.5</v>
      </c>
      <c r="K76" s="25">
        <f t="shared" si="27"/>
        <v>142481.41545478834</v>
      </c>
      <c r="L76" s="26">
        <f t="shared" si="31"/>
        <v>20811.153447999412</v>
      </c>
      <c r="M76" s="27">
        <f t="shared" si="32"/>
        <v>0.14606223121501152</v>
      </c>
      <c r="N76" s="28">
        <f t="shared" si="28"/>
        <v>113050</v>
      </c>
      <c r="O76" s="29" t="str">
        <f t="shared" si="29"/>
        <v>MENOR VALOR</v>
      </c>
      <c r="P76" s="30">
        <f t="shared" si="33"/>
        <v>113050</v>
      </c>
      <c r="Q76" s="15"/>
    </row>
    <row r="77" spans="1:17" s="16" customFormat="1" ht="16.2" customHeight="1" x14ac:dyDescent="0.3">
      <c r="A77" s="49">
        <f t="shared" si="30"/>
        <v>65</v>
      </c>
      <c r="B77" s="77">
        <v>4446102</v>
      </c>
      <c r="C77" s="51" t="s">
        <v>99</v>
      </c>
      <c r="D77" s="50" t="s">
        <v>24</v>
      </c>
      <c r="E77" s="50">
        <v>1</v>
      </c>
      <c r="F77" s="52">
        <v>113050</v>
      </c>
      <c r="G77" s="53">
        <v>179575</v>
      </c>
      <c r="H77" s="24">
        <f t="shared" si="24"/>
        <v>113050</v>
      </c>
      <c r="I77" s="24">
        <f t="shared" si="25"/>
        <v>146312.5</v>
      </c>
      <c r="J77" s="24">
        <f t="shared" si="26"/>
        <v>146312.5</v>
      </c>
      <c r="K77" s="25">
        <f t="shared" si="27"/>
        <v>142481.41545478834</v>
      </c>
      <c r="L77" s="26">
        <f t="shared" si="31"/>
        <v>20811.153447999412</v>
      </c>
      <c r="M77" s="27">
        <f t="shared" si="32"/>
        <v>0.14606223121501152</v>
      </c>
      <c r="N77" s="28">
        <f t="shared" si="28"/>
        <v>113050</v>
      </c>
      <c r="O77" s="29" t="str">
        <f t="shared" si="29"/>
        <v>MENOR VALOR</v>
      </c>
      <c r="P77" s="30">
        <f t="shared" si="33"/>
        <v>113050</v>
      </c>
      <c r="Q77" s="15"/>
    </row>
    <row r="78" spans="1:17" s="16" customFormat="1" ht="16.2" customHeight="1" x14ac:dyDescent="0.3">
      <c r="A78" s="49">
        <f t="shared" si="30"/>
        <v>66</v>
      </c>
      <c r="B78" s="77">
        <v>4446102</v>
      </c>
      <c r="C78" s="51" t="s">
        <v>100</v>
      </c>
      <c r="D78" s="50" t="s">
        <v>24</v>
      </c>
      <c r="E78" s="50">
        <v>1</v>
      </c>
      <c r="F78" s="52">
        <v>535500</v>
      </c>
      <c r="G78" s="53">
        <v>803250</v>
      </c>
      <c r="H78" s="24">
        <f t="shared" si="24"/>
        <v>535500</v>
      </c>
      <c r="I78" s="24">
        <f t="shared" si="25"/>
        <v>669375</v>
      </c>
      <c r="J78" s="24">
        <f t="shared" si="26"/>
        <v>669375</v>
      </c>
      <c r="K78" s="25">
        <f t="shared" si="27"/>
        <v>655850.87863019598</v>
      </c>
      <c r="L78" s="26">
        <f t="shared" si="31"/>
        <v>85100.922401170421</v>
      </c>
      <c r="M78" s="27">
        <f t="shared" si="32"/>
        <v>0.12975651199692134</v>
      </c>
      <c r="N78" s="28">
        <f t="shared" si="28"/>
        <v>535500</v>
      </c>
      <c r="O78" s="29" t="str">
        <f t="shared" si="29"/>
        <v>MENOR VALOR</v>
      </c>
      <c r="P78" s="30">
        <f t="shared" si="33"/>
        <v>535500</v>
      </c>
      <c r="Q78" s="15"/>
    </row>
    <row r="79" spans="1:17" s="16" customFormat="1" ht="16.2" customHeight="1" x14ac:dyDescent="0.3">
      <c r="A79" s="49">
        <f t="shared" si="30"/>
        <v>67</v>
      </c>
      <c r="B79" s="77">
        <v>4446102</v>
      </c>
      <c r="C79" s="51" t="s">
        <v>101</v>
      </c>
      <c r="D79" s="50" t="s">
        <v>24</v>
      </c>
      <c r="E79" s="50">
        <v>1</v>
      </c>
      <c r="F79" s="52">
        <v>53550</v>
      </c>
      <c r="G79" s="53">
        <v>91000</v>
      </c>
      <c r="H79" s="24">
        <f t="shared" si="24"/>
        <v>53550</v>
      </c>
      <c r="I79" s="24">
        <f t="shared" si="25"/>
        <v>72275</v>
      </c>
      <c r="J79" s="24">
        <f t="shared" si="26"/>
        <v>72275</v>
      </c>
      <c r="K79" s="25">
        <f t="shared" si="27"/>
        <v>69807.234582097575</v>
      </c>
      <c r="L79" s="26">
        <f t="shared" si="31"/>
        <v>11495.600816341679</v>
      </c>
      <c r="M79" s="27">
        <f t="shared" si="32"/>
        <v>0.16467635317686377</v>
      </c>
      <c r="N79" s="28">
        <f t="shared" si="28"/>
        <v>53550</v>
      </c>
      <c r="O79" s="29" t="str">
        <f t="shared" si="29"/>
        <v>MENOR VALOR</v>
      </c>
      <c r="P79" s="30">
        <f t="shared" si="33"/>
        <v>53550</v>
      </c>
      <c r="Q79" s="15"/>
    </row>
    <row r="80" spans="1:17" s="16" customFormat="1" ht="16.2" customHeight="1" x14ac:dyDescent="0.3">
      <c r="A80" s="49">
        <f t="shared" si="30"/>
        <v>68</v>
      </c>
      <c r="B80" s="77">
        <v>4296301</v>
      </c>
      <c r="C80" s="51" t="s">
        <v>102</v>
      </c>
      <c r="D80" s="50" t="s">
        <v>24</v>
      </c>
      <c r="E80" s="50">
        <v>1</v>
      </c>
      <c r="F80" s="52">
        <v>214200</v>
      </c>
      <c r="G80" s="48">
        <v>600300</v>
      </c>
      <c r="H80" s="24">
        <f t="shared" si="24"/>
        <v>214200</v>
      </c>
      <c r="I80" s="24">
        <f t="shared" si="25"/>
        <v>407250</v>
      </c>
      <c r="J80" s="24">
        <f t="shared" si="26"/>
        <v>407250</v>
      </c>
      <c r="K80" s="25">
        <f t="shared" si="27"/>
        <v>358586.47492620244</v>
      </c>
      <c r="L80" s="26">
        <f t="shared" si="31"/>
        <v>102096.65553193912</v>
      </c>
      <c r="M80" s="27">
        <f t="shared" si="32"/>
        <v>0.28471976125968146</v>
      </c>
      <c r="N80" s="28">
        <f t="shared" si="28"/>
        <v>214200</v>
      </c>
      <c r="O80" s="29" t="str">
        <f t="shared" si="29"/>
        <v>MENOR VALOR</v>
      </c>
      <c r="P80" s="30">
        <f t="shared" si="33"/>
        <v>214200</v>
      </c>
      <c r="Q80" s="15"/>
    </row>
    <row r="81" spans="1:17" s="16" customFormat="1" ht="16.2" customHeight="1" x14ac:dyDescent="0.3">
      <c r="A81" s="49">
        <f t="shared" si="30"/>
        <v>69</v>
      </c>
      <c r="B81" s="77">
        <v>4446102</v>
      </c>
      <c r="C81" s="51" t="s">
        <v>103</v>
      </c>
      <c r="D81" s="50" t="s">
        <v>24</v>
      </c>
      <c r="E81" s="50">
        <v>1</v>
      </c>
      <c r="F81" s="52">
        <v>77350</v>
      </c>
      <c r="G81" s="53">
        <v>316025</v>
      </c>
      <c r="H81" s="24">
        <f t="shared" si="24"/>
        <v>77350</v>
      </c>
      <c r="I81" s="24">
        <f t="shared" si="25"/>
        <v>196687.5</v>
      </c>
      <c r="J81" s="24">
        <f t="shared" si="26"/>
        <v>196687.5</v>
      </c>
      <c r="K81" s="25">
        <f t="shared" si="27"/>
        <v>156347.47759397974</v>
      </c>
      <c r="L81" s="26">
        <f t="shared" si="31"/>
        <v>55859.6521033354</v>
      </c>
      <c r="M81" s="27">
        <f t="shared" si="32"/>
        <v>0.35727888267182578</v>
      </c>
      <c r="N81" s="28">
        <f t="shared" si="28"/>
        <v>77350</v>
      </c>
      <c r="O81" s="29" t="str">
        <f t="shared" si="29"/>
        <v>MENOR VALOR</v>
      </c>
      <c r="P81" s="30">
        <f t="shared" si="33"/>
        <v>77350</v>
      </c>
      <c r="Q81" s="15"/>
    </row>
    <row r="82" spans="1:17" s="16" customFormat="1" ht="16.2" customHeight="1" x14ac:dyDescent="0.3">
      <c r="A82" s="54">
        <f t="shared" si="30"/>
        <v>70</v>
      </c>
      <c r="B82" s="80">
        <v>4322099</v>
      </c>
      <c r="C82" s="55" t="s">
        <v>104</v>
      </c>
      <c r="D82" s="32" t="s">
        <v>24</v>
      </c>
      <c r="E82" s="32">
        <v>1</v>
      </c>
      <c r="F82" s="56">
        <v>654500</v>
      </c>
      <c r="G82" s="81">
        <v>981750</v>
      </c>
      <c r="H82" s="24">
        <f t="shared" si="24"/>
        <v>654500</v>
      </c>
      <c r="I82" s="24">
        <f t="shared" si="25"/>
        <v>818125</v>
      </c>
      <c r="J82" s="24">
        <f t="shared" si="26"/>
        <v>818125</v>
      </c>
      <c r="K82" s="25">
        <f t="shared" si="27"/>
        <v>801595.51832579507</v>
      </c>
      <c r="L82" s="26">
        <f t="shared" si="31"/>
        <v>104012.23849032003</v>
      </c>
      <c r="M82" s="27">
        <f t="shared" si="32"/>
        <v>0.12975651199692212</v>
      </c>
      <c r="N82" s="28">
        <f t="shared" si="28"/>
        <v>654500</v>
      </c>
      <c r="O82" s="29" t="str">
        <f t="shared" si="29"/>
        <v>MENOR VALOR</v>
      </c>
      <c r="P82" s="30">
        <f t="shared" si="33"/>
        <v>654500</v>
      </c>
      <c r="Q82" s="15"/>
    </row>
    <row r="83" spans="1:17" s="16" customFormat="1" ht="16.2" customHeight="1" x14ac:dyDescent="0.3">
      <c r="A83" s="82">
        <f t="shared" si="30"/>
        <v>71</v>
      </c>
      <c r="B83" s="77">
        <v>4446102</v>
      </c>
      <c r="C83" s="83" t="s">
        <v>105</v>
      </c>
      <c r="D83" s="84" t="s">
        <v>24</v>
      </c>
      <c r="E83" s="84">
        <v>1</v>
      </c>
      <c r="F83" s="23">
        <v>214200</v>
      </c>
      <c r="G83" s="48">
        <v>600300</v>
      </c>
      <c r="H83" s="24">
        <f t="shared" si="24"/>
        <v>214200</v>
      </c>
      <c r="I83" s="24">
        <f t="shared" si="25"/>
        <v>407250</v>
      </c>
      <c r="J83" s="24">
        <f t="shared" si="26"/>
        <v>407250</v>
      </c>
      <c r="K83" s="25">
        <f t="shared" si="27"/>
        <v>358586.47492620244</v>
      </c>
      <c r="L83" s="26">
        <f t="shared" si="31"/>
        <v>102096.65553193912</v>
      </c>
      <c r="M83" s="27">
        <f t="shared" si="32"/>
        <v>0.28471976125968146</v>
      </c>
      <c r="N83" s="28">
        <f t="shared" si="28"/>
        <v>214200</v>
      </c>
      <c r="O83" s="29" t="str">
        <f t="shared" si="29"/>
        <v>MENOR VALOR</v>
      </c>
      <c r="P83" s="30">
        <f t="shared" si="33"/>
        <v>214200</v>
      </c>
      <c r="Q83" s="15"/>
    </row>
    <row r="84" spans="1:17" s="16" customFormat="1" ht="16.2" customHeight="1" x14ac:dyDescent="0.3">
      <c r="A84" s="82">
        <f t="shared" si="30"/>
        <v>72</v>
      </c>
      <c r="B84" s="77">
        <v>4446102</v>
      </c>
      <c r="C84" s="83" t="s">
        <v>106</v>
      </c>
      <c r="D84" s="84" t="s">
        <v>24</v>
      </c>
      <c r="E84" s="84">
        <v>1</v>
      </c>
      <c r="F84" s="23">
        <v>214200</v>
      </c>
      <c r="G84" s="48">
        <v>600300</v>
      </c>
      <c r="H84" s="24">
        <f t="shared" si="24"/>
        <v>214200</v>
      </c>
      <c r="I84" s="24">
        <f t="shared" si="25"/>
        <v>407250</v>
      </c>
      <c r="J84" s="24">
        <f t="shared" si="26"/>
        <v>407250</v>
      </c>
      <c r="K84" s="25">
        <f t="shared" si="27"/>
        <v>358586.47492620244</v>
      </c>
      <c r="L84" s="26">
        <f t="shared" si="31"/>
        <v>102096.65553193912</v>
      </c>
      <c r="M84" s="27">
        <f t="shared" si="32"/>
        <v>0.28471976125968146</v>
      </c>
      <c r="N84" s="28">
        <f t="shared" si="28"/>
        <v>214200</v>
      </c>
      <c r="O84" s="29" t="str">
        <f t="shared" si="29"/>
        <v>MENOR VALOR</v>
      </c>
      <c r="P84" s="30">
        <f t="shared" si="33"/>
        <v>214200</v>
      </c>
      <c r="Q84" s="15"/>
    </row>
    <row r="85" spans="1:17" s="16" customFormat="1" ht="16.2" customHeight="1" x14ac:dyDescent="0.3">
      <c r="A85" s="268" t="s">
        <v>107</v>
      </c>
      <c r="B85" s="268"/>
      <c r="C85" s="268"/>
      <c r="D85" s="268"/>
      <c r="E85" s="268"/>
      <c r="F85" s="35"/>
      <c r="G85" s="36"/>
      <c r="H85" s="37"/>
      <c r="I85" s="38"/>
      <c r="J85" s="38"/>
      <c r="K85" s="39"/>
      <c r="L85" s="40"/>
      <c r="M85" s="41"/>
      <c r="N85" s="42"/>
      <c r="O85" s="43"/>
      <c r="P85" s="44"/>
      <c r="Q85" s="15"/>
    </row>
    <row r="86" spans="1:17" s="16" customFormat="1" ht="16.2" customHeight="1" x14ac:dyDescent="0.3">
      <c r="A86" s="45">
        <f>+A84+1</f>
        <v>73</v>
      </c>
      <c r="B86" s="85">
        <v>8714300</v>
      </c>
      <c r="C86" s="46" t="s">
        <v>27</v>
      </c>
      <c r="D86" s="20" t="s">
        <v>24</v>
      </c>
      <c r="E86" s="20">
        <v>1</v>
      </c>
      <c r="F86" s="47">
        <v>214200</v>
      </c>
      <c r="G86" s="48">
        <v>600300</v>
      </c>
      <c r="H86" s="24">
        <f t="shared" ref="H86:H98" si="34">MIN(F86:G86)</f>
        <v>214200</v>
      </c>
      <c r="I86" s="24">
        <f t="shared" ref="I86:I98" si="35">AVERAGE(F86:G86)</f>
        <v>407250</v>
      </c>
      <c r="J86" s="24">
        <f t="shared" ref="J86:J98" si="36">MEDIAN(F86:G86)</f>
        <v>407250</v>
      </c>
      <c r="K86" s="25">
        <f t="shared" ref="K86:K98" si="37">GEOMEAN(F86:G86)</f>
        <v>358586.47492620244</v>
      </c>
      <c r="L86" s="26">
        <f t="shared" si="31"/>
        <v>102096.65553193912</v>
      </c>
      <c r="M86" s="27">
        <f t="shared" si="32"/>
        <v>0.28471976125968146</v>
      </c>
      <c r="N86" s="28">
        <f t="shared" ref="N86:N98" si="38">ROUND(IF(M86&lt;=$N$2,H86,K86),0)</f>
        <v>214200</v>
      </c>
      <c r="O86" s="29" t="str">
        <f t="shared" ref="O86:O98" si="39">IF(M86&lt;=$N$2,"MENOR VALOR","MEDIA GEO")</f>
        <v>MENOR VALOR</v>
      </c>
      <c r="P86" s="30">
        <f t="shared" si="33"/>
        <v>214200</v>
      </c>
      <c r="Q86" s="15"/>
    </row>
    <row r="87" spans="1:17" s="16" customFormat="1" ht="16.2" customHeight="1" x14ac:dyDescent="0.3">
      <c r="A87" s="49">
        <f t="shared" ref="A87:A98" si="40">A86+1</f>
        <v>74</v>
      </c>
      <c r="B87" s="86">
        <v>8714300</v>
      </c>
      <c r="C87" s="51" t="s">
        <v>28</v>
      </c>
      <c r="D87" s="50" t="s">
        <v>24</v>
      </c>
      <c r="E87" s="50">
        <v>1</v>
      </c>
      <c r="F87" s="52">
        <v>113050</v>
      </c>
      <c r="G87" s="53">
        <v>179575</v>
      </c>
      <c r="H87" s="24">
        <f t="shared" si="34"/>
        <v>113050</v>
      </c>
      <c r="I87" s="24">
        <f t="shared" si="35"/>
        <v>146312.5</v>
      </c>
      <c r="J87" s="24">
        <f t="shared" si="36"/>
        <v>146312.5</v>
      </c>
      <c r="K87" s="25">
        <f t="shared" si="37"/>
        <v>142481.41545478834</v>
      </c>
      <c r="L87" s="26">
        <f t="shared" si="31"/>
        <v>20811.153447999412</v>
      </c>
      <c r="M87" s="27">
        <f t="shared" si="32"/>
        <v>0.14606223121501152</v>
      </c>
      <c r="N87" s="28">
        <f t="shared" si="38"/>
        <v>113050</v>
      </c>
      <c r="O87" s="29" t="str">
        <f t="shared" si="39"/>
        <v>MENOR VALOR</v>
      </c>
      <c r="P87" s="30">
        <f t="shared" si="33"/>
        <v>113050</v>
      </c>
      <c r="Q87" s="15"/>
    </row>
    <row r="88" spans="1:17" s="16" customFormat="1" ht="16.2" customHeight="1" x14ac:dyDescent="0.3">
      <c r="A88" s="49">
        <f t="shared" si="40"/>
        <v>75</v>
      </c>
      <c r="B88" s="86">
        <v>8714300</v>
      </c>
      <c r="C88" s="51" t="s">
        <v>29</v>
      </c>
      <c r="D88" s="50" t="s">
        <v>24</v>
      </c>
      <c r="E88" s="50">
        <v>1</v>
      </c>
      <c r="F88" s="52">
        <v>113050</v>
      </c>
      <c r="G88" s="53">
        <v>179575</v>
      </c>
      <c r="H88" s="24">
        <f t="shared" si="34"/>
        <v>113050</v>
      </c>
      <c r="I88" s="24">
        <f t="shared" si="35"/>
        <v>146312.5</v>
      </c>
      <c r="J88" s="24">
        <f t="shared" si="36"/>
        <v>146312.5</v>
      </c>
      <c r="K88" s="25">
        <f t="shared" si="37"/>
        <v>142481.41545478834</v>
      </c>
      <c r="L88" s="26">
        <f t="shared" si="31"/>
        <v>20811.153447999412</v>
      </c>
      <c r="M88" s="27">
        <f t="shared" si="32"/>
        <v>0.14606223121501152</v>
      </c>
      <c r="N88" s="28">
        <f t="shared" si="38"/>
        <v>113050</v>
      </c>
      <c r="O88" s="29" t="str">
        <f t="shared" si="39"/>
        <v>MENOR VALOR</v>
      </c>
      <c r="P88" s="30">
        <f t="shared" si="33"/>
        <v>113050</v>
      </c>
      <c r="Q88" s="15"/>
    </row>
    <row r="89" spans="1:17" s="16" customFormat="1" ht="16.2" customHeight="1" x14ac:dyDescent="0.3">
      <c r="A89" s="49">
        <f t="shared" si="40"/>
        <v>76</v>
      </c>
      <c r="B89" s="86">
        <v>8714300</v>
      </c>
      <c r="C89" s="51" t="s">
        <v>30</v>
      </c>
      <c r="D89" s="50" t="s">
        <v>24</v>
      </c>
      <c r="E89" s="50">
        <v>1</v>
      </c>
      <c r="F89" s="52">
        <v>214200</v>
      </c>
      <c r="G89" s="48">
        <v>600300</v>
      </c>
      <c r="H89" s="24">
        <f t="shared" si="34"/>
        <v>214200</v>
      </c>
      <c r="I89" s="24">
        <f t="shared" si="35"/>
        <v>407250</v>
      </c>
      <c r="J89" s="24">
        <f t="shared" si="36"/>
        <v>407250</v>
      </c>
      <c r="K89" s="25">
        <f t="shared" si="37"/>
        <v>358586.47492620244</v>
      </c>
      <c r="L89" s="26">
        <f t="shared" si="31"/>
        <v>102096.65553193912</v>
      </c>
      <c r="M89" s="27">
        <f t="shared" si="32"/>
        <v>0.28471976125968146</v>
      </c>
      <c r="N89" s="28">
        <f t="shared" si="38"/>
        <v>214200</v>
      </c>
      <c r="O89" s="29" t="str">
        <f t="shared" si="39"/>
        <v>MENOR VALOR</v>
      </c>
      <c r="P89" s="30">
        <f t="shared" si="33"/>
        <v>214200</v>
      </c>
      <c r="Q89" s="15"/>
    </row>
    <row r="90" spans="1:17" s="16" customFormat="1" ht="16.2" customHeight="1" x14ac:dyDescent="0.3">
      <c r="A90" s="49">
        <f t="shared" si="40"/>
        <v>77</v>
      </c>
      <c r="B90" s="86">
        <v>8714300</v>
      </c>
      <c r="C90" s="51" t="s">
        <v>31</v>
      </c>
      <c r="D90" s="50" t="s">
        <v>24</v>
      </c>
      <c r="E90" s="50">
        <v>1</v>
      </c>
      <c r="F90" s="52">
        <v>618800</v>
      </c>
      <c r="G90" s="53">
        <v>928200</v>
      </c>
      <c r="H90" s="24">
        <f t="shared" si="34"/>
        <v>618800</v>
      </c>
      <c r="I90" s="24">
        <f t="shared" si="35"/>
        <v>773500</v>
      </c>
      <c r="J90" s="24">
        <f t="shared" si="36"/>
        <v>773500</v>
      </c>
      <c r="K90" s="25">
        <f t="shared" si="37"/>
        <v>757872.12641711533</v>
      </c>
      <c r="L90" s="26">
        <f t="shared" si="31"/>
        <v>98338.84366357472</v>
      </c>
      <c r="M90" s="27">
        <f t="shared" si="32"/>
        <v>0.12975651199692134</v>
      </c>
      <c r="N90" s="28">
        <f t="shared" si="38"/>
        <v>618800</v>
      </c>
      <c r="O90" s="29" t="str">
        <f t="shared" si="39"/>
        <v>MENOR VALOR</v>
      </c>
      <c r="P90" s="30">
        <f t="shared" si="33"/>
        <v>618800</v>
      </c>
      <c r="Q90" s="15"/>
    </row>
    <row r="91" spans="1:17" s="16" customFormat="1" ht="16.2" customHeight="1" x14ac:dyDescent="0.3">
      <c r="A91" s="49">
        <f t="shared" si="40"/>
        <v>78</v>
      </c>
      <c r="B91" s="86">
        <v>8714300</v>
      </c>
      <c r="C91" s="51" t="s">
        <v>32</v>
      </c>
      <c r="D91" s="50" t="s">
        <v>24</v>
      </c>
      <c r="E91" s="50">
        <v>1</v>
      </c>
      <c r="F91" s="52">
        <v>214200</v>
      </c>
      <c r="G91" s="48">
        <v>600300</v>
      </c>
      <c r="H91" s="24">
        <f t="shared" si="34"/>
        <v>214200</v>
      </c>
      <c r="I91" s="24">
        <f t="shared" si="35"/>
        <v>407250</v>
      </c>
      <c r="J91" s="24">
        <f t="shared" si="36"/>
        <v>407250</v>
      </c>
      <c r="K91" s="25">
        <f t="shared" si="37"/>
        <v>358586.47492620244</v>
      </c>
      <c r="L91" s="26">
        <f t="shared" si="31"/>
        <v>102096.65553193912</v>
      </c>
      <c r="M91" s="27">
        <f t="shared" si="32"/>
        <v>0.28471976125968146</v>
      </c>
      <c r="N91" s="28">
        <f t="shared" si="38"/>
        <v>214200</v>
      </c>
      <c r="O91" s="29" t="str">
        <f t="shared" si="39"/>
        <v>MENOR VALOR</v>
      </c>
      <c r="P91" s="30">
        <f t="shared" si="33"/>
        <v>214200</v>
      </c>
      <c r="Q91" s="15"/>
    </row>
    <row r="92" spans="1:17" s="16" customFormat="1" ht="16.2" customHeight="1" x14ac:dyDescent="0.3">
      <c r="A92" s="49">
        <f t="shared" si="40"/>
        <v>79</v>
      </c>
      <c r="B92" s="86">
        <v>8714300</v>
      </c>
      <c r="C92" s="51" t="s">
        <v>33</v>
      </c>
      <c r="D92" s="50" t="s">
        <v>24</v>
      </c>
      <c r="E92" s="50">
        <v>1</v>
      </c>
      <c r="F92" s="52">
        <v>214200</v>
      </c>
      <c r="G92" s="48">
        <v>600300</v>
      </c>
      <c r="H92" s="24">
        <f t="shared" si="34"/>
        <v>214200</v>
      </c>
      <c r="I92" s="24">
        <f t="shared" si="35"/>
        <v>407250</v>
      </c>
      <c r="J92" s="24">
        <f t="shared" si="36"/>
        <v>407250</v>
      </c>
      <c r="K92" s="25">
        <f t="shared" si="37"/>
        <v>358586.47492620244</v>
      </c>
      <c r="L92" s="26">
        <f t="shared" si="31"/>
        <v>102096.65553193912</v>
      </c>
      <c r="M92" s="27">
        <f t="shared" si="32"/>
        <v>0.28471976125968146</v>
      </c>
      <c r="N92" s="28">
        <f t="shared" si="38"/>
        <v>214200</v>
      </c>
      <c r="O92" s="29" t="str">
        <f t="shared" si="39"/>
        <v>MENOR VALOR</v>
      </c>
      <c r="P92" s="30">
        <f t="shared" si="33"/>
        <v>214200</v>
      </c>
      <c r="Q92" s="15"/>
    </row>
    <row r="93" spans="1:17" s="16" customFormat="1" ht="16.2" customHeight="1" x14ac:dyDescent="0.3">
      <c r="A93" s="49">
        <f t="shared" si="40"/>
        <v>80</v>
      </c>
      <c r="B93" s="86">
        <v>8714300</v>
      </c>
      <c r="C93" s="51" t="s">
        <v>34</v>
      </c>
      <c r="D93" s="50" t="s">
        <v>24</v>
      </c>
      <c r="E93" s="50">
        <v>1</v>
      </c>
      <c r="F93" s="52">
        <v>113050</v>
      </c>
      <c r="G93" s="53">
        <v>179575</v>
      </c>
      <c r="H93" s="24">
        <f t="shared" si="34"/>
        <v>113050</v>
      </c>
      <c r="I93" s="24">
        <f t="shared" si="35"/>
        <v>146312.5</v>
      </c>
      <c r="J93" s="24">
        <f t="shared" si="36"/>
        <v>146312.5</v>
      </c>
      <c r="K93" s="25">
        <f t="shared" si="37"/>
        <v>142481.41545478834</v>
      </c>
      <c r="L93" s="26">
        <f t="shared" si="31"/>
        <v>20811.153447999412</v>
      </c>
      <c r="M93" s="27">
        <f t="shared" si="32"/>
        <v>0.14606223121501152</v>
      </c>
      <c r="N93" s="28">
        <f t="shared" si="38"/>
        <v>113050</v>
      </c>
      <c r="O93" s="29" t="str">
        <f t="shared" si="39"/>
        <v>MENOR VALOR</v>
      </c>
      <c r="P93" s="30">
        <f t="shared" si="33"/>
        <v>113050</v>
      </c>
      <c r="Q93" s="15"/>
    </row>
    <row r="94" spans="1:17" s="16" customFormat="1" ht="16.2" customHeight="1" x14ac:dyDescent="0.3">
      <c r="A94" s="49">
        <f t="shared" si="40"/>
        <v>81</v>
      </c>
      <c r="B94" s="86">
        <v>8714300</v>
      </c>
      <c r="C94" s="51" t="s">
        <v>35</v>
      </c>
      <c r="D94" s="50" t="s">
        <v>24</v>
      </c>
      <c r="E94" s="50">
        <v>1</v>
      </c>
      <c r="F94" s="52">
        <v>77350</v>
      </c>
      <c r="G94" s="53">
        <v>316025</v>
      </c>
      <c r="H94" s="24">
        <f t="shared" si="34"/>
        <v>77350</v>
      </c>
      <c r="I94" s="24">
        <f t="shared" si="35"/>
        <v>196687.5</v>
      </c>
      <c r="J94" s="24">
        <f t="shared" si="36"/>
        <v>196687.5</v>
      </c>
      <c r="K94" s="25">
        <f t="shared" si="37"/>
        <v>156347.47759397974</v>
      </c>
      <c r="L94" s="26">
        <f t="shared" si="31"/>
        <v>55859.6521033354</v>
      </c>
      <c r="M94" s="27">
        <f t="shared" si="32"/>
        <v>0.35727888267182578</v>
      </c>
      <c r="N94" s="28">
        <f t="shared" si="38"/>
        <v>77350</v>
      </c>
      <c r="O94" s="29" t="str">
        <f t="shared" si="39"/>
        <v>MENOR VALOR</v>
      </c>
      <c r="P94" s="30">
        <f t="shared" si="33"/>
        <v>77350</v>
      </c>
      <c r="Q94" s="15"/>
    </row>
    <row r="95" spans="1:17" s="16" customFormat="1" ht="16.2" customHeight="1" x14ac:dyDescent="0.3">
      <c r="A95" s="49">
        <f t="shared" si="40"/>
        <v>82</v>
      </c>
      <c r="B95" s="86">
        <v>8714300</v>
      </c>
      <c r="C95" s="51" t="s">
        <v>36</v>
      </c>
      <c r="D95" s="50" t="s">
        <v>24</v>
      </c>
      <c r="E95" s="50">
        <v>1</v>
      </c>
      <c r="F95" s="52">
        <v>214200</v>
      </c>
      <c r="G95" s="48">
        <v>600300</v>
      </c>
      <c r="H95" s="24">
        <f t="shared" si="34"/>
        <v>214200</v>
      </c>
      <c r="I95" s="24">
        <f t="shared" si="35"/>
        <v>407250</v>
      </c>
      <c r="J95" s="24">
        <f t="shared" si="36"/>
        <v>407250</v>
      </c>
      <c r="K95" s="25">
        <f t="shared" si="37"/>
        <v>358586.47492620244</v>
      </c>
      <c r="L95" s="26">
        <f t="shared" si="31"/>
        <v>102096.65553193912</v>
      </c>
      <c r="M95" s="27">
        <f t="shared" si="32"/>
        <v>0.28471976125968146</v>
      </c>
      <c r="N95" s="28">
        <f t="shared" si="38"/>
        <v>214200</v>
      </c>
      <c r="O95" s="29" t="str">
        <f t="shared" si="39"/>
        <v>MENOR VALOR</v>
      </c>
      <c r="P95" s="30">
        <f t="shared" si="33"/>
        <v>214200</v>
      </c>
      <c r="Q95" s="15"/>
    </row>
    <row r="96" spans="1:17" s="16" customFormat="1" ht="16.2" customHeight="1" x14ac:dyDescent="0.3">
      <c r="A96" s="49">
        <f t="shared" si="40"/>
        <v>83</v>
      </c>
      <c r="B96" s="86">
        <v>8714300</v>
      </c>
      <c r="C96" s="51" t="s">
        <v>37</v>
      </c>
      <c r="D96" s="50" t="s">
        <v>24</v>
      </c>
      <c r="E96" s="50">
        <v>1</v>
      </c>
      <c r="F96" s="52">
        <v>214200</v>
      </c>
      <c r="G96" s="48">
        <v>600300</v>
      </c>
      <c r="H96" s="24">
        <f t="shared" si="34"/>
        <v>214200</v>
      </c>
      <c r="I96" s="24">
        <f t="shared" si="35"/>
        <v>407250</v>
      </c>
      <c r="J96" s="24">
        <f t="shared" si="36"/>
        <v>407250</v>
      </c>
      <c r="K96" s="25">
        <f t="shared" si="37"/>
        <v>358586.47492620244</v>
      </c>
      <c r="L96" s="26">
        <f t="shared" si="31"/>
        <v>102096.65553193912</v>
      </c>
      <c r="M96" s="27">
        <f t="shared" si="32"/>
        <v>0.28471976125968146</v>
      </c>
      <c r="N96" s="28">
        <f t="shared" si="38"/>
        <v>214200</v>
      </c>
      <c r="O96" s="29" t="str">
        <f t="shared" si="39"/>
        <v>MENOR VALOR</v>
      </c>
      <c r="P96" s="30">
        <f t="shared" si="33"/>
        <v>214200</v>
      </c>
      <c r="Q96" s="15"/>
    </row>
    <row r="97" spans="1:17" s="16" customFormat="1" ht="16.2" customHeight="1" x14ac:dyDescent="0.3">
      <c r="A97" s="54">
        <f t="shared" si="40"/>
        <v>84</v>
      </c>
      <c r="B97" s="87">
        <v>8714300</v>
      </c>
      <c r="C97" s="55" t="s">
        <v>38</v>
      </c>
      <c r="D97" s="32" t="s">
        <v>24</v>
      </c>
      <c r="E97" s="32">
        <v>1</v>
      </c>
      <c r="F97" s="56">
        <v>214200</v>
      </c>
      <c r="G97" s="48">
        <v>600300</v>
      </c>
      <c r="H97" s="24">
        <f t="shared" si="34"/>
        <v>214200</v>
      </c>
      <c r="I97" s="24">
        <f t="shared" si="35"/>
        <v>407250</v>
      </c>
      <c r="J97" s="24">
        <f t="shared" si="36"/>
        <v>407250</v>
      </c>
      <c r="K97" s="25">
        <f t="shared" si="37"/>
        <v>358586.47492620244</v>
      </c>
      <c r="L97" s="26">
        <f t="shared" si="31"/>
        <v>102096.65553193912</v>
      </c>
      <c r="M97" s="27">
        <f t="shared" si="32"/>
        <v>0.28471976125968146</v>
      </c>
      <c r="N97" s="28">
        <f t="shared" si="38"/>
        <v>214200</v>
      </c>
      <c r="O97" s="29" t="str">
        <f t="shared" si="39"/>
        <v>MENOR VALOR</v>
      </c>
      <c r="P97" s="30">
        <f t="shared" si="33"/>
        <v>214200</v>
      </c>
      <c r="Q97" s="15"/>
    </row>
    <row r="98" spans="1:17" s="16" customFormat="1" ht="16.2" customHeight="1" x14ac:dyDescent="0.3">
      <c r="A98" s="82">
        <f t="shared" si="40"/>
        <v>85</v>
      </c>
      <c r="B98" s="86">
        <v>8714300</v>
      </c>
      <c r="C98" s="83" t="s">
        <v>108</v>
      </c>
      <c r="D98" s="84" t="s">
        <v>24</v>
      </c>
      <c r="E98" s="84">
        <v>1</v>
      </c>
      <c r="F98" s="23">
        <v>214200</v>
      </c>
      <c r="G98" s="48">
        <v>600300</v>
      </c>
      <c r="H98" s="24">
        <f t="shared" si="34"/>
        <v>214200</v>
      </c>
      <c r="I98" s="24">
        <f t="shared" si="35"/>
        <v>407250</v>
      </c>
      <c r="J98" s="24">
        <f t="shared" si="36"/>
        <v>407250</v>
      </c>
      <c r="K98" s="25">
        <f t="shared" si="37"/>
        <v>358586.47492620244</v>
      </c>
      <c r="L98" s="26">
        <f t="shared" si="31"/>
        <v>102096.65553193912</v>
      </c>
      <c r="M98" s="27">
        <f t="shared" si="32"/>
        <v>0.28471976125968146</v>
      </c>
      <c r="N98" s="28">
        <f t="shared" si="38"/>
        <v>214200</v>
      </c>
      <c r="O98" s="29" t="str">
        <f t="shared" si="39"/>
        <v>MENOR VALOR</v>
      </c>
      <c r="P98" s="30">
        <f t="shared" si="33"/>
        <v>214200</v>
      </c>
      <c r="Q98" s="15"/>
    </row>
    <row r="99" spans="1:17" ht="16.2" customHeight="1" x14ac:dyDescent="0.3">
      <c r="A99" s="268" t="s">
        <v>109</v>
      </c>
      <c r="B99" s="268"/>
      <c r="C99" s="268"/>
      <c r="D99" s="268"/>
      <c r="E99" s="268"/>
      <c r="F99" s="35"/>
      <c r="G99" s="36"/>
      <c r="H99" s="37"/>
      <c r="I99" s="38"/>
      <c r="J99" s="38"/>
      <c r="K99" s="39"/>
      <c r="L99" s="40"/>
      <c r="M99" s="41"/>
      <c r="N99" s="42"/>
      <c r="O99" s="43"/>
      <c r="P99" s="44"/>
    </row>
    <row r="100" spans="1:17" s="16" customFormat="1" ht="16.2" customHeight="1" x14ac:dyDescent="0.3">
      <c r="A100" s="45">
        <f>+A98+1</f>
        <v>86</v>
      </c>
      <c r="B100" s="88" t="s">
        <v>110</v>
      </c>
      <c r="C100" s="66" t="s">
        <v>111</v>
      </c>
      <c r="D100" s="20" t="s">
        <v>24</v>
      </c>
      <c r="E100" s="20">
        <v>1</v>
      </c>
      <c r="F100" s="47">
        <v>214200</v>
      </c>
      <c r="G100" s="48">
        <v>600300</v>
      </c>
      <c r="H100" s="24">
        <f t="shared" ref="H100:H123" si="41">MIN(F100:G100)</f>
        <v>214200</v>
      </c>
      <c r="I100" s="24">
        <f t="shared" ref="I100:I123" si="42">AVERAGE(F100:G100)</f>
        <v>407250</v>
      </c>
      <c r="J100" s="24">
        <f t="shared" ref="J100:J123" si="43">MEDIAN(F100:G100)</f>
        <v>407250</v>
      </c>
      <c r="K100" s="25">
        <f t="shared" ref="K100:K123" si="44">GEOMEAN(F100:G100)</f>
        <v>358586.47492620244</v>
      </c>
      <c r="L100" s="26">
        <f t="shared" si="31"/>
        <v>102096.65553193912</v>
      </c>
      <c r="M100" s="27">
        <f t="shared" si="32"/>
        <v>0.28471976125968146</v>
      </c>
      <c r="N100" s="28">
        <f t="shared" ref="N100:N123" si="45">ROUND(IF(M100&lt;=$N$2,H100,K100),0)</f>
        <v>214200</v>
      </c>
      <c r="O100" s="29" t="str">
        <f t="shared" ref="O100:O123" si="46">IF(M100&lt;=$N$2,"MENOR VALOR","MEDIA GEO")</f>
        <v>MENOR VALOR</v>
      </c>
      <c r="P100" s="30">
        <f t="shared" si="33"/>
        <v>214200</v>
      </c>
      <c r="Q100" s="15"/>
    </row>
    <row r="101" spans="1:17" s="16" customFormat="1" ht="16.2" customHeight="1" x14ac:dyDescent="0.3">
      <c r="A101" s="49">
        <f t="shared" ref="A101:A123" si="47">A100+1</f>
        <v>87</v>
      </c>
      <c r="B101" s="89" t="s">
        <v>110</v>
      </c>
      <c r="C101" s="70" t="s">
        <v>112</v>
      </c>
      <c r="D101" s="50" t="s">
        <v>24</v>
      </c>
      <c r="E101" s="50">
        <v>1</v>
      </c>
      <c r="F101" s="52">
        <v>214200</v>
      </c>
      <c r="G101" s="48">
        <v>600300</v>
      </c>
      <c r="H101" s="24">
        <f t="shared" si="41"/>
        <v>214200</v>
      </c>
      <c r="I101" s="24">
        <f t="shared" si="42"/>
        <v>407250</v>
      </c>
      <c r="J101" s="24">
        <f t="shared" si="43"/>
        <v>407250</v>
      </c>
      <c r="K101" s="25">
        <f t="shared" si="44"/>
        <v>358586.47492620244</v>
      </c>
      <c r="L101" s="26">
        <f t="shared" si="31"/>
        <v>102096.65553193912</v>
      </c>
      <c r="M101" s="27">
        <f t="shared" si="32"/>
        <v>0.28471976125968146</v>
      </c>
      <c r="N101" s="28">
        <f t="shared" si="45"/>
        <v>214200</v>
      </c>
      <c r="O101" s="29" t="str">
        <f t="shared" si="46"/>
        <v>MENOR VALOR</v>
      </c>
      <c r="P101" s="30">
        <f t="shared" si="33"/>
        <v>214200</v>
      </c>
      <c r="Q101" s="15"/>
    </row>
    <row r="102" spans="1:17" s="16" customFormat="1" ht="16.2" customHeight="1" x14ac:dyDescent="0.3">
      <c r="A102" s="49">
        <f t="shared" si="47"/>
        <v>88</v>
      </c>
      <c r="B102" s="89" t="s">
        <v>110</v>
      </c>
      <c r="C102" s="70" t="s">
        <v>113</v>
      </c>
      <c r="D102" s="50" t="s">
        <v>24</v>
      </c>
      <c r="E102" s="50">
        <v>1</v>
      </c>
      <c r="F102" s="52">
        <v>214200</v>
      </c>
      <c r="G102" s="48">
        <v>600300</v>
      </c>
      <c r="H102" s="24">
        <f t="shared" si="41"/>
        <v>214200</v>
      </c>
      <c r="I102" s="24">
        <f t="shared" si="42"/>
        <v>407250</v>
      </c>
      <c r="J102" s="24">
        <f t="shared" si="43"/>
        <v>407250</v>
      </c>
      <c r="K102" s="25">
        <f t="shared" si="44"/>
        <v>358586.47492620244</v>
      </c>
      <c r="L102" s="26">
        <f t="shared" si="31"/>
        <v>102096.65553193912</v>
      </c>
      <c r="M102" s="27">
        <f t="shared" si="32"/>
        <v>0.28471976125968146</v>
      </c>
      <c r="N102" s="28">
        <f t="shared" si="45"/>
        <v>214200</v>
      </c>
      <c r="O102" s="29" t="str">
        <f t="shared" si="46"/>
        <v>MENOR VALOR</v>
      </c>
      <c r="P102" s="30">
        <f t="shared" si="33"/>
        <v>214200</v>
      </c>
      <c r="Q102" s="15"/>
    </row>
    <row r="103" spans="1:17" s="16" customFormat="1" ht="16.2" customHeight="1" x14ac:dyDescent="0.3">
      <c r="A103" s="49">
        <f t="shared" si="47"/>
        <v>89</v>
      </c>
      <c r="B103" s="89" t="s">
        <v>110</v>
      </c>
      <c r="C103" s="70" t="s">
        <v>114</v>
      </c>
      <c r="D103" s="50" t="s">
        <v>24</v>
      </c>
      <c r="E103" s="50">
        <v>1</v>
      </c>
      <c r="F103" s="52">
        <v>1011500</v>
      </c>
      <c r="G103" s="53">
        <v>1517250</v>
      </c>
      <c r="H103" s="24">
        <f t="shared" si="41"/>
        <v>1011500</v>
      </c>
      <c r="I103" s="24">
        <f t="shared" si="42"/>
        <v>1264375</v>
      </c>
      <c r="J103" s="24">
        <f t="shared" si="43"/>
        <v>1264375</v>
      </c>
      <c r="K103" s="25">
        <f t="shared" si="44"/>
        <v>1238829.4374125923</v>
      </c>
      <c r="L103" s="26">
        <f t="shared" si="31"/>
        <v>160746.18675776452</v>
      </c>
      <c r="M103" s="27">
        <f t="shared" si="32"/>
        <v>0.12975651199691987</v>
      </c>
      <c r="N103" s="28">
        <f t="shared" si="45"/>
        <v>1011500</v>
      </c>
      <c r="O103" s="29" t="str">
        <f t="shared" si="46"/>
        <v>MENOR VALOR</v>
      </c>
      <c r="P103" s="30">
        <f t="shared" si="33"/>
        <v>1011500</v>
      </c>
      <c r="Q103" s="15"/>
    </row>
    <row r="104" spans="1:17" s="16" customFormat="1" ht="16.2" customHeight="1" x14ac:dyDescent="0.3">
      <c r="A104" s="49">
        <f t="shared" si="47"/>
        <v>90</v>
      </c>
      <c r="B104" s="89" t="s">
        <v>115</v>
      </c>
      <c r="C104" s="70" t="s">
        <v>116</v>
      </c>
      <c r="D104" s="50" t="s">
        <v>24</v>
      </c>
      <c r="E104" s="50">
        <v>1</v>
      </c>
      <c r="F104" s="52">
        <v>113050</v>
      </c>
      <c r="G104" s="53">
        <v>179575</v>
      </c>
      <c r="H104" s="24">
        <f t="shared" si="41"/>
        <v>113050</v>
      </c>
      <c r="I104" s="24">
        <f t="shared" si="42"/>
        <v>146312.5</v>
      </c>
      <c r="J104" s="24">
        <f t="shared" si="43"/>
        <v>146312.5</v>
      </c>
      <c r="K104" s="25">
        <f t="shared" si="44"/>
        <v>142481.41545478834</v>
      </c>
      <c r="L104" s="26">
        <f t="shared" si="31"/>
        <v>20811.153447999412</v>
      </c>
      <c r="M104" s="27">
        <f t="shared" si="32"/>
        <v>0.14606223121501152</v>
      </c>
      <c r="N104" s="28">
        <f t="shared" si="45"/>
        <v>113050</v>
      </c>
      <c r="O104" s="29" t="str">
        <f t="shared" si="46"/>
        <v>MENOR VALOR</v>
      </c>
      <c r="P104" s="30">
        <f t="shared" si="33"/>
        <v>113050</v>
      </c>
      <c r="Q104" s="15"/>
    </row>
    <row r="105" spans="1:17" s="16" customFormat="1" ht="16.2" customHeight="1" x14ac:dyDescent="0.3">
      <c r="A105" s="49">
        <f t="shared" si="47"/>
        <v>91</v>
      </c>
      <c r="B105" s="89" t="s">
        <v>110</v>
      </c>
      <c r="C105" s="70" t="s">
        <v>117</v>
      </c>
      <c r="D105" s="50" t="s">
        <v>24</v>
      </c>
      <c r="E105" s="50">
        <v>1</v>
      </c>
      <c r="F105" s="52">
        <v>214200</v>
      </c>
      <c r="G105" s="48">
        <v>600300</v>
      </c>
      <c r="H105" s="24">
        <f t="shared" si="41"/>
        <v>214200</v>
      </c>
      <c r="I105" s="24">
        <f t="shared" si="42"/>
        <v>407250</v>
      </c>
      <c r="J105" s="24">
        <f t="shared" si="43"/>
        <v>407250</v>
      </c>
      <c r="K105" s="25">
        <f t="shared" si="44"/>
        <v>358586.47492620244</v>
      </c>
      <c r="L105" s="26">
        <f t="shared" si="31"/>
        <v>102096.65553193912</v>
      </c>
      <c r="M105" s="27">
        <f t="shared" si="32"/>
        <v>0.28471976125968146</v>
      </c>
      <c r="N105" s="28">
        <f t="shared" si="45"/>
        <v>214200</v>
      </c>
      <c r="O105" s="29" t="str">
        <f t="shared" si="46"/>
        <v>MENOR VALOR</v>
      </c>
      <c r="P105" s="30">
        <f t="shared" si="33"/>
        <v>214200</v>
      </c>
      <c r="Q105" s="15"/>
    </row>
    <row r="106" spans="1:17" s="16" customFormat="1" ht="16.2" customHeight="1" x14ac:dyDescent="0.3">
      <c r="A106" s="49">
        <f t="shared" si="47"/>
        <v>92</v>
      </c>
      <c r="B106" s="89" t="s">
        <v>110</v>
      </c>
      <c r="C106" s="70" t="s">
        <v>118</v>
      </c>
      <c r="D106" s="50" t="s">
        <v>24</v>
      </c>
      <c r="E106" s="50">
        <v>1</v>
      </c>
      <c r="F106" s="52">
        <v>214200</v>
      </c>
      <c r="G106" s="48">
        <v>600300</v>
      </c>
      <c r="H106" s="24">
        <f t="shared" si="41"/>
        <v>214200</v>
      </c>
      <c r="I106" s="24">
        <f t="shared" si="42"/>
        <v>407250</v>
      </c>
      <c r="J106" s="24">
        <f t="shared" si="43"/>
        <v>407250</v>
      </c>
      <c r="K106" s="25">
        <f t="shared" si="44"/>
        <v>358586.47492620244</v>
      </c>
      <c r="L106" s="26">
        <f t="shared" si="31"/>
        <v>102096.65553193912</v>
      </c>
      <c r="M106" s="27">
        <f t="shared" si="32"/>
        <v>0.28471976125968146</v>
      </c>
      <c r="N106" s="28">
        <f t="shared" si="45"/>
        <v>214200</v>
      </c>
      <c r="O106" s="29" t="str">
        <f t="shared" si="46"/>
        <v>MENOR VALOR</v>
      </c>
      <c r="P106" s="30">
        <f t="shared" si="33"/>
        <v>214200</v>
      </c>
      <c r="Q106" s="15"/>
    </row>
    <row r="107" spans="1:17" s="16" customFormat="1" ht="16.2" customHeight="1" x14ac:dyDescent="0.3">
      <c r="A107" s="49">
        <f t="shared" si="47"/>
        <v>93</v>
      </c>
      <c r="B107" s="89" t="s">
        <v>119</v>
      </c>
      <c r="C107" s="70" t="s">
        <v>120</v>
      </c>
      <c r="D107" s="50" t="s">
        <v>24</v>
      </c>
      <c r="E107" s="50">
        <v>1</v>
      </c>
      <c r="F107" s="52">
        <v>65450</v>
      </c>
      <c r="G107" s="23">
        <v>115800</v>
      </c>
      <c r="H107" s="24">
        <f t="shared" si="41"/>
        <v>65450</v>
      </c>
      <c r="I107" s="24">
        <f t="shared" si="42"/>
        <v>90625</v>
      </c>
      <c r="J107" s="24">
        <f t="shared" si="43"/>
        <v>90625</v>
      </c>
      <c r="K107" s="25">
        <f t="shared" si="44"/>
        <v>87058.084058862674</v>
      </c>
      <c r="L107" s="26">
        <f t="shared" si="31"/>
        <v>15279.222766470773</v>
      </c>
      <c r="M107" s="27">
        <f t="shared" si="32"/>
        <v>0.17550607656538841</v>
      </c>
      <c r="N107" s="28">
        <f t="shared" si="45"/>
        <v>65450</v>
      </c>
      <c r="O107" s="29" t="str">
        <f t="shared" si="46"/>
        <v>MENOR VALOR</v>
      </c>
      <c r="P107" s="30">
        <f t="shared" si="33"/>
        <v>65450</v>
      </c>
      <c r="Q107" s="15"/>
    </row>
    <row r="108" spans="1:17" s="16" customFormat="1" ht="16.2" customHeight="1" x14ac:dyDescent="0.3">
      <c r="A108" s="49">
        <f t="shared" si="47"/>
        <v>94</v>
      </c>
      <c r="B108" s="89" t="s">
        <v>110</v>
      </c>
      <c r="C108" s="70" t="s">
        <v>121</v>
      </c>
      <c r="D108" s="50" t="s">
        <v>24</v>
      </c>
      <c r="E108" s="50">
        <v>1</v>
      </c>
      <c r="F108" s="52">
        <v>53550</v>
      </c>
      <c r="G108" s="53">
        <v>91000</v>
      </c>
      <c r="H108" s="24">
        <f t="shared" si="41"/>
        <v>53550</v>
      </c>
      <c r="I108" s="24">
        <f t="shared" si="42"/>
        <v>72275</v>
      </c>
      <c r="J108" s="24">
        <f t="shared" si="43"/>
        <v>72275</v>
      </c>
      <c r="K108" s="25">
        <f t="shared" si="44"/>
        <v>69807.234582097575</v>
      </c>
      <c r="L108" s="26">
        <f t="shared" si="31"/>
        <v>11495.600816341679</v>
      </c>
      <c r="M108" s="27">
        <f t="shared" si="32"/>
        <v>0.16467635317686377</v>
      </c>
      <c r="N108" s="28">
        <f t="shared" si="45"/>
        <v>53550</v>
      </c>
      <c r="O108" s="29" t="str">
        <f t="shared" si="46"/>
        <v>MENOR VALOR</v>
      </c>
      <c r="P108" s="30">
        <f t="shared" si="33"/>
        <v>53550</v>
      </c>
      <c r="Q108" s="15"/>
    </row>
    <row r="109" spans="1:17" s="16" customFormat="1" ht="16.2" customHeight="1" x14ac:dyDescent="0.3">
      <c r="A109" s="49">
        <f t="shared" si="47"/>
        <v>95</v>
      </c>
      <c r="B109" s="89" t="s">
        <v>122</v>
      </c>
      <c r="C109" s="70" t="s">
        <v>123</v>
      </c>
      <c r="D109" s="50" t="s">
        <v>24</v>
      </c>
      <c r="E109" s="50">
        <v>1</v>
      </c>
      <c r="F109" s="52">
        <v>214200</v>
      </c>
      <c r="G109" s="48">
        <v>600300</v>
      </c>
      <c r="H109" s="24">
        <f t="shared" si="41"/>
        <v>214200</v>
      </c>
      <c r="I109" s="24">
        <f t="shared" si="42"/>
        <v>407250</v>
      </c>
      <c r="J109" s="24">
        <f t="shared" si="43"/>
        <v>407250</v>
      </c>
      <c r="K109" s="25">
        <f t="shared" si="44"/>
        <v>358586.47492620244</v>
      </c>
      <c r="L109" s="26">
        <f t="shared" si="31"/>
        <v>102096.65553193912</v>
      </c>
      <c r="M109" s="27">
        <f t="shared" si="32"/>
        <v>0.28471976125968146</v>
      </c>
      <c r="N109" s="28">
        <f t="shared" si="45"/>
        <v>214200</v>
      </c>
      <c r="O109" s="29" t="str">
        <f t="shared" si="46"/>
        <v>MENOR VALOR</v>
      </c>
      <c r="P109" s="30">
        <f t="shared" si="33"/>
        <v>214200</v>
      </c>
      <c r="Q109" s="15"/>
    </row>
    <row r="110" spans="1:17" s="16" customFormat="1" ht="16.2" customHeight="1" x14ac:dyDescent="0.3">
      <c r="A110" s="49">
        <f t="shared" si="47"/>
        <v>96</v>
      </c>
      <c r="B110" s="89" t="s">
        <v>110</v>
      </c>
      <c r="C110" s="70" t="s">
        <v>124</v>
      </c>
      <c r="D110" s="50" t="s">
        <v>24</v>
      </c>
      <c r="E110" s="50">
        <v>1</v>
      </c>
      <c r="F110" s="52">
        <v>214200</v>
      </c>
      <c r="G110" s="48">
        <v>600300</v>
      </c>
      <c r="H110" s="24">
        <f t="shared" si="41"/>
        <v>214200</v>
      </c>
      <c r="I110" s="24">
        <f t="shared" si="42"/>
        <v>407250</v>
      </c>
      <c r="J110" s="24">
        <f t="shared" si="43"/>
        <v>407250</v>
      </c>
      <c r="K110" s="25">
        <f t="shared" si="44"/>
        <v>358586.47492620244</v>
      </c>
      <c r="L110" s="26">
        <f t="shared" si="31"/>
        <v>102096.65553193912</v>
      </c>
      <c r="M110" s="27">
        <f t="shared" si="32"/>
        <v>0.28471976125968146</v>
      </c>
      <c r="N110" s="28">
        <f t="shared" si="45"/>
        <v>214200</v>
      </c>
      <c r="O110" s="29" t="str">
        <f t="shared" si="46"/>
        <v>MENOR VALOR</v>
      </c>
      <c r="P110" s="30">
        <f t="shared" si="33"/>
        <v>214200</v>
      </c>
      <c r="Q110" s="15"/>
    </row>
    <row r="111" spans="1:17" s="16" customFormat="1" ht="16.2" customHeight="1" x14ac:dyDescent="0.3">
      <c r="A111" s="49">
        <f t="shared" si="47"/>
        <v>97</v>
      </c>
      <c r="B111" s="89" t="s">
        <v>110</v>
      </c>
      <c r="C111" s="70" t="s">
        <v>125</v>
      </c>
      <c r="D111" s="50" t="s">
        <v>24</v>
      </c>
      <c r="E111" s="50">
        <v>1</v>
      </c>
      <c r="F111" s="52">
        <v>214200</v>
      </c>
      <c r="G111" s="48">
        <v>600300</v>
      </c>
      <c r="H111" s="24">
        <f t="shared" si="41"/>
        <v>214200</v>
      </c>
      <c r="I111" s="24">
        <f t="shared" si="42"/>
        <v>407250</v>
      </c>
      <c r="J111" s="24">
        <f t="shared" si="43"/>
        <v>407250</v>
      </c>
      <c r="K111" s="25">
        <f t="shared" si="44"/>
        <v>358586.47492620244</v>
      </c>
      <c r="L111" s="26">
        <f t="shared" si="31"/>
        <v>102096.65553193912</v>
      </c>
      <c r="M111" s="27">
        <f t="shared" si="32"/>
        <v>0.28471976125968146</v>
      </c>
      <c r="N111" s="28">
        <f t="shared" si="45"/>
        <v>214200</v>
      </c>
      <c r="O111" s="29" t="str">
        <f t="shared" si="46"/>
        <v>MENOR VALOR</v>
      </c>
      <c r="P111" s="30">
        <f t="shared" si="33"/>
        <v>214200</v>
      </c>
      <c r="Q111" s="15"/>
    </row>
    <row r="112" spans="1:17" s="16" customFormat="1" ht="16.2" customHeight="1" x14ac:dyDescent="0.3">
      <c r="A112" s="49">
        <f t="shared" si="47"/>
        <v>98</v>
      </c>
      <c r="B112" s="89" t="s">
        <v>126</v>
      </c>
      <c r="C112" s="70" t="s">
        <v>127</v>
      </c>
      <c r="D112" s="50" t="s">
        <v>24</v>
      </c>
      <c r="E112" s="50">
        <v>1</v>
      </c>
      <c r="F112" s="52">
        <v>89250</v>
      </c>
      <c r="G112" s="48">
        <v>253875</v>
      </c>
      <c r="H112" s="24">
        <f t="shared" si="41"/>
        <v>89250</v>
      </c>
      <c r="I112" s="24">
        <f t="shared" si="42"/>
        <v>171562.5</v>
      </c>
      <c r="J112" s="24">
        <f t="shared" si="43"/>
        <v>171562.5</v>
      </c>
      <c r="K112" s="25">
        <f t="shared" si="44"/>
        <v>150526.88713316302</v>
      </c>
      <c r="L112" s="26">
        <f t="shared" si="31"/>
        <v>43329.302421862274</v>
      </c>
      <c r="M112" s="27">
        <f t="shared" si="32"/>
        <v>0.28785091651786554</v>
      </c>
      <c r="N112" s="28">
        <f t="shared" si="45"/>
        <v>89250</v>
      </c>
      <c r="O112" s="29" t="str">
        <f t="shared" si="46"/>
        <v>MENOR VALOR</v>
      </c>
      <c r="P112" s="30">
        <f t="shared" si="33"/>
        <v>89250</v>
      </c>
      <c r="Q112" s="15"/>
    </row>
    <row r="113" spans="1:17" s="16" customFormat="1" ht="16.2" customHeight="1" x14ac:dyDescent="0.3">
      <c r="A113" s="49">
        <f t="shared" si="47"/>
        <v>99</v>
      </c>
      <c r="B113" s="89" t="s">
        <v>128</v>
      </c>
      <c r="C113" s="70" t="s">
        <v>129</v>
      </c>
      <c r="D113" s="50" t="s">
        <v>24</v>
      </c>
      <c r="E113" s="50">
        <v>1</v>
      </c>
      <c r="F113" s="52">
        <v>214200</v>
      </c>
      <c r="G113" s="48">
        <v>600300</v>
      </c>
      <c r="H113" s="24">
        <f t="shared" si="41"/>
        <v>214200</v>
      </c>
      <c r="I113" s="24">
        <f t="shared" si="42"/>
        <v>407250</v>
      </c>
      <c r="J113" s="24">
        <f t="shared" si="43"/>
        <v>407250</v>
      </c>
      <c r="K113" s="25">
        <f t="shared" si="44"/>
        <v>358586.47492620244</v>
      </c>
      <c r="L113" s="26">
        <f t="shared" si="31"/>
        <v>102096.65553193912</v>
      </c>
      <c r="M113" s="27">
        <f t="shared" si="32"/>
        <v>0.28471976125968146</v>
      </c>
      <c r="N113" s="28">
        <f t="shared" si="45"/>
        <v>214200</v>
      </c>
      <c r="O113" s="29" t="str">
        <f t="shared" si="46"/>
        <v>MENOR VALOR</v>
      </c>
      <c r="P113" s="30">
        <f t="shared" si="33"/>
        <v>214200</v>
      </c>
      <c r="Q113" s="15"/>
    </row>
    <row r="114" spans="1:17" s="16" customFormat="1" ht="16.2" customHeight="1" x14ac:dyDescent="0.3">
      <c r="A114" s="49">
        <f t="shared" si="47"/>
        <v>100</v>
      </c>
      <c r="B114" s="89" t="s">
        <v>130</v>
      </c>
      <c r="C114" s="70" t="s">
        <v>131</v>
      </c>
      <c r="D114" s="50" t="s">
        <v>24</v>
      </c>
      <c r="E114" s="50">
        <v>1</v>
      </c>
      <c r="F114" s="52">
        <v>214200</v>
      </c>
      <c r="G114" s="48">
        <v>600300</v>
      </c>
      <c r="H114" s="24">
        <f t="shared" si="41"/>
        <v>214200</v>
      </c>
      <c r="I114" s="24">
        <f t="shared" si="42"/>
        <v>407250</v>
      </c>
      <c r="J114" s="24">
        <f t="shared" si="43"/>
        <v>407250</v>
      </c>
      <c r="K114" s="25">
        <f t="shared" si="44"/>
        <v>358586.47492620244</v>
      </c>
      <c r="L114" s="26">
        <f t="shared" si="31"/>
        <v>102096.65553193912</v>
      </c>
      <c r="M114" s="27">
        <f t="shared" si="32"/>
        <v>0.28471976125968146</v>
      </c>
      <c r="N114" s="28">
        <f t="shared" si="45"/>
        <v>214200</v>
      </c>
      <c r="O114" s="29" t="str">
        <f t="shared" si="46"/>
        <v>MENOR VALOR</v>
      </c>
      <c r="P114" s="30">
        <f t="shared" si="33"/>
        <v>214200</v>
      </c>
      <c r="Q114" s="15"/>
    </row>
    <row r="115" spans="1:17" s="16" customFormat="1" ht="16.2" customHeight="1" x14ac:dyDescent="0.3">
      <c r="A115" s="49">
        <f t="shared" si="47"/>
        <v>101</v>
      </c>
      <c r="B115" s="89" t="s">
        <v>110</v>
      </c>
      <c r="C115" s="70" t="s">
        <v>132</v>
      </c>
      <c r="D115" s="50" t="s">
        <v>24</v>
      </c>
      <c r="E115" s="50">
        <v>1</v>
      </c>
      <c r="F115" s="52">
        <v>535500</v>
      </c>
      <c r="G115" s="53">
        <v>803250</v>
      </c>
      <c r="H115" s="24">
        <f t="shared" si="41"/>
        <v>535500</v>
      </c>
      <c r="I115" s="24">
        <f t="shared" si="42"/>
        <v>669375</v>
      </c>
      <c r="J115" s="24">
        <f t="shared" si="43"/>
        <v>669375</v>
      </c>
      <c r="K115" s="25">
        <f t="shared" si="44"/>
        <v>655850.87863019598</v>
      </c>
      <c r="L115" s="26">
        <f t="shared" si="31"/>
        <v>85100.922401170421</v>
      </c>
      <c r="M115" s="27">
        <f t="shared" si="32"/>
        <v>0.12975651199692134</v>
      </c>
      <c r="N115" s="28">
        <f t="shared" si="45"/>
        <v>535500</v>
      </c>
      <c r="O115" s="29" t="str">
        <f t="shared" si="46"/>
        <v>MENOR VALOR</v>
      </c>
      <c r="P115" s="30">
        <f t="shared" si="33"/>
        <v>535500</v>
      </c>
      <c r="Q115" s="15"/>
    </row>
    <row r="116" spans="1:17" s="16" customFormat="1" ht="16.2" customHeight="1" x14ac:dyDescent="0.3">
      <c r="A116" s="49">
        <f t="shared" si="47"/>
        <v>102</v>
      </c>
      <c r="B116" s="89" t="s">
        <v>110</v>
      </c>
      <c r="C116" s="70" t="s">
        <v>133</v>
      </c>
      <c r="D116" s="50" t="s">
        <v>24</v>
      </c>
      <c r="E116" s="50">
        <v>1</v>
      </c>
      <c r="F116" s="52">
        <v>101150</v>
      </c>
      <c r="G116" s="53">
        <v>251725</v>
      </c>
      <c r="H116" s="24">
        <f t="shared" si="41"/>
        <v>101150</v>
      </c>
      <c r="I116" s="24">
        <f t="shared" si="42"/>
        <v>176437.5</v>
      </c>
      <c r="J116" s="24">
        <f t="shared" si="43"/>
        <v>176437.5</v>
      </c>
      <c r="K116" s="25">
        <f t="shared" si="44"/>
        <v>159568.1163328063</v>
      </c>
      <c r="L116" s="26">
        <f t="shared" si="31"/>
        <v>41307.846203071902</v>
      </c>
      <c r="M116" s="27">
        <f t="shared" si="32"/>
        <v>0.25887280712719202</v>
      </c>
      <c r="N116" s="28">
        <f t="shared" si="45"/>
        <v>101150</v>
      </c>
      <c r="O116" s="29" t="str">
        <f t="shared" si="46"/>
        <v>MENOR VALOR</v>
      </c>
      <c r="P116" s="30">
        <f t="shared" si="33"/>
        <v>101150</v>
      </c>
      <c r="Q116" s="15"/>
    </row>
    <row r="117" spans="1:17" s="16" customFormat="1" ht="16.2" customHeight="1" x14ac:dyDescent="0.3">
      <c r="A117" s="49">
        <f t="shared" si="47"/>
        <v>103</v>
      </c>
      <c r="B117" s="89" t="s">
        <v>134</v>
      </c>
      <c r="C117" s="70" t="s">
        <v>135</v>
      </c>
      <c r="D117" s="50" t="s">
        <v>24</v>
      </c>
      <c r="E117" s="50">
        <v>1</v>
      </c>
      <c r="F117" s="52">
        <v>214200</v>
      </c>
      <c r="G117" s="48">
        <v>600300</v>
      </c>
      <c r="H117" s="24">
        <f t="shared" si="41"/>
        <v>214200</v>
      </c>
      <c r="I117" s="24">
        <f t="shared" si="42"/>
        <v>407250</v>
      </c>
      <c r="J117" s="24">
        <f t="shared" si="43"/>
        <v>407250</v>
      </c>
      <c r="K117" s="25">
        <f t="shared" si="44"/>
        <v>358586.47492620244</v>
      </c>
      <c r="L117" s="26">
        <f t="shared" si="31"/>
        <v>102096.65553193912</v>
      </c>
      <c r="M117" s="27">
        <f t="shared" si="32"/>
        <v>0.28471976125968146</v>
      </c>
      <c r="N117" s="28">
        <f t="shared" si="45"/>
        <v>214200</v>
      </c>
      <c r="O117" s="29" t="str">
        <f t="shared" si="46"/>
        <v>MENOR VALOR</v>
      </c>
      <c r="P117" s="30">
        <f t="shared" si="33"/>
        <v>214200</v>
      </c>
      <c r="Q117" s="15"/>
    </row>
    <row r="118" spans="1:17" s="16" customFormat="1" ht="16.2" customHeight="1" x14ac:dyDescent="0.3">
      <c r="A118" s="49">
        <f t="shared" si="47"/>
        <v>104</v>
      </c>
      <c r="B118" s="89" t="s">
        <v>136</v>
      </c>
      <c r="C118" s="70" t="s">
        <v>137</v>
      </c>
      <c r="D118" s="50" t="s">
        <v>24</v>
      </c>
      <c r="E118" s="50">
        <v>1</v>
      </c>
      <c r="F118" s="52">
        <v>89250</v>
      </c>
      <c r="G118" s="48">
        <v>253875</v>
      </c>
      <c r="H118" s="24">
        <f t="shared" si="41"/>
        <v>89250</v>
      </c>
      <c r="I118" s="24">
        <f t="shared" si="42"/>
        <v>171562.5</v>
      </c>
      <c r="J118" s="24">
        <f t="shared" si="43"/>
        <v>171562.5</v>
      </c>
      <c r="K118" s="25">
        <f t="shared" si="44"/>
        <v>150526.88713316302</v>
      </c>
      <c r="L118" s="26">
        <f t="shared" si="31"/>
        <v>43329.302421862274</v>
      </c>
      <c r="M118" s="27">
        <f t="shared" si="32"/>
        <v>0.28785091651786554</v>
      </c>
      <c r="N118" s="28">
        <f t="shared" si="45"/>
        <v>89250</v>
      </c>
      <c r="O118" s="29" t="str">
        <f t="shared" si="46"/>
        <v>MENOR VALOR</v>
      </c>
      <c r="P118" s="30">
        <f t="shared" si="33"/>
        <v>89250</v>
      </c>
      <c r="Q118" s="15"/>
    </row>
    <row r="119" spans="1:17" s="16" customFormat="1" ht="16.2" customHeight="1" x14ac:dyDescent="0.3">
      <c r="A119" s="49">
        <f t="shared" si="47"/>
        <v>105</v>
      </c>
      <c r="B119" s="89" t="s">
        <v>110</v>
      </c>
      <c r="C119" s="70" t="s">
        <v>138</v>
      </c>
      <c r="D119" s="50" t="s">
        <v>24</v>
      </c>
      <c r="E119" s="50">
        <v>1</v>
      </c>
      <c r="F119" s="52">
        <v>214200</v>
      </c>
      <c r="G119" s="48">
        <v>600300</v>
      </c>
      <c r="H119" s="24">
        <f t="shared" si="41"/>
        <v>214200</v>
      </c>
      <c r="I119" s="24">
        <f t="shared" si="42"/>
        <v>407250</v>
      </c>
      <c r="J119" s="24">
        <f t="shared" si="43"/>
        <v>407250</v>
      </c>
      <c r="K119" s="25">
        <f t="shared" si="44"/>
        <v>358586.47492620244</v>
      </c>
      <c r="L119" s="26">
        <f t="shared" si="31"/>
        <v>102096.65553193912</v>
      </c>
      <c r="M119" s="27">
        <f t="shared" si="32"/>
        <v>0.28471976125968146</v>
      </c>
      <c r="N119" s="28">
        <f t="shared" si="45"/>
        <v>214200</v>
      </c>
      <c r="O119" s="29" t="str">
        <f t="shared" si="46"/>
        <v>MENOR VALOR</v>
      </c>
      <c r="P119" s="30">
        <f t="shared" si="33"/>
        <v>214200</v>
      </c>
      <c r="Q119" s="15"/>
    </row>
    <row r="120" spans="1:17" s="16" customFormat="1" ht="16.2" customHeight="1" x14ac:dyDescent="0.3">
      <c r="A120" s="49">
        <f t="shared" si="47"/>
        <v>106</v>
      </c>
      <c r="B120" s="89" t="s">
        <v>110</v>
      </c>
      <c r="C120" s="70" t="s">
        <v>139</v>
      </c>
      <c r="D120" s="50" t="s">
        <v>24</v>
      </c>
      <c r="E120" s="50">
        <v>1</v>
      </c>
      <c r="F120" s="52">
        <v>214200</v>
      </c>
      <c r="G120" s="48">
        <v>600300</v>
      </c>
      <c r="H120" s="24">
        <f t="shared" si="41"/>
        <v>214200</v>
      </c>
      <c r="I120" s="24">
        <f t="shared" si="42"/>
        <v>407250</v>
      </c>
      <c r="J120" s="24">
        <f t="shared" si="43"/>
        <v>407250</v>
      </c>
      <c r="K120" s="25">
        <f t="shared" si="44"/>
        <v>358586.47492620244</v>
      </c>
      <c r="L120" s="26">
        <f t="shared" si="31"/>
        <v>102096.65553193912</v>
      </c>
      <c r="M120" s="27">
        <f t="shared" si="32"/>
        <v>0.28471976125968146</v>
      </c>
      <c r="N120" s="28">
        <f t="shared" si="45"/>
        <v>214200</v>
      </c>
      <c r="O120" s="29" t="str">
        <f t="shared" si="46"/>
        <v>MENOR VALOR</v>
      </c>
      <c r="P120" s="30">
        <f t="shared" si="33"/>
        <v>214200</v>
      </c>
      <c r="Q120" s="15"/>
    </row>
    <row r="121" spans="1:17" s="16" customFormat="1" ht="16.2" customHeight="1" x14ac:dyDescent="0.3">
      <c r="A121" s="49">
        <f t="shared" si="47"/>
        <v>107</v>
      </c>
      <c r="B121" s="89" t="s">
        <v>134</v>
      </c>
      <c r="C121" s="70" t="s">
        <v>140</v>
      </c>
      <c r="D121" s="50" t="s">
        <v>24</v>
      </c>
      <c r="E121" s="50">
        <v>1</v>
      </c>
      <c r="F121" s="52">
        <v>214200</v>
      </c>
      <c r="G121" s="48">
        <v>600300</v>
      </c>
      <c r="H121" s="24">
        <f t="shared" si="41"/>
        <v>214200</v>
      </c>
      <c r="I121" s="24">
        <f t="shared" si="42"/>
        <v>407250</v>
      </c>
      <c r="J121" s="24">
        <f t="shared" si="43"/>
        <v>407250</v>
      </c>
      <c r="K121" s="25">
        <f t="shared" si="44"/>
        <v>358586.47492620244</v>
      </c>
      <c r="L121" s="26">
        <f t="shared" si="31"/>
        <v>102096.65553193912</v>
      </c>
      <c r="M121" s="27">
        <f t="shared" si="32"/>
        <v>0.28471976125968146</v>
      </c>
      <c r="N121" s="28">
        <f t="shared" si="45"/>
        <v>214200</v>
      </c>
      <c r="O121" s="29" t="str">
        <f t="shared" si="46"/>
        <v>MENOR VALOR</v>
      </c>
      <c r="P121" s="30">
        <f t="shared" si="33"/>
        <v>214200</v>
      </c>
      <c r="Q121" s="15"/>
    </row>
    <row r="122" spans="1:17" s="16" customFormat="1" ht="16.2" customHeight="1" x14ac:dyDescent="0.3">
      <c r="A122" s="54">
        <f t="shared" si="47"/>
        <v>108</v>
      </c>
      <c r="B122" s="90" t="s">
        <v>110</v>
      </c>
      <c r="C122" s="74" t="s">
        <v>141</v>
      </c>
      <c r="D122" s="32" t="s">
        <v>24</v>
      </c>
      <c r="E122" s="32">
        <v>1</v>
      </c>
      <c r="F122" s="56">
        <v>214200</v>
      </c>
      <c r="G122" s="48">
        <v>600300</v>
      </c>
      <c r="H122" s="24">
        <f t="shared" si="41"/>
        <v>214200</v>
      </c>
      <c r="I122" s="24">
        <f t="shared" si="42"/>
        <v>407250</v>
      </c>
      <c r="J122" s="24">
        <f t="shared" si="43"/>
        <v>407250</v>
      </c>
      <c r="K122" s="25">
        <f t="shared" si="44"/>
        <v>358586.47492620244</v>
      </c>
      <c r="L122" s="26">
        <f t="shared" si="31"/>
        <v>102096.65553193912</v>
      </c>
      <c r="M122" s="27">
        <f t="shared" si="32"/>
        <v>0.28471976125968146</v>
      </c>
      <c r="N122" s="28">
        <f t="shared" si="45"/>
        <v>214200</v>
      </c>
      <c r="O122" s="29" t="str">
        <f t="shared" si="46"/>
        <v>MENOR VALOR</v>
      </c>
      <c r="P122" s="30">
        <f t="shared" si="33"/>
        <v>214200</v>
      </c>
      <c r="Q122" s="15"/>
    </row>
    <row r="123" spans="1:17" s="16" customFormat="1" ht="16.2" customHeight="1" x14ac:dyDescent="0.3">
      <c r="A123" s="82">
        <f t="shared" si="47"/>
        <v>109</v>
      </c>
      <c r="B123" s="89" t="s">
        <v>134</v>
      </c>
      <c r="C123" s="61" t="s">
        <v>142</v>
      </c>
      <c r="D123" s="84" t="s">
        <v>24</v>
      </c>
      <c r="E123" s="84">
        <v>1</v>
      </c>
      <c r="F123" s="23">
        <v>214200</v>
      </c>
      <c r="G123" s="48">
        <v>600300</v>
      </c>
      <c r="H123" s="24">
        <f t="shared" si="41"/>
        <v>214200</v>
      </c>
      <c r="I123" s="24">
        <f t="shared" si="42"/>
        <v>407250</v>
      </c>
      <c r="J123" s="24">
        <f t="shared" si="43"/>
        <v>407250</v>
      </c>
      <c r="K123" s="25">
        <f t="shared" si="44"/>
        <v>358586.47492620244</v>
      </c>
      <c r="L123" s="26">
        <f t="shared" si="31"/>
        <v>102096.65553193912</v>
      </c>
      <c r="M123" s="27">
        <f t="shared" si="32"/>
        <v>0.28471976125968146</v>
      </c>
      <c r="N123" s="28">
        <f t="shared" si="45"/>
        <v>214200</v>
      </c>
      <c r="O123" s="29" t="str">
        <f t="shared" si="46"/>
        <v>MENOR VALOR</v>
      </c>
      <c r="P123" s="30">
        <f t="shared" si="33"/>
        <v>214200</v>
      </c>
      <c r="Q123" s="15"/>
    </row>
    <row r="124" spans="1:17" ht="16.2" customHeight="1" x14ac:dyDescent="0.3">
      <c r="A124" s="268" t="s">
        <v>143</v>
      </c>
      <c r="B124" s="268"/>
      <c r="C124" s="268"/>
      <c r="D124" s="268"/>
      <c r="E124" s="268"/>
      <c r="F124" s="35"/>
      <c r="G124" s="36"/>
      <c r="H124" s="37"/>
      <c r="I124" s="38"/>
      <c r="J124" s="38"/>
      <c r="K124" s="39"/>
      <c r="L124" s="40"/>
      <c r="M124" s="41"/>
      <c r="N124" s="42"/>
      <c r="O124" s="43"/>
      <c r="P124" s="44"/>
    </row>
    <row r="125" spans="1:17" s="16" customFormat="1" ht="16.2" customHeight="1" x14ac:dyDescent="0.3">
      <c r="A125" s="45">
        <f>+A123+1</f>
        <v>110</v>
      </c>
      <c r="B125" s="88" t="s">
        <v>144</v>
      </c>
      <c r="C125" s="46" t="s">
        <v>145</v>
      </c>
      <c r="D125" s="20" t="s">
        <v>24</v>
      </c>
      <c r="E125" s="20">
        <v>1</v>
      </c>
      <c r="F125" s="47">
        <v>214200</v>
      </c>
      <c r="G125" s="48">
        <v>600300</v>
      </c>
      <c r="H125" s="24">
        <f t="shared" ref="H125:H156" si="48">MIN(F125:G125)</f>
        <v>214200</v>
      </c>
      <c r="I125" s="24">
        <f t="shared" ref="I125:I156" si="49">AVERAGE(F125:G125)</f>
        <v>407250</v>
      </c>
      <c r="J125" s="24">
        <f t="shared" ref="J125:J156" si="50">MEDIAN(F125:G125)</f>
        <v>407250</v>
      </c>
      <c r="K125" s="25">
        <f t="shared" ref="K125:K156" si="51">GEOMEAN(F125:G125)</f>
        <v>358586.47492620244</v>
      </c>
      <c r="L125" s="26">
        <f t="shared" si="31"/>
        <v>102096.65553193912</v>
      </c>
      <c r="M125" s="27">
        <f t="shared" si="32"/>
        <v>0.28471976125968146</v>
      </c>
      <c r="N125" s="28">
        <f t="shared" ref="N125:N174" si="52">ROUND(IF(M125&lt;=$N$2,H125,K125),0)</f>
        <v>214200</v>
      </c>
      <c r="O125" s="29" t="str">
        <f t="shared" ref="O125:O174" si="53">IF(M125&lt;=$N$2,"MENOR VALOR","MEDIA GEO")</f>
        <v>MENOR VALOR</v>
      </c>
      <c r="P125" s="30">
        <f t="shared" si="33"/>
        <v>214200</v>
      </c>
      <c r="Q125" s="15"/>
    </row>
    <row r="126" spans="1:17" s="16" customFormat="1" ht="16.2" customHeight="1" x14ac:dyDescent="0.3">
      <c r="A126" s="49">
        <f t="shared" ref="A126:A174" si="54">A125+1</f>
        <v>111</v>
      </c>
      <c r="B126" s="89" t="s">
        <v>110</v>
      </c>
      <c r="C126" s="51" t="s">
        <v>146</v>
      </c>
      <c r="D126" s="50" t="s">
        <v>24</v>
      </c>
      <c r="E126" s="50">
        <v>1</v>
      </c>
      <c r="F126" s="52">
        <v>214200</v>
      </c>
      <c r="G126" s="48">
        <v>600300</v>
      </c>
      <c r="H126" s="24">
        <f t="shared" si="48"/>
        <v>214200</v>
      </c>
      <c r="I126" s="24">
        <f t="shared" si="49"/>
        <v>407250</v>
      </c>
      <c r="J126" s="24">
        <f t="shared" si="50"/>
        <v>407250</v>
      </c>
      <c r="K126" s="25">
        <f t="shared" si="51"/>
        <v>358586.47492620244</v>
      </c>
      <c r="L126" s="26">
        <f t="shared" si="31"/>
        <v>102096.65553193912</v>
      </c>
      <c r="M126" s="27">
        <f t="shared" si="32"/>
        <v>0.28471976125968146</v>
      </c>
      <c r="N126" s="28">
        <f t="shared" si="52"/>
        <v>214200</v>
      </c>
      <c r="O126" s="29" t="str">
        <f t="shared" si="53"/>
        <v>MENOR VALOR</v>
      </c>
      <c r="P126" s="30">
        <f t="shared" si="33"/>
        <v>214200</v>
      </c>
      <c r="Q126" s="15"/>
    </row>
    <row r="127" spans="1:17" s="16" customFormat="1" ht="16.2" customHeight="1" x14ac:dyDescent="0.3">
      <c r="A127" s="49">
        <f t="shared" si="54"/>
        <v>112</v>
      </c>
      <c r="B127" s="89" t="s">
        <v>110</v>
      </c>
      <c r="C127" s="51" t="s">
        <v>147</v>
      </c>
      <c r="D127" s="50" t="s">
        <v>24</v>
      </c>
      <c r="E127" s="50">
        <v>1</v>
      </c>
      <c r="F127" s="52">
        <v>214200</v>
      </c>
      <c r="G127" s="48">
        <v>600300</v>
      </c>
      <c r="H127" s="24">
        <f t="shared" si="48"/>
        <v>214200</v>
      </c>
      <c r="I127" s="24">
        <f t="shared" si="49"/>
        <v>407250</v>
      </c>
      <c r="J127" s="24">
        <f t="shared" si="50"/>
        <v>407250</v>
      </c>
      <c r="K127" s="25">
        <f t="shared" si="51"/>
        <v>358586.47492620244</v>
      </c>
      <c r="L127" s="26">
        <f t="shared" si="31"/>
        <v>102096.65553193912</v>
      </c>
      <c r="M127" s="27">
        <f t="shared" si="32"/>
        <v>0.28471976125968146</v>
      </c>
      <c r="N127" s="28">
        <f t="shared" si="52"/>
        <v>214200</v>
      </c>
      <c r="O127" s="29" t="str">
        <f t="shared" si="53"/>
        <v>MENOR VALOR</v>
      </c>
      <c r="P127" s="30">
        <f t="shared" si="33"/>
        <v>214200</v>
      </c>
      <c r="Q127" s="15"/>
    </row>
    <row r="128" spans="1:17" s="16" customFormat="1" ht="16.2" customHeight="1" x14ac:dyDescent="0.3">
      <c r="A128" s="49">
        <f t="shared" si="54"/>
        <v>113</v>
      </c>
      <c r="B128" s="89" t="s">
        <v>110</v>
      </c>
      <c r="C128" s="51" t="s">
        <v>148</v>
      </c>
      <c r="D128" s="50" t="s">
        <v>24</v>
      </c>
      <c r="E128" s="50">
        <v>1</v>
      </c>
      <c r="F128" s="52">
        <v>214200</v>
      </c>
      <c r="G128" s="48">
        <v>600300</v>
      </c>
      <c r="H128" s="24">
        <f t="shared" si="48"/>
        <v>214200</v>
      </c>
      <c r="I128" s="24">
        <f t="shared" si="49"/>
        <v>407250</v>
      </c>
      <c r="J128" s="24">
        <f t="shared" si="50"/>
        <v>407250</v>
      </c>
      <c r="K128" s="25">
        <f t="shared" si="51"/>
        <v>358586.47492620244</v>
      </c>
      <c r="L128" s="26">
        <f t="shared" si="31"/>
        <v>102096.65553193912</v>
      </c>
      <c r="M128" s="27">
        <f t="shared" si="32"/>
        <v>0.28471976125968146</v>
      </c>
      <c r="N128" s="28">
        <f t="shared" si="52"/>
        <v>214200</v>
      </c>
      <c r="O128" s="29" t="str">
        <f t="shared" si="53"/>
        <v>MENOR VALOR</v>
      </c>
      <c r="P128" s="30">
        <f t="shared" si="33"/>
        <v>214200</v>
      </c>
      <c r="Q128" s="15"/>
    </row>
    <row r="129" spans="1:17" s="16" customFormat="1" ht="16.2" customHeight="1" x14ac:dyDescent="0.3">
      <c r="A129" s="49">
        <f t="shared" si="54"/>
        <v>114</v>
      </c>
      <c r="B129" s="89" t="s">
        <v>149</v>
      </c>
      <c r="C129" s="51" t="s">
        <v>150</v>
      </c>
      <c r="D129" s="50" t="s">
        <v>24</v>
      </c>
      <c r="E129" s="50">
        <v>1</v>
      </c>
      <c r="F129" s="52">
        <v>214200</v>
      </c>
      <c r="G129" s="48">
        <v>600300</v>
      </c>
      <c r="H129" s="24">
        <f t="shared" si="48"/>
        <v>214200</v>
      </c>
      <c r="I129" s="24">
        <f t="shared" si="49"/>
        <v>407250</v>
      </c>
      <c r="J129" s="24">
        <f t="shared" si="50"/>
        <v>407250</v>
      </c>
      <c r="K129" s="25">
        <f t="shared" si="51"/>
        <v>358586.47492620244</v>
      </c>
      <c r="L129" s="26">
        <f t="shared" si="31"/>
        <v>102096.65553193912</v>
      </c>
      <c r="M129" s="27">
        <f t="shared" si="32"/>
        <v>0.28471976125968146</v>
      </c>
      <c r="N129" s="28">
        <f t="shared" si="52"/>
        <v>214200</v>
      </c>
      <c r="O129" s="29" t="str">
        <f t="shared" si="53"/>
        <v>MENOR VALOR</v>
      </c>
      <c r="P129" s="30">
        <f t="shared" si="33"/>
        <v>214200</v>
      </c>
      <c r="Q129" s="15"/>
    </row>
    <row r="130" spans="1:17" s="16" customFormat="1" ht="16.2" customHeight="1" x14ac:dyDescent="0.3">
      <c r="A130" s="49">
        <f t="shared" si="54"/>
        <v>115</v>
      </c>
      <c r="B130" s="89" t="s">
        <v>115</v>
      </c>
      <c r="C130" s="51" t="s">
        <v>151</v>
      </c>
      <c r="D130" s="50" t="s">
        <v>24</v>
      </c>
      <c r="E130" s="50">
        <v>1</v>
      </c>
      <c r="F130" s="52">
        <v>214200</v>
      </c>
      <c r="G130" s="48">
        <v>600300</v>
      </c>
      <c r="H130" s="24">
        <f t="shared" si="48"/>
        <v>214200</v>
      </c>
      <c r="I130" s="24">
        <f t="shared" si="49"/>
        <v>407250</v>
      </c>
      <c r="J130" s="24">
        <f t="shared" si="50"/>
        <v>407250</v>
      </c>
      <c r="K130" s="25">
        <f t="shared" si="51"/>
        <v>358586.47492620244</v>
      </c>
      <c r="L130" s="26">
        <f t="shared" si="31"/>
        <v>102096.65553193912</v>
      </c>
      <c r="M130" s="27">
        <f t="shared" si="32"/>
        <v>0.28471976125968146</v>
      </c>
      <c r="N130" s="28">
        <f t="shared" si="52"/>
        <v>214200</v>
      </c>
      <c r="O130" s="29" t="str">
        <f t="shared" si="53"/>
        <v>MENOR VALOR</v>
      </c>
      <c r="P130" s="30">
        <f t="shared" si="33"/>
        <v>214200</v>
      </c>
      <c r="Q130" s="15"/>
    </row>
    <row r="131" spans="1:17" s="16" customFormat="1" ht="16.2" customHeight="1" x14ac:dyDescent="0.3">
      <c r="A131" s="49">
        <f t="shared" si="54"/>
        <v>116</v>
      </c>
      <c r="B131" s="89" t="s">
        <v>115</v>
      </c>
      <c r="C131" s="51" t="s">
        <v>152</v>
      </c>
      <c r="D131" s="50" t="s">
        <v>24</v>
      </c>
      <c r="E131" s="50">
        <v>1</v>
      </c>
      <c r="F131" s="52">
        <v>214200</v>
      </c>
      <c r="G131" s="48">
        <v>600300</v>
      </c>
      <c r="H131" s="24">
        <f t="shared" si="48"/>
        <v>214200</v>
      </c>
      <c r="I131" s="24">
        <f t="shared" si="49"/>
        <v>407250</v>
      </c>
      <c r="J131" s="24">
        <f t="shared" si="50"/>
        <v>407250</v>
      </c>
      <c r="K131" s="25">
        <f t="shared" si="51"/>
        <v>358586.47492620244</v>
      </c>
      <c r="L131" s="26">
        <f t="shared" si="31"/>
        <v>102096.65553193912</v>
      </c>
      <c r="M131" s="27">
        <f t="shared" si="32"/>
        <v>0.28471976125968146</v>
      </c>
      <c r="N131" s="28">
        <f t="shared" si="52"/>
        <v>214200</v>
      </c>
      <c r="O131" s="29" t="str">
        <f t="shared" si="53"/>
        <v>MENOR VALOR</v>
      </c>
      <c r="P131" s="30">
        <f t="shared" si="33"/>
        <v>214200</v>
      </c>
      <c r="Q131" s="15"/>
    </row>
    <row r="132" spans="1:17" s="16" customFormat="1" ht="16.2" customHeight="1" x14ac:dyDescent="0.3">
      <c r="A132" s="49">
        <f t="shared" si="54"/>
        <v>117</v>
      </c>
      <c r="B132" s="89" t="s">
        <v>115</v>
      </c>
      <c r="C132" s="51" t="s">
        <v>153</v>
      </c>
      <c r="D132" s="50" t="s">
        <v>24</v>
      </c>
      <c r="E132" s="50">
        <v>1</v>
      </c>
      <c r="F132" s="52">
        <v>214200</v>
      </c>
      <c r="G132" s="48">
        <v>600300</v>
      </c>
      <c r="H132" s="24">
        <f t="shared" si="48"/>
        <v>214200</v>
      </c>
      <c r="I132" s="24">
        <f t="shared" si="49"/>
        <v>407250</v>
      </c>
      <c r="J132" s="24">
        <f t="shared" si="50"/>
        <v>407250</v>
      </c>
      <c r="K132" s="25">
        <f t="shared" si="51"/>
        <v>358586.47492620244</v>
      </c>
      <c r="L132" s="26">
        <f t="shared" si="31"/>
        <v>102096.65553193912</v>
      </c>
      <c r="M132" s="27">
        <f t="shared" si="32"/>
        <v>0.28471976125968146</v>
      </c>
      <c r="N132" s="28">
        <f t="shared" si="52"/>
        <v>214200</v>
      </c>
      <c r="O132" s="29" t="str">
        <f t="shared" si="53"/>
        <v>MENOR VALOR</v>
      </c>
      <c r="P132" s="30">
        <f t="shared" si="33"/>
        <v>214200</v>
      </c>
      <c r="Q132" s="15"/>
    </row>
    <row r="133" spans="1:17" s="16" customFormat="1" ht="16.2" customHeight="1" x14ac:dyDescent="0.3">
      <c r="A133" s="49">
        <f t="shared" si="54"/>
        <v>118</v>
      </c>
      <c r="B133" s="89" t="s">
        <v>110</v>
      </c>
      <c r="C133" s="51" t="s">
        <v>154</v>
      </c>
      <c r="D133" s="50" t="s">
        <v>24</v>
      </c>
      <c r="E133" s="50">
        <v>1</v>
      </c>
      <c r="F133" s="52">
        <v>214200</v>
      </c>
      <c r="G133" s="48">
        <v>600300</v>
      </c>
      <c r="H133" s="24">
        <f t="shared" si="48"/>
        <v>214200</v>
      </c>
      <c r="I133" s="24">
        <f t="shared" si="49"/>
        <v>407250</v>
      </c>
      <c r="J133" s="24">
        <f t="shared" si="50"/>
        <v>407250</v>
      </c>
      <c r="K133" s="25">
        <f t="shared" si="51"/>
        <v>358586.47492620244</v>
      </c>
      <c r="L133" s="26">
        <f t="shared" si="31"/>
        <v>102096.65553193912</v>
      </c>
      <c r="M133" s="27">
        <f t="shared" si="32"/>
        <v>0.28471976125968146</v>
      </c>
      <c r="N133" s="28">
        <f t="shared" si="52"/>
        <v>214200</v>
      </c>
      <c r="O133" s="29" t="str">
        <f t="shared" si="53"/>
        <v>MENOR VALOR</v>
      </c>
      <c r="P133" s="30">
        <f t="shared" si="33"/>
        <v>214200</v>
      </c>
      <c r="Q133" s="15"/>
    </row>
    <row r="134" spans="1:17" s="16" customFormat="1" ht="16.2" customHeight="1" x14ac:dyDescent="0.3">
      <c r="A134" s="49">
        <f t="shared" si="54"/>
        <v>119</v>
      </c>
      <c r="B134" s="89" t="s">
        <v>110</v>
      </c>
      <c r="C134" s="51" t="s">
        <v>155</v>
      </c>
      <c r="D134" s="50" t="s">
        <v>24</v>
      </c>
      <c r="E134" s="50">
        <v>1</v>
      </c>
      <c r="F134" s="52">
        <v>261800</v>
      </c>
      <c r="G134" s="53">
        <v>325700</v>
      </c>
      <c r="H134" s="24">
        <f t="shared" si="48"/>
        <v>261800</v>
      </c>
      <c r="I134" s="24">
        <f t="shared" si="49"/>
        <v>293750</v>
      </c>
      <c r="J134" s="24">
        <f t="shared" si="50"/>
        <v>293750</v>
      </c>
      <c r="K134" s="25">
        <f t="shared" si="51"/>
        <v>292007.29442943714</v>
      </c>
      <c r="L134" s="26">
        <f t="shared" si="31"/>
        <v>21359.782732353626</v>
      </c>
      <c r="M134" s="27">
        <f t="shared" si="32"/>
        <v>7.3148113556852148E-2</v>
      </c>
      <c r="N134" s="28">
        <f t="shared" si="52"/>
        <v>261800</v>
      </c>
      <c r="O134" s="29" t="str">
        <f t="shared" si="53"/>
        <v>MENOR VALOR</v>
      </c>
      <c r="P134" s="30">
        <f t="shared" si="33"/>
        <v>261800</v>
      </c>
      <c r="Q134" s="15"/>
    </row>
    <row r="135" spans="1:17" s="16" customFormat="1" ht="16.2" customHeight="1" x14ac:dyDescent="0.3">
      <c r="A135" s="49">
        <f t="shared" si="54"/>
        <v>120</v>
      </c>
      <c r="B135" s="91">
        <v>43320</v>
      </c>
      <c r="C135" s="51" t="s">
        <v>156</v>
      </c>
      <c r="D135" s="50" t="s">
        <v>24</v>
      </c>
      <c r="E135" s="50">
        <v>1</v>
      </c>
      <c r="F135" s="52">
        <v>214200</v>
      </c>
      <c r="G135" s="48">
        <v>600300</v>
      </c>
      <c r="H135" s="24">
        <f t="shared" si="48"/>
        <v>214200</v>
      </c>
      <c r="I135" s="24">
        <f t="shared" si="49"/>
        <v>407250</v>
      </c>
      <c r="J135" s="24">
        <f t="shared" si="50"/>
        <v>407250</v>
      </c>
      <c r="K135" s="25">
        <f t="shared" si="51"/>
        <v>358586.47492620244</v>
      </c>
      <c r="L135" s="26">
        <f t="shared" si="31"/>
        <v>102096.65553193912</v>
      </c>
      <c r="M135" s="27">
        <f t="shared" si="32"/>
        <v>0.28471976125968146</v>
      </c>
      <c r="N135" s="28">
        <f t="shared" si="52"/>
        <v>214200</v>
      </c>
      <c r="O135" s="29" t="str">
        <f t="shared" si="53"/>
        <v>MENOR VALOR</v>
      </c>
      <c r="P135" s="30">
        <f t="shared" si="33"/>
        <v>214200</v>
      </c>
      <c r="Q135" s="15"/>
    </row>
    <row r="136" spans="1:17" s="16" customFormat="1" ht="16.2" customHeight="1" x14ac:dyDescent="0.3">
      <c r="A136" s="49">
        <f t="shared" si="54"/>
        <v>121</v>
      </c>
      <c r="B136" s="91">
        <v>4293116</v>
      </c>
      <c r="C136" s="51" t="s">
        <v>157</v>
      </c>
      <c r="D136" s="50" t="s">
        <v>24</v>
      </c>
      <c r="E136" s="50">
        <v>1</v>
      </c>
      <c r="F136" s="52">
        <v>214200</v>
      </c>
      <c r="G136" s="48">
        <v>600300</v>
      </c>
      <c r="H136" s="24">
        <f t="shared" si="48"/>
        <v>214200</v>
      </c>
      <c r="I136" s="24">
        <f t="shared" si="49"/>
        <v>407250</v>
      </c>
      <c r="J136" s="24">
        <f t="shared" si="50"/>
        <v>407250</v>
      </c>
      <c r="K136" s="25">
        <f t="shared" si="51"/>
        <v>358586.47492620244</v>
      </c>
      <c r="L136" s="26">
        <f t="shared" si="31"/>
        <v>102096.65553193912</v>
      </c>
      <c r="M136" s="27">
        <f t="shared" si="32"/>
        <v>0.28471976125968146</v>
      </c>
      <c r="N136" s="28">
        <f t="shared" si="52"/>
        <v>214200</v>
      </c>
      <c r="O136" s="29" t="str">
        <f t="shared" si="53"/>
        <v>MENOR VALOR</v>
      </c>
      <c r="P136" s="30">
        <f t="shared" si="33"/>
        <v>214200</v>
      </c>
      <c r="Q136" s="15"/>
    </row>
    <row r="137" spans="1:17" s="16" customFormat="1" ht="16.2" customHeight="1" x14ac:dyDescent="0.3">
      <c r="A137" s="49">
        <f t="shared" si="54"/>
        <v>122</v>
      </c>
      <c r="B137" s="91">
        <v>49129</v>
      </c>
      <c r="C137" s="51" t="s">
        <v>158</v>
      </c>
      <c r="D137" s="50" t="s">
        <v>24</v>
      </c>
      <c r="E137" s="50">
        <v>1</v>
      </c>
      <c r="F137" s="52">
        <v>214200</v>
      </c>
      <c r="G137" s="48">
        <v>600300</v>
      </c>
      <c r="H137" s="24">
        <f t="shared" si="48"/>
        <v>214200</v>
      </c>
      <c r="I137" s="24">
        <f t="shared" si="49"/>
        <v>407250</v>
      </c>
      <c r="J137" s="24">
        <f t="shared" si="50"/>
        <v>407250</v>
      </c>
      <c r="K137" s="25">
        <f t="shared" si="51"/>
        <v>358586.47492620244</v>
      </c>
      <c r="L137" s="26">
        <f t="shared" si="31"/>
        <v>102096.65553193912</v>
      </c>
      <c r="M137" s="27">
        <f t="shared" si="32"/>
        <v>0.28471976125968146</v>
      </c>
      <c r="N137" s="28">
        <f t="shared" si="52"/>
        <v>214200</v>
      </c>
      <c r="O137" s="29" t="str">
        <f t="shared" si="53"/>
        <v>MENOR VALOR</v>
      </c>
      <c r="P137" s="30">
        <f t="shared" si="33"/>
        <v>214200</v>
      </c>
      <c r="Q137" s="15"/>
    </row>
    <row r="138" spans="1:17" s="16" customFormat="1" ht="16.2" customHeight="1" x14ac:dyDescent="0.3">
      <c r="A138" s="49">
        <f t="shared" si="54"/>
        <v>123</v>
      </c>
      <c r="B138" s="89" t="s">
        <v>159</v>
      </c>
      <c r="C138" s="51" t="s">
        <v>160</v>
      </c>
      <c r="D138" s="50" t="s">
        <v>24</v>
      </c>
      <c r="E138" s="50">
        <v>1</v>
      </c>
      <c r="F138" s="52">
        <v>654500</v>
      </c>
      <c r="G138" s="53">
        <v>981750</v>
      </c>
      <c r="H138" s="24">
        <f t="shared" si="48"/>
        <v>654500</v>
      </c>
      <c r="I138" s="24">
        <f t="shared" si="49"/>
        <v>818125</v>
      </c>
      <c r="J138" s="24">
        <f t="shared" si="50"/>
        <v>818125</v>
      </c>
      <c r="K138" s="25">
        <f t="shared" si="51"/>
        <v>801595.51832579507</v>
      </c>
      <c r="L138" s="26">
        <f t="shared" ref="L138:L201" si="55">STDEVA(H138,K138)</f>
        <v>104012.23849032003</v>
      </c>
      <c r="M138" s="27">
        <f t="shared" ref="M138:M201" si="56">L138/K138</f>
        <v>0.12975651199692212</v>
      </c>
      <c r="N138" s="28">
        <f t="shared" si="52"/>
        <v>654500</v>
      </c>
      <c r="O138" s="29" t="str">
        <f t="shared" si="53"/>
        <v>MENOR VALOR</v>
      </c>
      <c r="P138" s="30">
        <f t="shared" ref="P138:P201" si="57">ROUND(N138,0)</f>
        <v>654500</v>
      </c>
      <c r="Q138" s="15"/>
    </row>
    <row r="139" spans="1:17" s="16" customFormat="1" ht="16.2" customHeight="1" x14ac:dyDescent="0.3">
      <c r="A139" s="49">
        <f t="shared" si="54"/>
        <v>124</v>
      </c>
      <c r="B139" s="89" t="s">
        <v>110</v>
      </c>
      <c r="C139" s="51" t="s">
        <v>161</v>
      </c>
      <c r="D139" s="50" t="s">
        <v>24</v>
      </c>
      <c r="E139" s="50">
        <v>1</v>
      </c>
      <c r="F139" s="52">
        <v>113050</v>
      </c>
      <c r="G139" s="53">
        <v>179575</v>
      </c>
      <c r="H139" s="24">
        <f t="shared" si="48"/>
        <v>113050</v>
      </c>
      <c r="I139" s="24">
        <f t="shared" si="49"/>
        <v>146312.5</v>
      </c>
      <c r="J139" s="24">
        <f t="shared" si="50"/>
        <v>146312.5</v>
      </c>
      <c r="K139" s="25">
        <f t="shared" si="51"/>
        <v>142481.41545478834</v>
      </c>
      <c r="L139" s="26">
        <f t="shared" si="55"/>
        <v>20811.153447999412</v>
      </c>
      <c r="M139" s="27">
        <f t="shared" si="56"/>
        <v>0.14606223121501152</v>
      </c>
      <c r="N139" s="28">
        <f t="shared" si="52"/>
        <v>113050</v>
      </c>
      <c r="O139" s="29" t="str">
        <f t="shared" si="53"/>
        <v>MENOR VALOR</v>
      </c>
      <c r="P139" s="30">
        <f t="shared" si="57"/>
        <v>113050</v>
      </c>
      <c r="Q139" s="15"/>
    </row>
    <row r="140" spans="1:17" s="16" customFormat="1" ht="16.2" customHeight="1" x14ac:dyDescent="0.3">
      <c r="A140" s="49">
        <f t="shared" si="54"/>
        <v>125</v>
      </c>
      <c r="B140" s="89" t="s">
        <v>115</v>
      </c>
      <c r="C140" s="51" t="s">
        <v>162</v>
      </c>
      <c r="D140" s="50" t="s">
        <v>24</v>
      </c>
      <c r="E140" s="50">
        <v>1</v>
      </c>
      <c r="F140" s="52">
        <v>214200</v>
      </c>
      <c r="G140" s="48">
        <v>600300</v>
      </c>
      <c r="H140" s="24">
        <f t="shared" si="48"/>
        <v>214200</v>
      </c>
      <c r="I140" s="24">
        <f t="shared" si="49"/>
        <v>407250</v>
      </c>
      <c r="J140" s="24">
        <f t="shared" si="50"/>
        <v>407250</v>
      </c>
      <c r="K140" s="25">
        <f t="shared" si="51"/>
        <v>358586.47492620244</v>
      </c>
      <c r="L140" s="26">
        <f t="shared" si="55"/>
        <v>102096.65553193912</v>
      </c>
      <c r="M140" s="27">
        <f t="shared" si="56"/>
        <v>0.28471976125968146</v>
      </c>
      <c r="N140" s="28">
        <f t="shared" si="52"/>
        <v>214200</v>
      </c>
      <c r="O140" s="29" t="str">
        <f t="shared" si="53"/>
        <v>MENOR VALOR</v>
      </c>
      <c r="P140" s="30">
        <f t="shared" si="57"/>
        <v>214200</v>
      </c>
      <c r="Q140" s="15"/>
    </row>
    <row r="141" spans="1:17" s="16" customFormat="1" ht="16.2" customHeight="1" x14ac:dyDescent="0.3">
      <c r="A141" s="49">
        <f t="shared" si="54"/>
        <v>126</v>
      </c>
      <c r="B141" s="89" t="s">
        <v>163</v>
      </c>
      <c r="C141" s="51" t="s">
        <v>164</v>
      </c>
      <c r="D141" s="50" t="s">
        <v>24</v>
      </c>
      <c r="E141" s="50">
        <v>1</v>
      </c>
      <c r="F141" s="52">
        <v>214200</v>
      </c>
      <c r="G141" s="48">
        <v>600300</v>
      </c>
      <c r="H141" s="24">
        <f t="shared" si="48"/>
        <v>214200</v>
      </c>
      <c r="I141" s="24">
        <f t="shared" si="49"/>
        <v>407250</v>
      </c>
      <c r="J141" s="24">
        <f t="shared" si="50"/>
        <v>407250</v>
      </c>
      <c r="K141" s="25">
        <f t="shared" si="51"/>
        <v>358586.47492620244</v>
      </c>
      <c r="L141" s="26">
        <f t="shared" si="55"/>
        <v>102096.65553193912</v>
      </c>
      <c r="M141" s="27">
        <f t="shared" si="56"/>
        <v>0.28471976125968146</v>
      </c>
      <c r="N141" s="28">
        <f t="shared" si="52"/>
        <v>214200</v>
      </c>
      <c r="O141" s="29" t="str">
        <f t="shared" si="53"/>
        <v>MENOR VALOR</v>
      </c>
      <c r="P141" s="30">
        <f t="shared" si="57"/>
        <v>214200</v>
      </c>
      <c r="Q141" s="15"/>
    </row>
    <row r="142" spans="1:17" s="16" customFormat="1" ht="16.2" customHeight="1" x14ac:dyDescent="0.3">
      <c r="A142" s="49">
        <f t="shared" si="54"/>
        <v>127</v>
      </c>
      <c r="B142" s="89" t="s">
        <v>110</v>
      </c>
      <c r="C142" s="51" t="s">
        <v>165</v>
      </c>
      <c r="D142" s="50" t="s">
        <v>24</v>
      </c>
      <c r="E142" s="50">
        <v>1</v>
      </c>
      <c r="F142" s="52">
        <v>261800</v>
      </c>
      <c r="G142" s="53">
        <v>325700</v>
      </c>
      <c r="H142" s="24">
        <f t="shared" si="48"/>
        <v>261800</v>
      </c>
      <c r="I142" s="24">
        <f t="shared" si="49"/>
        <v>293750</v>
      </c>
      <c r="J142" s="24">
        <f t="shared" si="50"/>
        <v>293750</v>
      </c>
      <c r="K142" s="25">
        <f t="shared" si="51"/>
        <v>292007.29442943714</v>
      </c>
      <c r="L142" s="26">
        <f t="shared" si="55"/>
        <v>21359.782732353626</v>
      </c>
      <c r="M142" s="27">
        <f t="shared" si="56"/>
        <v>7.3148113556852148E-2</v>
      </c>
      <c r="N142" s="28">
        <f t="shared" si="52"/>
        <v>261800</v>
      </c>
      <c r="O142" s="29" t="str">
        <f t="shared" si="53"/>
        <v>MENOR VALOR</v>
      </c>
      <c r="P142" s="30">
        <f t="shared" si="57"/>
        <v>261800</v>
      </c>
      <c r="Q142" s="15"/>
    </row>
    <row r="143" spans="1:17" s="16" customFormat="1" ht="16.2" customHeight="1" x14ac:dyDescent="0.3">
      <c r="A143" s="49">
        <f t="shared" si="54"/>
        <v>128</v>
      </c>
      <c r="B143" s="91">
        <v>4293116</v>
      </c>
      <c r="C143" s="51" t="s">
        <v>166</v>
      </c>
      <c r="D143" s="50" t="s">
        <v>24</v>
      </c>
      <c r="E143" s="50">
        <v>1</v>
      </c>
      <c r="F143" s="52">
        <v>35700</v>
      </c>
      <c r="G143" s="53">
        <v>69000</v>
      </c>
      <c r="H143" s="24">
        <f t="shared" si="48"/>
        <v>35700</v>
      </c>
      <c r="I143" s="24">
        <f t="shared" si="49"/>
        <v>52350</v>
      </c>
      <c r="J143" s="24">
        <f t="shared" si="50"/>
        <v>52350</v>
      </c>
      <c r="K143" s="25">
        <f t="shared" si="51"/>
        <v>49631.643132179292</v>
      </c>
      <c r="L143" s="26">
        <f t="shared" si="55"/>
        <v>9851.1593318349878</v>
      </c>
      <c r="M143" s="27">
        <f t="shared" si="56"/>
        <v>0.19848545625618963</v>
      </c>
      <c r="N143" s="28">
        <f t="shared" si="52"/>
        <v>35700</v>
      </c>
      <c r="O143" s="29" t="str">
        <f t="shared" si="53"/>
        <v>MENOR VALOR</v>
      </c>
      <c r="P143" s="30">
        <f t="shared" si="57"/>
        <v>35700</v>
      </c>
      <c r="Q143" s="15"/>
    </row>
    <row r="144" spans="1:17" s="16" customFormat="1" ht="16.2" customHeight="1" x14ac:dyDescent="0.3">
      <c r="A144" s="49">
        <f t="shared" si="54"/>
        <v>129</v>
      </c>
      <c r="B144" s="91">
        <v>49129</v>
      </c>
      <c r="C144" s="51" t="s">
        <v>167</v>
      </c>
      <c r="D144" s="50" t="s">
        <v>24</v>
      </c>
      <c r="E144" s="50">
        <v>1</v>
      </c>
      <c r="F144" s="52">
        <v>35700</v>
      </c>
      <c r="G144" s="53">
        <v>69000</v>
      </c>
      <c r="H144" s="24">
        <f t="shared" si="48"/>
        <v>35700</v>
      </c>
      <c r="I144" s="24">
        <f t="shared" si="49"/>
        <v>52350</v>
      </c>
      <c r="J144" s="24">
        <f t="shared" si="50"/>
        <v>52350</v>
      </c>
      <c r="K144" s="25">
        <f t="shared" si="51"/>
        <v>49631.643132179292</v>
      </c>
      <c r="L144" s="26">
        <f t="shared" si="55"/>
        <v>9851.1593318349878</v>
      </c>
      <c r="M144" s="27">
        <f t="shared" si="56"/>
        <v>0.19848545625618963</v>
      </c>
      <c r="N144" s="28">
        <f t="shared" si="52"/>
        <v>35700</v>
      </c>
      <c r="O144" s="29" t="str">
        <f t="shared" si="53"/>
        <v>MENOR VALOR</v>
      </c>
      <c r="P144" s="30">
        <f t="shared" si="57"/>
        <v>35700</v>
      </c>
      <c r="Q144" s="15"/>
    </row>
    <row r="145" spans="1:17" s="16" customFormat="1" ht="16.2" customHeight="1" x14ac:dyDescent="0.3">
      <c r="A145" s="49">
        <f t="shared" si="54"/>
        <v>130</v>
      </c>
      <c r="B145" s="89" t="s">
        <v>159</v>
      </c>
      <c r="C145" s="51" t="s">
        <v>168</v>
      </c>
      <c r="D145" s="50" t="s">
        <v>24</v>
      </c>
      <c r="E145" s="50">
        <v>1</v>
      </c>
      <c r="F145" s="52">
        <v>214200</v>
      </c>
      <c r="G145" s="48">
        <v>600300</v>
      </c>
      <c r="H145" s="24">
        <f t="shared" si="48"/>
        <v>214200</v>
      </c>
      <c r="I145" s="24">
        <f t="shared" si="49"/>
        <v>407250</v>
      </c>
      <c r="J145" s="24">
        <f t="shared" si="50"/>
        <v>407250</v>
      </c>
      <c r="K145" s="25">
        <f t="shared" si="51"/>
        <v>358586.47492620244</v>
      </c>
      <c r="L145" s="26">
        <f t="shared" si="55"/>
        <v>102096.65553193912</v>
      </c>
      <c r="M145" s="27">
        <f t="shared" si="56"/>
        <v>0.28471976125968146</v>
      </c>
      <c r="N145" s="28">
        <f t="shared" si="52"/>
        <v>214200</v>
      </c>
      <c r="O145" s="29" t="str">
        <f t="shared" si="53"/>
        <v>MENOR VALOR</v>
      </c>
      <c r="P145" s="30">
        <f t="shared" si="57"/>
        <v>214200</v>
      </c>
      <c r="Q145" s="15"/>
    </row>
    <row r="146" spans="1:17" s="16" customFormat="1" ht="16.2" customHeight="1" x14ac:dyDescent="0.3">
      <c r="A146" s="49">
        <f t="shared" si="54"/>
        <v>131</v>
      </c>
      <c r="B146" s="89" t="s">
        <v>110</v>
      </c>
      <c r="C146" s="51" t="s">
        <v>169</v>
      </c>
      <c r="D146" s="50" t="s">
        <v>24</v>
      </c>
      <c r="E146" s="50">
        <v>1</v>
      </c>
      <c r="F146" s="52">
        <v>214200</v>
      </c>
      <c r="G146" s="48">
        <v>600300</v>
      </c>
      <c r="H146" s="24">
        <f t="shared" si="48"/>
        <v>214200</v>
      </c>
      <c r="I146" s="24">
        <f t="shared" si="49"/>
        <v>407250</v>
      </c>
      <c r="J146" s="24">
        <f t="shared" si="50"/>
        <v>407250</v>
      </c>
      <c r="K146" s="25">
        <f t="shared" si="51"/>
        <v>358586.47492620244</v>
      </c>
      <c r="L146" s="26">
        <f t="shared" si="55"/>
        <v>102096.65553193912</v>
      </c>
      <c r="M146" s="27">
        <f t="shared" si="56"/>
        <v>0.28471976125968146</v>
      </c>
      <c r="N146" s="28">
        <f t="shared" si="52"/>
        <v>214200</v>
      </c>
      <c r="O146" s="29" t="str">
        <f t="shared" si="53"/>
        <v>MENOR VALOR</v>
      </c>
      <c r="P146" s="30">
        <f t="shared" si="57"/>
        <v>214200</v>
      </c>
      <c r="Q146" s="15"/>
    </row>
    <row r="147" spans="1:17" s="16" customFormat="1" ht="16.2" customHeight="1" x14ac:dyDescent="0.3">
      <c r="A147" s="49">
        <f t="shared" si="54"/>
        <v>132</v>
      </c>
      <c r="B147" s="89" t="s">
        <v>115</v>
      </c>
      <c r="C147" s="51" t="s">
        <v>170</v>
      </c>
      <c r="D147" s="50" t="s">
        <v>24</v>
      </c>
      <c r="E147" s="50">
        <v>1</v>
      </c>
      <c r="F147" s="52">
        <v>214200</v>
      </c>
      <c r="G147" s="48">
        <v>600300</v>
      </c>
      <c r="H147" s="24">
        <f t="shared" si="48"/>
        <v>214200</v>
      </c>
      <c r="I147" s="24">
        <f t="shared" si="49"/>
        <v>407250</v>
      </c>
      <c r="J147" s="24">
        <f t="shared" si="50"/>
        <v>407250</v>
      </c>
      <c r="K147" s="25">
        <f t="shared" si="51"/>
        <v>358586.47492620244</v>
      </c>
      <c r="L147" s="26">
        <f t="shared" si="55"/>
        <v>102096.65553193912</v>
      </c>
      <c r="M147" s="27">
        <f t="shared" si="56"/>
        <v>0.28471976125968146</v>
      </c>
      <c r="N147" s="28">
        <f t="shared" si="52"/>
        <v>214200</v>
      </c>
      <c r="O147" s="29" t="str">
        <f t="shared" si="53"/>
        <v>MENOR VALOR</v>
      </c>
      <c r="P147" s="30">
        <f t="shared" si="57"/>
        <v>214200</v>
      </c>
      <c r="Q147" s="15"/>
    </row>
    <row r="148" spans="1:17" s="16" customFormat="1" ht="16.2" customHeight="1" x14ac:dyDescent="0.3">
      <c r="A148" s="49">
        <f t="shared" si="54"/>
        <v>133</v>
      </c>
      <c r="B148" s="89" t="s">
        <v>163</v>
      </c>
      <c r="C148" s="51" t="s">
        <v>171</v>
      </c>
      <c r="D148" s="50" t="s">
        <v>24</v>
      </c>
      <c r="E148" s="50">
        <v>1</v>
      </c>
      <c r="F148" s="52">
        <v>214200</v>
      </c>
      <c r="G148" s="48">
        <v>600300</v>
      </c>
      <c r="H148" s="24">
        <f t="shared" si="48"/>
        <v>214200</v>
      </c>
      <c r="I148" s="24">
        <f t="shared" si="49"/>
        <v>407250</v>
      </c>
      <c r="J148" s="24">
        <f t="shared" si="50"/>
        <v>407250</v>
      </c>
      <c r="K148" s="25">
        <f t="shared" si="51"/>
        <v>358586.47492620244</v>
      </c>
      <c r="L148" s="26">
        <f t="shared" si="55"/>
        <v>102096.65553193912</v>
      </c>
      <c r="M148" s="27">
        <f t="shared" si="56"/>
        <v>0.28471976125968146</v>
      </c>
      <c r="N148" s="28">
        <f t="shared" si="52"/>
        <v>214200</v>
      </c>
      <c r="O148" s="29" t="str">
        <f t="shared" si="53"/>
        <v>MENOR VALOR</v>
      </c>
      <c r="P148" s="30">
        <f t="shared" si="57"/>
        <v>214200</v>
      </c>
      <c r="Q148" s="15"/>
    </row>
    <row r="149" spans="1:17" s="16" customFormat="1" ht="16.2" customHeight="1" x14ac:dyDescent="0.3">
      <c r="A149" s="49">
        <f t="shared" si="54"/>
        <v>134</v>
      </c>
      <c r="B149" s="89" t="s">
        <v>110</v>
      </c>
      <c r="C149" s="51" t="s">
        <v>172</v>
      </c>
      <c r="D149" s="50" t="s">
        <v>24</v>
      </c>
      <c r="E149" s="50">
        <v>1</v>
      </c>
      <c r="F149" s="52">
        <v>214200</v>
      </c>
      <c r="G149" s="48">
        <v>600300</v>
      </c>
      <c r="H149" s="24">
        <f t="shared" si="48"/>
        <v>214200</v>
      </c>
      <c r="I149" s="24">
        <f t="shared" si="49"/>
        <v>407250</v>
      </c>
      <c r="J149" s="24">
        <f t="shared" si="50"/>
        <v>407250</v>
      </c>
      <c r="K149" s="25">
        <f t="shared" si="51"/>
        <v>358586.47492620244</v>
      </c>
      <c r="L149" s="26">
        <f t="shared" si="55"/>
        <v>102096.65553193912</v>
      </c>
      <c r="M149" s="27">
        <f t="shared" si="56"/>
        <v>0.28471976125968146</v>
      </c>
      <c r="N149" s="28">
        <f t="shared" si="52"/>
        <v>214200</v>
      </c>
      <c r="O149" s="29" t="str">
        <f t="shared" si="53"/>
        <v>MENOR VALOR</v>
      </c>
      <c r="P149" s="30">
        <f t="shared" si="57"/>
        <v>214200</v>
      </c>
      <c r="Q149" s="15"/>
    </row>
    <row r="150" spans="1:17" s="16" customFormat="1" ht="16.2" customHeight="1" x14ac:dyDescent="0.3">
      <c r="A150" s="49">
        <f t="shared" si="54"/>
        <v>135</v>
      </c>
      <c r="B150" s="89" t="s">
        <v>159</v>
      </c>
      <c r="C150" s="51" t="s">
        <v>173</v>
      </c>
      <c r="D150" s="50" t="s">
        <v>24</v>
      </c>
      <c r="E150" s="50">
        <v>1</v>
      </c>
      <c r="F150" s="52">
        <v>618800</v>
      </c>
      <c r="G150" s="53">
        <v>928200</v>
      </c>
      <c r="H150" s="24">
        <f t="shared" si="48"/>
        <v>618800</v>
      </c>
      <c r="I150" s="24">
        <f t="shared" si="49"/>
        <v>773500</v>
      </c>
      <c r="J150" s="24">
        <f t="shared" si="50"/>
        <v>773500</v>
      </c>
      <c r="K150" s="25">
        <f t="shared" si="51"/>
        <v>757872.12641711533</v>
      </c>
      <c r="L150" s="26">
        <f t="shared" si="55"/>
        <v>98338.84366357472</v>
      </c>
      <c r="M150" s="27">
        <f t="shared" si="56"/>
        <v>0.12975651199692134</v>
      </c>
      <c r="N150" s="28">
        <f t="shared" si="52"/>
        <v>618800</v>
      </c>
      <c r="O150" s="29" t="str">
        <f t="shared" si="53"/>
        <v>MENOR VALOR</v>
      </c>
      <c r="P150" s="30">
        <f t="shared" si="57"/>
        <v>618800</v>
      </c>
      <c r="Q150" s="15"/>
    </row>
    <row r="151" spans="1:17" s="16" customFormat="1" ht="16.2" customHeight="1" x14ac:dyDescent="0.3">
      <c r="A151" s="49">
        <f t="shared" si="54"/>
        <v>136</v>
      </c>
      <c r="B151" s="89" t="s">
        <v>110</v>
      </c>
      <c r="C151" s="51" t="s">
        <v>174</v>
      </c>
      <c r="D151" s="50" t="s">
        <v>24</v>
      </c>
      <c r="E151" s="50">
        <v>1</v>
      </c>
      <c r="F151" s="52">
        <v>618800</v>
      </c>
      <c r="G151" s="53">
        <v>928200</v>
      </c>
      <c r="H151" s="24">
        <f t="shared" si="48"/>
        <v>618800</v>
      </c>
      <c r="I151" s="24">
        <f t="shared" si="49"/>
        <v>773500</v>
      </c>
      <c r="J151" s="24">
        <f t="shared" si="50"/>
        <v>773500</v>
      </c>
      <c r="K151" s="25">
        <f t="shared" si="51"/>
        <v>757872.12641711533</v>
      </c>
      <c r="L151" s="26">
        <f t="shared" si="55"/>
        <v>98338.84366357472</v>
      </c>
      <c r="M151" s="27">
        <f t="shared" si="56"/>
        <v>0.12975651199692134</v>
      </c>
      <c r="N151" s="28">
        <f t="shared" si="52"/>
        <v>618800</v>
      </c>
      <c r="O151" s="29" t="str">
        <f t="shared" si="53"/>
        <v>MENOR VALOR</v>
      </c>
      <c r="P151" s="30">
        <f t="shared" si="57"/>
        <v>618800</v>
      </c>
      <c r="Q151" s="15"/>
    </row>
    <row r="152" spans="1:17" s="16" customFormat="1" ht="16.2" customHeight="1" x14ac:dyDescent="0.3">
      <c r="A152" s="49">
        <f t="shared" si="54"/>
        <v>137</v>
      </c>
      <c r="B152" s="89" t="s">
        <v>115</v>
      </c>
      <c r="C152" s="51" t="s">
        <v>175</v>
      </c>
      <c r="D152" s="50" t="s">
        <v>24</v>
      </c>
      <c r="E152" s="50">
        <v>1</v>
      </c>
      <c r="F152" s="52">
        <v>35700</v>
      </c>
      <c r="G152" s="53">
        <v>69000</v>
      </c>
      <c r="H152" s="24">
        <f t="shared" si="48"/>
        <v>35700</v>
      </c>
      <c r="I152" s="24">
        <f t="shared" si="49"/>
        <v>52350</v>
      </c>
      <c r="J152" s="24">
        <f t="shared" si="50"/>
        <v>52350</v>
      </c>
      <c r="K152" s="25">
        <f t="shared" si="51"/>
        <v>49631.643132179292</v>
      </c>
      <c r="L152" s="26">
        <f t="shared" si="55"/>
        <v>9851.1593318349878</v>
      </c>
      <c r="M152" s="27">
        <f t="shared" si="56"/>
        <v>0.19848545625618963</v>
      </c>
      <c r="N152" s="28">
        <f t="shared" si="52"/>
        <v>35700</v>
      </c>
      <c r="O152" s="29" t="str">
        <f t="shared" si="53"/>
        <v>MENOR VALOR</v>
      </c>
      <c r="P152" s="30">
        <f t="shared" si="57"/>
        <v>35700</v>
      </c>
      <c r="Q152" s="15"/>
    </row>
    <row r="153" spans="1:17" s="16" customFormat="1" ht="16.2" customHeight="1" x14ac:dyDescent="0.3">
      <c r="A153" s="49">
        <f t="shared" si="54"/>
        <v>138</v>
      </c>
      <c r="B153" s="89" t="s">
        <v>163</v>
      </c>
      <c r="C153" s="51" t="s">
        <v>176</v>
      </c>
      <c r="D153" s="50" t="s">
        <v>24</v>
      </c>
      <c r="E153" s="50">
        <v>1</v>
      </c>
      <c r="F153" s="52">
        <v>214200</v>
      </c>
      <c r="G153" s="48">
        <v>600300</v>
      </c>
      <c r="H153" s="24">
        <f t="shared" si="48"/>
        <v>214200</v>
      </c>
      <c r="I153" s="24">
        <f t="shared" si="49"/>
        <v>407250</v>
      </c>
      <c r="J153" s="24">
        <f t="shared" si="50"/>
        <v>407250</v>
      </c>
      <c r="K153" s="25">
        <f t="shared" si="51"/>
        <v>358586.47492620244</v>
      </c>
      <c r="L153" s="26">
        <f t="shared" si="55"/>
        <v>102096.65553193912</v>
      </c>
      <c r="M153" s="27">
        <f t="shared" si="56"/>
        <v>0.28471976125968146</v>
      </c>
      <c r="N153" s="28">
        <f t="shared" si="52"/>
        <v>214200</v>
      </c>
      <c r="O153" s="29" t="str">
        <f t="shared" si="53"/>
        <v>MENOR VALOR</v>
      </c>
      <c r="P153" s="30">
        <f t="shared" si="57"/>
        <v>214200</v>
      </c>
      <c r="Q153" s="15"/>
    </row>
    <row r="154" spans="1:17" s="16" customFormat="1" ht="16.2" customHeight="1" x14ac:dyDescent="0.3">
      <c r="A154" s="49">
        <f t="shared" si="54"/>
        <v>139</v>
      </c>
      <c r="B154" s="89" t="s">
        <v>110</v>
      </c>
      <c r="C154" s="51" t="s">
        <v>177</v>
      </c>
      <c r="D154" s="50" t="s">
        <v>24</v>
      </c>
      <c r="E154" s="50">
        <v>1</v>
      </c>
      <c r="F154" s="52">
        <v>214200</v>
      </c>
      <c r="G154" s="48">
        <v>600300</v>
      </c>
      <c r="H154" s="24">
        <f t="shared" si="48"/>
        <v>214200</v>
      </c>
      <c r="I154" s="24">
        <f t="shared" si="49"/>
        <v>407250</v>
      </c>
      <c r="J154" s="24">
        <f t="shared" si="50"/>
        <v>407250</v>
      </c>
      <c r="K154" s="25">
        <f t="shared" si="51"/>
        <v>358586.47492620244</v>
      </c>
      <c r="L154" s="26">
        <f t="shared" si="55"/>
        <v>102096.65553193912</v>
      </c>
      <c r="M154" s="27">
        <f t="shared" si="56"/>
        <v>0.28471976125968146</v>
      </c>
      <c r="N154" s="28">
        <f t="shared" si="52"/>
        <v>214200</v>
      </c>
      <c r="O154" s="29" t="str">
        <f t="shared" si="53"/>
        <v>MENOR VALOR</v>
      </c>
      <c r="P154" s="30">
        <f t="shared" si="57"/>
        <v>214200</v>
      </c>
      <c r="Q154" s="15"/>
    </row>
    <row r="155" spans="1:17" s="16" customFormat="1" ht="16.2" customHeight="1" x14ac:dyDescent="0.3">
      <c r="A155" s="49">
        <f t="shared" si="54"/>
        <v>140</v>
      </c>
      <c r="B155" s="91">
        <v>4293116</v>
      </c>
      <c r="C155" s="51" t="s">
        <v>178</v>
      </c>
      <c r="D155" s="50" t="s">
        <v>24</v>
      </c>
      <c r="E155" s="50">
        <v>1</v>
      </c>
      <c r="F155" s="52">
        <v>214200</v>
      </c>
      <c r="G155" s="48">
        <v>600300</v>
      </c>
      <c r="H155" s="24">
        <f t="shared" si="48"/>
        <v>214200</v>
      </c>
      <c r="I155" s="24">
        <f t="shared" si="49"/>
        <v>407250</v>
      </c>
      <c r="J155" s="24">
        <f t="shared" si="50"/>
        <v>407250</v>
      </c>
      <c r="K155" s="25">
        <f t="shared" si="51"/>
        <v>358586.47492620244</v>
      </c>
      <c r="L155" s="26">
        <f t="shared" si="55"/>
        <v>102096.65553193912</v>
      </c>
      <c r="M155" s="27">
        <f t="shared" si="56"/>
        <v>0.28471976125968146</v>
      </c>
      <c r="N155" s="28">
        <f t="shared" si="52"/>
        <v>214200</v>
      </c>
      <c r="O155" s="29" t="str">
        <f t="shared" si="53"/>
        <v>MENOR VALOR</v>
      </c>
      <c r="P155" s="30">
        <f t="shared" si="57"/>
        <v>214200</v>
      </c>
      <c r="Q155" s="15"/>
    </row>
    <row r="156" spans="1:17" s="16" customFormat="1" ht="16.2" customHeight="1" x14ac:dyDescent="0.3">
      <c r="A156" s="49">
        <f t="shared" si="54"/>
        <v>141</v>
      </c>
      <c r="B156" s="89" t="s">
        <v>159</v>
      </c>
      <c r="C156" s="51" t="s">
        <v>137</v>
      </c>
      <c r="D156" s="50" t="s">
        <v>24</v>
      </c>
      <c r="E156" s="50">
        <v>1</v>
      </c>
      <c r="F156" s="52">
        <v>89250</v>
      </c>
      <c r="G156" s="48">
        <v>253875</v>
      </c>
      <c r="H156" s="24">
        <f t="shared" si="48"/>
        <v>89250</v>
      </c>
      <c r="I156" s="24">
        <f t="shared" si="49"/>
        <v>171562.5</v>
      </c>
      <c r="J156" s="24">
        <f t="shared" si="50"/>
        <v>171562.5</v>
      </c>
      <c r="K156" s="25">
        <f t="shared" si="51"/>
        <v>150526.88713316302</v>
      </c>
      <c r="L156" s="26">
        <f t="shared" si="55"/>
        <v>43329.302421862274</v>
      </c>
      <c r="M156" s="27">
        <f t="shared" si="56"/>
        <v>0.28785091651786554</v>
      </c>
      <c r="N156" s="28">
        <f t="shared" si="52"/>
        <v>89250</v>
      </c>
      <c r="O156" s="29" t="str">
        <f t="shared" si="53"/>
        <v>MENOR VALOR</v>
      </c>
      <c r="P156" s="30">
        <f t="shared" si="57"/>
        <v>89250</v>
      </c>
      <c r="Q156" s="15"/>
    </row>
    <row r="157" spans="1:17" s="16" customFormat="1" ht="16.2" customHeight="1" x14ac:dyDescent="0.3">
      <c r="A157" s="49">
        <f t="shared" si="54"/>
        <v>142</v>
      </c>
      <c r="B157" s="89" t="s">
        <v>110</v>
      </c>
      <c r="C157" s="51" t="s">
        <v>73</v>
      </c>
      <c r="D157" s="50" t="s">
        <v>24</v>
      </c>
      <c r="E157" s="50">
        <v>1</v>
      </c>
      <c r="F157" s="52">
        <v>89250</v>
      </c>
      <c r="G157" s="48">
        <v>253875</v>
      </c>
      <c r="H157" s="24">
        <f t="shared" ref="H157:H188" si="58">MIN(F157:G157)</f>
        <v>89250</v>
      </c>
      <c r="I157" s="24">
        <f t="shared" ref="I157:I174" si="59">AVERAGE(F157:G157)</f>
        <v>171562.5</v>
      </c>
      <c r="J157" s="24">
        <f t="shared" ref="J157:J174" si="60">MEDIAN(F157:G157)</f>
        <v>171562.5</v>
      </c>
      <c r="K157" s="25">
        <f t="shared" ref="K157:K174" si="61">GEOMEAN(F157:G157)</f>
        <v>150526.88713316302</v>
      </c>
      <c r="L157" s="26">
        <f t="shared" si="55"/>
        <v>43329.302421862274</v>
      </c>
      <c r="M157" s="27">
        <f t="shared" si="56"/>
        <v>0.28785091651786554</v>
      </c>
      <c r="N157" s="28">
        <f t="shared" si="52"/>
        <v>89250</v>
      </c>
      <c r="O157" s="29" t="str">
        <f t="shared" si="53"/>
        <v>MENOR VALOR</v>
      </c>
      <c r="P157" s="30">
        <f t="shared" si="57"/>
        <v>89250</v>
      </c>
      <c r="Q157" s="15"/>
    </row>
    <row r="158" spans="1:17" s="16" customFormat="1" ht="16.2" customHeight="1" x14ac:dyDescent="0.3">
      <c r="A158" s="49">
        <f t="shared" si="54"/>
        <v>143</v>
      </c>
      <c r="B158" s="89" t="s">
        <v>115</v>
      </c>
      <c r="C158" s="51" t="s">
        <v>179</v>
      </c>
      <c r="D158" s="50" t="s">
        <v>24</v>
      </c>
      <c r="E158" s="50">
        <v>1</v>
      </c>
      <c r="F158" s="52">
        <v>53550</v>
      </c>
      <c r="G158" s="53">
        <v>91000</v>
      </c>
      <c r="H158" s="24">
        <f t="shared" si="58"/>
        <v>53550</v>
      </c>
      <c r="I158" s="24">
        <f t="shared" si="59"/>
        <v>72275</v>
      </c>
      <c r="J158" s="24">
        <f t="shared" si="60"/>
        <v>72275</v>
      </c>
      <c r="K158" s="25">
        <f t="shared" si="61"/>
        <v>69807.234582097575</v>
      </c>
      <c r="L158" s="26">
        <f t="shared" si="55"/>
        <v>11495.600816341679</v>
      </c>
      <c r="M158" s="27">
        <f t="shared" si="56"/>
        <v>0.16467635317686377</v>
      </c>
      <c r="N158" s="28">
        <f t="shared" si="52"/>
        <v>53550</v>
      </c>
      <c r="O158" s="29" t="str">
        <f t="shared" si="53"/>
        <v>MENOR VALOR</v>
      </c>
      <c r="P158" s="30">
        <f t="shared" si="57"/>
        <v>53550</v>
      </c>
      <c r="Q158" s="15"/>
    </row>
    <row r="159" spans="1:17" s="16" customFormat="1" ht="16.2" customHeight="1" x14ac:dyDescent="0.3">
      <c r="A159" s="49">
        <f t="shared" si="54"/>
        <v>144</v>
      </c>
      <c r="B159" s="89" t="s">
        <v>163</v>
      </c>
      <c r="C159" s="51" t="s">
        <v>180</v>
      </c>
      <c r="D159" s="50" t="s">
        <v>24</v>
      </c>
      <c r="E159" s="50">
        <v>1</v>
      </c>
      <c r="F159" s="52">
        <v>214200</v>
      </c>
      <c r="G159" s="48">
        <v>600300</v>
      </c>
      <c r="H159" s="24">
        <f t="shared" si="58"/>
        <v>214200</v>
      </c>
      <c r="I159" s="24">
        <f t="shared" si="59"/>
        <v>407250</v>
      </c>
      <c r="J159" s="24">
        <f t="shared" si="60"/>
        <v>407250</v>
      </c>
      <c r="K159" s="25">
        <f t="shared" si="61"/>
        <v>358586.47492620244</v>
      </c>
      <c r="L159" s="26">
        <f t="shared" si="55"/>
        <v>102096.65553193912</v>
      </c>
      <c r="M159" s="27">
        <f t="shared" si="56"/>
        <v>0.28471976125968146</v>
      </c>
      <c r="N159" s="28">
        <f t="shared" si="52"/>
        <v>214200</v>
      </c>
      <c r="O159" s="29" t="str">
        <f t="shared" si="53"/>
        <v>MENOR VALOR</v>
      </c>
      <c r="P159" s="30">
        <f t="shared" si="57"/>
        <v>214200</v>
      </c>
      <c r="Q159" s="15"/>
    </row>
    <row r="160" spans="1:17" s="16" customFormat="1" ht="16.2" customHeight="1" x14ac:dyDescent="0.3">
      <c r="A160" s="49">
        <f t="shared" si="54"/>
        <v>145</v>
      </c>
      <c r="B160" s="89" t="s">
        <v>110</v>
      </c>
      <c r="C160" s="51" t="s">
        <v>181</v>
      </c>
      <c r="D160" s="50" t="s">
        <v>24</v>
      </c>
      <c r="E160" s="50">
        <v>1</v>
      </c>
      <c r="F160" s="52">
        <v>214200</v>
      </c>
      <c r="G160" s="48">
        <v>600300</v>
      </c>
      <c r="H160" s="24">
        <f t="shared" si="58"/>
        <v>214200</v>
      </c>
      <c r="I160" s="24">
        <f t="shared" si="59"/>
        <v>407250</v>
      </c>
      <c r="J160" s="24">
        <f t="shared" si="60"/>
        <v>407250</v>
      </c>
      <c r="K160" s="25">
        <f t="shared" si="61"/>
        <v>358586.47492620244</v>
      </c>
      <c r="L160" s="26">
        <f t="shared" si="55"/>
        <v>102096.65553193912</v>
      </c>
      <c r="M160" s="27">
        <f t="shared" si="56"/>
        <v>0.28471976125968146</v>
      </c>
      <c r="N160" s="28">
        <f t="shared" si="52"/>
        <v>214200</v>
      </c>
      <c r="O160" s="29" t="str">
        <f t="shared" si="53"/>
        <v>MENOR VALOR</v>
      </c>
      <c r="P160" s="30">
        <f t="shared" si="57"/>
        <v>214200</v>
      </c>
      <c r="Q160" s="15"/>
    </row>
    <row r="161" spans="1:17" s="16" customFormat="1" ht="16.2" customHeight="1" x14ac:dyDescent="0.3">
      <c r="A161" s="49">
        <f>A160+1</f>
        <v>146</v>
      </c>
      <c r="B161" s="91">
        <v>4293117</v>
      </c>
      <c r="C161" s="51" t="s">
        <v>182</v>
      </c>
      <c r="D161" s="50" t="s">
        <v>24</v>
      </c>
      <c r="E161" s="50">
        <v>1</v>
      </c>
      <c r="F161" s="52">
        <v>214200</v>
      </c>
      <c r="G161" s="48">
        <v>600300</v>
      </c>
      <c r="H161" s="24">
        <f t="shared" si="58"/>
        <v>214200</v>
      </c>
      <c r="I161" s="24">
        <f t="shared" si="59"/>
        <v>407250</v>
      </c>
      <c r="J161" s="24">
        <f t="shared" si="60"/>
        <v>407250</v>
      </c>
      <c r="K161" s="25">
        <f t="shared" si="61"/>
        <v>358586.47492620244</v>
      </c>
      <c r="L161" s="26">
        <f t="shared" si="55"/>
        <v>102096.65553193912</v>
      </c>
      <c r="M161" s="27">
        <f t="shared" si="56"/>
        <v>0.28471976125968146</v>
      </c>
      <c r="N161" s="28">
        <f t="shared" si="52"/>
        <v>214200</v>
      </c>
      <c r="O161" s="29" t="str">
        <f t="shared" si="53"/>
        <v>MENOR VALOR</v>
      </c>
      <c r="P161" s="30">
        <f t="shared" si="57"/>
        <v>214200</v>
      </c>
      <c r="Q161" s="15"/>
    </row>
    <row r="162" spans="1:17" s="16" customFormat="1" ht="16.2" customHeight="1" x14ac:dyDescent="0.3">
      <c r="A162" s="49">
        <f t="shared" si="54"/>
        <v>147</v>
      </c>
      <c r="B162" s="89" t="s">
        <v>159</v>
      </c>
      <c r="C162" s="51" t="s">
        <v>183</v>
      </c>
      <c r="D162" s="50" t="s">
        <v>24</v>
      </c>
      <c r="E162" s="50">
        <v>1</v>
      </c>
      <c r="F162" s="52">
        <v>214200</v>
      </c>
      <c r="G162" s="48">
        <v>600300</v>
      </c>
      <c r="H162" s="24">
        <f t="shared" si="58"/>
        <v>214200</v>
      </c>
      <c r="I162" s="24">
        <f t="shared" si="59"/>
        <v>407250</v>
      </c>
      <c r="J162" s="24">
        <f t="shared" si="60"/>
        <v>407250</v>
      </c>
      <c r="K162" s="25">
        <f t="shared" si="61"/>
        <v>358586.47492620244</v>
      </c>
      <c r="L162" s="26">
        <f t="shared" si="55"/>
        <v>102096.65553193912</v>
      </c>
      <c r="M162" s="27">
        <f t="shared" si="56"/>
        <v>0.28471976125968146</v>
      </c>
      <c r="N162" s="28">
        <f t="shared" si="52"/>
        <v>214200</v>
      </c>
      <c r="O162" s="29" t="str">
        <f t="shared" si="53"/>
        <v>MENOR VALOR</v>
      </c>
      <c r="P162" s="30">
        <f t="shared" si="57"/>
        <v>214200</v>
      </c>
      <c r="Q162" s="15"/>
    </row>
    <row r="163" spans="1:17" s="16" customFormat="1" ht="16.2" customHeight="1" x14ac:dyDescent="0.3">
      <c r="A163" s="49">
        <f t="shared" si="54"/>
        <v>148</v>
      </c>
      <c r="B163" s="89" t="s">
        <v>110</v>
      </c>
      <c r="C163" s="51" t="s">
        <v>184</v>
      </c>
      <c r="D163" s="50" t="s">
        <v>24</v>
      </c>
      <c r="E163" s="50">
        <v>1</v>
      </c>
      <c r="F163" s="52">
        <v>214200</v>
      </c>
      <c r="G163" s="48">
        <v>600300</v>
      </c>
      <c r="H163" s="24">
        <f t="shared" si="58"/>
        <v>214200</v>
      </c>
      <c r="I163" s="24">
        <f t="shared" si="59"/>
        <v>407250</v>
      </c>
      <c r="J163" s="24">
        <f t="shared" si="60"/>
        <v>407250</v>
      </c>
      <c r="K163" s="25">
        <f t="shared" si="61"/>
        <v>358586.47492620244</v>
      </c>
      <c r="L163" s="26">
        <f t="shared" si="55"/>
        <v>102096.65553193912</v>
      </c>
      <c r="M163" s="27">
        <f t="shared" si="56"/>
        <v>0.28471976125968146</v>
      </c>
      <c r="N163" s="28">
        <f t="shared" si="52"/>
        <v>214200</v>
      </c>
      <c r="O163" s="29" t="str">
        <f t="shared" si="53"/>
        <v>MENOR VALOR</v>
      </c>
      <c r="P163" s="30">
        <f t="shared" si="57"/>
        <v>214200</v>
      </c>
      <c r="Q163" s="15"/>
    </row>
    <row r="164" spans="1:17" s="16" customFormat="1" ht="16.2" customHeight="1" x14ac:dyDescent="0.3">
      <c r="A164" s="49">
        <f t="shared" si="54"/>
        <v>149</v>
      </c>
      <c r="B164" s="89" t="s">
        <v>115</v>
      </c>
      <c r="C164" s="51" t="s">
        <v>185</v>
      </c>
      <c r="D164" s="50" t="s">
        <v>24</v>
      </c>
      <c r="E164" s="50">
        <v>1</v>
      </c>
      <c r="F164" s="52">
        <v>214200</v>
      </c>
      <c r="G164" s="48">
        <v>600300</v>
      </c>
      <c r="H164" s="24">
        <f t="shared" si="58"/>
        <v>214200</v>
      </c>
      <c r="I164" s="24">
        <f t="shared" si="59"/>
        <v>407250</v>
      </c>
      <c r="J164" s="24">
        <f t="shared" si="60"/>
        <v>407250</v>
      </c>
      <c r="K164" s="25">
        <f t="shared" si="61"/>
        <v>358586.47492620244</v>
      </c>
      <c r="L164" s="26">
        <f t="shared" si="55"/>
        <v>102096.65553193912</v>
      </c>
      <c r="M164" s="27">
        <f t="shared" si="56"/>
        <v>0.28471976125968146</v>
      </c>
      <c r="N164" s="28">
        <f t="shared" si="52"/>
        <v>214200</v>
      </c>
      <c r="O164" s="29" t="str">
        <f t="shared" si="53"/>
        <v>MENOR VALOR</v>
      </c>
      <c r="P164" s="30">
        <f t="shared" si="57"/>
        <v>214200</v>
      </c>
      <c r="Q164" s="15"/>
    </row>
    <row r="165" spans="1:17" s="16" customFormat="1" ht="16.2" customHeight="1" x14ac:dyDescent="0.3">
      <c r="A165" s="49">
        <f t="shared" si="54"/>
        <v>150</v>
      </c>
      <c r="B165" s="89" t="s">
        <v>163</v>
      </c>
      <c r="C165" s="51" t="s">
        <v>186</v>
      </c>
      <c r="D165" s="50" t="s">
        <v>24</v>
      </c>
      <c r="E165" s="50">
        <v>1</v>
      </c>
      <c r="F165" s="52">
        <v>214200</v>
      </c>
      <c r="G165" s="48">
        <v>600300</v>
      </c>
      <c r="H165" s="24">
        <f t="shared" si="58"/>
        <v>214200</v>
      </c>
      <c r="I165" s="24">
        <f t="shared" si="59"/>
        <v>407250</v>
      </c>
      <c r="J165" s="24">
        <f t="shared" si="60"/>
        <v>407250</v>
      </c>
      <c r="K165" s="25">
        <f t="shared" si="61"/>
        <v>358586.47492620244</v>
      </c>
      <c r="L165" s="26">
        <f t="shared" si="55"/>
        <v>102096.65553193912</v>
      </c>
      <c r="M165" s="27">
        <f t="shared" si="56"/>
        <v>0.28471976125968146</v>
      </c>
      <c r="N165" s="28">
        <f t="shared" si="52"/>
        <v>214200</v>
      </c>
      <c r="O165" s="29" t="str">
        <f t="shared" si="53"/>
        <v>MENOR VALOR</v>
      </c>
      <c r="P165" s="30">
        <f t="shared" si="57"/>
        <v>214200</v>
      </c>
      <c r="Q165" s="15"/>
    </row>
    <row r="166" spans="1:17" s="16" customFormat="1" ht="16.2" customHeight="1" x14ac:dyDescent="0.3">
      <c r="A166" s="49">
        <f t="shared" si="54"/>
        <v>151</v>
      </c>
      <c r="B166" s="89" t="s">
        <v>110</v>
      </c>
      <c r="C166" s="51" t="s">
        <v>187</v>
      </c>
      <c r="D166" s="50" t="s">
        <v>24</v>
      </c>
      <c r="E166" s="50">
        <v>1</v>
      </c>
      <c r="F166" s="52">
        <v>214200</v>
      </c>
      <c r="G166" s="48">
        <v>600300</v>
      </c>
      <c r="H166" s="24">
        <f t="shared" si="58"/>
        <v>214200</v>
      </c>
      <c r="I166" s="24">
        <f t="shared" si="59"/>
        <v>407250</v>
      </c>
      <c r="J166" s="24">
        <f t="shared" si="60"/>
        <v>407250</v>
      </c>
      <c r="K166" s="25">
        <f t="shared" si="61"/>
        <v>358586.47492620244</v>
      </c>
      <c r="L166" s="26">
        <f t="shared" si="55"/>
        <v>102096.65553193912</v>
      </c>
      <c r="M166" s="27">
        <f t="shared" si="56"/>
        <v>0.28471976125968146</v>
      </c>
      <c r="N166" s="28">
        <f t="shared" si="52"/>
        <v>214200</v>
      </c>
      <c r="O166" s="29" t="str">
        <f t="shared" si="53"/>
        <v>MENOR VALOR</v>
      </c>
      <c r="P166" s="30">
        <f t="shared" si="57"/>
        <v>214200</v>
      </c>
      <c r="Q166" s="15"/>
    </row>
    <row r="167" spans="1:17" s="16" customFormat="1" ht="16.2" customHeight="1" x14ac:dyDescent="0.3">
      <c r="A167" s="49">
        <f t="shared" si="54"/>
        <v>152</v>
      </c>
      <c r="B167" s="91">
        <v>4293118</v>
      </c>
      <c r="C167" s="51" t="s">
        <v>188</v>
      </c>
      <c r="D167" s="50" t="s">
        <v>24</v>
      </c>
      <c r="E167" s="50">
        <v>1</v>
      </c>
      <c r="F167" s="52">
        <v>214200</v>
      </c>
      <c r="G167" s="48">
        <v>600300</v>
      </c>
      <c r="H167" s="24">
        <f t="shared" si="58"/>
        <v>214200</v>
      </c>
      <c r="I167" s="24">
        <f t="shared" si="59"/>
        <v>407250</v>
      </c>
      <c r="J167" s="24">
        <f t="shared" si="60"/>
        <v>407250</v>
      </c>
      <c r="K167" s="25">
        <f t="shared" si="61"/>
        <v>358586.47492620244</v>
      </c>
      <c r="L167" s="26">
        <f t="shared" si="55"/>
        <v>102096.65553193912</v>
      </c>
      <c r="M167" s="27">
        <f t="shared" si="56"/>
        <v>0.28471976125968146</v>
      </c>
      <c r="N167" s="28">
        <f t="shared" si="52"/>
        <v>214200</v>
      </c>
      <c r="O167" s="29" t="str">
        <f t="shared" si="53"/>
        <v>MENOR VALOR</v>
      </c>
      <c r="P167" s="30">
        <f t="shared" si="57"/>
        <v>214200</v>
      </c>
      <c r="Q167" s="15"/>
    </row>
    <row r="168" spans="1:17" s="16" customFormat="1" ht="16.2" customHeight="1" x14ac:dyDescent="0.3">
      <c r="A168" s="49">
        <f t="shared" si="54"/>
        <v>153</v>
      </c>
      <c r="B168" s="89" t="s">
        <v>159</v>
      </c>
      <c r="C168" s="51" t="s">
        <v>189</v>
      </c>
      <c r="D168" s="50" t="s">
        <v>24</v>
      </c>
      <c r="E168" s="50">
        <v>1</v>
      </c>
      <c r="F168" s="52">
        <v>214200</v>
      </c>
      <c r="G168" s="48">
        <v>600300</v>
      </c>
      <c r="H168" s="24">
        <f t="shared" si="58"/>
        <v>214200</v>
      </c>
      <c r="I168" s="24">
        <f t="shared" si="59"/>
        <v>407250</v>
      </c>
      <c r="J168" s="24">
        <f t="shared" si="60"/>
        <v>407250</v>
      </c>
      <c r="K168" s="25">
        <f t="shared" si="61"/>
        <v>358586.47492620244</v>
      </c>
      <c r="L168" s="26">
        <f t="shared" si="55"/>
        <v>102096.65553193912</v>
      </c>
      <c r="M168" s="27">
        <f t="shared" si="56"/>
        <v>0.28471976125968146</v>
      </c>
      <c r="N168" s="28">
        <f t="shared" si="52"/>
        <v>214200</v>
      </c>
      <c r="O168" s="29" t="str">
        <f t="shared" si="53"/>
        <v>MENOR VALOR</v>
      </c>
      <c r="P168" s="30">
        <f t="shared" si="57"/>
        <v>214200</v>
      </c>
      <c r="Q168" s="15"/>
    </row>
    <row r="169" spans="1:17" s="16" customFormat="1" ht="16.2" customHeight="1" x14ac:dyDescent="0.3">
      <c r="A169" s="49">
        <f t="shared" si="54"/>
        <v>154</v>
      </c>
      <c r="B169" s="89" t="s">
        <v>110</v>
      </c>
      <c r="C169" s="51" t="s">
        <v>190</v>
      </c>
      <c r="D169" s="50" t="s">
        <v>24</v>
      </c>
      <c r="E169" s="50">
        <v>1</v>
      </c>
      <c r="F169" s="52">
        <v>214200</v>
      </c>
      <c r="G169" s="48">
        <v>600300</v>
      </c>
      <c r="H169" s="24">
        <f t="shared" si="58"/>
        <v>214200</v>
      </c>
      <c r="I169" s="24">
        <f t="shared" si="59"/>
        <v>407250</v>
      </c>
      <c r="J169" s="24">
        <f t="shared" si="60"/>
        <v>407250</v>
      </c>
      <c r="K169" s="25">
        <f t="shared" si="61"/>
        <v>358586.47492620244</v>
      </c>
      <c r="L169" s="26">
        <f t="shared" si="55"/>
        <v>102096.65553193912</v>
      </c>
      <c r="M169" s="27">
        <f t="shared" si="56"/>
        <v>0.28471976125968146</v>
      </c>
      <c r="N169" s="28">
        <f t="shared" si="52"/>
        <v>214200</v>
      </c>
      <c r="O169" s="29" t="str">
        <f t="shared" si="53"/>
        <v>MENOR VALOR</v>
      </c>
      <c r="P169" s="30">
        <f t="shared" si="57"/>
        <v>214200</v>
      </c>
      <c r="Q169" s="15"/>
    </row>
    <row r="170" spans="1:17" s="16" customFormat="1" ht="16.2" customHeight="1" x14ac:dyDescent="0.3">
      <c r="A170" s="49">
        <f t="shared" si="54"/>
        <v>155</v>
      </c>
      <c r="B170" s="89" t="s">
        <v>115</v>
      </c>
      <c r="C170" s="51" t="s">
        <v>191</v>
      </c>
      <c r="D170" s="50" t="s">
        <v>24</v>
      </c>
      <c r="E170" s="50">
        <v>1</v>
      </c>
      <c r="F170" s="52">
        <v>535500</v>
      </c>
      <c r="G170" s="53">
        <v>803250</v>
      </c>
      <c r="H170" s="24">
        <f t="shared" si="58"/>
        <v>535500</v>
      </c>
      <c r="I170" s="24">
        <f t="shared" si="59"/>
        <v>669375</v>
      </c>
      <c r="J170" s="24">
        <f t="shared" si="60"/>
        <v>669375</v>
      </c>
      <c r="K170" s="25">
        <f t="shared" si="61"/>
        <v>655850.87863019598</v>
      </c>
      <c r="L170" s="26">
        <f t="shared" si="55"/>
        <v>85100.922401170421</v>
      </c>
      <c r="M170" s="27">
        <f t="shared" si="56"/>
        <v>0.12975651199692134</v>
      </c>
      <c r="N170" s="28">
        <f t="shared" si="52"/>
        <v>535500</v>
      </c>
      <c r="O170" s="29" t="str">
        <f t="shared" si="53"/>
        <v>MENOR VALOR</v>
      </c>
      <c r="P170" s="30">
        <f t="shared" si="57"/>
        <v>535500</v>
      </c>
      <c r="Q170" s="15"/>
    </row>
    <row r="171" spans="1:17" s="16" customFormat="1" ht="16.2" customHeight="1" x14ac:dyDescent="0.3">
      <c r="A171" s="49">
        <f t="shared" si="54"/>
        <v>156</v>
      </c>
      <c r="B171" s="89" t="s">
        <v>163</v>
      </c>
      <c r="C171" s="51" t="s">
        <v>192</v>
      </c>
      <c r="D171" s="50" t="s">
        <v>24</v>
      </c>
      <c r="E171" s="50">
        <v>1</v>
      </c>
      <c r="F171" s="52">
        <v>214200</v>
      </c>
      <c r="G171" s="48">
        <v>600300</v>
      </c>
      <c r="H171" s="24">
        <f t="shared" si="58"/>
        <v>214200</v>
      </c>
      <c r="I171" s="24">
        <f t="shared" si="59"/>
        <v>407250</v>
      </c>
      <c r="J171" s="24">
        <f t="shared" si="60"/>
        <v>407250</v>
      </c>
      <c r="K171" s="25">
        <f t="shared" si="61"/>
        <v>358586.47492620244</v>
      </c>
      <c r="L171" s="26">
        <f t="shared" si="55"/>
        <v>102096.65553193912</v>
      </c>
      <c r="M171" s="27">
        <f t="shared" si="56"/>
        <v>0.28471976125968146</v>
      </c>
      <c r="N171" s="28">
        <f t="shared" si="52"/>
        <v>214200</v>
      </c>
      <c r="O171" s="29" t="str">
        <f t="shared" si="53"/>
        <v>MENOR VALOR</v>
      </c>
      <c r="P171" s="30">
        <f t="shared" si="57"/>
        <v>214200</v>
      </c>
      <c r="Q171" s="15"/>
    </row>
    <row r="172" spans="1:17" s="16" customFormat="1" ht="16.2" customHeight="1" x14ac:dyDescent="0.3">
      <c r="A172" s="49">
        <f t="shared" si="54"/>
        <v>157</v>
      </c>
      <c r="B172" s="89" t="s">
        <v>110</v>
      </c>
      <c r="C172" s="51" t="s">
        <v>193</v>
      </c>
      <c r="D172" s="50" t="s">
        <v>24</v>
      </c>
      <c r="E172" s="50">
        <v>1</v>
      </c>
      <c r="F172" s="52">
        <v>214200</v>
      </c>
      <c r="G172" s="48">
        <v>600300</v>
      </c>
      <c r="H172" s="24">
        <f t="shared" si="58"/>
        <v>214200</v>
      </c>
      <c r="I172" s="24">
        <f t="shared" si="59"/>
        <v>407250</v>
      </c>
      <c r="J172" s="24">
        <f t="shared" si="60"/>
        <v>407250</v>
      </c>
      <c r="K172" s="25">
        <f t="shared" si="61"/>
        <v>358586.47492620244</v>
      </c>
      <c r="L172" s="26">
        <f t="shared" si="55"/>
        <v>102096.65553193912</v>
      </c>
      <c r="M172" s="27">
        <f t="shared" si="56"/>
        <v>0.28471976125968146</v>
      </c>
      <c r="N172" s="28">
        <f t="shared" si="52"/>
        <v>214200</v>
      </c>
      <c r="O172" s="29" t="str">
        <f t="shared" si="53"/>
        <v>MENOR VALOR</v>
      </c>
      <c r="P172" s="30">
        <f t="shared" si="57"/>
        <v>214200</v>
      </c>
      <c r="Q172" s="15"/>
    </row>
    <row r="173" spans="1:17" s="16" customFormat="1" ht="16.2" customHeight="1" x14ac:dyDescent="0.3">
      <c r="A173" s="54">
        <f t="shared" si="54"/>
        <v>158</v>
      </c>
      <c r="B173" s="92">
        <v>4293119</v>
      </c>
      <c r="C173" s="55" t="s">
        <v>194</v>
      </c>
      <c r="D173" s="32" t="s">
        <v>24</v>
      </c>
      <c r="E173" s="32">
        <v>1</v>
      </c>
      <c r="F173" s="56">
        <v>214200</v>
      </c>
      <c r="G173" s="48">
        <v>600300</v>
      </c>
      <c r="H173" s="24">
        <f t="shared" si="58"/>
        <v>214200</v>
      </c>
      <c r="I173" s="24">
        <f t="shared" si="59"/>
        <v>407250</v>
      </c>
      <c r="J173" s="24">
        <f t="shared" si="60"/>
        <v>407250</v>
      </c>
      <c r="K173" s="25">
        <f t="shared" si="61"/>
        <v>358586.47492620244</v>
      </c>
      <c r="L173" s="26">
        <f t="shared" si="55"/>
        <v>102096.65553193912</v>
      </c>
      <c r="M173" s="27">
        <f t="shared" si="56"/>
        <v>0.28471976125968146</v>
      </c>
      <c r="N173" s="28">
        <f t="shared" si="52"/>
        <v>214200</v>
      </c>
      <c r="O173" s="29" t="str">
        <f t="shared" si="53"/>
        <v>MENOR VALOR</v>
      </c>
      <c r="P173" s="30">
        <f t="shared" si="57"/>
        <v>214200</v>
      </c>
      <c r="Q173" s="15"/>
    </row>
    <row r="174" spans="1:17" s="16" customFormat="1" ht="16.2" customHeight="1" x14ac:dyDescent="0.3">
      <c r="A174" s="82">
        <f t="shared" si="54"/>
        <v>159</v>
      </c>
      <c r="B174" s="89" t="s">
        <v>159</v>
      </c>
      <c r="C174" s="83" t="s">
        <v>195</v>
      </c>
      <c r="D174" s="84" t="s">
        <v>24</v>
      </c>
      <c r="E174" s="84">
        <v>1</v>
      </c>
      <c r="F174" s="23">
        <v>214200</v>
      </c>
      <c r="G174" s="48">
        <v>600300</v>
      </c>
      <c r="H174" s="24">
        <f t="shared" si="58"/>
        <v>214200</v>
      </c>
      <c r="I174" s="24">
        <f t="shared" si="59"/>
        <v>407250</v>
      </c>
      <c r="J174" s="24">
        <f t="shared" si="60"/>
        <v>407250</v>
      </c>
      <c r="K174" s="25">
        <f t="shared" si="61"/>
        <v>358586.47492620244</v>
      </c>
      <c r="L174" s="26">
        <f t="shared" si="55"/>
        <v>102096.65553193912</v>
      </c>
      <c r="M174" s="27">
        <f t="shared" si="56"/>
        <v>0.28471976125968146</v>
      </c>
      <c r="N174" s="28">
        <f t="shared" si="52"/>
        <v>214200</v>
      </c>
      <c r="O174" s="29" t="str">
        <f t="shared" si="53"/>
        <v>MENOR VALOR</v>
      </c>
      <c r="P174" s="30">
        <f t="shared" si="57"/>
        <v>214200</v>
      </c>
      <c r="Q174" s="15"/>
    </row>
    <row r="175" spans="1:17" ht="16.2" customHeight="1" x14ac:dyDescent="0.3">
      <c r="A175" s="268" t="s">
        <v>196</v>
      </c>
      <c r="B175" s="268"/>
      <c r="C175" s="268"/>
      <c r="D175" s="268"/>
      <c r="E175" s="268"/>
      <c r="F175" s="35"/>
      <c r="G175" s="36"/>
      <c r="H175" s="37"/>
      <c r="I175" s="38"/>
      <c r="J175" s="38"/>
      <c r="K175" s="39"/>
      <c r="L175" s="40"/>
      <c r="M175" s="41"/>
      <c r="N175" s="42"/>
      <c r="O175" s="43"/>
      <c r="P175" s="44"/>
    </row>
    <row r="176" spans="1:17" s="16" customFormat="1" ht="16.2" customHeight="1" x14ac:dyDescent="0.3">
      <c r="A176" s="45">
        <f>A174+1</f>
        <v>160</v>
      </c>
      <c r="B176" s="88" t="s">
        <v>110</v>
      </c>
      <c r="C176" s="46" t="s">
        <v>197</v>
      </c>
      <c r="D176" s="20" t="s">
        <v>24</v>
      </c>
      <c r="E176" s="20">
        <v>1</v>
      </c>
      <c r="F176" s="47">
        <v>214200</v>
      </c>
      <c r="G176" s="48">
        <v>600300</v>
      </c>
      <c r="H176" s="24">
        <f t="shared" ref="H176:H207" si="62">MIN(F176:G176)</f>
        <v>214200</v>
      </c>
      <c r="I176" s="24">
        <f t="shared" ref="I176:I207" si="63">AVERAGE(F176:G176)</f>
        <v>407250</v>
      </c>
      <c r="J176" s="24">
        <f t="shared" ref="J176:J207" si="64">MEDIAN(F176:G176)</f>
        <v>407250</v>
      </c>
      <c r="K176" s="25">
        <f t="shared" ref="K176:K207" si="65">GEOMEAN(F176:G176)</f>
        <v>358586.47492620244</v>
      </c>
      <c r="L176" s="26">
        <f t="shared" si="55"/>
        <v>102096.65553193912</v>
      </c>
      <c r="M176" s="27">
        <f t="shared" si="56"/>
        <v>0.28471976125968146</v>
      </c>
      <c r="N176" s="28">
        <f t="shared" ref="N176:N226" si="66">ROUND(IF(M176&lt;=$N$2,H176,K176),0)</f>
        <v>214200</v>
      </c>
      <c r="O176" s="29" t="str">
        <f t="shared" ref="O176:O226" si="67">IF(M176&lt;=$N$2,"MENOR VALOR","MEDIA GEO")</f>
        <v>MENOR VALOR</v>
      </c>
      <c r="P176" s="30">
        <f t="shared" si="57"/>
        <v>214200</v>
      </c>
      <c r="Q176" s="15"/>
    </row>
    <row r="177" spans="1:17" s="16" customFormat="1" ht="16.2" customHeight="1" x14ac:dyDescent="0.3">
      <c r="A177" s="49">
        <f t="shared" ref="A177:A226" si="68">A176+1</f>
        <v>161</v>
      </c>
      <c r="B177" s="89" t="s">
        <v>126</v>
      </c>
      <c r="C177" s="51" t="s">
        <v>73</v>
      </c>
      <c r="D177" s="50" t="s">
        <v>24</v>
      </c>
      <c r="E177" s="50">
        <v>1</v>
      </c>
      <c r="F177" s="52">
        <v>89250</v>
      </c>
      <c r="G177" s="48">
        <v>253875</v>
      </c>
      <c r="H177" s="24">
        <f t="shared" si="62"/>
        <v>89250</v>
      </c>
      <c r="I177" s="24">
        <f t="shared" si="63"/>
        <v>171562.5</v>
      </c>
      <c r="J177" s="24">
        <f t="shared" si="64"/>
        <v>171562.5</v>
      </c>
      <c r="K177" s="25">
        <f t="shared" si="65"/>
        <v>150526.88713316302</v>
      </c>
      <c r="L177" s="26">
        <f t="shared" si="55"/>
        <v>43329.302421862274</v>
      </c>
      <c r="M177" s="27">
        <f t="shared" si="56"/>
        <v>0.28785091651786554</v>
      </c>
      <c r="N177" s="28">
        <f t="shared" si="66"/>
        <v>89250</v>
      </c>
      <c r="O177" s="29" t="str">
        <f t="shared" si="67"/>
        <v>MENOR VALOR</v>
      </c>
      <c r="P177" s="30">
        <f t="shared" si="57"/>
        <v>89250</v>
      </c>
      <c r="Q177" s="15"/>
    </row>
    <row r="178" spans="1:17" s="16" customFormat="1" ht="16.2" customHeight="1" x14ac:dyDescent="0.3">
      <c r="A178" s="49">
        <f t="shared" si="68"/>
        <v>162</v>
      </c>
      <c r="B178" s="89" t="s">
        <v>110</v>
      </c>
      <c r="C178" s="51" t="s">
        <v>198</v>
      </c>
      <c r="D178" s="50" t="s">
        <v>24</v>
      </c>
      <c r="E178" s="50">
        <v>1</v>
      </c>
      <c r="F178" s="52">
        <v>214200</v>
      </c>
      <c r="G178" s="48">
        <v>600300</v>
      </c>
      <c r="H178" s="24">
        <f t="shared" si="62"/>
        <v>214200</v>
      </c>
      <c r="I178" s="24">
        <f t="shared" si="63"/>
        <v>407250</v>
      </c>
      <c r="J178" s="24">
        <f t="shared" si="64"/>
        <v>407250</v>
      </c>
      <c r="K178" s="25">
        <f t="shared" si="65"/>
        <v>358586.47492620244</v>
      </c>
      <c r="L178" s="26">
        <f t="shared" si="55"/>
        <v>102096.65553193912</v>
      </c>
      <c r="M178" s="27">
        <f t="shared" si="56"/>
        <v>0.28471976125968146</v>
      </c>
      <c r="N178" s="28">
        <f t="shared" si="66"/>
        <v>214200</v>
      </c>
      <c r="O178" s="29" t="str">
        <f t="shared" si="67"/>
        <v>MENOR VALOR</v>
      </c>
      <c r="P178" s="30">
        <f t="shared" si="57"/>
        <v>214200</v>
      </c>
      <c r="Q178" s="15"/>
    </row>
    <row r="179" spans="1:17" s="16" customFormat="1" ht="16.2" customHeight="1" x14ac:dyDescent="0.3">
      <c r="A179" s="49">
        <f t="shared" si="68"/>
        <v>163</v>
      </c>
      <c r="B179" s="89" t="s">
        <v>199</v>
      </c>
      <c r="C179" s="51" t="s">
        <v>178</v>
      </c>
      <c r="D179" s="50" t="s">
        <v>24</v>
      </c>
      <c r="E179" s="50">
        <v>1</v>
      </c>
      <c r="F179" s="52">
        <v>214200</v>
      </c>
      <c r="G179" s="48">
        <v>600300</v>
      </c>
      <c r="H179" s="24">
        <f t="shared" si="62"/>
        <v>214200</v>
      </c>
      <c r="I179" s="24">
        <f t="shared" si="63"/>
        <v>407250</v>
      </c>
      <c r="J179" s="24">
        <f t="shared" si="64"/>
        <v>407250</v>
      </c>
      <c r="K179" s="25">
        <f t="shared" si="65"/>
        <v>358586.47492620244</v>
      </c>
      <c r="L179" s="26">
        <f t="shared" si="55"/>
        <v>102096.65553193912</v>
      </c>
      <c r="M179" s="27">
        <f t="shared" si="56"/>
        <v>0.28471976125968146</v>
      </c>
      <c r="N179" s="28">
        <f t="shared" si="66"/>
        <v>214200</v>
      </c>
      <c r="O179" s="29" t="str">
        <f t="shared" si="67"/>
        <v>MENOR VALOR</v>
      </c>
      <c r="P179" s="30">
        <f t="shared" si="57"/>
        <v>214200</v>
      </c>
      <c r="Q179" s="15"/>
    </row>
    <row r="180" spans="1:17" s="16" customFormat="1" ht="16.2" customHeight="1" x14ac:dyDescent="0.3">
      <c r="A180" s="49">
        <f t="shared" si="68"/>
        <v>164</v>
      </c>
      <c r="B180" s="89" t="s">
        <v>144</v>
      </c>
      <c r="C180" s="51" t="s">
        <v>145</v>
      </c>
      <c r="D180" s="50" t="s">
        <v>24</v>
      </c>
      <c r="E180" s="50">
        <v>1</v>
      </c>
      <c r="F180" s="52">
        <v>214200</v>
      </c>
      <c r="G180" s="48">
        <v>600300</v>
      </c>
      <c r="H180" s="24">
        <f t="shared" si="62"/>
        <v>214200</v>
      </c>
      <c r="I180" s="24">
        <f t="shared" si="63"/>
        <v>407250</v>
      </c>
      <c r="J180" s="24">
        <f t="shared" si="64"/>
        <v>407250</v>
      </c>
      <c r="K180" s="25">
        <f t="shared" si="65"/>
        <v>358586.47492620244</v>
      </c>
      <c r="L180" s="26">
        <f t="shared" si="55"/>
        <v>102096.65553193912</v>
      </c>
      <c r="M180" s="27">
        <f t="shared" si="56"/>
        <v>0.28471976125968146</v>
      </c>
      <c r="N180" s="28">
        <f t="shared" si="66"/>
        <v>214200</v>
      </c>
      <c r="O180" s="29" t="str">
        <f t="shared" si="67"/>
        <v>MENOR VALOR</v>
      </c>
      <c r="P180" s="30">
        <f t="shared" si="57"/>
        <v>214200</v>
      </c>
      <c r="Q180" s="15"/>
    </row>
    <row r="181" spans="1:17" s="16" customFormat="1" ht="16.2" customHeight="1" x14ac:dyDescent="0.3">
      <c r="A181" s="49">
        <f t="shared" si="68"/>
        <v>165</v>
      </c>
      <c r="B181" s="89" t="s">
        <v>110</v>
      </c>
      <c r="C181" s="51" t="s">
        <v>189</v>
      </c>
      <c r="D181" s="50" t="s">
        <v>24</v>
      </c>
      <c r="E181" s="50">
        <v>1</v>
      </c>
      <c r="F181" s="52">
        <v>214200</v>
      </c>
      <c r="G181" s="48">
        <v>600300</v>
      </c>
      <c r="H181" s="24">
        <f t="shared" si="62"/>
        <v>214200</v>
      </c>
      <c r="I181" s="24">
        <f t="shared" si="63"/>
        <v>407250</v>
      </c>
      <c r="J181" s="24">
        <f t="shared" si="64"/>
        <v>407250</v>
      </c>
      <c r="K181" s="25">
        <f t="shared" si="65"/>
        <v>358586.47492620244</v>
      </c>
      <c r="L181" s="26">
        <f t="shared" si="55"/>
        <v>102096.65553193912</v>
      </c>
      <c r="M181" s="27">
        <f t="shared" si="56"/>
        <v>0.28471976125968146</v>
      </c>
      <c r="N181" s="28">
        <f t="shared" si="66"/>
        <v>214200</v>
      </c>
      <c r="O181" s="29" t="str">
        <f t="shared" si="67"/>
        <v>MENOR VALOR</v>
      </c>
      <c r="P181" s="30">
        <f t="shared" si="57"/>
        <v>214200</v>
      </c>
      <c r="Q181" s="15"/>
    </row>
    <row r="182" spans="1:17" s="16" customFormat="1" ht="16.2" customHeight="1" x14ac:dyDescent="0.3">
      <c r="A182" s="49">
        <f t="shared" si="68"/>
        <v>166</v>
      </c>
      <c r="B182" s="89" t="s">
        <v>200</v>
      </c>
      <c r="C182" s="51" t="s">
        <v>169</v>
      </c>
      <c r="D182" s="50" t="s">
        <v>24</v>
      </c>
      <c r="E182" s="50">
        <v>1</v>
      </c>
      <c r="F182" s="52">
        <v>214200</v>
      </c>
      <c r="G182" s="48">
        <v>600300</v>
      </c>
      <c r="H182" s="24">
        <f t="shared" si="62"/>
        <v>214200</v>
      </c>
      <c r="I182" s="24">
        <f t="shared" si="63"/>
        <v>407250</v>
      </c>
      <c r="J182" s="24">
        <f t="shared" si="64"/>
        <v>407250</v>
      </c>
      <c r="K182" s="25">
        <f t="shared" si="65"/>
        <v>358586.47492620244</v>
      </c>
      <c r="L182" s="26">
        <f t="shared" si="55"/>
        <v>102096.65553193912</v>
      </c>
      <c r="M182" s="27">
        <f t="shared" si="56"/>
        <v>0.28471976125968146</v>
      </c>
      <c r="N182" s="28">
        <f t="shared" si="66"/>
        <v>214200</v>
      </c>
      <c r="O182" s="29" t="str">
        <f t="shared" si="67"/>
        <v>MENOR VALOR</v>
      </c>
      <c r="P182" s="30">
        <f t="shared" si="57"/>
        <v>214200</v>
      </c>
      <c r="Q182" s="15"/>
    </row>
    <row r="183" spans="1:17" s="16" customFormat="1" ht="16.2" customHeight="1" x14ac:dyDescent="0.3">
      <c r="A183" s="49">
        <f t="shared" si="68"/>
        <v>167</v>
      </c>
      <c r="B183" s="89" t="s">
        <v>110</v>
      </c>
      <c r="C183" s="51" t="s">
        <v>201</v>
      </c>
      <c r="D183" s="50" t="s">
        <v>24</v>
      </c>
      <c r="E183" s="50">
        <v>1</v>
      </c>
      <c r="F183" s="52">
        <v>214200</v>
      </c>
      <c r="G183" s="48">
        <v>600300</v>
      </c>
      <c r="H183" s="24">
        <f t="shared" si="62"/>
        <v>214200</v>
      </c>
      <c r="I183" s="24">
        <f t="shared" si="63"/>
        <v>407250</v>
      </c>
      <c r="J183" s="24">
        <f t="shared" si="64"/>
        <v>407250</v>
      </c>
      <c r="K183" s="25">
        <f t="shared" si="65"/>
        <v>358586.47492620244</v>
      </c>
      <c r="L183" s="26">
        <f t="shared" si="55"/>
        <v>102096.65553193912</v>
      </c>
      <c r="M183" s="27">
        <f t="shared" si="56"/>
        <v>0.28471976125968146</v>
      </c>
      <c r="N183" s="28">
        <f t="shared" si="66"/>
        <v>214200</v>
      </c>
      <c r="O183" s="29" t="str">
        <f t="shared" si="67"/>
        <v>MENOR VALOR</v>
      </c>
      <c r="P183" s="30">
        <f t="shared" si="57"/>
        <v>214200</v>
      </c>
      <c r="Q183" s="15"/>
    </row>
    <row r="184" spans="1:17" s="16" customFormat="1" ht="16.2" customHeight="1" x14ac:dyDescent="0.3">
      <c r="A184" s="49">
        <f t="shared" si="68"/>
        <v>168</v>
      </c>
      <c r="B184" s="89" t="s">
        <v>110</v>
      </c>
      <c r="C184" s="51" t="s">
        <v>177</v>
      </c>
      <c r="D184" s="50" t="s">
        <v>24</v>
      </c>
      <c r="E184" s="50">
        <v>1</v>
      </c>
      <c r="F184" s="52">
        <v>214200</v>
      </c>
      <c r="G184" s="48">
        <v>600300</v>
      </c>
      <c r="H184" s="24">
        <f t="shared" si="62"/>
        <v>214200</v>
      </c>
      <c r="I184" s="24">
        <f t="shared" si="63"/>
        <v>407250</v>
      </c>
      <c r="J184" s="24">
        <f t="shared" si="64"/>
        <v>407250</v>
      </c>
      <c r="K184" s="25">
        <f t="shared" si="65"/>
        <v>358586.47492620244</v>
      </c>
      <c r="L184" s="26">
        <f t="shared" si="55"/>
        <v>102096.65553193912</v>
      </c>
      <c r="M184" s="27">
        <f t="shared" si="56"/>
        <v>0.28471976125968146</v>
      </c>
      <c r="N184" s="28">
        <f t="shared" si="66"/>
        <v>214200</v>
      </c>
      <c r="O184" s="29" t="str">
        <f t="shared" si="67"/>
        <v>MENOR VALOR</v>
      </c>
      <c r="P184" s="30">
        <f t="shared" si="57"/>
        <v>214200</v>
      </c>
      <c r="Q184" s="15"/>
    </row>
    <row r="185" spans="1:17" s="16" customFormat="1" ht="16.2" customHeight="1" x14ac:dyDescent="0.3">
      <c r="A185" s="49">
        <f t="shared" si="68"/>
        <v>169</v>
      </c>
      <c r="B185" s="89" t="s">
        <v>202</v>
      </c>
      <c r="C185" s="51" t="s">
        <v>203</v>
      </c>
      <c r="D185" s="50" t="s">
        <v>24</v>
      </c>
      <c r="E185" s="50">
        <v>1</v>
      </c>
      <c r="F185" s="52">
        <v>214200</v>
      </c>
      <c r="G185" s="48">
        <v>600300</v>
      </c>
      <c r="H185" s="24">
        <f t="shared" si="62"/>
        <v>214200</v>
      </c>
      <c r="I185" s="24">
        <f t="shared" si="63"/>
        <v>407250</v>
      </c>
      <c r="J185" s="24">
        <f t="shared" si="64"/>
        <v>407250</v>
      </c>
      <c r="K185" s="25">
        <f t="shared" si="65"/>
        <v>358586.47492620244</v>
      </c>
      <c r="L185" s="26">
        <f t="shared" si="55"/>
        <v>102096.65553193912</v>
      </c>
      <c r="M185" s="27">
        <f t="shared" si="56"/>
        <v>0.28471976125968146</v>
      </c>
      <c r="N185" s="28">
        <f t="shared" si="66"/>
        <v>214200</v>
      </c>
      <c r="O185" s="29" t="str">
        <f t="shared" si="67"/>
        <v>MENOR VALOR</v>
      </c>
      <c r="P185" s="30">
        <f t="shared" si="57"/>
        <v>214200</v>
      </c>
      <c r="Q185" s="15"/>
    </row>
    <row r="186" spans="1:17" s="16" customFormat="1" ht="16.2" customHeight="1" x14ac:dyDescent="0.3">
      <c r="A186" s="49">
        <f t="shared" si="68"/>
        <v>170</v>
      </c>
      <c r="B186" s="89" t="s">
        <v>204</v>
      </c>
      <c r="C186" s="51" t="s">
        <v>205</v>
      </c>
      <c r="D186" s="50" t="s">
        <v>24</v>
      </c>
      <c r="E186" s="50">
        <v>1</v>
      </c>
      <c r="F186" s="52">
        <v>214200</v>
      </c>
      <c r="G186" s="48">
        <v>600300</v>
      </c>
      <c r="H186" s="24">
        <f t="shared" si="62"/>
        <v>214200</v>
      </c>
      <c r="I186" s="24">
        <f t="shared" si="63"/>
        <v>407250</v>
      </c>
      <c r="J186" s="24">
        <f t="shared" si="64"/>
        <v>407250</v>
      </c>
      <c r="K186" s="25">
        <f t="shared" si="65"/>
        <v>358586.47492620244</v>
      </c>
      <c r="L186" s="26">
        <f t="shared" si="55"/>
        <v>102096.65553193912</v>
      </c>
      <c r="M186" s="27">
        <f t="shared" si="56"/>
        <v>0.28471976125968146</v>
      </c>
      <c r="N186" s="28">
        <f t="shared" si="66"/>
        <v>214200</v>
      </c>
      <c r="O186" s="29" t="str">
        <f t="shared" si="67"/>
        <v>MENOR VALOR</v>
      </c>
      <c r="P186" s="30">
        <f t="shared" si="57"/>
        <v>214200</v>
      </c>
      <c r="Q186" s="15"/>
    </row>
    <row r="187" spans="1:17" s="16" customFormat="1" ht="16.2" customHeight="1" x14ac:dyDescent="0.3">
      <c r="A187" s="49">
        <f t="shared" si="68"/>
        <v>171</v>
      </c>
      <c r="B187" s="89" t="s">
        <v>110</v>
      </c>
      <c r="C187" s="51" t="s">
        <v>206</v>
      </c>
      <c r="D187" s="50" t="s">
        <v>24</v>
      </c>
      <c r="E187" s="50">
        <v>1</v>
      </c>
      <c r="F187" s="52">
        <v>214200</v>
      </c>
      <c r="G187" s="48">
        <v>600300</v>
      </c>
      <c r="H187" s="24">
        <f t="shared" si="62"/>
        <v>214200</v>
      </c>
      <c r="I187" s="24">
        <f t="shared" si="63"/>
        <v>407250</v>
      </c>
      <c r="J187" s="24">
        <f t="shared" si="64"/>
        <v>407250</v>
      </c>
      <c r="K187" s="25">
        <f t="shared" si="65"/>
        <v>358586.47492620244</v>
      </c>
      <c r="L187" s="26">
        <f t="shared" si="55"/>
        <v>102096.65553193912</v>
      </c>
      <c r="M187" s="27">
        <f t="shared" si="56"/>
        <v>0.28471976125968146</v>
      </c>
      <c r="N187" s="28">
        <f t="shared" si="66"/>
        <v>214200</v>
      </c>
      <c r="O187" s="29" t="str">
        <f t="shared" si="67"/>
        <v>MENOR VALOR</v>
      </c>
      <c r="P187" s="30">
        <f t="shared" si="57"/>
        <v>214200</v>
      </c>
      <c r="Q187" s="15"/>
    </row>
    <row r="188" spans="1:17" s="16" customFormat="1" ht="16.2" customHeight="1" x14ac:dyDescent="0.3">
      <c r="A188" s="49">
        <f t="shared" si="68"/>
        <v>172</v>
      </c>
      <c r="B188" s="89" t="s">
        <v>110</v>
      </c>
      <c r="C188" s="51" t="s">
        <v>207</v>
      </c>
      <c r="D188" s="50" t="s">
        <v>24</v>
      </c>
      <c r="E188" s="50">
        <v>1</v>
      </c>
      <c r="F188" s="52">
        <v>214200</v>
      </c>
      <c r="G188" s="48">
        <v>600300</v>
      </c>
      <c r="H188" s="24">
        <f t="shared" si="62"/>
        <v>214200</v>
      </c>
      <c r="I188" s="24">
        <f t="shared" si="63"/>
        <v>407250</v>
      </c>
      <c r="J188" s="24">
        <f t="shared" si="64"/>
        <v>407250</v>
      </c>
      <c r="K188" s="25">
        <f t="shared" si="65"/>
        <v>358586.47492620244</v>
      </c>
      <c r="L188" s="26">
        <f t="shared" si="55"/>
        <v>102096.65553193912</v>
      </c>
      <c r="M188" s="27">
        <f t="shared" si="56"/>
        <v>0.28471976125968146</v>
      </c>
      <c r="N188" s="28">
        <f t="shared" si="66"/>
        <v>214200</v>
      </c>
      <c r="O188" s="29" t="str">
        <f t="shared" si="67"/>
        <v>MENOR VALOR</v>
      </c>
      <c r="P188" s="30">
        <f t="shared" si="57"/>
        <v>214200</v>
      </c>
      <c r="Q188" s="15"/>
    </row>
    <row r="189" spans="1:17" s="16" customFormat="1" ht="16.2" customHeight="1" x14ac:dyDescent="0.3">
      <c r="A189" s="49">
        <f t="shared" si="68"/>
        <v>173</v>
      </c>
      <c r="B189" s="89" t="s">
        <v>208</v>
      </c>
      <c r="C189" s="51" t="s">
        <v>185</v>
      </c>
      <c r="D189" s="50" t="s">
        <v>24</v>
      </c>
      <c r="E189" s="50">
        <v>1</v>
      </c>
      <c r="F189" s="52">
        <v>214200</v>
      </c>
      <c r="G189" s="48">
        <v>600300</v>
      </c>
      <c r="H189" s="24">
        <f t="shared" si="62"/>
        <v>214200</v>
      </c>
      <c r="I189" s="24">
        <f t="shared" si="63"/>
        <v>407250</v>
      </c>
      <c r="J189" s="24">
        <f t="shared" si="64"/>
        <v>407250</v>
      </c>
      <c r="K189" s="25">
        <f t="shared" si="65"/>
        <v>358586.47492620244</v>
      </c>
      <c r="L189" s="26">
        <f t="shared" si="55"/>
        <v>102096.65553193912</v>
      </c>
      <c r="M189" s="27">
        <f t="shared" si="56"/>
        <v>0.28471976125968146</v>
      </c>
      <c r="N189" s="28">
        <f t="shared" si="66"/>
        <v>214200</v>
      </c>
      <c r="O189" s="29" t="str">
        <f t="shared" si="67"/>
        <v>MENOR VALOR</v>
      </c>
      <c r="P189" s="30">
        <f t="shared" si="57"/>
        <v>214200</v>
      </c>
      <c r="Q189" s="15"/>
    </row>
    <row r="190" spans="1:17" s="16" customFormat="1" ht="16.2" customHeight="1" x14ac:dyDescent="0.3">
      <c r="A190" s="49">
        <f t="shared" si="68"/>
        <v>174</v>
      </c>
      <c r="B190" s="89" t="s">
        <v>209</v>
      </c>
      <c r="C190" s="51" t="s">
        <v>210</v>
      </c>
      <c r="D190" s="50" t="s">
        <v>24</v>
      </c>
      <c r="E190" s="50">
        <v>1</v>
      </c>
      <c r="F190" s="52">
        <v>214200</v>
      </c>
      <c r="G190" s="48">
        <v>600300</v>
      </c>
      <c r="H190" s="24">
        <f t="shared" si="62"/>
        <v>214200</v>
      </c>
      <c r="I190" s="24">
        <f t="shared" si="63"/>
        <v>407250</v>
      </c>
      <c r="J190" s="24">
        <f t="shared" si="64"/>
        <v>407250</v>
      </c>
      <c r="K190" s="25">
        <f t="shared" si="65"/>
        <v>358586.47492620244</v>
      </c>
      <c r="L190" s="26">
        <f t="shared" si="55"/>
        <v>102096.65553193912</v>
      </c>
      <c r="M190" s="27">
        <f t="shared" si="56"/>
        <v>0.28471976125968146</v>
      </c>
      <c r="N190" s="28">
        <f t="shared" si="66"/>
        <v>214200</v>
      </c>
      <c r="O190" s="29" t="str">
        <f t="shared" si="67"/>
        <v>MENOR VALOR</v>
      </c>
      <c r="P190" s="30">
        <f t="shared" si="57"/>
        <v>214200</v>
      </c>
      <c r="Q190" s="15"/>
    </row>
    <row r="191" spans="1:17" s="16" customFormat="1" ht="16.2" customHeight="1" x14ac:dyDescent="0.3">
      <c r="A191" s="49">
        <f t="shared" si="68"/>
        <v>175</v>
      </c>
      <c r="B191" s="89" t="s">
        <v>110</v>
      </c>
      <c r="C191" s="51" t="s">
        <v>211</v>
      </c>
      <c r="D191" s="50" t="s">
        <v>24</v>
      </c>
      <c r="E191" s="50">
        <v>1</v>
      </c>
      <c r="F191" s="52">
        <v>773500</v>
      </c>
      <c r="G191" s="53">
        <v>1160250</v>
      </c>
      <c r="H191" s="24">
        <f t="shared" si="62"/>
        <v>773500</v>
      </c>
      <c r="I191" s="24">
        <f t="shared" si="63"/>
        <v>966875</v>
      </c>
      <c r="J191" s="24">
        <f t="shared" si="64"/>
        <v>966875</v>
      </c>
      <c r="K191" s="25">
        <f t="shared" si="65"/>
        <v>947340.15802139416</v>
      </c>
      <c r="L191" s="26">
        <f t="shared" si="55"/>
        <v>122923.55457946887</v>
      </c>
      <c r="M191" s="27">
        <f t="shared" si="56"/>
        <v>0.12975651199692184</v>
      </c>
      <c r="N191" s="28">
        <f t="shared" si="66"/>
        <v>773500</v>
      </c>
      <c r="O191" s="29" t="str">
        <f t="shared" si="67"/>
        <v>MENOR VALOR</v>
      </c>
      <c r="P191" s="30">
        <f t="shared" si="57"/>
        <v>773500</v>
      </c>
      <c r="Q191" s="15"/>
    </row>
    <row r="192" spans="1:17" s="16" customFormat="1" ht="16.2" customHeight="1" x14ac:dyDescent="0.3">
      <c r="A192" s="49">
        <f t="shared" si="68"/>
        <v>176</v>
      </c>
      <c r="B192" s="89" t="s">
        <v>136</v>
      </c>
      <c r="C192" s="51" t="s">
        <v>137</v>
      </c>
      <c r="D192" s="50" t="s">
        <v>24</v>
      </c>
      <c r="E192" s="50">
        <v>1</v>
      </c>
      <c r="F192" s="52">
        <v>89250</v>
      </c>
      <c r="G192" s="48">
        <v>253875</v>
      </c>
      <c r="H192" s="24">
        <f t="shared" si="62"/>
        <v>89250</v>
      </c>
      <c r="I192" s="24">
        <f t="shared" si="63"/>
        <v>171562.5</v>
      </c>
      <c r="J192" s="24">
        <f t="shared" si="64"/>
        <v>171562.5</v>
      </c>
      <c r="K192" s="25">
        <f t="shared" si="65"/>
        <v>150526.88713316302</v>
      </c>
      <c r="L192" s="26">
        <f t="shared" si="55"/>
        <v>43329.302421862274</v>
      </c>
      <c r="M192" s="27">
        <f t="shared" si="56"/>
        <v>0.28785091651786554</v>
      </c>
      <c r="N192" s="28">
        <f t="shared" si="66"/>
        <v>89250</v>
      </c>
      <c r="O192" s="29" t="str">
        <f t="shared" si="67"/>
        <v>MENOR VALOR</v>
      </c>
      <c r="P192" s="30">
        <f t="shared" si="57"/>
        <v>89250</v>
      </c>
      <c r="Q192" s="15"/>
    </row>
    <row r="193" spans="1:17" s="16" customFormat="1" ht="16.2" customHeight="1" x14ac:dyDescent="0.3">
      <c r="A193" s="49">
        <f t="shared" si="68"/>
        <v>177</v>
      </c>
      <c r="B193" s="89" t="s">
        <v>110</v>
      </c>
      <c r="C193" s="51" t="s">
        <v>212</v>
      </c>
      <c r="D193" s="50" t="s">
        <v>24</v>
      </c>
      <c r="E193" s="50">
        <v>1</v>
      </c>
      <c r="F193" s="52">
        <v>214200</v>
      </c>
      <c r="G193" s="48">
        <v>600300</v>
      </c>
      <c r="H193" s="24">
        <f t="shared" si="62"/>
        <v>214200</v>
      </c>
      <c r="I193" s="24">
        <f t="shared" si="63"/>
        <v>407250</v>
      </c>
      <c r="J193" s="24">
        <f t="shared" si="64"/>
        <v>407250</v>
      </c>
      <c r="K193" s="25">
        <f t="shared" si="65"/>
        <v>358586.47492620244</v>
      </c>
      <c r="L193" s="26">
        <f t="shared" si="55"/>
        <v>102096.65553193912</v>
      </c>
      <c r="M193" s="27">
        <f t="shared" si="56"/>
        <v>0.28471976125968146</v>
      </c>
      <c r="N193" s="28">
        <f t="shared" si="66"/>
        <v>214200</v>
      </c>
      <c r="O193" s="29" t="str">
        <f t="shared" si="67"/>
        <v>MENOR VALOR</v>
      </c>
      <c r="P193" s="30">
        <f t="shared" si="57"/>
        <v>214200</v>
      </c>
      <c r="Q193" s="15"/>
    </row>
    <row r="194" spans="1:17" s="16" customFormat="1" ht="16.2" customHeight="1" x14ac:dyDescent="0.3">
      <c r="A194" s="49">
        <f t="shared" si="68"/>
        <v>178</v>
      </c>
      <c r="B194" s="89" t="s">
        <v>213</v>
      </c>
      <c r="C194" s="51" t="s">
        <v>214</v>
      </c>
      <c r="D194" s="50" t="s">
        <v>24</v>
      </c>
      <c r="E194" s="50">
        <v>1</v>
      </c>
      <c r="F194" s="52">
        <v>214200</v>
      </c>
      <c r="G194" s="48">
        <v>600300</v>
      </c>
      <c r="H194" s="24">
        <f t="shared" si="62"/>
        <v>214200</v>
      </c>
      <c r="I194" s="24">
        <f t="shared" si="63"/>
        <v>407250</v>
      </c>
      <c r="J194" s="24">
        <f t="shared" si="64"/>
        <v>407250</v>
      </c>
      <c r="K194" s="25">
        <f t="shared" si="65"/>
        <v>358586.47492620244</v>
      </c>
      <c r="L194" s="26">
        <f t="shared" si="55"/>
        <v>102096.65553193912</v>
      </c>
      <c r="M194" s="27">
        <f t="shared" si="56"/>
        <v>0.28471976125968146</v>
      </c>
      <c r="N194" s="28">
        <f t="shared" si="66"/>
        <v>214200</v>
      </c>
      <c r="O194" s="29" t="str">
        <f t="shared" si="67"/>
        <v>MENOR VALOR</v>
      </c>
      <c r="P194" s="30">
        <f t="shared" si="57"/>
        <v>214200</v>
      </c>
      <c r="Q194" s="15"/>
    </row>
    <row r="195" spans="1:17" s="16" customFormat="1" ht="16.2" customHeight="1" x14ac:dyDescent="0.3">
      <c r="A195" s="49">
        <f t="shared" si="68"/>
        <v>179</v>
      </c>
      <c r="B195" s="89" t="s">
        <v>215</v>
      </c>
      <c r="C195" s="51" t="s">
        <v>172</v>
      </c>
      <c r="D195" s="50" t="s">
        <v>24</v>
      </c>
      <c r="E195" s="50">
        <v>1</v>
      </c>
      <c r="F195" s="52">
        <v>214200</v>
      </c>
      <c r="G195" s="48">
        <v>600300</v>
      </c>
      <c r="H195" s="24">
        <f t="shared" si="62"/>
        <v>214200</v>
      </c>
      <c r="I195" s="24">
        <f t="shared" si="63"/>
        <v>407250</v>
      </c>
      <c r="J195" s="24">
        <f t="shared" si="64"/>
        <v>407250</v>
      </c>
      <c r="K195" s="25">
        <f t="shared" si="65"/>
        <v>358586.47492620244</v>
      </c>
      <c r="L195" s="26">
        <f t="shared" si="55"/>
        <v>102096.65553193912</v>
      </c>
      <c r="M195" s="27">
        <f t="shared" si="56"/>
        <v>0.28471976125968146</v>
      </c>
      <c r="N195" s="28">
        <f t="shared" si="66"/>
        <v>214200</v>
      </c>
      <c r="O195" s="29" t="str">
        <f t="shared" si="67"/>
        <v>MENOR VALOR</v>
      </c>
      <c r="P195" s="30">
        <f t="shared" si="57"/>
        <v>214200</v>
      </c>
      <c r="Q195" s="15"/>
    </row>
    <row r="196" spans="1:17" s="16" customFormat="1" ht="16.2" customHeight="1" x14ac:dyDescent="0.3">
      <c r="A196" s="49">
        <f t="shared" si="68"/>
        <v>180</v>
      </c>
      <c r="B196" s="89" t="s">
        <v>110</v>
      </c>
      <c r="C196" s="51" t="s">
        <v>216</v>
      </c>
      <c r="D196" s="50" t="s">
        <v>24</v>
      </c>
      <c r="E196" s="50">
        <v>1</v>
      </c>
      <c r="F196" s="52">
        <v>77350</v>
      </c>
      <c r="G196" s="53">
        <v>316025</v>
      </c>
      <c r="H196" s="24">
        <f t="shared" si="62"/>
        <v>77350</v>
      </c>
      <c r="I196" s="24">
        <f t="shared" si="63"/>
        <v>196687.5</v>
      </c>
      <c r="J196" s="24">
        <f t="shared" si="64"/>
        <v>196687.5</v>
      </c>
      <c r="K196" s="25">
        <f t="shared" si="65"/>
        <v>156347.47759397974</v>
      </c>
      <c r="L196" s="26">
        <f t="shared" si="55"/>
        <v>55859.6521033354</v>
      </c>
      <c r="M196" s="27">
        <f t="shared" si="56"/>
        <v>0.35727888267182578</v>
      </c>
      <c r="N196" s="28">
        <f t="shared" si="66"/>
        <v>77350</v>
      </c>
      <c r="O196" s="29" t="str">
        <f t="shared" si="67"/>
        <v>MENOR VALOR</v>
      </c>
      <c r="P196" s="30">
        <f t="shared" si="57"/>
        <v>77350</v>
      </c>
      <c r="Q196" s="15"/>
    </row>
    <row r="197" spans="1:17" s="16" customFormat="1" ht="16.2" customHeight="1" x14ac:dyDescent="0.3">
      <c r="A197" s="49">
        <f t="shared" si="68"/>
        <v>181</v>
      </c>
      <c r="B197" s="89" t="s">
        <v>110</v>
      </c>
      <c r="C197" s="51" t="s">
        <v>217</v>
      </c>
      <c r="D197" s="50" t="s">
        <v>24</v>
      </c>
      <c r="E197" s="50">
        <v>1</v>
      </c>
      <c r="F197" s="52">
        <v>77350</v>
      </c>
      <c r="G197" s="53">
        <v>316025</v>
      </c>
      <c r="H197" s="24">
        <f t="shared" si="62"/>
        <v>77350</v>
      </c>
      <c r="I197" s="24">
        <f t="shared" si="63"/>
        <v>196687.5</v>
      </c>
      <c r="J197" s="24">
        <f t="shared" si="64"/>
        <v>196687.5</v>
      </c>
      <c r="K197" s="25">
        <f t="shared" si="65"/>
        <v>156347.47759397974</v>
      </c>
      <c r="L197" s="26">
        <f t="shared" si="55"/>
        <v>55859.6521033354</v>
      </c>
      <c r="M197" s="27">
        <f t="shared" si="56"/>
        <v>0.35727888267182578</v>
      </c>
      <c r="N197" s="28">
        <f t="shared" si="66"/>
        <v>77350</v>
      </c>
      <c r="O197" s="29" t="str">
        <f t="shared" si="67"/>
        <v>MENOR VALOR</v>
      </c>
      <c r="P197" s="30">
        <f t="shared" si="57"/>
        <v>77350</v>
      </c>
      <c r="Q197" s="15"/>
    </row>
    <row r="198" spans="1:17" s="16" customFormat="1" ht="16.2" customHeight="1" x14ac:dyDescent="0.3">
      <c r="A198" s="49">
        <f t="shared" si="68"/>
        <v>182</v>
      </c>
      <c r="B198" s="89" t="s">
        <v>110</v>
      </c>
      <c r="C198" s="51" t="s">
        <v>218</v>
      </c>
      <c r="D198" s="50" t="s">
        <v>24</v>
      </c>
      <c r="E198" s="50">
        <v>1</v>
      </c>
      <c r="F198" s="52">
        <v>77350</v>
      </c>
      <c r="G198" s="53">
        <v>316025</v>
      </c>
      <c r="H198" s="24">
        <f t="shared" si="62"/>
        <v>77350</v>
      </c>
      <c r="I198" s="24">
        <f t="shared" si="63"/>
        <v>196687.5</v>
      </c>
      <c r="J198" s="24">
        <f t="shared" si="64"/>
        <v>196687.5</v>
      </c>
      <c r="K198" s="25">
        <f t="shared" si="65"/>
        <v>156347.47759397974</v>
      </c>
      <c r="L198" s="26">
        <f t="shared" si="55"/>
        <v>55859.6521033354</v>
      </c>
      <c r="M198" s="27">
        <f t="shared" si="56"/>
        <v>0.35727888267182578</v>
      </c>
      <c r="N198" s="28">
        <f t="shared" si="66"/>
        <v>77350</v>
      </c>
      <c r="O198" s="29" t="str">
        <f t="shared" si="67"/>
        <v>MENOR VALOR</v>
      </c>
      <c r="P198" s="30">
        <f t="shared" si="57"/>
        <v>77350</v>
      </c>
      <c r="Q198" s="15"/>
    </row>
    <row r="199" spans="1:17" s="16" customFormat="1" ht="16.2" customHeight="1" x14ac:dyDescent="0.3">
      <c r="A199" s="49">
        <f t="shared" si="68"/>
        <v>183</v>
      </c>
      <c r="B199" s="89" t="s">
        <v>219</v>
      </c>
      <c r="C199" s="51" t="s">
        <v>220</v>
      </c>
      <c r="D199" s="50" t="s">
        <v>24</v>
      </c>
      <c r="E199" s="50">
        <v>1</v>
      </c>
      <c r="F199" s="52">
        <v>214200</v>
      </c>
      <c r="G199" s="48">
        <v>600300</v>
      </c>
      <c r="H199" s="24">
        <f t="shared" si="62"/>
        <v>214200</v>
      </c>
      <c r="I199" s="24">
        <f t="shared" si="63"/>
        <v>407250</v>
      </c>
      <c r="J199" s="24">
        <f t="shared" si="64"/>
        <v>407250</v>
      </c>
      <c r="K199" s="25">
        <f t="shared" si="65"/>
        <v>358586.47492620244</v>
      </c>
      <c r="L199" s="26">
        <f t="shared" si="55"/>
        <v>102096.65553193912</v>
      </c>
      <c r="M199" s="27">
        <f t="shared" si="56"/>
        <v>0.28471976125968146</v>
      </c>
      <c r="N199" s="28">
        <f t="shared" si="66"/>
        <v>214200</v>
      </c>
      <c r="O199" s="29" t="str">
        <f t="shared" si="67"/>
        <v>MENOR VALOR</v>
      </c>
      <c r="P199" s="30">
        <f t="shared" si="57"/>
        <v>214200</v>
      </c>
      <c r="Q199" s="15"/>
    </row>
    <row r="200" spans="1:17" s="16" customFormat="1" ht="16.2" customHeight="1" x14ac:dyDescent="0.3">
      <c r="A200" s="49">
        <f t="shared" si="68"/>
        <v>184</v>
      </c>
      <c r="B200" s="89" t="s">
        <v>149</v>
      </c>
      <c r="C200" s="51" t="s">
        <v>221</v>
      </c>
      <c r="D200" s="50" t="s">
        <v>24</v>
      </c>
      <c r="E200" s="50">
        <v>1</v>
      </c>
      <c r="F200" s="52">
        <v>214200</v>
      </c>
      <c r="G200" s="48">
        <v>600300</v>
      </c>
      <c r="H200" s="24">
        <f t="shared" si="62"/>
        <v>214200</v>
      </c>
      <c r="I200" s="24">
        <f t="shared" si="63"/>
        <v>407250</v>
      </c>
      <c r="J200" s="24">
        <f t="shared" si="64"/>
        <v>407250</v>
      </c>
      <c r="K200" s="25">
        <f t="shared" si="65"/>
        <v>358586.47492620244</v>
      </c>
      <c r="L200" s="26">
        <f t="shared" si="55"/>
        <v>102096.65553193912</v>
      </c>
      <c r="M200" s="27">
        <f t="shared" si="56"/>
        <v>0.28471976125968146</v>
      </c>
      <c r="N200" s="28">
        <f t="shared" si="66"/>
        <v>214200</v>
      </c>
      <c r="O200" s="29" t="str">
        <f t="shared" si="67"/>
        <v>MENOR VALOR</v>
      </c>
      <c r="P200" s="30">
        <f t="shared" si="57"/>
        <v>214200</v>
      </c>
      <c r="Q200" s="15"/>
    </row>
    <row r="201" spans="1:17" s="16" customFormat="1" ht="16.2" customHeight="1" x14ac:dyDescent="0.3">
      <c r="A201" s="49">
        <f t="shared" si="68"/>
        <v>185</v>
      </c>
      <c r="B201" s="89" t="s">
        <v>110</v>
      </c>
      <c r="C201" s="51" t="s">
        <v>222</v>
      </c>
      <c r="D201" s="50" t="s">
        <v>24</v>
      </c>
      <c r="E201" s="50">
        <v>1</v>
      </c>
      <c r="F201" s="52">
        <v>773500</v>
      </c>
      <c r="G201" s="53">
        <v>1160250</v>
      </c>
      <c r="H201" s="24">
        <f t="shared" si="62"/>
        <v>773500</v>
      </c>
      <c r="I201" s="24">
        <f t="shared" si="63"/>
        <v>966875</v>
      </c>
      <c r="J201" s="24">
        <f t="shared" si="64"/>
        <v>966875</v>
      </c>
      <c r="K201" s="25">
        <f t="shared" si="65"/>
        <v>947340.15802139416</v>
      </c>
      <c r="L201" s="26">
        <f t="shared" si="55"/>
        <v>122923.55457946887</v>
      </c>
      <c r="M201" s="27">
        <f t="shared" si="56"/>
        <v>0.12975651199692184</v>
      </c>
      <c r="N201" s="28">
        <f t="shared" si="66"/>
        <v>773500</v>
      </c>
      <c r="O201" s="29" t="str">
        <f t="shared" si="67"/>
        <v>MENOR VALOR</v>
      </c>
      <c r="P201" s="30">
        <f t="shared" si="57"/>
        <v>773500</v>
      </c>
      <c r="Q201" s="15"/>
    </row>
    <row r="202" spans="1:17" s="16" customFormat="1" ht="16.2" customHeight="1" x14ac:dyDescent="0.3">
      <c r="A202" s="49">
        <f t="shared" si="68"/>
        <v>186</v>
      </c>
      <c r="B202" s="89" t="s">
        <v>223</v>
      </c>
      <c r="C202" s="51" t="s">
        <v>224</v>
      </c>
      <c r="D202" s="50" t="s">
        <v>24</v>
      </c>
      <c r="E202" s="50">
        <v>1</v>
      </c>
      <c r="F202" s="52">
        <v>214200</v>
      </c>
      <c r="G202" s="48">
        <v>600300</v>
      </c>
      <c r="H202" s="24">
        <f t="shared" si="62"/>
        <v>214200</v>
      </c>
      <c r="I202" s="24">
        <f t="shared" si="63"/>
        <v>407250</v>
      </c>
      <c r="J202" s="24">
        <f t="shared" si="64"/>
        <v>407250</v>
      </c>
      <c r="K202" s="25">
        <f t="shared" si="65"/>
        <v>358586.47492620244</v>
      </c>
      <c r="L202" s="26">
        <f t="shared" ref="L202:L265" si="69">STDEVA(H202,K202)</f>
        <v>102096.65553193912</v>
      </c>
      <c r="M202" s="27">
        <f t="shared" ref="M202:M265" si="70">L202/K202</f>
        <v>0.28471976125968146</v>
      </c>
      <c r="N202" s="28">
        <f t="shared" si="66"/>
        <v>214200</v>
      </c>
      <c r="O202" s="29" t="str">
        <f t="shared" si="67"/>
        <v>MENOR VALOR</v>
      </c>
      <c r="P202" s="30">
        <f t="shared" ref="P202:P265" si="71">ROUND(N202,0)</f>
        <v>214200</v>
      </c>
      <c r="Q202" s="15"/>
    </row>
    <row r="203" spans="1:17" s="16" customFormat="1" ht="16.2" customHeight="1" x14ac:dyDescent="0.3">
      <c r="A203" s="49">
        <f t="shared" si="68"/>
        <v>187</v>
      </c>
      <c r="B203" s="93">
        <v>4691104</v>
      </c>
      <c r="C203" s="51" t="s">
        <v>225</v>
      </c>
      <c r="D203" s="50" t="s">
        <v>24</v>
      </c>
      <c r="E203" s="50">
        <v>1</v>
      </c>
      <c r="F203" s="52">
        <v>214200</v>
      </c>
      <c r="G203" s="48">
        <v>600300</v>
      </c>
      <c r="H203" s="24">
        <f t="shared" si="62"/>
        <v>214200</v>
      </c>
      <c r="I203" s="24">
        <f t="shared" si="63"/>
        <v>407250</v>
      </c>
      <c r="J203" s="24">
        <f t="shared" si="64"/>
        <v>407250</v>
      </c>
      <c r="K203" s="25">
        <f t="shared" si="65"/>
        <v>358586.47492620244</v>
      </c>
      <c r="L203" s="26">
        <f t="shared" si="69"/>
        <v>102096.65553193912</v>
      </c>
      <c r="M203" s="27">
        <f t="shared" si="70"/>
        <v>0.28471976125968146</v>
      </c>
      <c r="N203" s="28">
        <f t="shared" si="66"/>
        <v>214200</v>
      </c>
      <c r="O203" s="29" t="str">
        <f t="shared" si="67"/>
        <v>MENOR VALOR</v>
      </c>
      <c r="P203" s="30">
        <f t="shared" si="71"/>
        <v>214200</v>
      </c>
      <c r="Q203" s="15"/>
    </row>
    <row r="204" spans="1:17" s="16" customFormat="1" ht="16.2" customHeight="1" x14ac:dyDescent="0.3">
      <c r="A204" s="49">
        <f t="shared" si="68"/>
        <v>188</v>
      </c>
      <c r="B204" s="93">
        <v>4696104</v>
      </c>
      <c r="C204" s="51" t="s">
        <v>226</v>
      </c>
      <c r="D204" s="50" t="s">
        <v>24</v>
      </c>
      <c r="E204" s="50">
        <v>1</v>
      </c>
      <c r="F204" s="52">
        <v>214200</v>
      </c>
      <c r="G204" s="48">
        <v>600300</v>
      </c>
      <c r="H204" s="24">
        <f t="shared" si="62"/>
        <v>214200</v>
      </c>
      <c r="I204" s="24">
        <f t="shared" si="63"/>
        <v>407250</v>
      </c>
      <c r="J204" s="24">
        <f t="shared" si="64"/>
        <v>407250</v>
      </c>
      <c r="K204" s="25">
        <f t="shared" si="65"/>
        <v>358586.47492620244</v>
      </c>
      <c r="L204" s="26">
        <f t="shared" si="69"/>
        <v>102096.65553193912</v>
      </c>
      <c r="M204" s="27">
        <f t="shared" si="70"/>
        <v>0.28471976125968146</v>
      </c>
      <c r="N204" s="28">
        <f t="shared" si="66"/>
        <v>214200</v>
      </c>
      <c r="O204" s="29" t="str">
        <f t="shared" si="67"/>
        <v>MENOR VALOR</v>
      </c>
      <c r="P204" s="30">
        <f t="shared" si="71"/>
        <v>214200</v>
      </c>
      <c r="Q204" s="15"/>
    </row>
    <row r="205" spans="1:17" s="16" customFormat="1" ht="16.2" customHeight="1" x14ac:dyDescent="0.3">
      <c r="A205" s="49">
        <f t="shared" si="68"/>
        <v>189</v>
      </c>
      <c r="B205" s="89" t="s">
        <v>110</v>
      </c>
      <c r="C205" s="51" t="s">
        <v>227</v>
      </c>
      <c r="D205" s="50" t="s">
        <v>24</v>
      </c>
      <c r="E205" s="50">
        <v>1</v>
      </c>
      <c r="F205" s="52">
        <v>214200</v>
      </c>
      <c r="G205" s="48">
        <v>600300</v>
      </c>
      <c r="H205" s="24">
        <f t="shared" si="62"/>
        <v>214200</v>
      </c>
      <c r="I205" s="24">
        <f t="shared" si="63"/>
        <v>407250</v>
      </c>
      <c r="J205" s="24">
        <f t="shared" si="64"/>
        <v>407250</v>
      </c>
      <c r="K205" s="25">
        <f t="shared" si="65"/>
        <v>358586.47492620244</v>
      </c>
      <c r="L205" s="26">
        <f t="shared" si="69"/>
        <v>102096.65553193912</v>
      </c>
      <c r="M205" s="27">
        <f t="shared" si="70"/>
        <v>0.28471976125968146</v>
      </c>
      <c r="N205" s="28">
        <f t="shared" si="66"/>
        <v>214200</v>
      </c>
      <c r="O205" s="29" t="str">
        <f t="shared" si="67"/>
        <v>MENOR VALOR</v>
      </c>
      <c r="P205" s="30">
        <f t="shared" si="71"/>
        <v>214200</v>
      </c>
      <c r="Q205" s="15"/>
    </row>
    <row r="206" spans="1:17" s="16" customFormat="1" ht="16.2" customHeight="1" x14ac:dyDescent="0.3">
      <c r="A206" s="49">
        <f t="shared" si="68"/>
        <v>190</v>
      </c>
      <c r="B206" s="89" t="s">
        <v>202</v>
      </c>
      <c r="C206" s="51" t="s">
        <v>228</v>
      </c>
      <c r="D206" s="50" t="s">
        <v>24</v>
      </c>
      <c r="E206" s="50">
        <v>1</v>
      </c>
      <c r="F206" s="52">
        <v>214200</v>
      </c>
      <c r="G206" s="48">
        <v>600300</v>
      </c>
      <c r="H206" s="24">
        <f t="shared" si="62"/>
        <v>214200</v>
      </c>
      <c r="I206" s="24">
        <f t="shared" si="63"/>
        <v>407250</v>
      </c>
      <c r="J206" s="24">
        <f t="shared" si="64"/>
        <v>407250</v>
      </c>
      <c r="K206" s="25">
        <f t="shared" si="65"/>
        <v>358586.47492620244</v>
      </c>
      <c r="L206" s="26">
        <f t="shared" si="69"/>
        <v>102096.65553193912</v>
      </c>
      <c r="M206" s="27">
        <f t="shared" si="70"/>
        <v>0.28471976125968146</v>
      </c>
      <c r="N206" s="28">
        <f t="shared" si="66"/>
        <v>214200</v>
      </c>
      <c r="O206" s="29" t="str">
        <f t="shared" si="67"/>
        <v>MENOR VALOR</v>
      </c>
      <c r="P206" s="30">
        <f t="shared" si="71"/>
        <v>214200</v>
      </c>
      <c r="Q206" s="15"/>
    </row>
    <row r="207" spans="1:17" s="16" customFormat="1" ht="16.2" customHeight="1" x14ac:dyDescent="0.3">
      <c r="A207" s="49">
        <f t="shared" si="68"/>
        <v>191</v>
      </c>
      <c r="B207" s="89" t="s">
        <v>204</v>
      </c>
      <c r="C207" s="51" t="s">
        <v>229</v>
      </c>
      <c r="D207" s="50" t="s">
        <v>24</v>
      </c>
      <c r="E207" s="50">
        <v>1</v>
      </c>
      <c r="F207" s="52">
        <v>214200</v>
      </c>
      <c r="G207" s="48">
        <v>600300</v>
      </c>
      <c r="H207" s="24">
        <f t="shared" si="62"/>
        <v>214200</v>
      </c>
      <c r="I207" s="24">
        <f t="shared" si="63"/>
        <v>407250</v>
      </c>
      <c r="J207" s="24">
        <f t="shared" si="64"/>
        <v>407250</v>
      </c>
      <c r="K207" s="25">
        <f t="shared" si="65"/>
        <v>358586.47492620244</v>
      </c>
      <c r="L207" s="26">
        <f t="shared" si="69"/>
        <v>102096.65553193912</v>
      </c>
      <c r="M207" s="27">
        <f t="shared" si="70"/>
        <v>0.28471976125968146</v>
      </c>
      <c r="N207" s="28">
        <f t="shared" si="66"/>
        <v>214200</v>
      </c>
      <c r="O207" s="29" t="str">
        <f t="shared" si="67"/>
        <v>MENOR VALOR</v>
      </c>
      <c r="P207" s="30">
        <f t="shared" si="71"/>
        <v>214200</v>
      </c>
      <c r="Q207" s="15"/>
    </row>
    <row r="208" spans="1:17" s="16" customFormat="1" ht="16.2" customHeight="1" x14ac:dyDescent="0.3">
      <c r="A208" s="49">
        <f t="shared" si="68"/>
        <v>192</v>
      </c>
      <c r="B208" s="89" t="s">
        <v>110</v>
      </c>
      <c r="C208" s="51" t="s">
        <v>230</v>
      </c>
      <c r="D208" s="50" t="s">
        <v>24</v>
      </c>
      <c r="E208" s="50">
        <v>1</v>
      </c>
      <c r="F208" s="52">
        <v>309400</v>
      </c>
      <c r="G208" s="53">
        <v>464100</v>
      </c>
      <c r="H208" s="24">
        <f t="shared" ref="H208:H239" si="72">MIN(F208:G208)</f>
        <v>309400</v>
      </c>
      <c r="I208" s="24">
        <f t="shared" ref="I208:I226" si="73">AVERAGE(F208:G208)</f>
        <v>386750</v>
      </c>
      <c r="J208" s="24">
        <f t="shared" ref="J208:J226" si="74">MEDIAN(F208:G208)</f>
        <v>386750</v>
      </c>
      <c r="K208" s="25">
        <f t="shared" ref="K208:K226" si="75">GEOMEAN(F208:G208)</f>
        <v>378936.06320855767</v>
      </c>
      <c r="L208" s="26">
        <f t="shared" si="69"/>
        <v>49169.42183178736</v>
      </c>
      <c r="M208" s="27">
        <f t="shared" si="70"/>
        <v>0.12975651199692134</v>
      </c>
      <c r="N208" s="28">
        <f t="shared" si="66"/>
        <v>309400</v>
      </c>
      <c r="O208" s="29" t="str">
        <f t="shared" si="67"/>
        <v>MENOR VALOR</v>
      </c>
      <c r="P208" s="30">
        <f t="shared" si="71"/>
        <v>309400</v>
      </c>
      <c r="Q208" s="15"/>
    </row>
    <row r="209" spans="1:17" s="16" customFormat="1" ht="16.2" customHeight="1" x14ac:dyDescent="0.3">
      <c r="A209" s="49">
        <f t="shared" si="68"/>
        <v>193</v>
      </c>
      <c r="B209" s="89" t="s">
        <v>110</v>
      </c>
      <c r="C209" s="51" t="s">
        <v>231</v>
      </c>
      <c r="D209" s="50" t="s">
        <v>24</v>
      </c>
      <c r="E209" s="50">
        <v>1</v>
      </c>
      <c r="F209" s="52">
        <v>214200</v>
      </c>
      <c r="G209" s="48">
        <v>600300</v>
      </c>
      <c r="H209" s="24">
        <f t="shared" si="72"/>
        <v>214200</v>
      </c>
      <c r="I209" s="24">
        <f t="shared" si="73"/>
        <v>407250</v>
      </c>
      <c r="J209" s="24">
        <f t="shared" si="74"/>
        <v>407250</v>
      </c>
      <c r="K209" s="25">
        <f t="shared" si="75"/>
        <v>358586.47492620244</v>
      </c>
      <c r="L209" s="26">
        <f t="shared" si="69"/>
        <v>102096.65553193912</v>
      </c>
      <c r="M209" s="27">
        <f t="shared" si="70"/>
        <v>0.28471976125968146</v>
      </c>
      <c r="N209" s="28">
        <f t="shared" si="66"/>
        <v>214200</v>
      </c>
      <c r="O209" s="29" t="str">
        <f t="shared" si="67"/>
        <v>MENOR VALOR</v>
      </c>
      <c r="P209" s="30">
        <f t="shared" si="71"/>
        <v>214200</v>
      </c>
      <c r="Q209" s="15"/>
    </row>
    <row r="210" spans="1:17" s="16" customFormat="1" ht="16.2" customHeight="1" x14ac:dyDescent="0.3">
      <c r="A210" s="49">
        <f t="shared" si="68"/>
        <v>194</v>
      </c>
      <c r="B210" s="89" t="s">
        <v>208</v>
      </c>
      <c r="C210" s="51" t="s">
        <v>232</v>
      </c>
      <c r="D210" s="50" t="s">
        <v>24</v>
      </c>
      <c r="E210" s="50">
        <v>1</v>
      </c>
      <c r="F210" s="52">
        <v>214200</v>
      </c>
      <c r="G210" s="48">
        <v>600300</v>
      </c>
      <c r="H210" s="24">
        <f t="shared" si="72"/>
        <v>214200</v>
      </c>
      <c r="I210" s="24">
        <f t="shared" si="73"/>
        <v>407250</v>
      </c>
      <c r="J210" s="24">
        <f t="shared" si="74"/>
        <v>407250</v>
      </c>
      <c r="K210" s="25">
        <f t="shared" si="75"/>
        <v>358586.47492620244</v>
      </c>
      <c r="L210" s="26">
        <f t="shared" si="69"/>
        <v>102096.65553193912</v>
      </c>
      <c r="M210" s="27">
        <f t="shared" si="70"/>
        <v>0.28471976125968146</v>
      </c>
      <c r="N210" s="28">
        <f t="shared" si="66"/>
        <v>214200</v>
      </c>
      <c r="O210" s="29" t="str">
        <f t="shared" si="67"/>
        <v>MENOR VALOR</v>
      </c>
      <c r="P210" s="30">
        <f t="shared" si="71"/>
        <v>214200</v>
      </c>
      <c r="Q210" s="15"/>
    </row>
    <row r="211" spans="1:17" s="16" customFormat="1" ht="16.2" customHeight="1" x14ac:dyDescent="0.3">
      <c r="A211" s="49">
        <f t="shared" si="68"/>
        <v>195</v>
      </c>
      <c r="B211" s="89" t="s">
        <v>233</v>
      </c>
      <c r="C211" s="51" t="s">
        <v>234</v>
      </c>
      <c r="D211" s="50" t="s">
        <v>24</v>
      </c>
      <c r="E211" s="50">
        <v>1</v>
      </c>
      <c r="F211" s="52">
        <v>214200</v>
      </c>
      <c r="G211" s="48">
        <v>600300</v>
      </c>
      <c r="H211" s="24">
        <f t="shared" si="72"/>
        <v>214200</v>
      </c>
      <c r="I211" s="24">
        <f t="shared" si="73"/>
        <v>407250</v>
      </c>
      <c r="J211" s="24">
        <f t="shared" si="74"/>
        <v>407250</v>
      </c>
      <c r="K211" s="25">
        <f t="shared" si="75"/>
        <v>358586.47492620244</v>
      </c>
      <c r="L211" s="26">
        <f t="shared" si="69"/>
        <v>102096.65553193912</v>
      </c>
      <c r="M211" s="27">
        <f t="shared" si="70"/>
        <v>0.28471976125968146</v>
      </c>
      <c r="N211" s="28">
        <f t="shared" si="66"/>
        <v>214200</v>
      </c>
      <c r="O211" s="29" t="str">
        <f t="shared" si="67"/>
        <v>MENOR VALOR</v>
      </c>
      <c r="P211" s="30">
        <f t="shared" si="71"/>
        <v>214200</v>
      </c>
      <c r="Q211" s="15"/>
    </row>
    <row r="212" spans="1:17" s="16" customFormat="1" ht="16.2" customHeight="1" x14ac:dyDescent="0.3">
      <c r="A212" s="49">
        <f t="shared" si="68"/>
        <v>196</v>
      </c>
      <c r="B212" s="89" t="s">
        <v>110</v>
      </c>
      <c r="C212" s="51" t="s">
        <v>235</v>
      </c>
      <c r="D212" s="50" t="s">
        <v>24</v>
      </c>
      <c r="E212" s="50">
        <v>1</v>
      </c>
      <c r="F212" s="52">
        <v>214200</v>
      </c>
      <c r="G212" s="48">
        <v>600300</v>
      </c>
      <c r="H212" s="24">
        <f t="shared" si="72"/>
        <v>214200</v>
      </c>
      <c r="I212" s="24">
        <f t="shared" si="73"/>
        <v>407250</v>
      </c>
      <c r="J212" s="24">
        <f t="shared" si="74"/>
        <v>407250</v>
      </c>
      <c r="K212" s="25">
        <f t="shared" si="75"/>
        <v>358586.47492620244</v>
      </c>
      <c r="L212" s="26">
        <f t="shared" si="69"/>
        <v>102096.65553193912</v>
      </c>
      <c r="M212" s="27">
        <f t="shared" si="70"/>
        <v>0.28471976125968146</v>
      </c>
      <c r="N212" s="28">
        <f t="shared" si="66"/>
        <v>214200</v>
      </c>
      <c r="O212" s="29" t="str">
        <f t="shared" si="67"/>
        <v>MENOR VALOR</v>
      </c>
      <c r="P212" s="30">
        <f t="shared" si="71"/>
        <v>214200</v>
      </c>
      <c r="Q212" s="15"/>
    </row>
    <row r="213" spans="1:17" s="16" customFormat="1" ht="16.2" customHeight="1" x14ac:dyDescent="0.3">
      <c r="A213" s="49">
        <f t="shared" si="68"/>
        <v>197</v>
      </c>
      <c r="B213" s="89" t="s">
        <v>136</v>
      </c>
      <c r="C213" s="51" t="s">
        <v>236</v>
      </c>
      <c r="D213" s="50" t="s">
        <v>24</v>
      </c>
      <c r="E213" s="50">
        <v>1</v>
      </c>
      <c r="F213" s="52">
        <v>214200</v>
      </c>
      <c r="G213" s="48">
        <v>600300</v>
      </c>
      <c r="H213" s="24">
        <f t="shared" si="72"/>
        <v>214200</v>
      </c>
      <c r="I213" s="24">
        <f t="shared" si="73"/>
        <v>407250</v>
      </c>
      <c r="J213" s="24">
        <f t="shared" si="74"/>
        <v>407250</v>
      </c>
      <c r="K213" s="25">
        <f t="shared" si="75"/>
        <v>358586.47492620244</v>
      </c>
      <c r="L213" s="26">
        <f t="shared" si="69"/>
        <v>102096.65553193912</v>
      </c>
      <c r="M213" s="27">
        <f t="shared" si="70"/>
        <v>0.28471976125968146</v>
      </c>
      <c r="N213" s="28">
        <f t="shared" si="66"/>
        <v>214200</v>
      </c>
      <c r="O213" s="29" t="str">
        <f t="shared" si="67"/>
        <v>MENOR VALOR</v>
      </c>
      <c r="P213" s="30">
        <f t="shared" si="71"/>
        <v>214200</v>
      </c>
      <c r="Q213" s="15"/>
    </row>
    <row r="214" spans="1:17" s="16" customFormat="1" ht="16.2" customHeight="1" x14ac:dyDescent="0.3">
      <c r="A214" s="49">
        <f t="shared" si="68"/>
        <v>198</v>
      </c>
      <c r="B214" s="89" t="s">
        <v>110</v>
      </c>
      <c r="C214" s="51" t="s">
        <v>237</v>
      </c>
      <c r="D214" s="50" t="s">
        <v>24</v>
      </c>
      <c r="E214" s="50">
        <v>1</v>
      </c>
      <c r="F214" s="52">
        <v>214200</v>
      </c>
      <c r="G214" s="48">
        <v>600300</v>
      </c>
      <c r="H214" s="24">
        <f t="shared" si="72"/>
        <v>214200</v>
      </c>
      <c r="I214" s="24">
        <f t="shared" si="73"/>
        <v>407250</v>
      </c>
      <c r="J214" s="24">
        <f t="shared" si="74"/>
        <v>407250</v>
      </c>
      <c r="K214" s="25">
        <f t="shared" si="75"/>
        <v>358586.47492620244</v>
      </c>
      <c r="L214" s="26">
        <f t="shared" si="69"/>
        <v>102096.65553193912</v>
      </c>
      <c r="M214" s="27">
        <f t="shared" si="70"/>
        <v>0.28471976125968146</v>
      </c>
      <c r="N214" s="28">
        <f t="shared" si="66"/>
        <v>214200</v>
      </c>
      <c r="O214" s="29" t="str">
        <f t="shared" si="67"/>
        <v>MENOR VALOR</v>
      </c>
      <c r="P214" s="30">
        <f t="shared" si="71"/>
        <v>214200</v>
      </c>
      <c r="Q214" s="15"/>
    </row>
    <row r="215" spans="1:17" s="16" customFormat="1" ht="16.2" customHeight="1" x14ac:dyDescent="0.3">
      <c r="A215" s="49">
        <f t="shared" si="68"/>
        <v>199</v>
      </c>
      <c r="B215" s="89" t="s">
        <v>213</v>
      </c>
      <c r="C215" s="51" t="s">
        <v>238</v>
      </c>
      <c r="D215" s="50" t="s">
        <v>24</v>
      </c>
      <c r="E215" s="50">
        <v>1</v>
      </c>
      <c r="F215" s="52">
        <v>214200</v>
      </c>
      <c r="G215" s="48">
        <v>600300</v>
      </c>
      <c r="H215" s="24">
        <f t="shared" si="72"/>
        <v>214200</v>
      </c>
      <c r="I215" s="24">
        <f t="shared" si="73"/>
        <v>407250</v>
      </c>
      <c r="J215" s="24">
        <f t="shared" si="74"/>
        <v>407250</v>
      </c>
      <c r="K215" s="25">
        <f t="shared" si="75"/>
        <v>358586.47492620244</v>
      </c>
      <c r="L215" s="26">
        <f t="shared" si="69"/>
        <v>102096.65553193912</v>
      </c>
      <c r="M215" s="27">
        <f t="shared" si="70"/>
        <v>0.28471976125968146</v>
      </c>
      <c r="N215" s="28">
        <f t="shared" si="66"/>
        <v>214200</v>
      </c>
      <c r="O215" s="29" t="str">
        <f t="shared" si="67"/>
        <v>MENOR VALOR</v>
      </c>
      <c r="P215" s="30">
        <f t="shared" si="71"/>
        <v>214200</v>
      </c>
      <c r="Q215" s="15"/>
    </row>
    <row r="216" spans="1:17" s="16" customFormat="1" ht="16.2" customHeight="1" x14ac:dyDescent="0.3">
      <c r="A216" s="49">
        <f t="shared" si="68"/>
        <v>200</v>
      </c>
      <c r="B216" s="89" t="s">
        <v>215</v>
      </c>
      <c r="C216" s="51" t="s">
        <v>75</v>
      </c>
      <c r="D216" s="50" t="s">
        <v>24</v>
      </c>
      <c r="E216" s="50">
        <v>1</v>
      </c>
      <c r="F216" s="52">
        <v>77350</v>
      </c>
      <c r="G216" s="53">
        <v>316025</v>
      </c>
      <c r="H216" s="24">
        <f t="shared" si="72"/>
        <v>77350</v>
      </c>
      <c r="I216" s="24">
        <f t="shared" si="73"/>
        <v>196687.5</v>
      </c>
      <c r="J216" s="24">
        <f t="shared" si="74"/>
        <v>196687.5</v>
      </c>
      <c r="K216" s="25">
        <f t="shared" si="75"/>
        <v>156347.47759397974</v>
      </c>
      <c r="L216" s="26">
        <f t="shared" si="69"/>
        <v>55859.6521033354</v>
      </c>
      <c r="M216" s="27">
        <f t="shared" si="70"/>
        <v>0.35727888267182578</v>
      </c>
      <c r="N216" s="28">
        <f t="shared" si="66"/>
        <v>77350</v>
      </c>
      <c r="O216" s="29" t="str">
        <f t="shared" si="67"/>
        <v>MENOR VALOR</v>
      </c>
      <c r="P216" s="30">
        <f t="shared" si="71"/>
        <v>77350</v>
      </c>
      <c r="Q216" s="15"/>
    </row>
    <row r="217" spans="1:17" s="16" customFormat="1" ht="16.2" customHeight="1" x14ac:dyDescent="0.3">
      <c r="A217" s="49">
        <f t="shared" si="68"/>
        <v>201</v>
      </c>
      <c r="B217" s="89" t="s">
        <v>110</v>
      </c>
      <c r="C217" s="51" t="s">
        <v>239</v>
      </c>
      <c r="D217" s="50" t="s">
        <v>24</v>
      </c>
      <c r="E217" s="50">
        <v>1</v>
      </c>
      <c r="F217" s="52">
        <v>214200</v>
      </c>
      <c r="G217" s="48">
        <v>600300</v>
      </c>
      <c r="H217" s="24">
        <f t="shared" si="72"/>
        <v>214200</v>
      </c>
      <c r="I217" s="24">
        <f t="shared" si="73"/>
        <v>407250</v>
      </c>
      <c r="J217" s="24">
        <f t="shared" si="74"/>
        <v>407250</v>
      </c>
      <c r="K217" s="25">
        <f t="shared" si="75"/>
        <v>358586.47492620244</v>
      </c>
      <c r="L217" s="26">
        <f t="shared" si="69"/>
        <v>102096.65553193912</v>
      </c>
      <c r="M217" s="27">
        <f t="shared" si="70"/>
        <v>0.28471976125968146</v>
      </c>
      <c r="N217" s="28">
        <f t="shared" si="66"/>
        <v>214200</v>
      </c>
      <c r="O217" s="29" t="str">
        <f t="shared" si="67"/>
        <v>MENOR VALOR</v>
      </c>
      <c r="P217" s="30">
        <f t="shared" si="71"/>
        <v>214200</v>
      </c>
      <c r="Q217" s="15"/>
    </row>
    <row r="218" spans="1:17" s="16" customFormat="1" ht="16.2" customHeight="1" x14ac:dyDescent="0.3">
      <c r="A218" s="49">
        <f t="shared" si="68"/>
        <v>202</v>
      </c>
      <c r="B218" s="89" t="s">
        <v>110</v>
      </c>
      <c r="C218" s="51" t="s">
        <v>240</v>
      </c>
      <c r="D218" s="50" t="s">
        <v>24</v>
      </c>
      <c r="E218" s="50">
        <v>1</v>
      </c>
      <c r="F218" s="52">
        <v>214200</v>
      </c>
      <c r="G218" s="48">
        <v>600300</v>
      </c>
      <c r="H218" s="24">
        <f t="shared" si="72"/>
        <v>214200</v>
      </c>
      <c r="I218" s="24">
        <f t="shared" si="73"/>
        <v>407250</v>
      </c>
      <c r="J218" s="24">
        <f t="shared" si="74"/>
        <v>407250</v>
      </c>
      <c r="K218" s="25">
        <f t="shared" si="75"/>
        <v>358586.47492620244</v>
      </c>
      <c r="L218" s="26">
        <f t="shared" si="69"/>
        <v>102096.65553193912</v>
      </c>
      <c r="M218" s="27">
        <f t="shared" si="70"/>
        <v>0.28471976125968146</v>
      </c>
      <c r="N218" s="28">
        <f t="shared" si="66"/>
        <v>214200</v>
      </c>
      <c r="O218" s="29" t="str">
        <f t="shared" si="67"/>
        <v>MENOR VALOR</v>
      </c>
      <c r="P218" s="30">
        <f t="shared" si="71"/>
        <v>214200</v>
      </c>
      <c r="Q218" s="15"/>
    </row>
    <row r="219" spans="1:17" s="16" customFormat="1" ht="16.2" customHeight="1" x14ac:dyDescent="0.3">
      <c r="A219" s="49">
        <f t="shared" si="68"/>
        <v>203</v>
      </c>
      <c r="B219" s="89" t="s">
        <v>110</v>
      </c>
      <c r="C219" s="51" t="s">
        <v>173</v>
      </c>
      <c r="D219" s="50" t="s">
        <v>24</v>
      </c>
      <c r="E219" s="50">
        <v>1</v>
      </c>
      <c r="F219" s="52">
        <v>618800</v>
      </c>
      <c r="G219" s="53">
        <v>928200</v>
      </c>
      <c r="H219" s="24">
        <f t="shared" si="72"/>
        <v>618800</v>
      </c>
      <c r="I219" s="24">
        <f t="shared" si="73"/>
        <v>773500</v>
      </c>
      <c r="J219" s="24">
        <f t="shared" si="74"/>
        <v>773500</v>
      </c>
      <c r="K219" s="25">
        <f t="shared" si="75"/>
        <v>757872.12641711533</v>
      </c>
      <c r="L219" s="26">
        <f t="shared" si="69"/>
        <v>98338.84366357472</v>
      </c>
      <c r="M219" s="27">
        <f t="shared" si="70"/>
        <v>0.12975651199692134</v>
      </c>
      <c r="N219" s="28">
        <f t="shared" si="66"/>
        <v>618800</v>
      </c>
      <c r="O219" s="29" t="str">
        <f t="shared" si="67"/>
        <v>MENOR VALOR</v>
      </c>
      <c r="P219" s="30">
        <f t="shared" si="71"/>
        <v>618800</v>
      </c>
      <c r="Q219" s="15"/>
    </row>
    <row r="220" spans="1:17" s="16" customFormat="1" ht="16.2" customHeight="1" x14ac:dyDescent="0.3">
      <c r="A220" s="49">
        <f t="shared" si="68"/>
        <v>204</v>
      </c>
      <c r="B220" s="89" t="s">
        <v>241</v>
      </c>
      <c r="C220" s="51" t="s">
        <v>175</v>
      </c>
      <c r="D220" s="50" t="s">
        <v>24</v>
      </c>
      <c r="E220" s="50">
        <v>1</v>
      </c>
      <c r="F220" s="52">
        <v>35700</v>
      </c>
      <c r="G220" s="53">
        <v>69000</v>
      </c>
      <c r="H220" s="24">
        <f t="shared" si="72"/>
        <v>35700</v>
      </c>
      <c r="I220" s="24">
        <f t="shared" si="73"/>
        <v>52350</v>
      </c>
      <c r="J220" s="24">
        <f t="shared" si="74"/>
        <v>52350</v>
      </c>
      <c r="K220" s="25">
        <f t="shared" si="75"/>
        <v>49631.643132179292</v>
      </c>
      <c r="L220" s="26">
        <f t="shared" si="69"/>
        <v>9851.1593318349878</v>
      </c>
      <c r="M220" s="27">
        <f t="shared" si="70"/>
        <v>0.19848545625618963</v>
      </c>
      <c r="N220" s="28">
        <f t="shared" si="66"/>
        <v>35700</v>
      </c>
      <c r="O220" s="29" t="str">
        <f t="shared" si="67"/>
        <v>MENOR VALOR</v>
      </c>
      <c r="P220" s="30">
        <f t="shared" si="71"/>
        <v>35700</v>
      </c>
      <c r="Q220" s="15"/>
    </row>
    <row r="221" spans="1:17" s="16" customFormat="1" ht="16.2" customHeight="1" x14ac:dyDescent="0.3">
      <c r="A221" s="49">
        <f t="shared" si="68"/>
        <v>205</v>
      </c>
      <c r="B221" s="89" t="s">
        <v>149</v>
      </c>
      <c r="C221" s="51" t="s">
        <v>176</v>
      </c>
      <c r="D221" s="50" t="s">
        <v>24</v>
      </c>
      <c r="E221" s="50">
        <v>1</v>
      </c>
      <c r="F221" s="52">
        <v>214200</v>
      </c>
      <c r="G221" s="48">
        <v>600300</v>
      </c>
      <c r="H221" s="24">
        <f t="shared" si="72"/>
        <v>214200</v>
      </c>
      <c r="I221" s="24">
        <f t="shared" si="73"/>
        <v>407250</v>
      </c>
      <c r="J221" s="24">
        <f t="shared" si="74"/>
        <v>407250</v>
      </c>
      <c r="K221" s="25">
        <f t="shared" si="75"/>
        <v>358586.47492620244</v>
      </c>
      <c r="L221" s="26">
        <f t="shared" si="69"/>
        <v>102096.65553193912</v>
      </c>
      <c r="M221" s="27">
        <f t="shared" si="70"/>
        <v>0.28471976125968146</v>
      </c>
      <c r="N221" s="28">
        <f t="shared" si="66"/>
        <v>214200</v>
      </c>
      <c r="O221" s="29" t="str">
        <f t="shared" si="67"/>
        <v>MENOR VALOR</v>
      </c>
      <c r="P221" s="30">
        <f t="shared" si="71"/>
        <v>214200</v>
      </c>
      <c r="Q221" s="15"/>
    </row>
    <row r="222" spans="1:17" s="16" customFormat="1" ht="16.2" customHeight="1" x14ac:dyDescent="0.3">
      <c r="A222" s="49">
        <f t="shared" si="68"/>
        <v>206</v>
      </c>
      <c r="B222" s="89" t="s">
        <v>110</v>
      </c>
      <c r="C222" s="51" t="s">
        <v>242</v>
      </c>
      <c r="D222" s="50" t="s">
        <v>24</v>
      </c>
      <c r="E222" s="50">
        <v>1</v>
      </c>
      <c r="F222" s="52">
        <v>53550</v>
      </c>
      <c r="G222" s="53">
        <v>91000</v>
      </c>
      <c r="H222" s="24">
        <f t="shared" si="72"/>
        <v>53550</v>
      </c>
      <c r="I222" s="24">
        <f t="shared" si="73"/>
        <v>72275</v>
      </c>
      <c r="J222" s="24">
        <f t="shared" si="74"/>
        <v>72275</v>
      </c>
      <c r="K222" s="25">
        <f t="shared" si="75"/>
        <v>69807.234582097575</v>
      </c>
      <c r="L222" s="26">
        <f t="shared" si="69"/>
        <v>11495.600816341679</v>
      </c>
      <c r="M222" s="27">
        <f t="shared" si="70"/>
        <v>0.16467635317686377</v>
      </c>
      <c r="N222" s="28">
        <f t="shared" si="66"/>
        <v>53550</v>
      </c>
      <c r="O222" s="29" t="str">
        <f t="shared" si="67"/>
        <v>MENOR VALOR</v>
      </c>
      <c r="P222" s="30">
        <f t="shared" si="71"/>
        <v>53550</v>
      </c>
      <c r="Q222" s="15"/>
    </row>
    <row r="223" spans="1:17" s="16" customFormat="1" ht="16.2" customHeight="1" x14ac:dyDescent="0.3">
      <c r="A223" s="49">
        <f t="shared" si="68"/>
        <v>207</v>
      </c>
      <c r="B223" s="89" t="s">
        <v>110</v>
      </c>
      <c r="C223" s="51" t="s">
        <v>181</v>
      </c>
      <c r="D223" s="50" t="s">
        <v>24</v>
      </c>
      <c r="E223" s="50">
        <v>1</v>
      </c>
      <c r="F223" s="52">
        <v>214200</v>
      </c>
      <c r="G223" s="48">
        <v>600300</v>
      </c>
      <c r="H223" s="24">
        <f t="shared" si="72"/>
        <v>214200</v>
      </c>
      <c r="I223" s="24">
        <f t="shared" si="73"/>
        <v>407250</v>
      </c>
      <c r="J223" s="24">
        <f t="shared" si="74"/>
        <v>407250</v>
      </c>
      <c r="K223" s="25">
        <f t="shared" si="75"/>
        <v>358586.47492620244</v>
      </c>
      <c r="L223" s="26">
        <f t="shared" si="69"/>
        <v>102096.65553193912</v>
      </c>
      <c r="M223" s="27">
        <f t="shared" si="70"/>
        <v>0.28471976125968146</v>
      </c>
      <c r="N223" s="28">
        <f t="shared" si="66"/>
        <v>214200</v>
      </c>
      <c r="O223" s="29" t="str">
        <f t="shared" si="67"/>
        <v>MENOR VALOR</v>
      </c>
      <c r="P223" s="30">
        <f t="shared" si="71"/>
        <v>214200</v>
      </c>
      <c r="Q223" s="15"/>
    </row>
    <row r="224" spans="1:17" s="16" customFormat="1" ht="16.2" customHeight="1" x14ac:dyDescent="0.3">
      <c r="A224" s="49">
        <f t="shared" si="68"/>
        <v>208</v>
      </c>
      <c r="B224" s="89" t="s">
        <v>202</v>
      </c>
      <c r="C224" s="51" t="s">
        <v>139</v>
      </c>
      <c r="D224" s="50" t="s">
        <v>24</v>
      </c>
      <c r="E224" s="50">
        <v>1</v>
      </c>
      <c r="F224" s="52">
        <v>214200</v>
      </c>
      <c r="G224" s="48">
        <v>600300</v>
      </c>
      <c r="H224" s="24">
        <f t="shared" si="72"/>
        <v>214200</v>
      </c>
      <c r="I224" s="24">
        <f t="shared" si="73"/>
        <v>407250</v>
      </c>
      <c r="J224" s="24">
        <f t="shared" si="74"/>
        <v>407250</v>
      </c>
      <c r="K224" s="25">
        <f t="shared" si="75"/>
        <v>358586.47492620244</v>
      </c>
      <c r="L224" s="26">
        <f t="shared" si="69"/>
        <v>102096.65553193912</v>
      </c>
      <c r="M224" s="27">
        <f t="shared" si="70"/>
        <v>0.28471976125968146</v>
      </c>
      <c r="N224" s="28">
        <f t="shared" si="66"/>
        <v>214200</v>
      </c>
      <c r="O224" s="29" t="str">
        <f t="shared" si="67"/>
        <v>MENOR VALOR</v>
      </c>
      <c r="P224" s="30">
        <f t="shared" si="71"/>
        <v>214200</v>
      </c>
      <c r="Q224" s="15"/>
    </row>
    <row r="225" spans="1:17" s="16" customFormat="1" ht="16.2" customHeight="1" x14ac:dyDescent="0.3">
      <c r="A225" s="49">
        <f t="shared" si="68"/>
        <v>209</v>
      </c>
      <c r="B225" s="89" t="s">
        <v>204</v>
      </c>
      <c r="C225" s="51" t="s">
        <v>243</v>
      </c>
      <c r="D225" s="50" t="s">
        <v>24</v>
      </c>
      <c r="E225" s="50">
        <v>1</v>
      </c>
      <c r="F225" s="52">
        <v>214200</v>
      </c>
      <c r="G225" s="48">
        <v>600300</v>
      </c>
      <c r="H225" s="24">
        <f t="shared" si="72"/>
        <v>214200</v>
      </c>
      <c r="I225" s="24">
        <f t="shared" si="73"/>
        <v>407250</v>
      </c>
      <c r="J225" s="24">
        <f t="shared" si="74"/>
        <v>407250</v>
      </c>
      <c r="K225" s="25">
        <f t="shared" si="75"/>
        <v>358586.47492620244</v>
      </c>
      <c r="L225" s="26">
        <f t="shared" si="69"/>
        <v>102096.65553193912</v>
      </c>
      <c r="M225" s="27">
        <f t="shared" si="70"/>
        <v>0.28471976125968146</v>
      </c>
      <c r="N225" s="28">
        <f t="shared" si="66"/>
        <v>214200</v>
      </c>
      <c r="O225" s="29" t="str">
        <f t="shared" si="67"/>
        <v>MENOR VALOR</v>
      </c>
      <c r="P225" s="30">
        <f t="shared" si="71"/>
        <v>214200</v>
      </c>
      <c r="Q225" s="15"/>
    </row>
    <row r="226" spans="1:17" s="16" customFormat="1" ht="16.2" customHeight="1" x14ac:dyDescent="0.3">
      <c r="A226" s="54">
        <f t="shared" si="68"/>
        <v>210</v>
      </c>
      <c r="B226" s="90" t="s">
        <v>110</v>
      </c>
      <c r="C226" s="55" t="s">
        <v>244</v>
      </c>
      <c r="D226" s="32" t="s">
        <v>24</v>
      </c>
      <c r="E226" s="32">
        <v>1</v>
      </c>
      <c r="F226" s="56">
        <v>214200</v>
      </c>
      <c r="G226" s="48">
        <v>600300</v>
      </c>
      <c r="H226" s="24">
        <f t="shared" si="72"/>
        <v>214200</v>
      </c>
      <c r="I226" s="24">
        <f t="shared" si="73"/>
        <v>407250</v>
      </c>
      <c r="J226" s="24">
        <f t="shared" si="74"/>
        <v>407250</v>
      </c>
      <c r="K226" s="25">
        <f t="shared" si="75"/>
        <v>358586.47492620244</v>
      </c>
      <c r="L226" s="26">
        <f t="shared" si="69"/>
        <v>102096.65553193912</v>
      </c>
      <c r="M226" s="27">
        <f t="shared" si="70"/>
        <v>0.28471976125968146</v>
      </c>
      <c r="N226" s="28">
        <f t="shared" si="66"/>
        <v>214200</v>
      </c>
      <c r="O226" s="29" t="str">
        <f t="shared" si="67"/>
        <v>MENOR VALOR</v>
      </c>
      <c r="P226" s="30">
        <f t="shared" si="71"/>
        <v>214200</v>
      </c>
      <c r="Q226" s="15"/>
    </row>
    <row r="227" spans="1:17" ht="16.2" customHeight="1" x14ac:dyDescent="0.3">
      <c r="A227" s="268" t="s">
        <v>245</v>
      </c>
      <c r="B227" s="268"/>
      <c r="C227" s="268"/>
      <c r="D227" s="268"/>
      <c r="E227" s="268"/>
      <c r="F227" s="35"/>
      <c r="G227" s="36"/>
      <c r="H227" s="37"/>
      <c r="I227" s="38"/>
      <c r="J227" s="38"/>
      <c r="K227" s="39"/>
      <c r="L227" s="40"/>
      <c r="M227" s="41"/>
      <c r="N227" s="42"/>
      <c r="O227" s="43"/>
      <c r="P227" s="44"/>
    </row>
    <row r="228" spans="1:17" s="16" customFormat="1" ht="16.2" customHeight="1" x14ac:dyDescent="0.3">
      <c r="A228" s="45">
        <f>+A226+1</f>
        <v>211</v>
      </c>
      <c r="B228" s="85">
        <v>8715201</v>
      </c>
      <c r="C228" s="46" t="s">
        <v>246</v>
      </c>
      <c r="D228" s="20" t="s">
        <v>24</v>
      </c>
      <c r="E228" s="20">
        <v>1</v>
      </c>
      <c r="F228" s="47">
        <v>214200</v>
      </c>
      <c r="G228" s="48">
        <v>600300</v>
      </c>
      <c r="H228" s="24">
        <f t="shared" ref="H228:H233" si="76">MIN(F228:G228)</f>
        <v>214200</v>
      </c>
      <c r="I228" s="24">
        <f t="shared" ref="I228:I233" si="77">AVERAGE(F228:G228)</f>
        <v>407250</v>
      </c>
      <c r="J228" s="24">
        <f t="shared" ref="J228:J233" si="78">MEDIAN(F228:G228)</f>
        <v>407250</v>
      </c>
      <c r="K228" s="25">
        <f t="shared" ref="K228:K233" si="79">GEOMEAN(F228:G228)</f>
        <v>358586.47492620244</v>
      </c>
      <c r="L228" s="26">
        <f t="shared" si="69"/>
        <v>102096.65553193912</v>
      </c>
      <c r="M228" s="27">
        <f t="shared" si="70"/>
        <v>0.28471976125968146</v>
      </c>
      <c r="N228" s="28">
        <f t="shared" ref="N228:N233" si="80">ROUND(IF(M228&lt;=$N$2,H228,K228),0)</f>
        <v>214200</v>
      </c>
      <c r="O228" s="29" t="str">
        <f t="shared" ref="O228:O233" si="81">IF(M228&lt;=$N$2,"MENOR VALOR","MEDIA GEO")</f>
        <v>MENOR VALOR</v>
      </c>
      <c r="P228" s="30">
        <f t="shared" si="71"/>
        <v>214200</v>
      </c>
      <c r="Q228" s="15"/>
    </row>
    <row r="229" spans="1:17" s="16" customFormat="1" ht="16.2" customHeight="1" x14ac:dyDescent="0.3">
      <c r="A229" s="49">
        <f>A228+1</f>
        <v>212</v>
      </c>
      <c r="B229" s="86">
        <v>8715201</v>
      </c>
      <c r="C229" s="51" t="s">
        <v>247</v>
      </c>
      <c r="D229" s="50" t="s">
        <v>24</v>
      </c>
      <c r="E229" s="50">
        <v>1</v>
      </c>
      <c r="F229" s="52">
        <v>214200</v>
      </c>
      <c r="G229" s="48">
        <v>600300</v>
      </c>
      <c r="H229" s="24">
        <f t="shared" si="76"/>
        <v>214200</v>
      </c>
      <c r="I229" s="24">
        <f t="shared" si="77"/>
        <v>407250</v>
      </c>
      <c r="J229" s="24">
        <f t="shared" si="78"/>
        <v>407250</v>
      </c>
      <c r="K229" s="25">
        <f t="shared" si="79"/>
        <v>358586.47492620244</v>
      </c>
      <c r="L229" s="26">
        <f t="shared" si="69"/>
        <v>102096.65553193912</v>
      </c>
      <c r="M229" s="27">
        <f t="shared" si="70"/>
        <v>0.28471976125968146</v>
      </c>
      <c r="N229" s="28">
        <f t="shared" si="80"/>
        <v>214200</v>
      </c>
      <c r="O229" s="29" t="str">
        <f t="shared" si="81"/>
        <v>MENOR VALOR</v>
      </c>
      <c r="P229" s="30">
        <f t="shared" si="71"/>
        <v>214200</v>
      </c>
      <c r="Q229" s="15"/>
    </row>
    <row r="230" spans="1:17" s="16" customFormat="1" ht="16.2" customHeight="1" x14ac:dyDescent="0.3">
      <c r="A230" s="49">
        <f>A229+1</f>
        <v>213</v>
      </c>
      <c r="B230" s="86">
        <v>8715201</v>
      </c>
      <c r="C230" s="51" t="s">
        <v>248</v>
      </c>
      <c r="D230" s="50" t="s">
        <v>24</v>
      </c>
      <c r="E230" s="50">
        <v>1</v>
      </c>
      <c r="F230" s="52">
        <v>214200</v>
      </c>
      <c r="G230" s="48">
        <v>600300</v>
      </c>
      <c r="H230" s="24">
        <f t="shared" si="76"/>
        <v>214200</v>
      </c>
      <c r="I230" s="24">
        <f t="shared" si="77"/>
        <v>407250</v>
      </c>
      <c r="J230" s="24">
        <f t="shared" si="78"/>
        <v>407250</v>
      </c>
      <c r="K230" s="25">
        <f t="shared" si="79"/>
        <v>358586.47492620244</v>
      </c>
      <c r="L230" s="26">
        <f t="shared" si="69"/>
        <v>102096.65553193912</v>
      </c>
      <c r="M230" s="27">
        <f t="shared" si="70"/>
        <v>0.28471976125968146</v>
      </c>
      <c r="N230" s="28">
        <f t="shared" si="80"/>
        <v>214200</v>
      </c>
      <c r="O230" s="29" t="str">
        <f t="shared" si="81"/>
        <v>MENOR VALOR</v>
      </c>
      <c r="P230" s="30">
        <f t="shared" si="71"/>
        <v>214200</v>
      </c>
      <c r="Q230" s="15"/>
    </row>
    <row r="231" spans="1:17" s="16" customFormat="1" ht="16.2" customHeight="1" x14ac:dyDescent="0.3">
      <c r="A231" s="49">
        <f>A230+1</f>
        <v>214</v>
      </c>
      <c r="B231" s="86">
        <v>8715201</v>
      </c>
      <c r="C231" s="51" t="s">
        <v>249</v>
      </c>
      <c r="D231" s="50" t="s">
        <v>24</v>
      </c>
      <c r="E231" s="50">
        <v>1</v>
      </c>
      <c r="F231" s="52">
        <v>214200</v>
      </c>
      <c r="G231" s="48">
        <v>600300</v>
      </c>
      <c r="H231" s="24">
        <f t="shared" si="76"/>
        <v>214200</v>
      </c>
      <c r="I231" s="24">
        <f t="shared" si="77"/>
        <v>407250</v>
      </c>
      <c r="J231" s="24">
        <f t="shared" si="78"/>
        <v>407250</v>
      </c>
      <c r="K231" s="25">
        <f t="shared" si="79"/>
        <v>358586.47492620244</v>
      </c>
      <c r="L231" s="26">
        <f t="shared" si="69"/>
        <v>102096.65553193912</v>
      </c>
      <c r="M231" s="27">
        <f t="shared" si="70"/>
        <v>0.28471976125968146</v>
      </c>
      <c r="N231" s="28">
        <f t="shared" si="80"/>
        <v>214200</v>
      </c>
      <c r="O231" s="29" t="str">
        <f t="shared" si="81"/>
        <v>MENOR VALOR</v>
      </c>
      <c r="P231" s="30">
        <f t="shared" si="71"/>
        <v>214200</v>
      </c>
      <c r="Q231" s="15"/>
    </row>
    <row r="232" spans="1:17" s="16" customFormat="1" ht="16.2" customHeight="1" x14ac:dyDescent="0.3">
      <c r="A232" s="49">
        <f>A231+1</f>
        <v>215</v>
      </c>
      <c r="B232" s="86">
        <v>8715201</v>
      </c>
      <c r="C232" s="51" t="s">
        <v>250</v>
      </c>
      <c r="D232" s="50" t="s">
        <v>24</v>
      </c>
      <c r="E232" s="50">
        <v>1</v>
      </c>
      <c r="F232" s="52">
        <v>142800</v>
      </c>
      <c r="G232" s="53">
        <v>190200</v>
      </c>
      <c r="H232" s="24">
        <f t="shared" si="76"/>
        <v>142800</v>
      </c>
      <c r="I232" s="24">
        <f t="shared" si="77"/>
        <v>166500</v>
      </c>
      <c r="J232" s="24">
        <f t="shared" si="78"/>
        <v>166500</v>
      </c>
      <c r="K232" s="25">
        <f t="shared" si="79"/>
        <v>164804.61158596262</v>
      </c>
      <c r="L232" s="26">
        <f t="shared" si="69"/>
        <v>15559.610069810235</v>
      </c>
      <c r="M232" s="27">
        <f t="shared" si="70"/>
        <v>9.44124677099481E-2</v>
      </c>
      <c r="N232" s="28">
        <f t="shared" si="80"/>
        <v>142800</v>
      </c>
      <c r="O232" s="29" t="str">
        <f t="shared" si="81"/>
        <v>MENOR VALOR</v>
      </c>
      <c r="P232" s="30">
        <f t="shared" si="71"/>
        <v>142800</v>
      </c>
      <c r="Q232" s="15"/>
    </row>
    <row r="233" spans="1:17" s="16" customFormat="1" ht="16.2" customHeight="1" x14ac:dyDescent="0.3">
      <c r="A233" s="54">
        <f>A232+1</f>
        <v>216</v>
      </c>
      <c r="B233" s="87">
        <v>8715201</v>
      </c>
      <c r="C233" s="55" t="s">
        <v>251</v>
      </c>
      <c r="D233" s="32" t="s">
        <v>24</v>
      </c>
      <c r="E233" s="32">
        <v>1</v>
      </c>
      <c r="F233" s="56">
        <v>214200</v>
      </c>
      <c r="G233" s="48">
        <v>600300</v>
      </c>
      <c r="H233" s="24">
        <f t="shared" si="76"/>
        <v>214200</v>
      </c>
      <c r="I233" s="24">
        <f t="shared" si="77"/>
        <v>407250</v>
      </c>
      <c r="J233" s="24">
        <f t="shared" si="78"/>
        <v>407250</v>
      </c>
      <c r="K233" s="25">
        <f t="shared" si="79"/>
        <v>358586.47492620244</v>
      </c>
      <c r="L233" s="26">
        <f t="shared" si="69"/>
        <v>102096.65553193912</v>
      </c>
      <c r="M233" s="27">
        <f t="shared" si="70"/>
        <v>0.28471976125968146</v>
      </c>
      <c r="N233" s="28">
        <f t="shared" si="80"/>
        <v>214200</v>
      </c>
      <c r="O233" s="29" t="str">
        <f t="shared" si="81"/>
        <v>MENOR VALOR</v>
      </c>
      <c r="P233" s="30">
        <f t="shared" si="71"/>
        <v>214200</v>
      </c>
      <c r="Q233" s="15"/>
    </row>
    <row r="234" spans="1:17" ht="16.2" customHeight="1" x14ac:dyDescent="0.3">
      <c r="A234" s="268" t="s">
        <v>252</v>
      </c>
      <c r="B234" s="268"/>
      <c r="C234" s="268"/>
      <c r="D234" s="268"/>
      <c r="E234" s="268"/>
      <c r="F234" s="35"/>
      <c r="G234" s="35"/>
      <c r="H234" s="37"/>
      <c r="I234" s="38"/>
      <c r="J234" s="38"/>
      <c r="K234" s="39"/>
      <c r="L234" s="40"/>
      <c r="M234" s="41"/>
      <c r="N234" s="42"/>
      <c r="O234" s="43"/>
      <c r="P234" s="44"/>
    </row>
    <row r="235" spans="1:17" s="16" customFormat="1" ht="16.2" customHeight="1" x14ac:dyDescent="0.3">
      <c r="A235" s="45">
        <f>+A233+1</f>
        <v>217</v>
      </c>
      <c r="B235" s="94">
        <v>27150</v>
      </c>
      <c r="C235" s="66" t="s">
        <v>253</v>
      </c>
      <c r="D235" s="20" t="s">
        <v>24</v>
      </c>
      <c r="E235" s="20">
        <v>1</v>
      </c>
      <c r="F235" s="47">
        <v>113050</v>
      </c>
      <c r="G235" s="53">
        <v>179575</v>
      </c>
      <c r="H235" s="24">
        <f t="shared" ref="H235:H244" si="82">MIN(F235:G235)</f>
        <v>113050</v>
      </c>
      <c r="I235" s="24">
        <f t="shared" ref="I235:I244" si="83">AVERAGE(F235:G235)</f>
        <v>146312.5</v>
      </c>
      <c r="J235" s="24">
        <f t="shared" ref="J235:J244" si="84">MEDIAN(F235:G235)</f>
        <v>146312.5</v>
      </c>
      <c r="K235" s="25">
        <f t="shared" ref="K235:K244" si="85">GEOMEAN(F235:G235)</f>
        <v>142481.41545478834</v>
      </c>
      <c r="L235" s="26">
        <f t="shared" si="69"/>
        <v>20811.153447999412</v>
      </c>
      <c r="M235" s="27">
        <f t="shared" si="70"/>
        <v>0.14606223121501152</v>
      </c>
      <c r="N235" s="28">
        <f t="shared" ref="N235:N244" si="86">ROUND(IF(M235&lt;=$N$2,H235,K235),0)</f>
        <v>113050</v>
      </c>
      <c r="O235" s="29" t="str">
        <f t="shared" ref="O235:O244" si="87">IF(M235&lt;=$N$2,"MENOR VALOR","MEDIA GEO")</f>
        <v>MENOR VALOR</v>
      </c>
      <c r="P235" s="30">
        <f t="shared" si="71"/>
        <v>113050</v>
      </c>
      <c r="Q235" s="15"/>
    </row>
    <row r="236" spans="1:17" s="16" customFormat="1" ht="16.2" customHeight="1" x14ac:dyDescent="0.3">
      <c r="A236" s="49">
        <f t="shared" ref="A236:A244" si="88">A235+1</f>
        <v>218</v>
      </c>
      <c r="B236" s="95" t="s">
        <v>254</v>
      </c>
      <c r="C236" s="70" t="s">
        <v>255</v>
      </c>
      <c r="D236" s="50" t="s">
        <v>24</v>
      </c>
      <c r="E236" s="50">
        <v>1</v>
      </c>
      <c r="F236" s="52">
        <v>77350</v>
      </c>
      <c r="G236" s="53">
        <v>316025</v>
      </c>
      <c r="H236" s="24">
        <f t="shared" si="82"/>
        <v>77350</v>
      </c>
      <c r="I236" s="24">
        <f t="shared" si="83"/>
        <v>196687.5</v>
      </c>
      <c r="J236" s="24">
        <f t="shared" si="84"/>
        <v>196687.5</v>
      </c>
      <c r="K236" s="25">
        <f t="shared" si="85"/>
        <v>156347.47759397974</v>
      </c>
      <c r="L236" s="26">
        <f t="shared" si="69"/>
        <v>55859.6521033354</v>
      </c>
      <c r="M236" s="27">
        <f t="shared" si="70"/>
        <v>0.35727888267182578</v>
      </c>
      <c r="N236" s="28">
        <f t="shared" si="86"/>
        <v>77350</v>
      </c>
      <c r="O236" s="29" t="str">
        <f t="shared" si="87"/>
        <v>MENOR VALOR</v>
      </c>
      <c r="P236" s="30">
        <f t="shared" si="71"/>
        <v>77350</v>
      </c>
      <c r="Q236" s="15"/>
    </row>
    <row r="237" spans="1:17" s="16" customFormat="1" ht="16.2" customHeight="1" x14ac:dyDescent="0.3">
      <c r="A237" s="49">
        <f t="shared" si="88"/>
        <v>219</v>
      </c>
      <c r="B237" s="95" t="s">
        <v>256</v>
      </c>
      <c r="C237" s="70" t="s">
        <v>257</v>
      </c>
      <c r="D237" s="50" t="s">
        <v>24</v>
      </c>
      <c r="E237" s="50">
        <v>1</v>
      </c>
      <c r="F237" s="52">
        <v>214200</v>
      </c>
      <c r="G237" s="48">
        <v>600300</v>
      </c>
      <c r="H237" s="24">
        <f t="shared" si="82"/>
        <v>214200</v>
      </c>
      <c r="I237" s="24">
        <f t="shared" si="83"/>
        <v>407250</v>
      </c>
      <c r="J237" s="24">
        <f t="shared" si="84"/>
        <v>407250</v>
      </c>
      <c r="K237" s="25">
        <f t="shared" si="85"/>
        <v>358586.47492620244</v>
      </c>
      <c r="L237" s="26">
        <f t="shared" si="69"/>
        <v>102096.65553193912</v>
      </c>
      <c r="M237" s="27">
        <f t="shared" si="70"/>
        <v>0.28471976125968146</v>
      </c>
      <c r="N237" s="28">
        <f t="shared" si="86"/>
        <v>214200</v>
      </c>
      <c r="O237" s="29" t="str">
        <f t="shared" si="87"/>
        <v>MENOR VALOR</v>
      </c>
      <c r="P237" s="30">
        <f t="shared" si="71"/>
        <v>214200</v>
      </c>
      <c r="Q237" s="15"/>
    </row>
    <row r="238" spans="1:17" s="16" customFormat="1" ht="16.2" customHeight="1" x14ac:dyDescent="0.3">
      <c r="A238" s="49">
        <f t="shared" si="88"/>
        <v>220</v>
      </c>
      <c r="B238" s="95" t="s">
        <v>256</v>
      </c>
      <c r="C238" s="70" t="s">
        <v>258</v>
      </c>
      <c r="D238" s="50" t="s">
        <v>24</v>
      </c>
      <c r="E238" s="50">
        <v>1</v>
      </c>
      <c r="F238" s="52">
        <v>214200</v>
      </c>
      <c r="G238" s="48">
        <v>600300</v>
      </c>
      <c r="H238" s="24">
        <f t="shared" si="82"/>
        <v>214200</v>
      </c>
      <c r="I238" s="24">
        <f t="shared" si="83"/>
        <v>407250</v>
      </c>
      <c r="J238" s="24">
        <f t="shared" si="84"/>
        <v>407250</v>
      </c>
      <c r="K238" s="25">
        <f t="shared" si="85"/>
        <v>358586.47492620244</v>
      </c>
      <c r="L238" s="26">
        <f t="shared" si="69"/>
        <v>102096.65553193912</v>
      </c>
      <c r="M238" s="27">
        <f t="shared" si="70"/>
        <v>0.28471976125968146</v>
      </c>
      <c r="N238" s="28">
        <f t="shared" si="86"/>
        <v>214200</v>
      </c>
      <c r="O238" s="29" t="str">
        <f t="shared" si="87"/>
        <v>MENOR VALOR</v>
      </c>
      <c r="P238" s="30">
        <f t="shared" si="71"/>
        <v>214200</v>
      </c>
      <c r="Q238" s="15"/>
    </row>
    <row r="239" spans="1:17" s="16" customFormat="1" ht="16.2" customHeight="1" x14ac:dyDescent="0.3">
      <c r="A239" s="49">
        <f t="shared" si="88"/>
        <v>221</v>
      </c>
      <c r="B239" s="95" t="s">
        <v>256</v>
      </c>
      <c r="C239" s="70" t="s">
        <v>259</v>
      </c>
      <c r="D239" s="50" t="s">
        <v>24</v>
      </c>
      <c r="E239" s="50">
        <v>1</v>
      </c>
      <c r="F239" s="52">
        <v>214200</v>
      </c>
      <c r="G239" s="48">
        <v>600300</v>
      </c>
      <c r="H239" s="24">
        <f t="shared" si="82"/>
        <v>214200</v>
      </c>
      <c r="I239" s="24">
        <f t="shared" si="83"/>
        <v>407250</v>
      </c>
      <c r="J239" s="24">
        <f t="shared" si="84"/>
        <v>407250</v>
      </c>
      <c r="K239" s="25">
        <f t="shared" si="85"/>
        <v>358586.47492620244</v>
      </c>
      <c r="L239" s="26">
        <f t="shared" si="69"/>
        <v>102096.65553193912</v>
      </c>
      <c r="M239" s="27">
        <f t="shared" si="70"/>
        <v>0.28471976125968146</v>
      </c>
      <c r="N239" s="28">
        <f t="shared" si="86"/>
        <v>214200</v>
      </c>
      <c r="O239" s="29" t="str">
        <f t="shared" si="87"/>
        <v>MENOR VALOR</v>
      </c>
      <c r="P239" s="30">
        <f t="shared" si="71"/>
        <v>214200</v>
      </c>
      <c r="Q239" s="15"/>
    </row>
    <row r="240" spans="1:17" s="16" customFormat="1" ht="16.2" customHeight="1" x14ac:dyDescent="0.3">
      <c r="A240" s="49">
        <f t="shared" si="88"/>
        <v>222</v>
      </c>
      <c r="B240" s="95" t="s">
        <v>254</v>
      </c>
      <c r="C240" s="70" t="s">
        <v>260</v>
      </c>
      <c r="D240" s="50" t="s">
        <v>24</v>
      </c>
      <c r="E240" s="50">
        <v>1</v>
      </c>
      <c r="F240" s="52">
        <v>65450</v>
      </c>
      <c r="G240" s="23">
        <v>115800</v>
      </c>
      <c r="H240" s="24">
        <f t="shared" si="82"/>
        <v>65450</v>
      </c>
      <c r="I240" s="24">
        <f t="shared" si="83"/>
        <v>90625</v>
      </c>
      <c r="J240" s="24">
        <f t="shared" si="84"/>
        <v>90625</v>
      </c>
      <c r="K240" s="25">
        <f t="shared" si="85"/>
        <v>87058.084058862674</v>
      </c>
      <c r="L240" s="26">
        <f t="shared" si="69"/>
        <v>15279.222766470773</v>
      </c>
      <c r="M240" s="27">
        <f t="shared" si="70"/>
        <v>0.17550607656538841</v>
      </c>
      <c r="N240" s="28">
        <f t="shared" si="86"/>
        <v>65450</v>
      </c>
      <c r="O240" s="29" t="str">
        <f t="shared" si="87"/>
        <v>MENOR VALOR</v>
      </c>
      <c r="P240" s="30">
        <f t="shared" si="71"/>
        <v>65450</v>
      </c>
      <c r="Q240" s="15"/>
    </row>
    <row r="241" spans="1:17" s="16" customFormat="1" ht="16.2" customHeight="1" x14ac:dyDescent="0.3">
      <c r="A241" s="49">
        <f t="shared" si="88"/>
        <v>223</v>
      </c>
      <c r="B241" s="96" t="s">
        <v>261</v>
      </c>
      <c r="C241" s="70" t="s">
        <v>262</v>
      </c>
      <c r="D241" s="50" t="s">
        <v>24</v>
      </c>
      <c r="E241" s="50">
        <v>1</v>
      </c>
      <c r="F241" s="52">
        <v>214200</v>
      </c>
      <c r="G241" s="48">
        <v>600300</v>
      </c>
      <c r="H241" s="24">
        <f t="shared" si="82"/>
        <v>214200</v>
      </c>
      <c r="I241" s="24">
        <f t="shared" si="83"/>
        <v>407250</v>
      </c>
      <c r="J241" s="24">
        <f t="shared" si="84"/>
        <v>407250</v>
      </c>
      <c r="K241" s="25">
        <f t="shared" si="85"/>
        <v>358586.47492620244</v>
      </c>
      <c r="L241" s="26">
        <f t="shared" si="69"/>
        <v>102096.65553193912</v>
      </c>
      <c r="M241" s="27">
        <f t="shared" si="70"/>
        <v>0.28471976125968146</v>
      </c>
      <c r="N241" s="28">
        <f t="shared" si="86"/>
        <v>214200</v>
      </c>
      <c r="O241" s="29" t="str">
        <f t="shared" si="87"/>
        <v>MENOR VALOR</v>
      </c>
      <c r="P241" s="30">
        <f t="shared" si="71"/>
        <v>214200</v>
      </c>
      <c r="Q241" s="15"/>
    </row>
    <row r="242" spans="1:17" s="16" customFormat="1" ht="16.2" customHeight="1" x14ac:dyDescent="0.3">
      <c r="A242" s="49">
        <f t="shared" si="88"/>
        <v>224</v>
      </c>
      <c r="B242" s="96" t="s">
        <v>261</v>
      </c>
      <c r="C242" s="70" t="s">
        <v>263</v>
      </c>
      <c r="D242" s="50" t="s">
        <v>24</v>
      </c>
      <c r="E242" s="50">
        <v>1</v>
      </c>
      <c r="F242" s="52">
        <v>214200</v>
      </c>
      <c r="G242" s="48">
        <v>600300</v>
      </c>
      <c r="H242" s="24">
        <f t="shared" si="82"/>
        <v>214200</v>
      </c>
      <c r="I242" s="24">
        <f t="shared" si="83"/>
        <v>407250</v>
      </c>
      <c r="J242" s="24">
        <f t="shared" si="84"/>
        <v>407250</v>
      </c>
      <c r="K242" s="25">
        <f t="shared" si="85"/>
        <v>358586.47492620244</v>
      </c>
      <c r="L242" s="26">
        <f t="shared" si="69"/>
        <v>102096.65553193912</v>
      </c>
      <c r="M242" s="27">
        <f t="shared" si="70"/>
        <v>0.28471976125968146</v>
      </c>
      <c r="N242" s="28">
        <f t="shared" si="86"/>
        <v>214200</v>
      </c>
      <c r="O242" s="29" t="str">
        <f t="shared" si="87"/>
        <v>MENOR VALOR</v>
      </c>
      <c r="P242" s="30">
        <f t="shared" si="71"/>
        <v>214200</v>
      </c>
      <c r="Q242" s="15"/>
    </row>
    <row r="243" spans="1:17" s="16" customFormat="1" ht="16.2" customHeight="1" x14ac:dyDescent="0.3">
      <c r="A243" s="49">
        <f t="shared" si="88"/>
        <v>225</v>
      </c>
      <c r="B243" s="96" t="s">
        <v>261</v>
      </c>
      <c r="C243" s="70" t="s">
        <v>264</v>
      </c>
      <c r="D243" s="50" t="s">
        <v>24</v>
      </c>
      <c r="E243" s="50">
        <v>1</v>
      </c>
      <c r="F243" s="52">
        <v>214200</v>
      </c>
      <c r="G243" s="48">
        <v>600300</v>
      </c>
      <c r="H243" s="24">
        <f t="shared" si="82"/>
        <v>214200</v>
      </c>
      <c r="I243" s="24">
        <f t="shared" si="83"/>
        <v>407250</v>
      </c>
      <c r="J243" s="24">
        <f t="shared" si="84"/>
        <v>407250</v>
      </c>
      <c r="K243" s="25">
        <f t="shared" si="85"/>
        <v>358586.47492620244</v>
      </c>
      <c r="L243" s="26">
        <f t="shared" si="69"/>
        <v>102096.65553193912</v>
      </c>
      <c r="M243" s="27">
        <f t="shared" si="70"/>
        <v>0.28471976125968146</v>
      </c>
      <c r="N243" s="28">
        <f t="shared" si="86"/>
        <v>214200</v>
      </c>
      <c r="O243" s="29" t="str">
        <f t="shared" si="87"/>
        <v>MENOR VALOR</v>
      </c>
      <c r="P243" s="30">
        <f t="shared" si="71"/>
        <v>214200</v>
      </c>
      <c r="Q243" s="15"/>
    </row>
    <row r="244" spans="1:17" s="16" customFormat="1" ht="16.2" customHeight="1" x14ac:dyDescent="0.3">
      <c r="A244" s="54">
        <f t="shared" si="88"/>
        <v>226</v>
      </c>
      <c r="B244" s="97" t="s">
        <v>261</v>
      </c>
      <c r="C244" s="74" t="s">
        <v>265</v>
      </c>
      <c r="D244" s="32" t="s">
        <v>24</v>
      </c>
      <c r="E244" s="32">
        <v>1</v>
      </c>
      <c r="F244" s="56">
        <v>214200</v>
      </c>
      <c r="G244" s="48">
        <v>600300</v>
      </c>
      <c r="H244" s="24">
        <f t="shared" si="82"/>
        <v>214200</v>
      </c>
      <c r="I244" s="24">
        <f t="shared" si="83"/>
        <v>407250</v>
      </c>
      <c r="J244" s="24">
        <f t="shared" si="84"/>
        <v>407250</v>
      </c>
      <c r="K244" s="25">
        <f t="shared" si="85"/>
        <v>358586.47492620244</v>
      </c>
      <c r="L244" s="26">
        <f t="shared" si="69"/>
        <v>102096.65553193912</v>
      </c>
      <c r="M244" s="27">
        <f t="shared" si="70"/>
        <v>0.28471976125968146</v>
      </c>
      <c r="N244" s="28">
        <f t="shared" si="86"/>
        <v>214200</v>
      </c>
      <c r="O244" s="29" t="str">
        <f t="shared" si="87"/>
        <v>MENOR VALOR</v>
      </c>
      <c r="P244" s="30">
        <f t="shared" si="71"/>
        <v>214200</v>
      </c>
      <c r="Q244" s="15"/>
    </row>
    <row r="245" spans="1:17" s="16" customFormat="1" ht="16.2" customHeight="1" x14ac:dyDescent="0.3">
      <c r="A245" s="268" t="s">
        <v>266</v>
      </c>
      <c r="B245" s="268"/>
      <c r="C245" s="268"/>
      <c r="D245" s="268"/>
      <c r="E245" s="268"/>
      <c r="F245" s="35"/>
      <c r="G245" s="36"/>
      <c r="H245" s="37"/>
      <c r="I245" s="38"/>
      <c r="J245" s="38"/>
      <c r="K245" s="39"/>
      <c r="L245" s="40"/>
      <c r="M245" s="41"/>
      <c r="N245" s="42"/>
      <c r="O245" s="43"/>
      <c r="P245" s="44"/>
      <c r="Q245" s="15"/>
    </row>
    <row r="246" spans="1:17" s="16" customFormat="1" ht="16.2" customHeight="1" x14ac:dyDescent="0.3">
      <c r="A246" s="45">
        <f>+A244+1</f>
        <v>227</v>
      </c>
      <c r="B246" s="98">
        <v>4826507</v>
      </c>
      <c r="C246" s="66" t="s">
        <v>267</v>
      </c>
      <c r="D246" s="20" t="s">
        <v>24</v>
      </c>
      <c r="E246" s="20">
        <v>1</v>
      </c>
      <c r="F246" s="47">
        <v>214200</v>
      </c>
      <c r="G246" s="48">
        <v>600300</v>
      </c>
      <c r="H246" s="24">
        <f t="shared" ref="H246:H277" si="89">MIN(F246:G246)</f>
        <v>214200</v>
      </c>
      <c r="I246" s="24">
        <f t="shared" ref="I246:I277" si="90">AVERAGE(F246:G246)</f>
        <v>407250</v>
      </c>
      <c r="J246" s="24">
        <f t="shared" ref="J246:J277" si="91">MEDIAN(F246:G246)</f>
        <v>407250</v>
      </c>
      <c r="K246" s="25">
        <f t="shared" ref="K246:K277" si="92">GEOMEAN(F246:G246)</f>
        <v>358586.47492620244</v>
      </c>
      <c r="L246" s="26">
        <f t="shared" si="69"/>
        <v>102096.65553193912</v>
      </c>
      <c r="M246" s="27">
        <f t="shared" si="70"/>
        <v>0.28471976125968146</v>
      </c>
      <c r="N246" s="28">
        <f t="shared" ref="N246:N305" si="93">ROUND(IF(M246&lt;=$N$2,H246,K246),0)</f>
        <v>214200</v>
      </c>
      <c r="O246" s="29" t="str">
        <f t="shared" ref="O246:O305" si="94">IF(M246&lt;=$N$2,"MENOR VALOR","MEDIA GEO")</f>
        <v>MENOR VALOR</v>
      </c>
      <c r="P246" s="30">
        <f t="shared" si="71"/>
        <v>214200</v>
      </c>
      <c r="Q246" s="15"/>
    </row>
    <row r="247" spans="1:17" s="16" customFormat="1" ht="16.2" customHeight="1" x14ac:dyDescent="0.3">
      <c r="A247" s="49">
        <f t="shared" ref="A247:A305" si="95">A246+1</f>
        <v>228</v>
      </c>
      <c r="B247" s="99">
        <v>4826507</v>
      </c>
      <c r="C247" s="70" t="s">
        <v>268</v>
      </c>
      <c r="D247" s="50" t="s">
        <v>24</v>
      </c>
      <c r="E247" s="50">
        <v>1</v>
      </c>
      <c r="F247" s="52">
        <v>214200</v>
      </c>
      <c r="G247" s="48">
        <v>600300</v>
      </c>
      <c r="H247" s="24">
        <f t="shared" si="89"/>
        <v>214200</v>
      </c>
      <c r="I247" s="24">
        <f t="shared" si="90"/>
        <v>407250</v>
      </c>
      <c r="J247" s="24">
        <f t="shared" si="91"/>
        <v>407250</v>
      </c>
      <c r="K247" s="25">
        <f t="shared" si="92"/>
        <v>358586.47492620244</v>
      </c>
      <c r="L247" s="26">
        <f t="shared" si="69"/>
        <v>102096.65553193912</v>
      </c>
      <c r="M247" s="27">
        <f t="shared" si="70"/>
        <v>0.28471976125968146</v>
      </c>
      <c r="N247" s="28">
        <f t="shared" si="93"/>
        <v>214200</v>
      </c>
      <c r="O247" s="29" t="str">
        <f t="shared" si="94"/>
        <v>MENOR VALOR</v>
      </c>
      <c r="P247" s="30">
        <f t="shared" si="71"/>
        <v>214200</v>
      </c>
      <c r="Q247" s="15"/>
    </row>
    <row r="248" spans="1:17" s="16" customFormat="1" ht="16.2" customHeight="1" x14ac:dyDescent="0.3">
      <c r="A248" s="49">
        <f t="shared" si="95"/>
        <v>229</v>
      </c>
      <c r="B248" s="99">
        <v>4641004</v>
      </c>
      <c r="C248" s="70" t="s">
        <v>269</v>
      </c>
      <c r="D248" s="50" t="s">
        <v>24</v>
      </c>
      <c r="E248" s="50">
        <v>1</v>
      </c>
      <c r="F248" s="52">
        <v>214200</v>
      </c>
      <c r="G248" s="48">
        <v>600300</v>
      </c>
      <c r="H248" s="24">
        <f t="shared" si="89"/>
        <v>214200</v>
      </c>
      <c r="I248" s="24">
        <f t="shared" si="90"/>
        <v>407250</v>
      </c>
      <c r="J248" s="24">
        <f t="shared" si="91"/>
        <v>407250</v>
      </c>
      <c r="K248" s="25">
        <f t="shared" si="92"/>
        <v>358586.47492620244</v>
      </c>
      <c r="L248" s="26">
        <f t="shared" si="69"/>
        <v>102096.65553193912</v>
      </c>
      <c r="M248" s="27">
        <f t="shared" si="70"/>
        <v>0.28471976125968146</v>
      </c>
      <c r="N248" s="28">
        <f t="shared" si="93"/>
        <v>214200</v>
      </c>
      <c r="O248" s="29" t="str">
        <f t="shared" si="94"/>
        <v>MENOR VALOR</v>
      </c>
      <c r="P248" s="30">
        <f t="shared" si="71"/>
        <v>214200</v>
      </c>
      <c r="Q248" s="15"/>
    </row>
    <row r="249" spans="1:17" s="16" customFormat="1" ht="16.2" customHeight="1" x14ac:dyDescent="0.3">
      <c r="A249" s="49">
        <f t="shared" si="95"/>
        <v>230</v>
      </c>
      <c r="B249" s="99">
        <v>4621201</v>
      </c>
      <c r="C249" s="70" t="s">
        <v>270</v>
      </c>
      <c r="D249" s="50" t="s">
        <v>24</v>
      </c>
      <c r="E249" s="50">
        <v>1</v>
      </c>
      <c r="F249" s="52">
        <v>214200</v>
      </c>
      <c r="G249" s="48">
        <v>600300</v>
      </c>
      <c r="H249" s="24">
        <f t="shared" si="89"/>
        <v>214200</v>
      </c>
      <c r="I249" s="24">
        <f t="shared" si="90"/>
        <v>407250</v>
      </c>
      <c r="J249" s="24">
        <f t="shared" si="91"/>
        <v>407250</v>
      </c>
      <c r="K249" s="25">
        <f t="shared" si="92"/>
        <v>358586.47492620244</v>
      </c>
      <c r="L249" s="26">
        <f t="shared" si="69"/>
        <v>102096.65553193912</v>
      </c>
      <c r="M249" s="27">
        <f t="shared" si="70"/>
        <v>0.28471976125968146</v>
      </c>
      <c r="N249" s="28">
        <f t="shared" si="93"/>
        <v>214200</v>
      </c>
      <c r="O249" s="29" t="str">
        <f t="shared" si="94"/>
        <v>MENOR VALOR</v>
      </c>
      <c r="P249" s="30">
        <f t="shared" si="71"/>
        <v>214200</v>
      </c>
      <c r="Q249" s="15"/>
    </row>
    <row r="250" spans="1:17" s="16" customFormat="1" ht="16.2" customHeight="1" x14ac:dyDescent="0.3">
      <c r="A250" s="49">
        <f t="shared" si="95"/>
        <v>231</v>
      </c>
      <c r="B250" s="99">
        <v>4912932</v>
      </c>
      <c r="C250" s="70" t="s">
        <v>271</v>
      </c>
      <c r="D250" s="50" t="s">
        <v>24</v>
      </c>
      <c r="E250" s="50">
        <v>1</v>
      </c>
      <c r="F250" s="52">
        <v>214200</v>
      </c>
      <c r="G250" s="48">
        <v>600300</v>
      </c>
      <c r="H250" s="24">
        <f t="shared" si="89"/>
        <v>214200</v>
      </c>
      <c r="I250" s="24">
        <f t="shared" si="90"/>
        <v>407250</v>
      </c>
      <c r="J250" s="24">
        <f t="shared" si="91"/>
        <v>407250</v>
      </c>
      <c r="K250" s="25">
        <f t="shared" si="92"/>
        <v>358586.47492620244</v>
      </c>
      <c r="L250" s="26">
        <f t="shared" si="69"/>
        <v>102096.65553193912</v>
      </c>
      <c r="M250" s="27">
        <f t="shared" si="70"/>
        <v>0.28471976125968146</v>
      </c>
      <c r="N250" s="28">
        <f t="shared" si="93"/>
        <v>214200</v>
      </c>
      <c r="O250" s="29" t="str">
        <f t="shared" si="94"/>
        <v>MENOR VALOR</v>
      </c>
      <c r="P250" s="30">
        <f t="shared" si="71"/>
        <v>214200</v>
      </c>
      <c r="Q250" s="15"/>
    </row>
    <row r="251" spans="1:17" s="16" customFormat="1" ht="16.2" customHeight="1" x14ac:dyDescent="0.3">
      <c r="A251" s="49">
        <f t="shared" si="95"/>
        <v>232</v>
      </c>
      <c r="B251" s="99">
        <v>4391503</v>
      </c>
      <c r="C251" s="70" t="s">
        <v>75</v>
      </c>
      <c r="D251" s="50" t="s">
        <v>24</v>
      </c>
      <c r="E251" s="50">
        <v>1</v>
      </c>
      <c r="F251" s="52">
        <v>77350</v>
      </c>
      <c r="G251" s="53">
        <v>316025</v>
      </c>
      <c r="H251" s="24">
        <f t="shared" si="89"/>
        <v>77350</v>
      </c>
      <c r="I251" s="24">
        <f t="shared" si="90"/>
        <v>196687.5</v>
      </c>
      <c r="J251" s="24">
        <f t="shared" si="91"/>
        <v>196687.5</v>
      </c>
      <c r="K251" s="25">
        <f t="shared" si="92"/>
        <v>156347.47759397974</v>
      </c>
      <c r="L251" s="26">
        <f t="shared" si="69"/>
        <v>55859.6521033354</v>
      </c>
      <c r="M251" s="27">
        <f t="shared" si="70"/>
        <v>0.35727888267182578</v>
      </c>
      <c r="N251" s="28">
        <f t="shared" si="93"/>
        <v>77350</v>
      </c>
      <c r="O251" s="29" t="str">
        <f t="shared" si="94"/>
        <v>MENOR VALOR</v>
      </c>
      <c r="P251" s="30">
        <f t="shared" si="71"/>
        <v>77350</v>
      </c>
      <c r="Q251" s="15"/>
    </row>
    <row r="252" spans="1:17" s="16" customFormat="1" ht="16.2" customHeight="1" x14ac:dyDescent="0.3">
      <c r="A252" s="49">
        <f t="shared" si="95"/>
        <v>233</v>
      </c>
      <c r="B252" s="99">
        <v>4391507</v>
      </c>
      <c r="C252" s="70" t="s">
        <v>73</v>
      </c>
      <c r="D252" s="50" t="s">
        <v>24</v>
      </c>
      <c r="E252" s="50">
        <v>1</v>
      </c>
      <c r="F252" s="52">
        <v>89250</v>
      </c>
      <c r="G252" s="48">
        <v>253875</v>
      </c>
      <c r="H252" s="24">
        <f t="shared" si="89"/>
        <v>89250</v>
      </c>
      <c r="I252" s="24">
        <f t="shared" si="90"/>
        <v>171562.5</v>
      </c>
      <c r="J252" s="24">
        <f t="shared" si="91"/>
        <v>171562.5</v>
      </c>
      <c r="K252" s="25">
        <f t="shared" si="92"/>
        <v>150526.88713316302</v>
      </c>
      <c r="L252" s="26">
        <f t="shared" si="69"/>
        <v>43329.302421862274</v>
      </c>
      <c r="M252" s="27">
        <f t="shared" si="70"/>
        <v>0.28785091651786554</v>
      </c>
      <c r="N252" s="28">
        <f t="shared" si="93"/>
        <v>89250</v>
      </c>
      <c r="O252" s="29" t="str">
        <f t="shared" si="94"/>
        <v>MENOR VALOR</v>
      </c>
      <c r="P252" s="30">
        <f t="shared" si="71"/>
        <v>89250</v>
      </c>
      <c r="Q252" s="15"/>
    </row>
    <row r="253" spans="1:17" s="16" customFormat="1" ht="16.2" customHeight="1" x14ac:dyDescent="0.3">
      <c r="A253" s="49">
        <f t="shared" si="95"/>
        <v>234</v>
      </c>
      <c r="B253" s="99">
        <v>4391504</v>
      </c>
      <c r="C253" s="70" t="s">
        <v>272</v>
      </c>
      <c r="D253" s="50" t="s">
        <v>24</v>
      </c>
      <c r="E253" s="50">
        <v>1</v>
      </c>
      <c r="F253" s="52">
        <v>89250</v>
      </c>
      <c r="G253" s="48">
        <v>253875</v>
      </c>
      <c r="H253" s="24">
        <f t="shared" si="89"/>
        <v>89250</v>
      </c>
      <c r="I253" s="24">
        <f t="shared" si="90"/>
        <v>171562.5</v>
      </c>
      <c r="J253" s="24">
        <f t="shared" si="91"/>
        <v>171562.5</v>
      </c>
      <c r="K253" s="25">
        <f t="shared" si="92"/>
        <v>150526.88713316302</v>
      </c>
      <c r="L253" s="26">
        <f t="shared" si="69"/>
        <v>43329.302421862274</v>
      </c>
      <c r="M253" s="27">
        <f t="shared" si="70"/>
        <v>0.28785091651786554</v>
      </c>
      <c r="N253" s="28">
        <f t="shared" si="93"/>
        <v>89250</v>
      </c>
      <c r="O253" s="29" t="str">
        <f t="shared" si="94"/>
        <v>MENOR VALOR</v>
      </c>
      <c r="P253" s="30">
        <f t="shared" si="71"/>
        <v>89250</v>
      </c>
      <c r="Q253" s="15"/>
    </row>
    <row r="254" spans="1:17" s="16" customFormat="1" ht="16.2" customHeight="1" x14ac:dyDescent="0.3">
      <c r="A254" s="49">
        <f t="shared" si="95"/>
        <v>235</v>
      </c>
      <c r="B254" s="99">
        <v>2000231</v>
      </c>
      <c r="C254" s="100" t="s">
        <v>273</v>
      </c>
      <c r="D254" s="50" t="s">
        <v>24</v>
      </c>
      <c r="E254" s="50">
        <v>1</v>
      </c>
      <c r="F254" s="52">
        <v>35700</v>
      </c>
      <c r="G254" s="53">
        <v>69000</v>
      </c>
      <c r="H254" s="24">
        <f t="shared" si="89"/>
        <v>35700</v>
      </c>
      <c r="I254" s="24">
        <f t="shared" si="90"/>
        <v>52350</v>
      </c>
      <c r="J254" s="24">
        <f t="shared" si="91"/>
        <v>52350</v>
      </c>
      <c r="K254" s="25">
        <f t="shared" si="92"/>
        <v>49631.643132179292</v>
      </c>
      <c r="L254" s="26">
        <f t="shared" si="69"/>
        <v>9851.1593318349878</v>
      </c>
      <c r="M254" s="27">
        <f t="shared" si="70"/>
        <v>0.19848545625618963</v>
      </c>
      <c r="N254" s="28">
        <f t="shared" si="93"/>
        <v>35700</v>
      </c>
      <c r="O254" s="29" t="str">
        <f t="shared" si="94"/>
        <v>MENOR VALOR</v>
      </c>
      <c r="P254" s="30">
        <f t="shared" si="71"/>
        <v>35700</v>
      </c>
      <c r="Q254" s="15"/>
    </row>
    <row r="255" spans="1:17" s="16" customFormat="1" ht="16.2" customHeight="1" x14ac:dyDescent="0.3">
      <c r="A255" s="49">
        <f t="shared" si="95"/>
        <v>236</v>
      </c>
      <c r="B255" s="101">
        <v>2000231</v>
      </c>
      <c r="C255" s="100" t="s">
        <v>274</v>
      </c>
      <c r="D255" s="50" t="s">
        <v>24</v>
      </c>
      <c r="E255" s="50">
        <v>1</v>
      </c>
      <c r="F255" s="52">
        <v>214200</v>
      </c>
      <c r="G255" s="48">
        <v>600300</v>
      </c>
      <c r="H255" s="24">
        <f t="shared" si="89"/>
        <v>214200</v>
      </c>
      <c r="I255" s="24">
        <f t="shared" si="90"/>
        <v>407250</v>
      </c>
      <c r="J255" s="24">
        <f t="shared" si="91"/>
        <v>407250</v>
      </c>
      <c r="K255" s="25">
        <f t="shared" si="92"/>
        <v>358586.47492620244</v>
      </c>
      <c r="L255" s="26">
        <f t="shared" si="69"/>
        <v>102096.65553193912</v>
      </c>
      <c r="M255" s="27">
        <f t="shared" si="70"/>
        <v>0.28471976125968146</v>
      </c>
      <c r="N255" s="28">
        <f t="shared" si="93"/>
        <v>214200</v>
      </c>
      <c r="O255" s="29" t="str">
        <f t="shared" si="94"/>
        <v>MENOR VALOR</v>
      </c>
      <c r="P255" s="30">
        <f t="shared" si="71"/>
        <v>214200</v>
      </c>
      <c r="Q255" s="15"/>
    </row>
    <row r="256" spans="1:17" s="16" customFormat="1" ht="16.2" customHeight="1" x14ac:dyDescent="0.3">
      <c r="A256" s="49">
        <f t="shared" si="95"/>
        <v>237</v>
      </c>
      <c r="B256" s="99">
        <v>4691104</v>
      </c>
      <c r="C256" s="70" t="s">
        <v>90</v>
      </c>
      <c r="D256" s="50" t="s">
        <v>24</v>
      </c>
      <c r="E256" s="50">
        <v>1</v>
      </c>
      <c r="F256" s="52">
        <v>618800</v>
      </c>
      <c r="G256" s="53">
        <v>928200</v>
      </c>
      <c r="H256" s="24">
        <f t="shared" si="89"/>
        <v>618800</v>
      </c>
      <c r="I256" s="24">
        <f t="shared" si="90"/>
        <v>773500</v>
      </c>
      <c r="J256" s="24">
        <f t="shared" si="91"/>
        <v>773500</v>
      </c>
      <c r="K256" s="25">
        <f t="shared" si="92"/>
        <v>757872.12641711533</v>
      </c>
      <c r="L256" s="26">
        <f t="shared" si="69"/>
        <v>98338.84366357472</v>
      </c>
      <c r="M256" s="27">
        <f t="shared" si="70"/>
        <v>0.12975651199692134</v>
      </c>
      <c r="N256" s="28">
        <f t="shared" si="93"/>
        <v>618800</v>
      </c>
      <c r="O256" s="29" t="str">
        <f t="shared" si="94"/>
        <v>MENOR VALOR</v>
      </c>
      <c r="P256" s="30">
        <f t="shared" si="71"/>
        <v>618800</v>
      </c>
      <c r="Q256" s="15"/>
    </row>
    <row r="257" spans="1:17" s="16" customFormat="1" ht="16.2" customHeight="1" x14ac:dyDescent="0.3">
      <c r="A257" s="49">
        <f t="shared" si="95"/>
        <v>238</v>
      </c>
      <c r="B257" s="99">
        <v>4621213</v>
      </c>
      <c r="C257" s="70" t="s">
        <v>77</v>
      </c>
      <c r="D257" s="50" t="s">
        <v>24</v>
      </c>
      <c r="E257" s="50">
        <v>1</v>
      </c>
      <c r="F257" s="52">
        <v>77350</v>
      </c>
      <c r="G257" s="53">
        <v>316025</v>
      </c>
      <c r="H257" s="24">
        <f t="shared" si="89"/>
        <v>77350</v>
      </c>
      <c r="I257" s="24">
        <f t="shared" si="90"/>
        <v>196687.5</v>
      </c>
      <c r="J257" s="24">
        <f t="shared" si="91"/>
        <v>196687.5</v>
      </c>
      <c r="K257" s="25">
        <f t="shared" si="92"/>
        <v>156347.47759397974</v>
      </c>
      <c r="L257" s="26">
        <f t="shared" si="69"/>
        <v>55859.6521033354</v>
      </c>
      <c r="M257" s="27">
        <f t="shared" si="70"/>
        <v>0.35727888267182578</v>
      </c>
      <c r="N257" s="28">
        <f t="shared" si="93"/>
        <v>77350</v>
      </c>
      <c r="O257" s="29" t="str">
        <f t="shared" si="94"/>
        <v>MENOR VALOR</v>
      </c>
      <c r="P257" s="30">
        <f t="shared" si="71"/>
        <v>77350</v>
      </c>
      <c r="Q257" s="15"/>
    </row>
    <row r="258" spans="1:17" s="16" customFormat="1" ht="16.2" customHeight="1" x14ac:dyDescent="0.3">
      <c r="A258" s="49">
        <f t="shared" si="95"/>
        <v>239</v>
      </c>
      <c r="B258" s="99">
        <v>43320</v>
      </c>
      <c r="C258" s="70" t="s">
        <v>78</v>
      </c>
      <c r="D258" s="50" t="s">
        <v>24</v>
      </c>
      <c r="E258" s="50">
        <v>1</v>
      </c>
      <c r="F258" s="52">
        <v>214200</v>
      </c>
      <c r="G258" s="48">
        <v>600300</v>
      </c>
      <c r="H258" s="24">
        <f t="shared" si="89"/>
        <v>214200</v>
      </c>
      <c r="I258" s="24">
        <f t="shared" si="90"/>
        <v>407250</v>
      </c>
      <c r="J258" s="24">
        <f t="shared" si="91"/>
        <v>407250</v>
      </c>
      <c r="K258" s="25">
        <f t="shared" si="92"/>
        <v>358586.47492620244</v>
      </c>
      <c r="L258" s="26">
        <f t="shared" si="69"/>
        <v>102096.65553193912</v>
      </c>
      <c r="M258" s="27">
        <f t="shared" si="70"/>
        <v>0.28471976125968146</v>
      </c>
      <c r="N258" s="28">
        <f t="shared" si="93"/>
        <v>214200</v>
      </c>
      <c r="O258" s="29" t="str">
        <f t="shared" si="94"/>
        <v>MENOR VALOR</v>
      </c>
      <c r="P258" s="30">
        <f t="shared" si="71"/>
        <v>214200</v>
      </c>
      <c r="Q258" s="15"/>
    </row>
    <row r="259" spans="1:17" s="16" customFormat="1" ht="16.2" customHeight="1" x14ac:dyDescent="0.3">
      <c r="A259" s="49">
        <f t="shared" si="95"/>
        <v>240</v>
      </c>
      <c r="B259" s="99">
        <v>46911</v>
      </c>
      <c r="C259" s="70" t="s">
        <v>79</v>
      </c>
      <c r="D259" s="50" t="s">
        <v>24</v>
      </c>
      <c r="E259" s="50">
        <v>1</v>
      </c>
      <c r="F259" s="52">
        <v>214200</v>
      </c>
      <c r="G259" s="48">
        <v>600300</v>
      </c>
      <c r="H259" s="24">
        <f t="shared" si="89"/>
        <v>214200</v>
      </c>
      <c r="I259" s="24">
        <f t="shared" si="90"/>
        <v>407250</v>
      </c>
      <c r="J259" s="24">
        <f t="shared" si="91"/>
        <v>407250</v>
      </c>
      <c r="K259" s="25">
        <f t="shared" si="92"/>
        <v>358586.47492620244</v>
      </c>
      <c r="L259" s="26">
        <f t="shared" si="69"/>
        <v>102096.65553193912</v>
      </c>
      <c r="M259" s="27">
        <f t="shared" si="70"/>
        <v>0.28471976125968146</v>
      </c>
      <c r="N259" s="28">
        <f t="shared" si="93"/>
        <v>214200</v>
      </c>
      <c r="O259" s="29" t="str">
        <f t="shared" si="94"/>
        <v>MENOR VALOR</v>
      </c>
      <c r="P259" s="30">
        <f t="shared" si="71"/>
        <v>214200</v>
      </c>
      <c r="Q259" s="15"/>
    </row>
    <row r="260" spans="1:17" s="16" customFormat="1" ht="16.2" customHeight="1" x14ac:dyDescent="0.3">
      <c r="A260" s="49">
        <f t="shared" si="95"/>
        <v>241</v>
      </c>
      <c r="B260" s="99">
        <v>4446102</v>
      </c>
      <c r="C260" s="70" t="s">
        <v>275</v>
      </c>
      <c r="D260" s="50" t="s">
        <v>24</v>
      </c>
      <c r="E260" s="50">
        <v>1</v>
      </c>
      <c r="F260" s="52">
        <v>214200</v>
      </c>
      <c r="G260" s="48">
        <v>600300</v>
      </c>
      <c r="H260" s="24">
        <f t="shared" si="89"/>
        <v>214200</v>
      </c>
      <c r="I260" s="24">
        <f t="shared" si="90"/>
        <v>407250</v>
      </c>
      <c r="J260" s="24">
        <f t="shared" si="91"/>
        <v>407250</v>
      </c>
      <c r="K260" s="25">
        <f t="shared" si="92"/>
        <v>358586.47492620244</v>
      </c>
      <c r="L260" s="26">
        <f t="shared" si="69"/>
        <v>102096.65553193912</v>
      </c>
      <c r="M260" s="27">
        <f t="shared" si="70"/>
        <v>0.28471976125968146</v>
      </c>
      <c r="N260" s="28">
        <f t="shared" si="93"/>
        <v>214200</v>
      </c>
      <c r="O260" s="29" t="str">
        <f t="shared" si="94"/>
        <v>MENOR VALOR</v>
      </c>
      <c r="P260" s="30">
        <f t="shared" si="71"/>
        <v>214200</v>
      </c>
      <c r="Q260" s="15"/>
    </row>
    <row r="261" spans="1:17" s="16" customFormat="1" ht="16.2" customHeight="1" x14ac:dyDescent="0.3">
      <c r="A261" s="49">
        <f t="shared" si="95"/>
        <v>242</v>
      </c>
      <c r="B261" s="99">
        <v>49129</v>
      </c>
      <c r="C261" s="70" t="s">
        <v>81</v>
      </c>
      <c r="D261" s="50" t="s">
        <v>24</v>
      </c>
      <c r="E261" s="50">
        <v>1</v>
      </c>
      <c r="F261" s="52">
        <v>618800</v>
      </c>
      <c r="G261" s="53">
        <v>928200</v>
      </c>
      <c r="H261" s="24">
        <f t="shared" si="89"/>
        <v>618800</v>
      </c>
      <c r="I261" s="24">
        <f t="shared" si="90"/>
        <v>773500</v>
      </c>
      <c r="J261" s="24">
        <f t="shared" si="91"/>
        <v>773500</v>
      </c>
      <c r="K261" s="25">
        <f t="shared" si="92"/>
        <v>757872.12641711533</v>
      </c>
      <c r="L261" s="26">
        <f t="shared" si="69"/>
        <v>98338.84366357472</v>
      </c>
      <c r="M261" s="27">
        <f t="shared" si="70"/>
        <v>0.12975651199692134</v>
      </c>
      <c r="N261" s="28">
        <f t="shared" si="93"/>
        <v>618800</v>
      </c>
      <c r="O261" s="29" t="str">
        <f t="shared" si="94"/>
        <v>MENOR VALOR</v>
      </c>
      <c r="P261" s="30">
        <f t="shared" si="71"/>
        <v>618800</v>
      </c>
      <c r="Q261" s="15"/>
    </row>
    <row r="262" spans="1:17" s="16" customFormat="1" ht="16.2" customHeight="1" x14ac:dyDescent="0.3">
      <c r="A262" s="49">
        <f t="shared" si="95"/>
        <v>243</v>
      </c>
      <c r="B262" s="99">
        <v>49129</v>
      </c>
      <c r="C262" s="70" t="s">
        <v>83</v>
      </c>
      <c r="D262" s="50" t="s">
        <v>24</v>
      </c>
      <c r="E262" s="50">
        <v>1</v>
      </c>
      <c r="F262" s="52">
        <v>773500</v>
      </c>
      <c r="G262" s="53">
        <v>1160250</v>
      </c>
      <c r="H262" s="24">
        <f t="shared" si="89"/>
        <v>773500</v>
      </c>
      <c r="I262" s="24">
        <f t="shared" si="90"/>
        <v>966875</v>
      </c>
      <c r="J262" s="24">
        <f t="shared" si="91"/>
        <v>966875</v>
      </c>
      <c r="K262" s="25">
        <f t="shared" si="92"/>
        <v>947340.15802139416</v>
      </c>
      <c r="L262" s="26">
        <f t="shared" si="69"/>
        <v>122923.55457946887</v>
      </c>
      <c r="M262" s="27">
        <f t="shared" si="70"/>
        <v>0.12975651199692184</v>
      </c>
      <c r="N262" s="28">
        <f t="shared" si="93"/>
        <v>773500</v>
      </c>
      <c r="O262" s="29" t="str">
        <f t="shared" si="94"/>
        <v>MENOR VALOR</v>
      </c>
      <c r="P262" s="30">
        <f t="shared" si="71"/>
        <v>773500</v>
      </c>
      <c r="Q262" s="15"/>
    </row>
    <row r="263" spans="1:17" s="16" customFormat="1" ht="16.2" customHeight="1" x14ac:dyDescent="0.3">
      <c r="A263" s="49">
        <f t="shared" si="95"/>
        <v>244</v>
      </c>
      <c r="B263" s="99">
        <v>49129</v>
      </c>
      <c r="C263" s="70" t="s">
        <v>84</v>
      </c>
      <c r="D263" s="50" t="s">
        <v>24</v>
      </c>
      <c r="E263" s="50">
        <v>1</v>
      </c>
      <c r="F263" s="52">
        <v>89250</v>
      </c>
      <c r="G263" s="48">
        <v>253875</v>
      </c>
      <c r="H263" s="24">
        <f t="shared" si="89"/>
        <v>89250</v>
      </c>
      <c r="I263" s="24">
        <f t="shared" si="90"/>
        <v>171562.5</v>
      </c>
      <c r="J263" s="24">
        <f t="shared" si="91"/>
        <v>171562.5</v>
      </c>
      <c r="K263" s="25">
        <f t="shared" si="92"/>
        <v>150526.88713316302</v>
      </c>
      <c r="L263" s="26">
        <f t="shared" si="69"/>
        <v>43329.302421862274</v>
      </c>
      <c r="M263" s="27">
        <f t="shared" si="70"/>
        <v>0.28785091651786554</v>
      </c>
      <c r="N263" s="28">
        <f t="shared" si="93"/>
        <v>89250</v>
      </c>
      <c r="O263" s="29" t="str">
        <f t="shared" si="94"/>
        <v>MENOR VALOR</v>
      </c>
      <c r="P263" s="30">
        <f t="shared" si="71"/>
        <v>89250</v>
      </c>
      <c r="Q263" s="15"/>
    </row>
    <row r="264" spans="1:17" s="16" customFormat="1" ht="16.2" customHeight="1" x14ac:dyDescent="0.3">
      <c r="A264" s="49">
        <f t="shared" si="95"/>
        <v>245</v>
      </c>
      <c r="B264" s="99">
        <v>49129</v>
      </c>
      <c r="C264" s="70" t="s">
        <v>86</v>
      </c>
      <c r="D264" s="50" t="s">
        <v>24</v>
      </c>
      <c r="E264" s="50">
        <v>1</v>
      </c>
      <c r="F264" s="52">
        <v>214200</v>
      </c>
      <c r="G264" s="48">
        <v>600300</v>
      </c>
      <c r="H264" s="24">
        <f t="shared" si="89"/>
        <v>214200</v>
      </c>
      <c r="I264" s="24">
        <f t="shared" si="90"/>
        <v>407250</v>
      </c>
      <c r="J264" s="24">
        <f t="shared" si="91"/>
        <v>407250</v>
      </c>
      <c r="K264" s="25">
        <f t="shared" si="92"/>
        <v>358586.47492620244</v>
      </c>
      <c r="L264" s="26">
        <f t="shared" si="69"/>
        <v>102096.65553193912</v>
      </c>
      <c r="M264" s="27">
        <f t="shared" si="70"/>
        <v>0.28471976125968146</v>
      </c>
      <c r="N264" s="28">
        <f t="shared" si="93"/>
        <v>214200</v>
      </c>
      <c r="O264" s="29" t="str">
        <f t="shared" si="94"/>
        <v>MENOR VALOR</v>
      </c>
      <c r="P264" s="30">
        <f t="shared" si="71"/>
        <v>214200</v>
      </c>
      <c r="Q264" s="15"/>
    </row>
    <row r="265" spans="1:17" s="16" customFormat="1" ht="16.2" customHeight="1" x14ac:dyDescent="0.3">
      <c r="A265" s="49">
        <f t="shared" si="95"/>
        <v>246</v>
      </c>
      <c r="B265" s="101">
        <v>4446102</v>
      </c>
      <c r="C265" s="70" t="s">
        <v>87</v>
      </c>
      <c r="D265" s="50" t="s">
        <v>24</v>
      </c>
      <c r="E265" s="50">
        <v>1</v>
      </c>
      <c r="F265" s="52">
        <v>148750</v>
      </c>
      <c r="G265" s="53">
        <v>398000</v>
      </c>
      <c r="H265" s="24">
        <f t="shared" si="89"/>
        <v>148750</v>
      </c>
      <c r="I265" s="24">
        <f t="shared" si="90"/>
        <v>273375</v>
      </c>
      <c r="J265" s="24">
        <f t="shared" si="91"/>
        <v>273375</v>
      </c>
      <c r="K265" s="25">
        <f t="shared" si="92"/>
        <v>243315.63862604476</v>
      </c>
      <c r="L265" s="26">
        <f t="shared" si="69"/>
        <v>66868.004339712832</v>
      </c>
      <c r="M265" s="27">
        <f t="shared" si="70"/>
        <v>0.27482000218852848</v>
      </c>
      <c r="N265" s="28">
        <f t="shared" si="93"/>
        <v>148750</v>
      </c>
      <c r="O265" s="29" t="str">
        <f t="shared" si="94"/>
        <v>MENOR VALOR</v>
      </c>
      <c r="P265" s="30">
        <f t="shared" si="71"/>
        <v>148750</v>
      </c>
      <c r="Q265" s="15"/>
    </row>
    <row r="266" spans="1:17" s="16" customFormat="1" ht="16.2" customHeight="1" x14ac:dyDescent="0.3">
      <c r="A266" s="49">
        <f t="shared" si="95"/>
        <v>247</v>
      </c>
      <c r="B266" s="99">
        <v>4621213</v>
      </c>
      <c r="C266" s="70" t="s">
        <v>88</v>
      </c>
      <c r="D266" s="50" t="s">
        <v>24</v>
      </c>
      <c r="E266" s="50">
        <v>1</v>
      </c>
      <c r="F266" s="52">
        <v>77350</v>
      </c>
      <c r="G266" s="53">
        <v>316025</v>
      </c>
      <c r="H266" s="24">
        <f t="shared" si="89"/>
        <v>77350</v>
      </c>
      <c r="I266" s="24">
        <f t="shared" si="90"/>
        <v>196687.5</v>
      </c>
      <c r="J266" s="24">
        <f t="shared" si="91"/>
        <v>196687.5</v>
      </c>
      <c r="K266" s="25">
        <f t="shared" si="92"/>
        <v>156347.47759397974</v>
      </c>
      <c r="L266" s="26">
        <f t="shared" ref="L266:L329" si="96">STDEVA(H266,K266)</f>
        <v>55859.6521033354</v>
      </c>
      <c r="M266" s="27">
        <f t="shared" ref="M266:M329" si="97">L266/K266</f>
        <v>0.35727888267182578</v>
      </c>
      <c r="N266" s="28">
        <f t="shared" si="93"/>
        <v>77350</v>
      </c>
      <c r="O266" s="29" t="str">
        <f t="shared" si="94"/>
        <v>MENOR VALOR</v>
      </c>
      <c r="P266" s="30">
        <f t="shared" ref="P266:P329" si="98">ROUND(N266,0)</f>
        <v>77350</v>
      </c>
      <c r="Q266" s="15"/>
    </row>
    <row r="267" spans="1:17" s="16" customFormat="1" ht="16.2" customHeight="1" x14ac:dyDescent="0.3">
      <c r="A267" s="49">
        <f t="shared" si="95"/>
        <v>248</v>
      </c>
      <c r="B267" s="99">
        <v>4621213</v>
      </c>
      <c r="C267" s="70" t="s">
        <v>89</v>
      </c>
      <c r="D267" s="50" t="s">
        <v>24</v>
      </c>
      <c r="E267" s="50">
        <v>1</v>
      </c>
      <c r="F267" s="52">
        <v>148750</v>
      </c>
      <c r="G267" s="53">
        <v>398000</v>
      </c>
      <c r="H267" s="24">
        <f t="shared" si="89"/>
        <v>148750</v>
      </c>
      <c r="I267" s="24">
        <f t="shared" si="90"/>
        <v>273375</v>
      </c>
      <c r="J267" s="24">
        <f t="shared" si="91"/>
        <v>273375</v>
      </c>
      <c r="K267" s="25">
        <f t="shared" si="92"/>
        <v>243315.63862604476</v>
      </c>
      <c r="L267" s="26">
        <f t="shared" si="96"/>
        <v>66868.004339712832</v>
      </c>
      <c r="M267" s="27">
        <f t="shared" si="97"/>
        <v>0.27482000218852848</v>
      </c>
      <c r="N267" s="28">
        <f t="shared" si="93"/>
        <v>148750</v>
      </c>
      <c r="O267" s="29" t="str">
        <f t="shared" si="94"/>
        <v>MENOR VALOR</v>
      </c>
      <c r="P267" s="30">
        <f t="shared" si="98"/>
        <v>148750</v>
      </c>
      <c r="Q267" s="15"/>
    </row>
    <row r="268" spans="1:17" s="16" customFormat="1" ht="16.2" customHeight="1" x14ac:dyDescent="0.3">
      <c r="A268" s="49">
        <f t="shared" si="95"/>
        <v>249</v>
      </c>
      <c r="B268" s="99">
        <v>4621213</v>
      </c>
      <c r="C268" s="70" t="s">
        <v>91</v>
      </c>
      <c r="D268" s="50" t="s">
        <v>24</v>
      </c>
      <c r="E268" s="50">
        <v>1</v>
      </c>
      <c r="F268" s="52">
        <v>214200</v>
      </c>
      <c r="G268" s="48">
        <v>600300</v>
      </c>
      <c r="H268" s="24">
        <f t="shared" si="89"/>
        <v>214200</v>
      </c>
      <c r="I268" s="24">
        <f t="shared" si="90"/>
        <v>407250</v>
      </c>
      <c r="J268" s="24">
        <f t="shared" si="91"/>
        <v>407250</v>
      </c>
      <c r="K268" s="25">
        <f t="shared" si="92"/>
        <v>358586.47492620244</v>
      </c>
      <c r="L268" s="26">
        <f t="shared" si="96"/>
        <v>102096.65553193912</v>
      </c>
      <c r="M268" s="27">
        <f t="shared" si="97"/>
        <v>0.28471976125968146</v>
      </c>
      <c r="N268" s="28">
        <f t="shared" si="93"/>
        <v>214200</v>
      </c>
      <c r="O268" s="29" t="str">
        <f t="shared" si="94"/>
        <v>MENOR VALOR</v>
      </c>
      <c r="P268" s="30">
        <f t="shared" si="98"/>
        <v>214200</v>
      </c>
      <c r="Q268" s="15"/>
    </row>
    <row r="269" spans="1:17" s="16" customFormat="1" ht="16.2" customHeight="1" x14ac:dyDescent="0.3">
      <c r="A269" s="49">
        <f t="shared" si="95"/>
        <v>250</v>
      </c>
      <c r="B269" s="99">
        <v>4691101</v>
      </c>
      <c r="C269" s="70" t="s">
        <v>92</v>
      </c>
      <c r="D269" s="50" t="s">
        <v>24</v>
      </c>
      <c r="E269" s="50">
        <v>1</v>
      </c>
      <c r="F269" s="52">
        <v>65450</v>
      </c>
      <c r="G269" s="23">
        <v>115800</v>
      </c>
      <c r="H269" s="24">
        <f t="shared" si="89"/>
        <v>65450</v>
      </c>
      <c r="I269" s="24">
        <f t="shared" si="90"/>
        <v>90625</v>
      </c>
      <c r="J269" s="24">
        <f t="shared" si="91"/>
        <v>90625</v>
      </c>
      <c r="K269" s="25">
        <f t="shared" si="92"/>
        <v>87058.084058862674</v>
      </c>
      <c r="L269" s="26">
        <f t="shared" si="96"/>
        <v>15279.222766470773</v>
      </c>
      <c r="M269" s="27">
        <f t="shared" si="97"/>
        <v>0.17550607656538841</v>
      </c>
      <c r="N269" s="28">
        <f t="shared" si="93"/>
        <v>65450</v>
      </c>
      <c r="O269" s="29" t="str">
        <f t="shared" si="94"/>
        <v>MENOR VALOR</v>
      </c>
      <c r="P269" s="30">
        <f t="shared" si="98"/>
        <v>65450</v>
      </c>
      <c r="Q269" s="15"/>
    </row>
    <row r="270" spans="1:17" s="16" customFormat="1" ht="16.2" customHeight="1" x14ac:dyDescent="0.3">
      <c r="A270" s="49">
        <f t="shared" si="95"/>
        <v>251</v>
      </c>
      <c r="B270" s="99">
        <v>3623001</v>
      </c>
      <c r="C270" s="70" t="s">
        <v>93</v>
      </c>
      <c r="D270" s="50" t="s">
        <v>24</v>
      </c>
      <c r="E270" s="50">
        <v>1</v>
      </c>
      <c r="F270" s="52">
        <v>654500</v>
      </c>
      <c r="G270" s="53">
        <v>981750</v>
      </c>
      <c r="H270" s="24">
        <f t="shared" si="89"/>
        <v>654500</v>
      </c>
      <c r="I270" s="24">
        <f t="shared" si="90"/>
        <v>818125</v>
      </c>
      <c r="J270" s="24">
        <f t="shared" si="91"/>
        <v>818125</v>
      </c>
      <c r="K270" s="25">
        <f t="shared" si="92"/>
        <v>801595.51832579507</v>
      </c>
      <c r="L270" s="26">
        <f t="shared" si="96"/>
        <v>104012.23849032003</v>
      </c>
      <c r="M270" s="27">
        <f t="shared" si="97"/>
        <v>0.12975651199692212</v>
      </c>
      <c r="N270" s="28">
        <f t="shared" si="93"/>
        <v>654500</v>
      </c>
      <c r="O270" s="29" t="str">
        <f t="shared" si="94"/>
        <v>MENOR VALOR</v>
      </c>
      <c r="P270" s="30">
        <f t="shared" si="98"/>
        <v>654500</v>
      </c>
      <c r="Q270" s="15"/>
    </row>
    <row r="271" spans="1:17" s="16" customFormat="1" ht="16.2" customHeight="1" x14ac:dyDescent="0.3">
      <c r="A271" s="49">
        <f t="shared" si="95"/>
        <v>252</v>
      </c>
      <c r="B271" s="99">
        <v>4322005</v>
      </c>
      <c r="C271" s="70" t="s">
        <v>94</v>
      </c>
      <c r="D271" s="50" t="s">
        <v>24</v>
      </c>
      <c r="E271" s="50">
        <v>1</v>
      </c>
      <c r="F271" s="52">
        <v>65450</v>
      </c>
      <c r="G271" s="23">
        <v>115800</v>
      </c>
      <c r="H271" s="24">
        <f t="shared" si="89"/>
        <v>65450</v>
      </c>
      <c r="I271" s="24">
        <f t="shared" si="90"/>
        <v>90625</v>
      </c>
      <c r="J271" s="24">
        <f t="shared" si="91"/>
        <v>90625</v>
      </c>
      <c r="K271" s="25">
        <f t="shared" si="92"/>
        <v>87058.084058862674</v>
      </c>
      <c r="L271" s="26">
        <f t="shared" si="96"/>
        <v>15279.222766470773</v>
      </c>
      <c r="M271" s="27">
        <f t="shared" si="97"/>
        <v>0.17550607656538841</v>
      </c>
      <c r="N271" s="28">
        <f t="shared" si="93"/>
        <v>65450</v>
      </c>
      <c r="O271" s="29" t="str">
        <f t="shared" si="94"/>
        <v>MENOR VALOR</v>
      </c>
      <c r="P271" s="30">
        <f t="shared" si="98"/>
        <v>65450</v>
      </c>
      <c r="Q271" s="15"/>
    </row>
    <row r="272" spans="1:17" s="16" customFormat="1" ht="16.2" customHeight="1" x14ac:dyDescent="0.3">
      <c r="A272" s="49">
        <f t="shared" si="95"/>
        <v>253</v>
      </c>
      <c r="B272" s="99">
        <v>3623001</v>
      </c>
      <c r="C272" s="70" t="s">
        <v>96</v>
      </c>
      <c r="D272" s="50" t="s">
        <v>24</v>
      </c>
      <c r="E272" s="50">
        <v>1</v>
      </c>
      <c r="F272" s="52">
        <v>309400</v>
      </c>
      <c r="G272" s="53">
        <v>464100</v>
      </c>
      <c r="H272" s="24">
        <f t="shared" si="89"/>
        <v>309400</v>
      </c>
      <c r="I272" s="24">
        <f t="shared" si="90"/>
        <v>386750</v>
      </c>
      <c r="J272" s="24">
        <f t="shared" si="91"/>
        <v>386750</v>
      </c>
      <c r="K272" s="25">
        <f t="shared" si="92"/>
        <v>378936.06320855767</v>
      </c>
      <c r="L272" s="26">
        <f t="shared" si="96"/>
        <v>49169.42183178736</v>
      </c>
      <c r="M272" s="27">
        <f t="shared" si="97"/>
        <v>0.12975651199692134</v>
      </c>
      <c r="N272" s="28">
        <f t="shared" si="93"/>
        <v>309400</v>
      </c>
      <c r="O272" s="29" t="str">
        <f t="shared" si="94"/>
        <v>MENOR VALOR</v>
      </c>
      <c r="P272" s="30">
        <f t="shared" si="98"/>
        <v>309400</v>
      </c>
      <c r="Q272" s="15"/>
    </row>
    <row r="273" spans="1:17" s="16" customFormat="1" ht="16.2" customHeight="1" x14ac:dyDescent="0.3">
      <c r="A273" s="49">
        <f t="shared" si="95"/>
        <v>254</v>
      </c>
      <c r="B273" s="99">
        <v>4446102</v>
      </c>
      <c r="C273" s="70" t="s">
        <v>97</v>
      </c>
      <c r="D273" s="50" t="s">
        <v>24</v>
      </c>
      <c r="E273" s="50">
        <v>1</v>
      </c>
      <c r="F273" s="52">
        <v>1071000</v>
      </c>
      <c r="G273" s="53">
        <v>1606500</v>
      </c>
      <c r="H273" s="24">
        <f t="shared" si="89"/>
        <v>1071000</v>
      </c>
      <c r="I273" s="24">
        <f t="shared" si="90"/>
        <v>1338750</v>
      </c>
      <c r="J273" s="24">
        <f t="shared" si="91"/>
        <v>1338750</v>
      </c>
      <c r="K273" s="25">
        <f t="shared" si="92"/>
        <v>1311701.757260392</v>
      </c>
      <c r="L273" s="26">
        <f t="shared" si="96"/>
        <v>170201.84480234084</v>
      </c>
      <c r="M273" s="27">
        <f t="shared" si="97"/>
        <v>0.12975651199692134</v>
      </c>
      <c r="N273" s="28">
        <f t="shared" si="93"/>
        <v>1071000</v>
      </c>
      <c r="O273" s="29" t="str">
        <f t="shared" si="94"/>
        <v>MENOR VALOR</v>
      </c>
      <c r="P273" s="30">
        <f t="shared" si="98"/>
        <v>1071000</v>
      </c>
      <c r="Q273" s="15"/>
    </row>
    <row r="274" spans="1:17" s="16" customFormat="1" ht="16.2" customHeight="1" x14ac:dyDescent="0.3">
      <c r="A274" s="49">
        <f t="shared" si="95"/>
        <v>255</v>
      </c>
      <c r="B274" s="99">
        <v>4912902</v>
      </c>
      <c r="C274" s="70" t="s">
        <v>98</v>
      </c>
      <c r="D274" s="50" t="s">
        <v>24</v>
      </c>
      <c r="E274" s="50">
        <v>1</v>
      </c>
      <c r="F274" s="52">
        <v>113050</v>
      </c>
      <c r="G274" s="53">
        <v>179575</v>
      </c>
      <c r="H274" s="24">
        <f t="shared" si="89"/>
        <v>113050</v>
      </c>
      <c r="I274" s="24">
        <f t="shared" si="90"/>
        <v>146312.5</v>
      </c>
      <c r="J274" s="24">
        <f t="shared" si="91"/>
        <v>146312.5</v>
      </c>
      <c r="K274" s="25">
        <f t="shared" si="92"/>
        <v>142481.41545478834</v>
      </c>
      <c r="L274" s="26">
        <f t="shared" si="96"/>
        <v>20811.153447999412</v>
      </c>
      <c r="M274" s="27">
        <f t="shared" si="97"/>
        <v>0.14606223121501152</v>
      </c>
      <c r="N274" s="28">
        <f t="shared" si="93"/>
        <v>113050</v>
      </c>
      <c r="O274" s="29" t="str">
        <f t="shared" si="94"/>
        <v>MENOR VALOR</v>
      </c>
      <c r="P274" s="30">
        <f t="shared" si="98"/>
        <v>113050</v>
      </c>
      <c r="Q274" s="15"/>
    </row>
    <row r="275" spans="1:17" s="16" customFormat="1" ht="16.2" customHeight="1" x14ac:dyDescent="0.3">
      <c r="A275" s="49">
        <f t="shared" si="95"/>
        <v>256</v>
      </c>
      <c r="B275" s="101">
        <v>4446102</v>
      </c>
      <c r="C275" s="70" t="s">
        <v>99</v>
      </c>
      <c r="D275" s="50" t="s">
        <v>24</v>
      </c>
      <c r="E275" s="50">
        <v>1</v>
      </c>
      <c r="F275" s="52">
        <v>113050</v>
      </c>
      <c r="G275" s="53">
        <v>179575</v>
      </c>
      <c r="H275" s="24">
        <f t="shared" si="89"/>
        <v>113050</v>
      </c>
      <c r="I275" s="24">
        <f t="shared" si="90"/>
        <v>146312.5</v>
      </c>
      <c r="J275" s="24">
        <f t="shared" si="91"/>
        <v>146312.5</v>
      </c>
      <c r="K275" s="25">
        <f t="shared" si="92"/>
        <v>142481.41545478834</v>
      </c>
      <c r="L275" s="26">
        <f t="shared" si="96"/>
        <v>20811.153447999412</v>
      </c>
      <c r="M275" s="27">
        <f t="shared" si="97"/>
        <v>0.14606223121501152</v>
      </c>
      <c r="N275" s="28">
        <f t="shared" si="93"/>
        <v>113050</v>
      </c>
      <c r="O275" s="29" t="str">
        <f t="shared" si="94"/>
        <v>MENOR VALOR</v>
      </c>
      <c r="P275" s="30">
        <f t="shared" si="98"/>
        <v>113050</v>
      </c>
      <c r="Q275" s="15"/>
    </row>
    <row r="276" spans="1:17" s="16" customFormat="1" ht="16.2" customHeight="1" x14ac:dyDescent="0.3">
      <c r="A276" s="49">
        <f t="shared" si="95"/>
        <v>257</v>
      </c>
      <c r="B276" s="99">
        <v>4446102</v>
      </c>
      <c r="C276" s="70" t="s">
        <v>100</v>
      </c>
      <c r="D276" s="50" t="s">
        <v>24</v>
      </c>
      <c r="E276" s="50">
        <v>1</v>
      </c>
      <c r="F276" s="52">
        <v>535500</v>
      </c>
      <c r="G276" s="53">
        <v>803250</v>
      </c>
      <c r="H276" s="24">
        <f t="shared" si="89"/>
        <v>535500</v>
      </c>
      <c r="I276" s="24">
        <f t="shared" si="90"/>
        <v>669375</v>
      </c>
      <c r="J276" s="24">
        <f t="shared" si="91"/>
        <v>669375</v>
      </c>
      <c r="K276" s="25">
        <f t="shared" si="92"/>
        <v>655850.87863019598</v>
      </c>
      <c r="L276" s="26">
        <f t="shared" si="96"/>
        <v>85100.922401170421</v>
      </c>
      <c r="M276" s="27">
        <f t="shared" si="97"/>
        <v>0.12975651199692134</v>
      </c>
      <c r="N276" s="28">
        <f t="shared" si="93"/>
        <v>535500</v>
      </c>
      <c r="O276" s="29" t="str">
        <f t="shared" si="94"/>
        <v>MENOR VALOR</v>
      </c>
      <c r="P276" s="30">
        <f t="shared" si="98"/>
        <v>535500</v>
      </c>
      <c r="Q276" s="15"/>
    </row>
    <row r="277" spans="1:17" s="16" customFormat="1" ht="16.2" customHeight="1" x14ac:dyDescent="0.3">
      <c r="A277" s="49">
        <f t="shared" si="95"/>
        <v>258</v>
      </c>
      <c r="B277" s="99">
        <v>4446102</v>
      </c>
      <c r="C277" s="70" t="s">
        <v>101</v>
      </c>
      <c r="D277" s="50" t="s">
        <v>24</v>
      </c>
      <c r="E277" s="50">
        <v>1</v>
      </c>
      <c r="F277" s="52">
        <v>53550</v>
      </c>
      <c r="G277" s="53">
        <v>91000</v>
      </c>
      <c r="H277" s="24">
        <f t="shared" si="89"/>
        <v>53550</v>
      </c>
      <c r="I277" s="24">
        <f t="shared" si="90"/>
        <v>72275</v>
      </c>
      <c r="J277" s="24">
        <f t="shared" si="91"/>
        <v>72275</v>
      </c>
      <c r="K277" s="25">
        <f t="shared" si="92"/>
        <v>69807.234582097575</v>
      </c>
      <c r="L277" s="26">
        <f t="shared" si="96"/>
        <v>11495.600816341679</v>
      </c>
      <c r="M277" s="27">
        <f t="shared" si="97"/>
        <v>0.16467635317686377</v>
      </c>
      <c r="N277" s="28">
        <f t="shared" si="93"/>
        <v>53550</v>
      </c>
      <c r="O277" s="29" t="str">
        <f t="shared" si="94"/>
        <v>MENOR VALOR</v>
      </c>
      <c r="P277" s="30">
        <f t="shared" si="98"/>
        <v>53550</v>
      </c>
      <c r="Q277" s="15"/>
    </row>
    <row r="278" spans="1:17" s="16" customFormat="1" ht="16.2" customHeight="1" x14ac:dyDescent="0.3">
      <c r="A278" s="49">
        <f t="shared" si="95"/>
        <v>259</v>
      </c>
      <c r="B278" s="99">
        <v>4446102</v>
      </c>
      <c r="C278" s="70" t="s">
        <v>103</v>
      </c>
      <c r="D278" s="50" t="s">
        <v>24</v>
      </c>
      <c r="E278" s="50">
        <v>1</v>
      </c>
      <c r="F278" s="52">
        <v>77350</v>
      </c>
      <c r="G278" s="53">
        <v>316025</v>
      </c>
      <c r="H278" s="24">
        <f t="shared" ref="H278:H309" si="99">MIN(F278:G278)</f>
        <v>77350</v>
      </c>
      <c r="I278" s="24">
        <f t="shared" ref="I278:I305" si="100">AVERAGE(F278:G278)</f>
        <v>196687.5</v>
      </c>
      <c r="J278" s="24">
        <f t="shared" ref="J278:J305" si="101">MEDIAN(F278:G278)</f>
        <v>196687.5</v>
      </c>
      <c r="K278" s="25">
        <f t="shared" ref="K278:K305" si="102">GEOMEAN(F278:G278)</f>
        <v>156347.47759397974</v>
      </c>
      <c r="L278" s="26">
        <f t="shared" si="96"/>
        <v>55859.6521033354</v>
      </c>
      <c r="M278" s="27">
        <f t="shared" si="97"/>
        <v>0.35727888267182578</v>
      </c>
      <c r="N278" s="28">
        <f t="shared" si="93"/>
        <v>77350</v>
      </c>
      <c r="O278" s="29" t="str">
        <f t="shared" si="94"/>
        <v>MENOR VALOR</v>
      </c>
      <c r="P278" s="30">
        <f t="shared" si="98"/>
        <v>77350</v>
      </c>
      <c r="Q278" s="15"/>
    </row>
    <row r="279" spans="1:17" s="16" customFormat="1" ht="16.2" customHeight="1" x14ac:dyDescent="0.3">
      <c r="A279" s="49">
        <f t="shared" si="95"/>
        <v>260</v>
      </c>
      <c r="B279" s="99">
        <v>4446102</v>
      </c>
      <c r="C279" s="70" t="s">
        <v>276</v>
      </c>
      <c r="D279" s="50" t="s">
        <v>24</v>
      </c>
      <c r="E279" s="50">
        <v>1</v>
      </c>
      <c r="F279" s="52">
        <v>214200</v>
      </c>
      <c r="G279" s="48">
        <v>600300</v>
      </c>
      <c r="H279" s="24">
        <f t="shared" si="99"/>
        <v>214200</v>
      </c>
      <c r="I279" s="24">
        <f t="shared" si="100"/>
        <v>407250</v>
      </c>
      <c r="J279" s="24">
        <f t="shared" si="101"/>
        <v>407250</v>
      </c>
      <c r="K279" s="25">
        <f t="shared" si="102"/>
        <v>358586.47492620244</v>
      </c>
      <c r="L279" s="26">
        <f t="shared" si="96"/>
        <v>102096.65553193912</v>
      </c>
      <c r="M279" s="27">
        <f t="shared" si="97"/>
        <v>0.28471976125968146</v>
      </c>
      <c r="N279" s="28">
        <f t="shared" si="93"/>
        <v>214200</v>
      </c>
      <c r="O279" s="29" t="str">
        <f t="shared" si="94"/>
        <v>MENOR VALOR</v>
      </c>
      <c r="P279" s="30">
        <f t="shared" si="98"/>
        <v>214200</v>
      </c>
      <c r="Q279" s="15"/>
    </row>
    <row r="280" spans="1:17" s="16" customFormat="1" ht="16.2" customHeight="1" x14ac:dyDescent="0.3">
      <c r="A280" s="49">
        <f t="shared" si="95"/>
        <v>261</v>
      </c>
      <c r="B280" s="99">
        <v>4446102</v>
      </c>
      <c r="C280" s="70" t="s">
        <v>106</v>
      </c>
      <c r="D280" s="50" t="s">
        <v>24</v>
      </c>
      <c r="E280" s="50">
        <v>1</v>
      </c>
      <c r="F280" s="52">
        <v>214200</v>
      </c>
      <c r="G280" s="48">
        <v>600300</v>
      </c>
      <c r="H280" s="24">
        <f t="shared" si="99"/>
        <v>214200</v>
      </c>
      <c r="I280" s="24">
        <f t="shared" si="100"/>
        <v>407250</v>
      </c>
      <c r="J280" s="24">
        <f t="shared" si="101"/>
        <v>407250</v>
      </c>
      <c r="K280" s="25">
        <f t="shared" si="102"/>
        <v>358586.47492620244</v>
      </c>
      <c r="L280" s="26">
        <f t="shared" si="96"/>
        <v>102096.65553193912</v>
      </c>
      <c r="M280" s="27">
        <f t="shared" si="97"/>
        <v>0.28471976125968146</v>
      </c>
      <c r="N280" s="28">
        <f t="shared" si="93"/>
        <v>214200</v>
      </c>
      <c r="O280" s="29" t="str">
        <f t="shared" si="94"/>
        <v>MENOR VALOR</v>
      </c>
      <c r="P280" s="30">
        <f t="shared" si="98"/>
        <v>214200</v>
      </c>
      <c r="Q280" s="15"/>
    </row>
    <row r="281" spans="1:17" s="16" customFormat="1" ht="16.2" customHeight="1" x14ac:dyDescent="0.3">
      <c r="A281" s="49">
        <f t="shared" si="95"/>
        <v>262</v>
      </c>
      <c r="B281" s="99">
        <v>4446102</v>
      </c>
      <c r="C281" s="70" t="s">
        <v>180</v>
      </c>
      <c r="D281" s="50" t="s">
        <v>24</v>
      </c>
      <c r="E281" s="50">
        <v>1</v>
      </c>
      <c r="F281" s="52">
        <v>214200</v>
      </c>
      <c r="G281" s="48">
        <v>600300</v>
      </c>
      <c r="H281" s="24">
        <f t="shared" si="99"/>
        <v>214200</v>
      </c>
      <c r="I281" s="24">
        <f t="shared" si="100"/>
        <v>407250</v>
      </c>
      <c r="J281" s="24">
        <f t="shared" si="101"/>
        <v>407250</v>
      </c>
      <c r="K281" s="25">
        <f t="shared" si="102"/>
        <v>358586.47492620244</v>
      </c>
      <c r="L281" s="26">
        <f t="shared" si="96"/>
        <v>102096.65553193912</v>
      </c>
      <c r="M281" s="27">
        <f t="shared" si="97"/>
        <v>0.28471976125968146</v>
      </c>
      <c r="N281" s="28">
        <f t="shared" si="93"/>
        <v>214200</v>
      </c>
      <c r="O281" s="29" t="str">
        <f t="shared" si="94"/>
        <v>MENOR VALOR</v>
      </c>
      <c r="P281" s="30">
        <f t="shared" si="98"/>
        <v>214200</v>
      </c>
      <c r="Q281" s="15"/>
    </row>
    <row r="282" spans="1:17" s="16" customFormat="1" ht="16.2" customHeight="1" x14ac:dyDescent="0.3">
      <c r="A282" s="49">
        <f t="shared" si="95"/>
        <v>263</v>
      </c>
      <c r="B282" s="99">
        <v>4621206</v>
      </c>
      <c r="C282" s="70" t="s">
        <v>277</v>
      </c>
      <c r="D282" s="50" t="s">
        <v>24</v>
      </c>
      <c r="E282" s="50">
        <v>1</v>
      </c>
      <c r="F282" s="52">
        <v>214200</v>
      </c>
      <c r="G282" s="48">
        <v>600300</v>
      </c>
      <c r="H282" s="24">
        <f t="shared" si="99"/>
        <v>214200</v>
      </c>
      <c r="I282" s="24">
        <f t="shared" si="100"/>
        <v>407250</v>
      </c>
      <c r="J282" s="24">
        <f t="shared" si="101"/>
        <v>407250</v>
      </c>
      <c r="K282" s="25">
        <f t="shared" si="102"/>
        <v>358586.47492620244</v>
      </c>
      <c r="L282" s="26">
        <f t="shared" si="96"/>
        <v>102096.65553193912</v>
      </c>
      <c r="M282" s="27">
        <f t="shared" si="97"/>
        <v>0.28471976125968146</v>
      </c>
      <c r="N282" s="28">
        <f t="shared" si="93"/>
        <v>214200</v>
      </c>
      <c r="O282" s="29" t="str">
        <f t="shared" si="94"/>
        <v>MENOR VALOR</v>
      </c>
      <c r="P282" s="30">
        <f t="shared" si="98"/>
        <v>214200</v>
      </c>
      <c r="Q282" s="15"/>
    </row>
    <row r="283" spans="1:17" s="16" customFormat="1" ht="16.2" customHeight="1" x14ac:dyDescent="0.3">
      <c r="A283" s="49">
        <f t="shared" si="95"/>
        <v>264</v>
      </c>
      <c r="B283" s="99">
        <v>4299101</v>
      </c>
      <c r="C283" s="70" t="s">
        <v>278</v>
      </c>
      <c r="D283" s="50" t="s">
        <v>24</v>
      </c>
      <c r="E283" s="50">
        <v>1</v>
      </c>
      <c r="F283" s="52">
        <v>214200</v>
      </c>
      <c r="G283" s="48">
        <v>600300</v>
      </c>
      <c r="H283" s="24">
        <f t="shared" si="99"/>
        <v>214200</v>
      </c>
      <c r="I283" s="24">
        <f t="shared" si="100"/>
        <v>407250</v>
      </c>
      <c r="J283" s="24">
        <f t="shared" si="101"/>
        <v>407250</v>
      </c>
      <c r="K283" s="25">
        <f t="shared" si="102"/>
        <v>358586.47492620244</v>
      </c>
      <c r="L283" s="26">
        <f t="shared" si="96"/>
        <v>102096.65553193912</v>
      </c>
      <c r="M283" s="27">
        <f t="shared" si="97"/>
        <v>0.28471976125968146</v>
      </c>
      <c r="N283" s="28">
        <f t="shared" si="93"/>
        <v>214200</v>
      </c>
      <c r="O283" s="29" t="str">
        <f t="shared" si="94"/>
        <v>MENOR VALOR</v>
      </c>
      <c r="P283" s="30">
        <f t="shared" si="98"/>
        <v>214200</v>
      </c>
      <c r="Q283" s="15"/>
    </row>
    <row r="284" spans="1:17" s="16" customFormat="1" ht="16.2" customHeight="1" x14ac:dyDescent="0.3">
      <c r="A284" s="49">
        <f t="shared" si="95"/>
        <v>265</v>
      </c>
      <c r="B284" s="99">
        <v>4446102</v>
      </c>
      <c r="C284" s="70" t="s">
        <v>279</v>
      </c>
      <c r="D284" s="50" t="s">
        <v>24</v>
      </c>
      <c r="E284" s="50">
        <v>1</v>
      </c>
      <c r="F284" s="52">
        <v>214200</v>
      </c>
      <c r="G284" s="48">
        <v>600300</v>
      </c>
      <c r="H284" s="24">
        <f t="shared" si="99"/>
        <v>214200</v>
      </c>
      <c r="I284" s="24">
        <f t="shared" si="100"/>
        <v>407250</v>
      </c>
      <c r="J284" s="24">
        <f t="shared" si="101"/>
        <v>407250</v>
      </c>
      <c r="K284" s="25">
        <f t="shared" si="102"/>
        <v>358586.47492620244</v>
      </c>
      <c r="L284" s="26">
        <f t="shared" si="96"/>
        <v>102096.65553193912</v>
      </c>
      <c r="M284" s="27">
        <f t="shared" si="97"/>
        <v>0.28471976125968146</v>
      </c>
      <c r="N284" s="28">
        <f t="shared" si="93"/>
        <v>214200</v>
      </c>
      <c r="O284" s="29" t="str">
        <f t="shared" si="94"/>
        <v>MENOR VALOR</v>
      </c>
      <c r="P284" s="30">
        <f t="shared" si="98"/>
        <v>214200</v>
      </c>
      <c r="Q284" s="15"/>
    </row>
    <row r="285" spans="1:17" s="16" customFormat="1" ht="16.2" customHeight="1" x14ac:dyDescent="0.3">
      <c r="A285" s="49">
        <f t="shared" si="95"/>
        <v>266</v>
      </c>
      <c r="B285" s="101">
        <v>4294403</v>
      </c>
      <c r="C285" s="70" t="s">
        <v>280</v>
      </c>
      <c r="D285" s="50" t="s">
        <v>24</v>
      </c>
      <c r="E285" s="50">
        <v>1</v>
      </c>
      <c r="F285" s="52">
        <v>214200</v>
      </c>
      <c r="G285" s="48">
        <v>600300</v>
      </c>
      <c r="H285" s="24">
        <f t="shared" si="99"/>
        <v>214200</v>
      </c>
      <c r="I285" s="24">
        <f t="shared" si="100"/>
        <v>407250</v>
      </c>
      <c r="J285" s="24">
        <f t="shared" si="101"/>
        <v>407250</v>
      </c>
      <c r="K285" s="25">
        <f t="shared" si="102"/>
        <v>358586.47492620244</v>
      </c>
      <c r="L285" s="26">
        <f t="shared" si="96"/>
        <v>102096.65553193912</v>
      </c>
      <c r="M285" s="27">
        <f t="shared" si="97"/>
        <v>0.28471976125968146</v>
      </c>
      <c r="N285" s="28">
        <f t="shared" si="93"/>
        <v>214200</v>
      </c>
      <c r="O285" s="29" t="str">
        <f t="shared" si="94"/>
        <v>MENOR VALOR</v>
      </c>
      <c r="P285" s="30">
        <f t="shared" si="98"/>
        <v>214200</v>
      </c>
      <c r="Q285" s="15"/>
    </row>
    <row r="286" spans="1:17" s="16" customFormat="1" ht="16.2" customHeight="1" x14ac:dyDescent="0.3">
      <c r="A286" s="49">
        <f t="shared" si="95"/>
        <v>267</v>
      </c>
      <c r="B286" s="99">
        <v>4294401</v>
      </c>
      <c r="C286" s="70" t="s">
        <v>281</v>
      </c>
      <c r="D286" s="50" t="s">
        <v>24</v>
      </c>
      <c r="E286" s="50">
        <v>1</v>
      </c>
      <c r="F286" s="52">
        <v>214200</v>
      </c>
      <c r="G286" s="48">
        <v>600300</v>
      </c>
      <c r="H286" s="24">
        <f t="shared" si="99"/>
        <v>214200</v>
      </c>
      <c r="I286" s="24">
        <f t="shared" si="100"/>
        <v>407250</v>
      </c>
      <c r="J286" s="24">
        <f t="shared" si="101"/>
        <v>407250</v>
      </c>
      <c r="K286" s="25">
        <f t="shared" si="102"/>
        <v>358586.47492620244</v>
      </c>
      <c r="L286" s="26">
        <f t="shared" si="96"/>
        <v>102096.65553193912</v>
      </c>
      <c r="M286" s="27">
        <f t="shared" si="97"/>
        <v>0.28471976125968146</v>
      </c>
      <c r="N286" s="28">
        <f t="shared" si="93"/>
        <v>214200</v>
      </c>
      <c r="O286" s="29" t="str">
        <f t="shared" si="94"/>
        <v>MENOR VALOR</v>
      </c>
      <c r="P286" s="30">
        <f t="shared" si="98"/>
        <v>214200</v>
      </c>
      <c r="Q286" s="15"/>
    </row>
    <row r="287" spans="1:17" s="16" customFormat="1" ht="16.2" customHeight="1" x14ac:dyDescent="0.3">
      <c r="A287" s="49">
        <f t="shared" si="95"/>
        <v>268</v>
      </c>
      <c r="B287" s="99">
        <v>4446102</v>
      </c>
      <c r="C287" s="70" t="s">
        <v>282</v>
      </c>
      <c r="D287" s="50" t="s">
        <v>24</v>
      </c>
      <c r="E287" s="50">
        <v>1</v>
      </c>
      <c r="F287" s="52">
        <v>77350</v>
      </c>
      <c r="G287" s="53">
        <v>316025</v>
      </c>
      <c r="H287" s="24">
        <f t="shared" si="99"/>
        <v>77350</v>
      </c>
      <c r="I287" s="24">
        <f t="shared" si="100"/>
        <v>196687.5</v>
      </c>
      <c r="J287" s="24">
        <f t="shared" si="101"/>
        <v>196687.5</v>
      </c>
      <c r="K287" s="25">
        <f t="shared" si="102"/>
        <v>156347.47759397974</v>
      </c>
      <c r="L287" s="26">
        <f t="shared" si="96"/>
        <v>55859.6521033354</v>
      </c>
      <c r="M287" s="27">
        <f t="shared" si="97"/>
        <v>0.35727888267182578</v>
      </c>
      <c r="N287" s="28">
        <f t="shared" si="93"/>
        <v>77350</v>
      </c>
      <c r="O287" s="29" t="str">
        <f t="shared" si="94"/>
        <v>MENOR VALOR</v>
      </c>
      <c r="P287" s="30">
        <f t="shared" si="98"/>
        <v>77350</v>
      </c>
      <c r="Q287" s="15"/>
    </row>
    <row r="288" spans="1:17" s="16" customFormat="1" ht="16.2" customHeight="1" x14ac:dyDescent="0.3">
      <c r="A288" s="49">
        <f t="shared" si="95"/>
        <v>269</v>
      </c>
      <c r="B288" s="99">
        <v>4694002</v>
      </c>
      <c r="C288" s="70" t="s">
        <v>283</v>
      </c>
      <c r="D288" s="50" t="s">
        <v>24</v>
      </c>
      <c r="E288" s="50">
        <v>1</v>
      </c>
      <c r="F288" s="52">
        <v>214200</v>
      </c>
      <c r="G288" s="48">
        <v>600300</v>
      </c>
      <c r="H288" s="24">
        <f t="shared" si="99"/>
        <v>214200</v>
      </c>
      <c r="I288" s="24">
        <f t="shared" si="100"/>
        <v>407250</v>
      </c>
      <c r="J288" s="24">
        <f t="shared" si="101"/>
        <v>407250</v>
      </c>
      <c r="K288" s="25">
        <f t="shared" si="102"/>
        <v>358586.47492620244</v>
      </c>
      <c r="L288" s="26">
        <f t="shared" si="96"/>
        <v>102096.65553193912</v>
      </c>
      <c r="M288" s="27">
        <f t="shared" si="97"/>
        <v>0.28471976125968146</v>
      </c>
      <c r="N288" s="28">
        <f t="shared" si="93"/>
        <v>214200</v>
      </c>
      <c r="O288" s="29" t="str">
        <f t="shared" si="94"/>
        <v>MENOR VALOR</v>
      </c>
      <c r="P288" s="30">
        <f t="shared" si="98"/>
        <v>214200</v>
      </c>
      <c r="Q288" s="15"/>
    </row>
    <row r="289" spans="1:17" s="16" customFormat="1" ht="16.2" customHeight="1" x14ac:dyDescent="0.3">
      <c r="A289" s="49">
        <f t="shared" si="95"/>
        <v>270</v>
      </c>
      <c r="B289" s="99">
        <v>4446102</v>
      </c>
      <c r="C289" s="70" t="s">
        <v>284</v>
      </c>
      <c r="D289" s="50" t="s">
        <v>24</v>
      </c>
      <c r="E289" s="50">
        <v>1</v>
      </c>
      <c r="F289" s="52">
        <v>214200</v>
      </c>
      <c r="G289" s="48">
        <v>600300</v>
      </c>
      <c r="H289" s="24">
        <f t="shared" si="99"/>
        <v>214200</v>
      </c>
      <c r="I289" s="24">
        <f t="shared" si="100"/>
        <v>407250</v>
      </c>
      <c r="J289" s="24">
        <f t="shared" si="101"/>
        <v>407250</v>
      </c>
      <c r="K289" s="25">
        <f t="shared" si="102"/>
        <v>358586.47492620244</v>
      </c>
      <c r="L289" s="26">
        <f t="shared" si="96"/>
        <v>102096.65553193912</v>
      </c>
      <c r="M289" s="27">
        <f t="shared" si="97"/>
        <v>0.28471976125968146</v>
      </c>
      <c r="N289" s="28">
        <f t="shared" si="93"/>
        <v>214200</v>
      </c>
      <c r="O289" s="29" t="str">
        <f t="shared" si="94"/>
        <v>MENOR VALOR</v>
      </c>
      <c r="P289" s="30">
        <f t="shared" si="98"/>
        <v>214200</v>
      </c>
      <c r="Q289" s="15"/>
    </row>
    <row r="290" spans="1:17" s="16" customFormat="1" ht="16.2" customHeight="1" x14ac:dyDescent="0.3">
      <c r="A290" s="49">
        <f t="shared" si="95"/>
        <v>271</v>
      </c>
      <c r="B290" s="99">
        <v>4446102</v>
      </c>
      <c r="C290" s="70" t="s">
        <v>285</v>
      </c>
      <c r="D290" s="50" t="s">
        <v>24</v>
      </c>
      <c r="E290" s="50">
        <v>1</v>
      </c>
      <c r="F290" s="52">
        <v>214200</v>
      </c>
      <c r="G290" s="48">
        <v>600300</v>
      </c>
      <c r="H290" s="24">
        <f t="shared" si="99"/>
        <v>214200</v>
      </c>
      <c r="I290" s="24">
        <f t="shared" si="100"/>
        <v>407250</v>
      </c>
      <c r="J290" s="24">
        <f t="shared" si="101"/>
        <v>407250</v>
      </c>
      <c r="K290" s="25">
        <f t="shared" si="102"/>
        <v>358586.47492620244</v>
      </c>
      <c r="L290" s="26">
        <f t="shared" si="96"/>
        <v>102096.65553193912</v>
      </c>
      <c r="M290" s="27">
        <f t="shared" si="97"/>
        <v>0.28471976125968146</v>
      </c>
      <c r="N290" s="28">
        <f t="shared" si="93"/>
        <v>214200</v>
      </c>
      <c r="O290" s="29" t="str">
        <f t="shared" si="94"/>
        <v>MENOR VALOR</v>
      </c>
      <c r="P290" s="30">
        <f t="shared" si="98"/>
        <v>214200</v>
      </c>
      <c r="Q290" s="15"/>
    </row>
    <row r="291" spans="1:17" s="16" customFormat="1" ht="16.2" customHeight="1" x14ac:dyDescent="0.3">
      <c r="A291" s="49">
        <f t="shared" si="95"/>
        <v>272</v>
      </c>
      <c r="B291" s="99">
        <v>4293111</v>
      </c>
      <c r="C291" s="70" t="s">
        <v>286</v>
      </c>
      <c r="D291" s="50" t="s">
        <v>24</v>
      </c>
      <c r="E291" s="50">
        <v>1</v>
      </c>
      <c r="F291" s="52">
        <v>214200</v>
      </c>
      <c r="G291" s="48">
        <v>600300</v>
      </c>
      <c r="H291" s="24">
        <f t="shared" si="99"/>
        <v>214200</v>
      </c>
      <c r="I291" s="24">
        <f t="shared" si="100"/>
        <v>407250</v>
      </c>
      <c r="J291" s="24">
        <f t="shared" si="101"/>
        <v>407250</v>
      </c>
      <c r="K291" s="25">
        <f t="shared" si="102"/>
        <v>358586.47492620244</v>
      </c>
      <c r="L291" s="26">
        <f t="shared" si="96"/>
        <v>102096.65553193912</v>
      </c>
      <c r="M291" s="27">
        <f t="shared" si="97"/>
        <v>0.28471976125968146</v>
      </c>
      <c r="N291" s="28">
        <f t="shared" si="93"/>
        <v>214200</v>
      </c>
      <c r="O291" s="29" t="str">
        <f t="shared" si="94"/>
        <v>MENOR VALOR</v>
      </c>
      <c r="P291" s="30">
        <f t="shared" si="98"/>
        <v>214200</v>
      </c>
      <c r="Q291" s="15"/>
    </row>
    <row r="292" spans="1:17" s="16" customFormat="1" ht="16.2" customHeight="1" x14ac:dyDescent="0.3">
      <c r="A292" s="49">
        <f t="shared" si="95"/>
        <v>273</v>
      </c>
      <c r="B292" s="99">
        <v>4446102</v>
      </c>
      <c r="C292" s="70" t="s">
        <v>287</v>
      </c>
      <c r="D292" s="50" t="s">
        <v>24</v>
      </c>
      <c r="E292" s="50">
        <v>1</v>
      </c>
      <c r="F292" s="52">
        <v>214200</v>
      </c>
      <c r="G292" s="48">
        <v>600300</v>
      </c>
      <c r="H292" s="24">
        <f t="shared" si="99"/>
        <v>214200</v>
      </c>
      <c r="I292" s="24">
        <f t="shared" si="100"/>
        <v>407250</v>
      </c>
      <c r="J292" s="24">
        <f t="shared" si="101"/>
        <v>407250</v>
      </c>
      <c r="K292" s="25">
        <f t="shared" si="102"/>
        <v>358586.47492620244</v>
      </c>
      <c r="L292" s="26">
        <f t="shared" si="96"/>
        <v>102096.65553193912</v>
      </c>
      <c r="M292" s="27">
        <f t="shared" si="97"/>
        <v>0.28471976125968146</v>
      </c>
      <c r="N292" s="28">
        <f t="shared" si="93"/>
        <v>214200</v>
      </c>
      <c r="O292" s="29" t="str">
        <f t="shared" si="94"/>
        <v>MENOR VALOR</v>
      </c>
      <c r="P292" s="30">
        <f t="shared" si="98"/>
        <v>214200</v>
      </c>
      <c r="Q292" s="15"/>
    </row>
    <row r="293" spans="1:17" s="16" customFormat="1" ht="16.2" customHeight="1" x14ac:dyDescent="0.3">
      <c r="A293" s="49">
        <f>A292+1</f>
        <v>274</v>
      </c>
      <c r="B293" s="99">
        <v>4611102</v>
      </c>
      <c r="C293" s="100" t="s">
        <v>288</v>
      </c>
      <c r="D293" s="50" t="s">
        <v>24</v>
      </c>
      <c r="E293" s="50">
        <v>1</v>
      </c>
      <c r="F293" s="52">
        <v>113050</v>
      </c>
      <c r="G293" s="53">
        <v>179575</v>
      </c>
      <c r="H293" s="24">
        <f t="shared" si="99"/>
        <v>113050</v>
      </c>
      <c r="I293" s="24">
        <f t="shared" si="100"/>
        <v>146312.5</v>
      </c>
      <c r="J293" s="24">
        <f t="shared" si="101"/>
        <v>146312.5</v>
      </c>
      <c r="K293" s="25">
        <f t="shared" si="102"/>
        <v>142481.41545478834</v>
      </c>
      <c r="L293" s="26">
        <f t="shared" si="96"/>
        <v>20811.153447999412</v>
      </c>
      <c r="M293" s="27">
        <f t="shared" si="97"/>
        <v>0.14606223121501152</v>
      </c>
      <c r="N293" s="28">
        <f t="shared" si="93"/>
        <v>113050</v>
      </c>
      <c r="O293" s="29" t="str">
        <f t="shared" si="94"/>
        <v>MENOR VALOR</v>
      </c>
      <c r="P293" s="30">
        <f t="shared" si="98"/>
        <v>113050</v>
      </c>
      <c r="Q293" s="15"/>
    </row>
    <row r="294" spans="1:17" s="16" customFormat="1" ht="16.2" customHeight="1" x14ac:dyDescent="0.3">
      <c r="A294" s="49">
        <f>A293+1</f>
        <v>275</v>
      </c>
      <c r="B294" s="99">
        <v>23153508</v>
      </c>
      <c r="C294" s="70" t="s">
        <v>289</v>
      </c>
      <c r="D294" s="50" t="s">
        <v>24</v>
      </c>
      <c r="E294" s="50">
        <v>1</v>
      </c>
      <c r="F294" s="52">
        <v>142800</v>
      </c>
      <c r="G294" s="53">
        <v>190200</v>
      </c>
      <c r="H294" s="24">
        <f t="shared" si="99"/>
        <v>142800</v>
      </c>
      <c r="I294" s="24">
        <f t="shared" si="100"/>
        <v>166500</v>
      </c>
      <c r="J294" s="24">
        <f t="shared" si="101"/>
        <v>166500</v>
      </c>
      <c r="K294" s="25">
        <f t="shared" si="102"/>
        <v>164804.61158596262</v>
      </c>
      <c r="L294" s="26">
        <f t="shared" si="96"/>
        <v>15559.610069810235</v>
      </c>
      <c r="M294" s="27">
        <f t="shared" si="97"/>
        <v>9.44124677099481E-2</v>
      </c>
      <c r="N294" s="28">
        <f t="shared" si="93"/>
        <v>142800</v>
      </c>
      <c r="O294" s="29" t="str">
        <f t="shared" si="94"/>
        <v>MENOR VALOR</v>
      </c>
      <c r="P294" s="30">
        <f t="shared" si="98"/>
        <v>142800</v>
      </c>
      <c r="Q294" s="15"/>
    </row>
    <row r="295" spans="1:17" s="16" customFormat="1" ht="16.2" customHeight="1" x14ac:dyDescent="0.3">
      <c r="A295" s="49">
        <f t="shared" si="95"/>
        <v>276</v>
      </c>
      <c r="B295" s="99">
        <v>3632005</v>
      </c>
      <c r="C295" s="70" t="s">
        <v>290</v>
      </c>
      <c r="D295" s="50" t="s">
        <v>24</v>
      </c>
      <c r="E295" s="50">
        <v>1</v>
      </c>
      <c r="F295" s="52">
        <v>214200</v>
      </c>
      <c r="G295" s="48">
        <v>600300</v>
      </c>
      <c r="H295" s="24">
        <f t="shared" si="99"/>
        <v>214200</v>
      </c>
      <c r="I295" s="24">
        <f t="shared" si="100"/>
        <v>407250</v>
      </c>
      <c r="J295" s="24">
        <f t="shared" si="101"/>
        <v>407250</v>
      </c>
      <c r="K295" s="25">
        <f t="shared" si="102"/>
        <v>358586.47492620244</v>
      </c>
      <c r="L295" s="26">
        <f t="shared" si="96"/>
        <v>102096.65553193912</v>
      </c>
      <c r="M295" s="27">
        <f t="shared" si="97"/>
        <v>0.28471976125968146</v>
      </c>
      <c r="N295" s="28">
        <f t="shared" si="93"/>
        <v>214200</v>
      </c>
      <c r="O295" s="29" t="str">
        <f t="shared" si="94"/>
        <v>MENOR VALOR</v>
      </c>
      <c r="P295" s="30">
        <f t="shared" si="98"/>
        <v>214200</v>
      </c>
      <c r="Q295" s="15"/>
    </row>
    <row r="296" spans="1:17" s="16" customFormat="1" ht="16.2" customHeight="1" x14ac:dyDescent="0.3">
      <c r="A296" s="49">
        <f t="shared" si="95"/>
        <v>277</v>
      </c>
      <c r="B296" s="99">
        <v>8715202</v>
      </c>
      <c r="C296" s="70" t="s">
        <v>291</v>
      </c>
      <c r="D296" s="50" t="s">
        <v>24</v>
      </c>
      <c r="E296" s="50">
        <v>1</v>
      </c>
      <c r="F296" s="52">
        <v>618800</v>
      </c>
      <c r="G296" s="53">
        <v>928200</v>
      </c>
      <c r="H296" s="24">
        <f t="shared" si="99"/>
        <v>618800</v>
      </c>
      <c r="I296" s="24">
        <f t="shared" si="100"/>
        <v>773500</v>
      </c>
      <c r="J296" s="24">
        <f t="shared" si="101"/>
        <v>773500</v>
      </c>
      <c r="K296" s="25">
        <f t="shared" si="102"/>
        <v>757872.12641711533</v>
      </c>
      <c r="L296" s="26">
        <f t="shared" si="96"/>
        <v>98338.84366357472</v>
      </c>
      <c r="M296" s="27">
        <f t="shared" si="97"/>
        <v>0.12975651199692134</v>
      </c>
      <c r="N296" s="28">
        <f t="shared" si="93"/>
        <v>618800</v>
      </c>
      <c r="O296" s="29" t="str">
        <f t="shared" si="94"/>
        <v>MENOR VALOR</v>
      </c>
      <c r="P296" s="30">
        <f t="shared" si="98"/>
        <v>618800</v>
      </c>
      <c r="Q296" s="15"/>
    </row>
    <row r="297" spans="1:17" s="16" customFormat="1" ht="16.2" customHeight="1" x14ac:dyDescent="0.3">
      <c r="A297" s="49">
        <f t="shared" si="95"/>
        <v>278</v>
      </c>
      <c r="B297" s="99">
        <v>8715202</v>
      </c>
      <c r="C297" s="70" t="s">
        <v>292</v>
      </c>
      <c r="D297" s="50" t="s">
        <v>24</v>
      </c>
      <c r="E297" s="50">
        <v>1</v>
      </c>
      <c r="F297" s="52">
        <v>77350</v>
      </c>
      <c r="G297" s="53">
        <v>316025</v>
      </c>
      <c r="H297" s="24">
        <f t="shared" si="99"/>
        <v>77350</v>
      </c>
      <c r="I297" s="24">
        <f t="shared" si="100"/>
        <v>196687.5</v>
      </c>
      <c r="J297" s="24">
        <f t="shared" si="101"/>
        <v>196687.5</v>
      </c>
      <c r="K297" s="25">
        <f t="shared" si="102"/>
        <v>156347.47759397974</v>
      </c>
      <c r="L297" s="26">
        <f t="shared" si="96"/>
        <v>55859.6521033354</v>
      </c>
      <c r="M297" s="27">
        <f t="shared" si="97"/>
        <v>0.35727888267182578</v>
      </c>
      <c r="N297" s="28">
        <f t="shared" si="93"/>
        <v>77350</v>
      </c>
      <c r="O297" s="29" t="str">
        <f t="shared" si="94"/>
        <v>MENOR VALOR</v>
      </c>
      <c r="P297" s="30">
        <f t="shared" si="98"/>
        <v>77350</v>
      </c>
      <c r="Q297" s="15"/>
    </row>
    <row r="298" spans="1:17" s="16" customFormat="1" ht="16.2" customHeight="1" x14ac:dyDescent="0.3">
      <c r="A298" s="49">
        <f t="shared" si="95"/>
        <v>279</v>
      </c>
      <c r="B298" s="99">
        <v>44101504</v>
      </c>
      <c r="C298" s="70" t="s">
        <v>293</v>
      </c>
      <c r="D298" s="50" t="s">
        <v>24</v>
      </c>
      <c r="E298" s="50">
        <v>1</v>
      </c>
      <c r="F298" s="52">
        <v>214200</v>
      </c>
      <c r="G298" s="48">
        <v>600300</v>
      </c>
      <c r="H298" s="24">
        <f t="shared" si="99"/>
        <v>214200</v>
      </c>
      <c r="I298" s="24">
        <f t="shared" si="100"/>
        <v>407250</v>
      </c>
      <c r="J298" s="24">
        <f t="shared" si="101"/>
        <v>407250</v>
      </c>
      <c r="K298" s="25">
        <f t="shared" si="102"/>
        <v>358586.47492620244</v>
      </c>
      <c r="L298" s="26">
        <f t="shared" si="96"/>
        <v>102096.65553193912</v>
      </c>
      <c r="M298" s="27">
        <f t="shared" si="97"/>
        <v>0.28471976125968146</v>
      </c>
      <c r="N298" s="28">
        <f t="shared" si="93"/>
        <v>214200</v>
      </c>
      <c r="O298" s="29" t="str">
        <f t="shared" si="94"/>
        <v>MENOR VALOR</v>
      </c>
      <c r="P298" s="30">
        <f t="shared" si="98"/>
        <v>214200</v>
      </c>
      <c r="Q298" s="15"/>
    </row>
    <row r="299" spans="1:17" s="16" customFormat="1" ht="16.2" customHeight="1" x14ac:dyDescent="0.3">
      <c r="A299" s="49">
        <f t="shared" si="95"/>
        <v>280</v>
      </c>
      <c r="B299" s="99">
        <v>44101504</v>
      </c>
      <c r="C299" s="70" t="s">
        <v>294</v>
      </c>
      <c r="D299" s="50" t="s">
        <v>24</v>
      </c>
      <c r="E299" s="50">
        <v>1</v>
      </c>
      <c r="F299" s="52">
        <v>142800</v>
      </c>
      <c r="G299" s="53">
        <v>190200</v>
      </c>
      <c r="H299" s="24">
        <f t="shared" si="99"/>
        <v>142800</v>
      </c>
      <c r="I299" s="24">
        <f t="shared" si="100"/>
        <v>166500</v>
      </c>
      <c r="J299" s="24">
        <f t="shared" si="101"/>
        <v>166500</v>
      </c>
      <c r="K299" s="25">
        <f t="shared" si="102"/>
        <v>164804.61158596262</v>
      </c>
      <c r="L299" s="26">
        <f t="shared" si="96"/>
        <v>15559.610069810235</v>
      </c>
      <c r="M299" s="27">
        <f t="shared" si="97"/>
        <v>9.44124677099481E-2</v>
      </c>
      <c r="N299" s="28">
        <f t="shared" si="93"/>
        <v>142800</v>
      </c>
      <c r="O299" s="29" t="str">
        <f t="shared" si="94"/>
        <v>MENOR VALOR</v>
      </c>
      <c r="P299" s="30">
        <f t="shared" si="98"/>
        <v>142800</v>
      </c>
      <c r="Q299" s="15"/>
    </row>
    <row r="300" spans="1:17" s="16" customFormat="1" ht="16.2" customHeight="1" x14ac:dyDescent="0.3">
      <c r="A300" s="49">
        <f t="shared" si="95"/>
        <v>281</v>
      </c>
      <c r="B300" s="99">
        <v>44101504</v>
      </c>
      <c r="C300" s="70" t="s">
        <v>295</v>
      </c>
      <c r="D300" s="50" t="s">
        <v>24</v>
      </c>
      <c r="E300" s="50">
        <v>1</v>
      </c>
      <c r="F300" s="52">
        <v>214200</v>
      </c>
      <c r="G300" s="48">
        <v>600300</v>
      </c>
      <c r="H300" s="24">
        <f t="shared" si="99"/>
        <v>214200</v>
      </c>
      <c r="I300" s="24">
        <f t="shared" si="100"/>
        <v>407250</v>
      </c>
      <c r="J300" s="24">
        <f t="shared" si="101"/>
        <v>407250</v>
      </c>
      <c r="K300" s="25">
        <f t="shared" si="102"/>
        <v>358586.47492620244</v>
      </c>
      <c r="L300" s="26">
        <f t="shared" si="96"/>
        <v>102096.65553193912</v>
      </c>
      <c r="M300" s="27">
        <f t="shared" si="97"/>
        <v>0.28471976125968146</v>
      </c>
      <c r="N300" s="28">
        <f t="shared" si="93"/>
        <v>214200</v>
      </c>
      <c r="O300" s="29" t="str">
        <f t="shared" si="94"/>
        <v>MENOR VALOR</v>
      </c>
      <c r="P300" s="30">
        <f t="shared" si="98"/>
        <v>214200</v>
      </c>
      <c r="Q300" s="15"/>
    </row>
    <row r="301" spans="1:17" s="16" customFormat="1" ht="16.2" customHeight="1" x14ac:dyDescent="0.3">
      <c r="A301" s="49">
        <f t="shared" si="95"/>
        <v>282</v>
      </c>
      <c r="B301" s="99"/>
      <c r="C301" s="70" t="s">
        <v>296</v>
      </c>
      <c r="D301" s="50" t="s">
        <v>24</v>
      </c>
      <c r="E301" s="50">
        <v>1</v>
      </c>
      <c r="F301" s="52">
        <v>214200</v>
      </c>
      <c r="G301" s="48">
        <v>600300</v>
      </c>
      <c r="H301" s="24">
        <f t="shared" si="99"/>
        <v>214200</v>
      </c>
      <c r="I301" s="24">
        <f t="shared" si="100"/>
        <v>407250</v>
      </c>
      <c r="J301" s="24">
        <f t="shared" si="101"/>
        <v>407250</v>
      </c>
      <c r="K301" s="25">
        <f t="shared" si="102"/>
        <v>358586.47492620244</v>
      </c>
      <c r="L301" s="26">
        <f t="shared" si="96"/>
        <v>102096.65553193912</v>
      </c>
      <c r="M301" s="27">
        <f t="shared" si="97"/>
        <v>0.28471976125968146</v>
      </c>
      <c r="N301" s="28">
        <f t="shared" si="93"/>
        <v>214200</v>
      </c>
      <c r="O301" s="29" t="str">
        <f t="shared" si="94"/>
        <v>MENOR VALOR</v>
      </c>
      <c r="P301" s="30">
        <f t="shared" si="98"/>
        <v>214200</v>
      </c>
      <c r="Q301" s="15"/>
    </row>
    <row r="302" spans="1:17" s="16" customFormat="1" ht="16.2" customHeight="1" x14ac:dyDescent="0.3">
      <c r="A302" s="49">
        <f t="shared" si="95"/>
        <v>283</v>
      </c>
      <c r="B302" s="99">
        <v>44101504</v>
      </c>
      <c r="C302" s="100" t="s">
        <v>297</v>
      </c>
      <c r="D302" s="50" t="s">
        <v>24</v>
      </c>
      <c r="E302" s="50">
        <v>1</v>
      </c>
      <c r="F302" s="52">
        <v>214200</v>
      </c>
      <c r="G302" s="48">
        <v>600300</v>
      </c>
      <c r="H302" s="24">
        <f t="shared" si="99"/>
        <v>214200</v>
      </c>
      <c r="I302" s="24">
        <f t="shared" si="100"/>
        <v>407250</v>
      </c>
      <c r="J302" s="24">
        <f t="shared" si="101"/>
        <v>407250</v>
      </c>
      <c r="K302" s="25">
        <f t="shared" si="102"/>
        <v>358586.47492620244</v>
      </c>
      <c r="L302" s="26">
        <f t="shared" si="96"/>
        <v>102096.65553193912</v>
      </c>
      <c r="M302" s="27">
        <f t="shared" si="97"/>
        <v>0.28471976125968146</v>
      </c>
      <c r="N302" s="28">
        <f t="shared" si="93"/>
        <v>214200</v>
      </c>
      <c r="O302" s="29" t="str">
        <f t="shared" si="94"/>
        <v>MENOR VALOR</v>
      </c>
      <c r="P302" s="30">
        <f t="shared" si="98"/>
        <v>214200</v>
      </c>
      <c r="Q302" s="15"/>
    </row>
    <row r="303" spans="1:17" s="16" customFormat="1" ht="16.2" customHeight="1" x14ac:dyDescent="0.3">
      <c r="A303" s="49">
        <f t="shared" si="95"/>
        <v>284</v>
      </c>
      <c r="B303" s="99">
        <v>26111704</v>
      </c>
      <c r="C303" s="70" t="s">
        <v>298</v>
      </c>
      <c r="D303" s="50" t="s">
        <v>24</v>
      </c>
      <c r="E303" s="50">
        <v>1</v>
      </c>
      <c r="F303" s="52">
        <v>214200</v>
      </c>
      <c r="G303" s="48">
        <v>600300</v>
      </c>
      <c r="H303" s="24">
        <f t="shared" si="99"/>
        <v>214200</v>
      </c>
      <c r="I303" s="24">
        <f t="shared" si="100"/>
        <v>407250</v>
      </c>
      <c r="J303" s="24">
        <f t="shared" si="101"/>
        <v>407250</v>
      </c>
      <c r="K303" s="25">
        <f t="shared" si="102"/>
        <v>358586.47492620244</v>
      </c>
      <c r="L303" s="26">
        <f t="shared" si="96"/>
        <v>102096.65553193912</v>
      </c>
      <c r="M303" s="27">
        <f t="shared" si="97"/>
        <v>0.28471976125968146</v>
      </c>
      <c r="N303" s="28">
        <f t="shared" si="93"/>
        <v>214200</v>
      </c>
      <c r="O303" s="29" t="str">
        <f t="shared" si="94"/>
        <v>MENOR VALOR</v>
      </c>
      <c r="P303" s="30">
        <f t="shared" si="98"/>
        <v>214200</v>
      </c>
      <c r="Q303" s="15"/>
    </row>
    <row r="304" spans="1:17" s="16" customFormat="1" ht="16.2" customHeight="1" x14ac:dyDescent="0.3">
      <c r="A304" s="49">
        <f t="shared" si="95"/>
        <v>285</v>
      </c>
      <c r="B304" s="99">
        <v>32101507</v>
      </c>
      <c r="C304" s="70" t="s">
        <v>299</v>
      </c>
      <c r="D304" s="50" t="s">
        <v>24</v>
      </c>
      <c r="E304" s="50">
        <v>1</v>
      </c>
      <c r="F304" s="52">
        <v>148750</v>
      </c>
      <c r="G304" s="53">
        <v>398000</v>
      </c>
      <c r="H304" s="24">
        <f t="shared" si="99"/>
        <v>148750</v>
      </c>
      <c r="I304" s="24">
        <f t="shared" si="100"/>
        <v>273375</v>
      </c>
      <c r="J304" s="24">
        <f t="shared" si="101"/>
        <v>273375</v>
      </c>
      <c r="K304" s="25">
        <f t="shared" si="102"/>
        <v>243315.63862604476</v>
      </c>
      <c r="L304" s="26">
        <f t="shared" si="96"/>
        <v>66868.004339712832</v>
      </c>
      <c r="M304" s="27">
        <f t="shared" si="97"/>
        <v>0.27482000218852848</v>
      </c>
      <c r="N304" s="28">
        <f t="shared" si="93"/>
        <v>148750</v>
      </c>
      <c r="O304" s="29" t="str">
        <f t="shared" si="94"/>
        <v>MENOR VALOR</v>
      </c>
      <c r="P304" s="30">
        <f t="shared" si="98"/>
        <v>148750</v>
      </c>
      <c r="Q304" s="15"/>
    </row>
    <row r="305" spans="1:17" s="16" customFormat="1" ht="16.2" customHeight="1" x14ac:dyDescent="0.3">
      <c r="A305" s="54">
        <f t="shared" si="95"/>
        <v>286</v>
      </c>
      <c r="B305" s="101">
        <v>23153508</v>
      </c>
      <c r="C305" s="74" t="s">
        <v>300</v>
      </c>
      <c r="D305" s="32" t="s">
        <v>24</v>
      </c>
      <c r="E305" s="32">
        <v>1</v>
      </c>
      <c r="F305" s="56">
        <v>618800</v>
      </c>
      <c r="G305" s="81">
        <v>928200</v>
      </c>
      <c r="H305" s="24">
        <f t="shared" si="99"/>
        <v>618800</v>
      </c>
      <c r="I305" s="24">
        <f t="shared" si="100"/>
        <v>773500</v>
      </c>
      <c r="J305" s="24">
        <f t="shared" si="101"/>
        <v>773500</v>
      </c>
      <c r="K305" s="25">
        <f t="shared" si="102"/>
        <v>757872.12641711533</v>
      </c>
      <c r="L305" s="26">
        <f t="shared" si="96"/>
        <v>98338.84366357472</v>
      </c>
      <c r="M305" s="27">
        <f t="shared" si="97"/>
        <v>0.12975651199692134</v>
      </c>
      <c r="N305" s="28">
        <f t="shared" si="93"/>
        <v>618800</v>
      </c>
      <c r="O305" s="29" t="str">
        <f t="shared" si="94"/>
        <v>MENOR VALOR</v>
      </c>
      <c r="P305" s="30">
        <f t="shared" si="98"/>
        <v>618800</v>
      </c>
      <c r="Q305" s="15"/>
    </row>
    <row r="306" spans="1:17" s="16" customFormat="1" ht="16.2" customHeight="1" x14ac:dyDescent="0.3">
      <c r="A306" s="268" t="s">
        <v>301</v>
      </c>
      <c r="B306" s="268"/>
      <c r="C306" s="268"/>
      <c r="D306" s="268"/>
      <c r="E306" s="268"/>
      <c r="F306" s="35"/>
      <c r="G306" s="36"/>
      <c r="H306" s="37"/>
      <c r="I306" s="38"/>
      <c r="J306" s="38"/>
      <c r="K306" s="39"/>
      <c r="L306" s="40"/>
      <c r="M306" s="41"/>
      <c r="N306" s="42"/>
      <c r="O306" s="43"/>
      <c r="P306" s="44"/>
      <c r="Q306" s="15"/>
    </row>
    <row r="307" spans="1:17" s="16" customFormat="1" ht="16.2" customHeight="1" x14ac:dyDescent="0.3">
      <c r="A307" s="45">
        <f>+A305+1</f>
        <v>287</v>
      </c>
      <c r="B307" s="85">
        <v>4826507</v>
      </c>
      <c r="C307" s="66" t="s">
        <v>302</v>
      </c>
      <c r="D307" s="20" t="s">
        <v>24</v>
      </c>
      <c r="E307" s="20">
        <v>1</v>
      </c>
      <c r="F307" s="47">
        <v>214200</v>
      </c>
      <c r="G307" s="48">
        <v>600300</v>
      </c>
      <c r="H307" s="24">
        <f t="shared" ref="H307:H320" si="103">MIN(F307:G307)</f>
        <v>214200</v>
      </c>
      <c r="I307" s="24">
        <f t="shared" ref="I307:I320" si="104">AVERAGE(F307:G307)</f>
        <v>407250</v>
      </c>
      <c r="J307" s="24">
        <f t="shared" ref="J307:J320" si="105">MEDIAN(F307:G307)</f>
        <v>407250</v>
      </c>
      <c r="K307" s="25">
        <f t="shared" ref="K307:K320" si="106">GEOMEAN(F307:G307)</f>
        <v>358586.47492620244</v>
      </c>
      <c r="L307" s="26">
        <f t="shared" si="96"/>
        <v>102096.65553193912</v>
      </c>
      <c r="M307" s="27">
        <f t="shared" si="97"/>
        <v>0.28471976125968146</v>
      </c>
      <c r="N307" s="28">
        <f t="shared" ref="N307:N320" si="107">ROUND(IF(M307&lt;=$N$2,H307,K307),0)</f>
        <v>214200</v>
      </c>
      <c r="O307" s="29" t="str">
        <f t="shared" ref="O307:O320" si="108">IF(M307&lt;=$N$2,"MENOR VALOR","MEDIA GEO")</f>
        <v>MENOR VALOR</v>
      </c>
      <c r="P307" s="30">
        <f t="shared" si="98"/>
        <v>214200</v>
      </c>
      <c r="Q307" s="15"/>
    </row>
    <row r="308" spans="1:17" s="16" customFormat="1" ht="16.2" customHeight="1" x14ac:dyDescent="0.3">
      <c r="A308" s="49">
        <f t="shared" ref="A308:A320" si="109">A307+1</f>
        <v>288</v>
      </c>
      <c r="B308" s="86">
        <v>4826507</v>
      </c>
      <c r="C308" s="70" t="s">
        <v>303</v>
      </c>
      <c r="D308" s="50" t="s">
        <v>24</v>
      </c>
      <c r="E308" s="50">
        <v>1</v>
      </c>
      <c r="F308" s="52">
        <v>214200</v>
      </c>
      <c r="G308" s="48">
        <v>600300</v>
      </c>
      <c r="H308" s="24">
        <f t="shared" si="103"/>
        <v>214200</v>
      </c>
      <c r="I308" s="24">
        <f t="shared" si="104"/>
        <v>407250</v>
      </c>
      <c r="J308" s="24">
        <f t="shared" si="105"/>
        <v>407250</v>
      </c>
      <c r="K308" s="25">
        <f t="shared" si="106"/>
        <v>358586.47492620244</v>
      </c>
      <c r="L308" s="26">
        <f t="shared" si="96"/>
        <v>102096.65553193912</v>
      </c>
      <c r="M308" s="27">
        <f t="shared" si="97"/>
        <v>0.28471976125968146</v>
      </c>
      <c r="N308" s="28">
        <f t="shared" si="107"/>
        <v>214200</v>
      </c>
      <c r="O308" s="29" t="str">
        <f t="shared" si="108"/>
        <v>MENOR VALOR</v>
      </c>
      <c r="P308" s="30">
        <f t="shared" si="98"/>
        <v>214200</v>
      </c>
      <c r="Q308" s="15"/>
    </row>
    <row r="309" spans="1:17" s="16" customFormat="1" ht="16.2" customHeight="1" x14ac:dyDescent="0.3">
      <c r="A309" s="49">
        <f t="shared" si="109"/>
        <v>289</v>
      </c>
      <c r="B309" s="86">
        <v>4641004</v>
      </c>
      <c r="C309" s="70" t="s">
        <v>304</v>
      </c>
      <c r="D309" s="50" t="s">
        <v>24</v>
      </c>
      <c r="E309" s="50">
        <v>1</v>
      </c>
      <c r="F309" s="52">
        <v>214200</v>
      </c>
      <c r="G309" s="48">
        <v>600300</v>
      </c>
      <c r="H309" s="24">
        <f t="shared" si="103"/>
        <v>214200</v>
      </c>
      <c r="I309" s="24">
        <f t="shared" si="104"/>
        <v>407250</v>
      </c>
      <c r="J309" s="24">
        <f t="shared" si="105"/>
        <v>407250</v>
      </c>
      <c r="K309" s="25">
        <f t="shared" si="106"/>
        <v>358586.47492620244</v>
      </c>
      <c r="L309" s="26">
        <f t="shared" si="96"/>
        <v>102096.65553193912</v>
      </c>
      <c r="M309" s="27">
        <f t="shared" si="97"/>
        <v>0.28471976125968146</v>
      </c>
      <c r="N309" s="28">
        <f t="shared" si="107"/>
        <v>214200</v>
      </c>
      <c r="O309" s="29" t="str">
        <f t="shared" si="108"/>
        <v>MENOR VALOR</v>
      </c>
      <c r="P309" s="30">
        <f t="shared" si="98"/>
        <v>214200</v>
      </c>
      <c r="Q309" s="15"/>
    </row>
    <row r="310" spans="1:17" s="16" customFormat="1" ht="16.2" customHeight="1" x14ac:dyDescent="0.3">
      <c r="A310" s="49">
        <f t="shared" si="109"/>
        <v>290</v>
      </c>
      <c r="B310" s="86">
        <v>4621201</v>
      </c>
      <c r="C310" s="70" t="s">
        <v>305</v>
      </c>
      <c r="D310" s="50" t="s">
        <v>24</v>
      </c>
      <c r="E310" s="50">
        <v>1</v>
      </c>
      <c r="F310" s="52">
        <v>214200</v>
      </c>
      <c r="G310" s="48">
        <v>600300</v>
      </c>
      <c r="H310" s="24">
        <f t="shared" si="103"/>
        <v>214200</v>
      </c>
      <c r="I310" s="24">
        <f t="shared" si="104"/>
        <v>407250</v>
      </c>
      <c r="J310" s="24">
        <f t="shared" si="105"/>
        <v>407250</v>
      </c>
      <c r="K310" s="25">
        <f t="shared" si="106"/>
        <v>358586.47492620244</v>
      </c>
      <c r="L310" s="26">
        <f t="shared" si="96"/>
        <v>102096.65553193912</v>
      </c>
      <c r="M310" s="27">
        <f t="shared" si="97"/>
        <v>0.28471976125968146</v>
      </c>
      <c r="N310" s="28">
        <f t="shared" si="107"/>
        <v>214200</v>
      </c>
      <c r="O310" s="29" t="str">
        <f t="shared" si="108"/>
        <v>MENOR VALOR</v>
      </c>
      <c r="P310" s="30">
        <f t="shared" si="98"/>
        <v>214200</v>
      </c>
      <c r="Q310" s="15"/>
    </row>
    <row r="311" spans="1:17" s="16" customFormat="1" ht="16.2" customHeight="1" x14ac:dyDescent="0.3">
      <c r="A311" s="49">
        <f t="shared" si="109"/>
        <v>291</v>
      </c>
      <c r="B311" s="86">
        <v>4912932</v>
      </c>
      <c r="C311" s="70" t="s">
        <v>306</v>
      </c>
      <c r="D311" s="50" t="s">
        <v>24</v>
      </c>
      <c r="E311" s="50">
        <v>1</v>
      </c>
      <c r="F311" s="52">
        <v>618800</v>
      </c>
      <c r="G311" s="53">
        <v>928200</v>
      </c>
      <c r="H311" s="24">
        <f t="shared" si="103"/>
        <v>618800</v>
      </c>
      <c r="I311" s="24">
        <f t="shared" si="104"/>
        <v>773500</v>
      </c>
      <c r="J311" s="24">
        <f t="shared" si="105"/>
        <v>773500</v>
      </c>
      <c r="K311" s="25">
        <f t="shared" si="106"/>
        <v>757872.12641711533</v>
      </c>
      <c r="L311" s="26">
        <f t="shared" si="96"/>
        <v>98338.84366357472</v>
      </c>
      <c r="M311" s="27">
        <f t="shared" si="97"/>
        <v>0.12975651199692134</v>
      </c>
      <c r="N311" s="28">
        <f t="shared" si="107"/>
        <v>618800</v>
      </c>
      <c r="O311" s="29" t="str">
        <f t="shared" si="108"/>
        <v>MENOR VALOR</v>
      </c>
      <c r="P311" s="30">
        <f t="shared" si="98"/>
        <v>618800</v>
      </c>
      <c r="Q311" s="15"/>
    </row>
    <row r="312" spans="1:17" s="16" customFormat="1" ht="16.2" customHeight="1" x14ac:dyDescent="0.3">
      <c r="A312" s="49">
        <f t="shared" si="109"/>
        <v>292</v>
      </c>
      <c r="B312" s="86">
        <v>4691104</v>
      </c>
      <c r="C312" s="70" t="s">
        <v>307</v>
      </c>
      <c r="D312" s="50" t="s">
        <v>24</v>
      </c>
      <c r="E312" s="50">
        <v>1</v>
      </c>
      <c r="F312" s="52">
        <v>77350</v>
      </c>
      <c r="G312" s="53">
        <v>316025</v>
      </c>
      <c r="H312" s="24">
        <f t="shared" si="103"/>
        <v>77350</v>
      </c>
      <c r="I312" s="24">
        <f t="shared" si="104"/>
        <v>196687.5</v>
      </c>
      <c r="J312" s="24">
        <f t="shared" si="105"/>
        <v>196687.5</v>
      </c>
      <c r="K312" s="25">
        <f t="shared" si="106"/>
        <v>156347.47759397974</v>
      </c>
      <c r="L312" s="26">
        <f t="shared" si="96"/>
        <v>55859.6521033354</v>
      </c>
      <c r="M312" s="27">
        <f t="shared" si="97"/>
        <v>0.35727888267182578</v>
      </c>
      <c r="N312" s="28">
        <f t="shared" si="107"/>
        <v>77350</v>
      </c>
      <c r="O312" s="29" t="str">
        <f t="shared" si="108"/>
        <v>MENOR VALOR</v>
      </c>
      <c r="P312" s="30">
        <f t="shared" si="98"/>
        <v>77350</v>
      </c>
      <c r="Q312" s="15"/>
    </row>
    <row r="313" spans="1:17" s="16" customFormat="1" ht="16.2" customHeight="1" x14ac:dyDescent="0.3">
      <c r="A313" s="49">
        <f t="shared" si="109"/>
        <v>293</v>
      </c>
      <c r="B313" s="86">
        <v>4391503</v>
      </c>
      <c r="C313" s="70" t="s">
        <v>308</v>
      </c>
      <c r="D313" s="50" t="s">
        <v>24</v>
      </c>
      <c r="E313" s="50">
        <v>1</v>
      </c>
      <c r="F313" s="52">
        <v>89250</v>
      </c>
      <c r="G313" s="48">
        <v>253875</v>
      </c>
      <c r="H313" s="24">
        <f t="shared" si="103"/>
        <v>89250</v>
      </c>
      <c r="I313" s="24">
        <f t="shared" si="104"/>
        <v>171562.5</v>
      </c>
      <c r="J313" s="24">
        <f t="shared" si="105"/>
        <v>171562.5</v>
      </c>
      <c r="K313" s="25">
        <f t="shared" si="106"/>
        <v>150526.88713316302</v>
      </c>
      <c r="L313" s="26">
        <f t="shared" si="96"/>
        <v>43329.302421862274</v>
      </c>
      <c r="M313" s="27">
        <f t="shared" si="97"/>
        <v>0.28785091651786554</v>
      </c>
      <c r="N313" s="28">
        <f t="shared" si="107"/>
        <v>89250</v>
      </c>
      <c r="O313" s="29" t="str">
        <f t="shared" si="108"/>
        <v>MENOR VALOR</v>
      </c>
      <c r="P313" s="30">
        <f t="shared" si="98"/>
        <v>89250</v>
      </c>
      <c r="Q313" s="15"/>
    </row>
    <row r="314" spans="1:17" s="16" customFormat="1" ht="16.2" customHeight="1" x14ac:dyDescent="0.3">
      <c r="A314" s="49">
        <f t="shared" si="109"/>
        <v>294</v>
      </c>
      <c r="B314" s="86">
        <v>4391507</v>
      </c>
      <c r="C314" s="70" t="s">
        <v>309</v>
      </c>
      <c r="D314" s="50" t="s">
        <v>24</v>
      </c>
      <c r="E314" s="50">
        <v>1</v>
      </c>
      <c r="F314" s="52">
        <v>89250</v>
      </c>
      <c r="G314" s="48">
        <v>253875</v>
      </c>
      <c r="H314" s="24">
        <f t="shared" si="103"/>
        <v>89250</v>
      </c>
      <c r="I314" s="24">
        <f t="shared" si="104"/>
        <v>171562.5</v>
      </c>
      <c r="J314" s="24">
        <f t="shared" si="105"/>
        <v>171562.5</v>
      </c>
      <c r="K314" s="25">
        <f t="shared" si="106"/>
        <v>150526.88713316302</v>
      </c>
      <c r="L314" s="26">
        <f t="shared" si="96"/>
        <v>43329.302421862274</v>
      </c>
      <c r="M314" s="27">
        <f t="shared" si="97"/>
        <v>0.28785091651786554</v>
      </c>
      <c r="N314" s="28">
        <f t="shared" si="107"/>
        <v>89250</v>
      </c>
      <c r="O314" s="29" t="str">
        <f t="shared" si="108"/>
        <v>MENOR VALOR</v>
      </c>
      <c r="P314" s="30">
        <f t="shared" si="98"/>
        <v>89250</v>
      </c>
      <c r="Q314" s="15"/>
    </row>
    <row r="315" spans="1:17" s="16" customFormat="1" ht="16.2" customHeight="1" x14ac:dyDescent="0.3">
      <c r="A315" s="49">
        <f t="shared" si="109"/>
        <v>295</v>
      </c>
      <c r="B315" s="86">
        <v>4391504</v>
      </c>
      <c r="C315" s="70" t="s">
        <v>310</v>
      </c>
      <c r="D315" s="50" t="s">
        <v>24</v>
      </c>
      <c r="E315" s="50">
        <v>1</v>
      </c>
      <c r="F315" s="52">
        <v>148750</v>
      </c>
      <c r="G315" s="53">
        <v>398000</v>
      </c>
      <c r="H315" s="24">
        <f t="shared" si="103"/>
        <v>148750</v>
      </c>
      <c r="I315" s="24">
        <f t="shared" si="104"/>
        <v>273375</v>
      </c>
      <c r="J315" s="24">
        <f t="shared" si="105"/>
        <v>273375</v>
      </c>
      <c r="K315" s="25">
        <f t="shared" si="106"/>
        <v>243315.63862604476</v>
      </c>
      <c r="L315" s="26">
        <f t="shared" si="96"/>
        <v>66868.004339712832</v>
      </c>
      <c r="M315" s="27">
        <f t="shared" si="97"/>
        <v>0.27482000218852848</v>
      </c>
      <c r="N315" s="28">
        <f t="shared" si="107"/>
        <v>148750</v>
      </c>
      <c r="O315" s="29" t="str">
        <f t="shared" si="108"/>
        <v>MENOR VALOR</v>
      </c>
      <c r="P315" s="30">
        <f t="shared" si="98"/>
        <v>148750</v>
      </c>
      <c r="Q315" s="15"/>
    </row>
    <row r="316" spans="1:17" s="16" customFormat="1" ht="16.2" customHeight="1" x14ac:dyDescent="0.3">
      <c r="A316" s="49">
        <f t="shared" si="109"/>
        <v>296</v>
      </c>
      <c r="B316" s="86">
        <v>4621213</v>
      </c>
      <c r="C316" s="70" t="s">
        <v>311</v>
      </c>
      <c r="D316" s="50" t="s">
        <v>24</v>
      </c>
      <c r="E316" s="50">
        <v>1</v>
      </c>
      <c r="F316" s="52">
        <v>65450</v>
      </c>
      <c r="G316" s="23">
        <v>115800</v>
      </c>
      <c r="H316" s="24">
        <f t="shared" si="103"/>
        <v>65450</v>
      </c>
      <c r="I316" s="24">
        <f t="shared" si="104"/>
        <v>90625</v>
      </c>
      <c r="J316" s="24">
        <f t="shared" si="105"/>
        <v>90625</v>
      </c>
      <c r="K316" s="25">
        <f t="shared" si="106"/>
        <v>87058.084058862674</v>
      </c>
      <c r="L316" s="26">
        <f t="shared" si="96"/>
        <v>15279.222766470773</v>
      </c>
      <c r="M316" s="27">
        <f t="shared" si="97"/>
        <v>0.17550607656538841</v>
      </c>
      <c r="N316" s="28">
        <f t="shared" si="107"/>
        <v>65450</v>
      </c>
      <c r="O316" s="29" t="str">
        <f t="shared" si="108"/>
        <v>MENOR VALOR</v>
      </c>
      <c r="P316" s="30">
        <f t="shared" si="98"/>
        <v>65450</v>
      </c>
      <c r="Q316" s="15"/>
    </row>
    <row r="317" spans="1:17" s="16" customFormat="1" ht="16.2" customHeight="1" x14ac:dyDescent="0.3">
      <c r="A317" s="49">
        <f t="shared" si="109"/>
        <v>297</v>
      </c>
      <c r="B317" s="86">
        <v>8714300</v>
      </c>
      <c r="C317" s="70" t="s">
        <v>312</v>
      </c>
      <c r="D317" s="50" t="s">
        <v>24</v>
      </c>
      <c r="E317" s="50">
        <v>1</v>
      </c>
      <c r="F317" s="52">
        <v>618800</v>
      </c>
      <c r="G317" s="53">
        <v>928200</v>
      </c>
      <c r="H317" s="24">
        <f t="shared" si="103"/>
        <v>618800</v>
      </c>
      <c r="I317" s="24">
        <f t="shared" si="104"/>
        <v>773500</v>
      </c>
      <c r="J317" s="24">
        <f t="shared" si="105"/>
        <v>773500</v>
      </c>
      <c r="K317" s="25">
        <f t="shared" si="106"/>
        <v>757872.12641711533</v>
      </c>
      <c r="L317" s="26">
        <f t="shared" si="96"/>
        <v>98338.84366357472</v>
      </c>
      <c r="M317" s="27">
        <f t="shared" si="97"/>
        <v>0.12975651199692134</v>
      </c>
      <c r="N317" s="28">
        <f t="shared" si="107"/>
        <v>618800</v>
      </c>
      <c r="O317" s="29" t="str">
        <f t="shared" si="108"/>
        <v>MENOR VALOR</v>
      </c>
      <c r="P317" s="30">
        <f t="shared" si="98"/>
        <v>618800</v>
      </c>
      <c r="Q317" s="15"/>
    </row>
    <row r="318" spans="1:17" s="16" customFormat="1" ht="16.2" customHeight="1" x14ac:dyDescent="0.3">
      <c r="A318" s="49">
        <f t="shared" si="109"/>
        <v>298</v>
      </c>
      <c r="B318" s="86">
        <v>8714300</v>
      </c>
      <c r="C318" s="70" t="s">
        <v>313</v>
      </c>
      <c r="D318" s="50" t="s">
        <v>24</v>
      </c>
      <c r="E318" s="50">
        <v>1</v>
      </c>
      <c r="F318" s="52">
        <v>214200</v>
      </c>
      <c r="G318" s="48">
        <v>600300</v>
      </c>
      <c r="H318" s="24">
        <f t="shared" si="103"/>
        <v>214200</v>
      </c>
      <c r="I318" s="24">
        <f t="shared" si="104"/>
        <v>407250</v>
      </c>
      <c r="J318" s="24">
        <f t="shared" si="105"/>
        <v>407250</v>
      </c>
      <c r="K318" s="25">
        <f t="shared" si="106"/>
        <v>358586.47492620244</v>
      </c>
      <c r="L318" s="26">
        <f t="shared" si="96"/>
        <v>102096.65553193912</v>
      </c>
      <c r="M318" s="27">
        <f t="shared" si="97"/>
        <v>0.28471976125968146</v>
      </c>
      <c r="N318" s="28">
        <f t="shared" si="107"/>
        <v>214200</v>
      </c>
      <c r="O318" s="29" t="str">
        <f t="shared" si="108"/>
        <v>MENOR VALOR</v>
      </c>
      <c r="P318" s="30">
        <f t="shared" si="98"/>
        <v>214200</v>
      </c>
      <c r="Q318" s="15"/>
    </row>
    <row r="319" spans="1:17" s="16" customFormat="1" ht="16.2" customHeight="1" x14ac:dyDescent="0.3">
      <c r="A319" s="49">
        <f t="shared" si="109"/>
        <v>299</v>
      </c>
      <c r="B319" s="86">
        <v>8714300</v>
      </c>
      <c r="C319" s="70" t="s">
        <v>314</v>
      </c>
      <c r="D319" s="50" t="s">
        <v>24</v>
      </c>
      <c r="E319" s="50">
        <v>1</v>
      </c>
      <c r="F319" s="52">
        <v>618800</v>
      </c>
      <c r="G319" s="53">
        <v>928200</v>
      </c>
      <c r="H319" s="24">
        <f t="shared" si="103"/>
        <v>618800</v>
      </c>
      <c r="I319" s="24">
        <f t="shared" si="104"/>
        <v>773500</v>
      </c>
      <c r="J319" s="24">
        <f t="shared" si="105"/>
        <v>773500</v>
      </c>
      <c r="K319" s="25">
        <f t="shared" si="106"/>
        <v>757872.12641711533</v>
      </c>
      <c r="L319" s="26">
        <f t="shared" si="96"/>
        <v>98338.84366357472</v>
      </c>
      <c r="M319" s="27">
        <f t="shared" si="97"/>
        <v>0.12975651199692134</v>
      </c>
      <c r="N319" s="28">
        <f t="shared" si="107"/>
        <v>618800</v>
      </c>
      <c r="O319" s="29" t="str">
        <f t="shared" si="108"/>
        <v>MENOR VALOR</v>
      </c>
      <c r="P319" s="30">
        <f t="shared" si="98"/>
        <v>618800</v>
      </c>
      <c r="Q319" s="15"/>
    </row>
    <row r="320" spans="1:17" s="16" customFormat="1" ht="16.2" customHeight="1" x14ac:dyDescent="0.3">
      <c r="A320" s="54">
        <f t="shared" si="109"/>
        <v>300</v>
      </c>
      <c r="B320" s="87">
        <v>8714300</v>
      </c>
      <c r="C320" s="74" t="s">
        <v>315</v>
      </c>
      <c r="D320" s="32" t="s">
        <v>24</v>
      </c>
      <c r="E320" s="32">
        <v>1</v>
      </c>
      <c r="F320" s="56">
        <v>101150</v>
      </c>
      <c r="G320" s="53">
        <v>251725</v>
      </c>
      <c r="H320" s="24">
        <f t="shared" si="103"/>
        <v>101150</v>
      </c>
      <c r="I320" s="24">
        <f t="shared" si="104"/>
        <v>176437.5</v>
      </c>
      <c r="J320" s="24">
        <f t="shared" si="105"/>
        <v>176437.5</v>
      </c>
      <c r="K320" s="25">
        <f t="shared" si="106"/>
        <v>159568.1163328063</v>
      </c>
      <c r="L320" s="26">
        <f t="shared" si="96"/>
        <v>41307.846203071902</v>
      </c>
      <c r="M320" s="27">
        <f t="shared" si="97"/>
        <v>0.25887280712719202</v>
      </c>
      <c r="N320" s="28">
        <f t="shared" si="107"/>
        <v>101150</v>
      </c>
      <c r="O320" s="29" t="str">
        <f t="shared" si="108"/>
        <v>MENOR VALOR</v>
      </c>
      <c r="P320" s="30">
        <f t="shared" si="98"/>
        <v>101150</v>
      </c>
      <c r="Q320" s="15"/>
    </row>
    <row r="321" spans="1:17" s="16" customFormat="1" ht="16.2" customHeight="1" x14ac:dyDescent="0.3">
      <c r="A321" s="268" t="s">
        <v>316</v>
      </c>
      <c r="B321" s="268"/>
      <c r="C321" s="268"/>
      <c r="D321" s="268"/>
      <c r="E321" s="268"/>
      <c r="F321" s="35"/>
      <c r="G321" s="36"/>
      <c r="H321" s="37"/>
      <c r="I321" s="38"/>
      <c r="J321" s="38"/>
      <c r="K321" s="39"/>
      <c r="L321" s="40"/>
      <c r="M321" s="41"/>
      <c r="N321" s="42"/>
      <c r="O321" s="43"/>
      <c r="P321" s="44"/>
      <c r="Q321" s="15"/>
    </row>
    <row r="322" spans="1:17" s="16" customFormat="1" ht="16.2" customHeight="1" x14ac:dyDescent="0.3">
      <c r="A322" s="19">
        <f>+A320+1</f>
        <v>301</v>
      </c>
      <c r="B322" s="85">
        <v>8714300</v>
      </c>
      <c r="C322" s="21" t="s">
        <v>75</v>
      </c>
      <c r="D322" s="22" t="s">
        <v>24</v>
      </c>
      <c r="E322" s="22">
        <v>1</v>
      </c>
      <c r="F322" s="47">
        <v>77350</v>
      </c>
      <c r="G322" s="53">
        <v>316025</v>
      </c>
      <c r="H322" s="24">
        <f>MIN(F322:G322)</f>
        <v>77350</v>
      </c>
      <c r="I322" s="24">
        <f>AVERAGE(F322:G322)</f>
        <v>196687.5</v>
      </c>
      <c r="J322" s="24">
        <f>MEDIAN(F322:G322)</f>
        <v>196687.5</v>
      </c>
      <c r="K322" s="25">
        <f>GEOMEAN(F322:G322)</f>
        <v>156347.47759397974</v>
      </c>
      <c r="L322" s="26">
        <f t="shared" si="96"/>
        <v>55859.6521033354</v>
      </c>
      <c r="M322" s="27">
        <f t="shared" si="97"/>
        <v>0.35727888267182578</v>
      </c>
      <c r="N322" s="28">
        <f>ROUND(IF(M322&lt;=$N$2,H322,K322),0)</f>
        <v>77350</v>
      </c>
      <c r="O322" s="29" t="str">
        <f>IF(M322&lt;=$N$2,"MENOR VALOR","MEDIA GEO")</f>
        <v>MENOR VALOR</v>
      </c>
      <c r="P322" s="30">
        <f t="shared" si="98"/>
        <v>77350</v>
      </c>
      <c r="Q322" s="15"/>
    </row>
    <row r="323" spans="1:17" s="16" customFormat="1" ht="16.2" customHeight="1" x14ac:dyDescent="0.3">
      <c r="A323" s="59">
        <f>+A322+1</f>
        <v>302</v>
      </c>
      <c r="B323" s="86">
        <v>8714300</v>
      </c>
      <c r="C323" s="61" t="s">
        <v>73</v>
      </c>
      <c r="D323" s="62" t="s">
        <v>24</v>
      </c>
      <c r="E323" s="62">
        <v>1</v>
      </c>
      <c r="F323" s="52">
        <v>89250</v>
      </c>
      <c r="G323" s="48">
        <v>253875</v>
      </c>
      <c r="H323" s="24">
        <f>MIN(F323:G323)</f>
        <v>89250</v>
      </c>
      <c r="I323" s="24">
        <f>AVERAGE(F323:G323)</f>
        <v>171562.5</v>
      </c>
      <c r="J323" s="24">
        <f>MEDIAN(F323:G323)</f>
        <v>171562.5</v>
      </c>
      <c r="K323" s="25">
        <f>GEOMEAN(F323:G323)</f>
        <v>150526.88713316302</v>
      </c>
      <c r="L323" s="26">
        <f t="shared" si="96"/>
        <v>43329.302421862274</v>
      </c>
      <c r="M323" s="27">
        <f t="shared" si="97"/>
        <v>0.28785091651786554</v>
      </c>
      <c r="N323" s="28">
        <f>ROUND(IF(M323&lt;=$N$2,H323,K323),0)</f>
        <v>89250</v>
      </c>
      <c r="O323" s="29" t="str">
        <f>IF(M323&lt;=$N$2,"MENOR VALOR","MEDIA GEO")</f>
        <v>MENOR VALOR</v>
      </c>
      <c r="P323" s="30">
        <f t="shared" si="98"/>
        <v>89250</v>
      </c>
      <c r="Q323" s="15"/>
    </row>
    <row r="324" spans="1:17" s="16" customFormat="1" ht="16.2" customHeight="1" x14ac:dyDescent="0.3">
      <c r="A324" s="31">
        <f>+A323+1</f>
        <v>303</v>
      </c>
      <c r="B324" s="87">
        <v>8714300</v>
      </c>
      <c r="C324" s="33" t="s">
        <v>72</v>
      </c>
      <c r="D324" s="34" t="s">
        <v>24</v>
      </c>
      <c r="E324" s="34">
        <v>1</v>
      </c>
      <c r="F324" s="56">
        <v>89250</v>
      </c>
      <c r="G324" s="48">
        <v>253875</v>
      </c>
      <c r="H324" s="24">
        <f>MIN(F324:G324)</f>
        <v>89250</v>
      </c>
      <c r="I324" s="24">
        <f>AVERAGE(F324:G324)</f>
        <v>171562.5</v>
      </c>
      <c r="J324" s="24">
        <f>MEDIAN(F324:G324)</f>
        <v>171562.5</v>
      </c>
      <c r="K324" s="25">
        <f>GEOMEAN(F324:G324)</f>
        <v>150526.88713316302</v>
      </c>
      <c r="L324" s="26">
        <f t="shared" si="96"/>
        <v>43329.302421862274</v>
      </c>
      <c r="M324" s="27">
        <f t="shared" si="97"/>
        <v>0.28785091651786554</v>
      </c>
      <c r="N324" s="28">
        <f>ROUND(IF(M324&lt;=$N$2,H324,K324),0)</f>
        <v>89250</v>
      </c>
      <c r="O324" s="29" t="str">
        <f>IF(M324&lt;=$N$2,"MENOR VALOR","MEDIA GEO")</f>
        <v>MENOR VALOR</v>
      </c>
      <c r="P324" s="30">
        <f t="shared" si="98"/>
        <v>89250</v>
      </c>
      <c r="Q324" s="15"/>
    </row>
    <row r="325" spans="1:17" s="16" customFormat="1" ht="16.2" customHeight="1" x14ac:dyDescent="0.3">
      <c r="A325" s="268" t="s">
        <v>317</v>
      </c>
      <c r="B325" s="268"/>
      <c r="C325" s="268"/>
      <c r="D325" s="268"/>
      <c r="E325" s="268"/>
      <c r="F325" s="35"/>
      <c r="G325" s="36"/>
      <c r="H325" s="37"/>
      <c r="I325" s="38"/>
      <c r="J325" s="38"/>
      <c r="K325" s="39"/>
      <c r="L325" s="40"/>
      <c r="M325" s="41"/>
      <c r="N325" s="42"/>
      <c r="O325" s="43"/>
      <c r="P325" s="44"/>
      <c r="Q325" s="15"/>
    </row>
    <row r="326" spans="1:17" s="16" customFormat="1" ht="16.2" customHeight="1" x14ac:dyDescent="0.3">
      <c r="A326" s="19">
        <f>+A324+1</f>
        <v>304</v>
      </c>
      <c r="B326" s="85">
        <v>8714300</v>
      </c>
      <c r="C326" s="21" t="s">
        <v>318</v>
      </c>
      <c r="D326" s="22" t="s">
        <v>24</v>
      </c>
      <c r="E326" s="22">
        <v>1</v>
      </c>
      <c r="F326" s="47">
        <v>773500</v>
      </c>
      <c r="G326" s="48">
        <v>1160250</v>
      </c>
      <c r="H326" s="24">
        <f>MIN(F326:G326)</f>
        <v>773500</v>
      </c>
      <c r="I326" s="24">
        <f>AVERAGE(F326:G326)</f>
        <v>966875</v>
      </c>
      <c r="J326" s="24">
        <f>MEDIAN(F326:G326)</f>
        <v>966875</v>
      </c>
      <c r="K326" s="25">
        <f>GEOMEAN(F326:G326)</f>
        <v>947340.15802139416</v>
      </c>
      <c r="L326" s="26">
        <f t="shared" si="96"/>
        <v>122923.55457946887</v>
      </c>
      <c r="M326" s="27">
        <f t="shared" si="97"/>
        <v>0.12975651199692184</v>
      </c>
      <c r="N326" s="28">
        <f>ROUND(IF(M326&lt;=$N$2,H326,K326),0)</f>
        <v>773500</v>
      </c>
      <c r="O326" s="29" t="str">
        <f>IF(M326&lt;=$N$2,"MENOR VALOR","MEDIA GEO")</f>
        <v>MENOR VALOR</v>
      </c>
      <c r="P326" s="30">
        <f t="shared" si="98"/>
        <v>773500</v>
      </c>
      <c r="Q326" s="15"/>
    </row>
    <row r="327" spans="1:17" s="16" customFormat="1" ht="16.2" customHeight="1" x14ac:dyDescent="0.3">
      <c r="A327" s="59">
        <f>+A326+1</f>
        <v>305</v>
      </c>
      <c r="B327" s="86">
        <v>8714300</v>
      </c>
      <c r="C327" s="61" t="s">
        <v>319</v>
      </c>
      <c r="D327" s="62" t="s">
        <v>24</v>
      </c>
      <c r="E327" s="62">
        <v>1</v>
      </c>
      <c r="F327" s="52">
        <v>89250</v>
      </c>
      <c r="G327" s="48">
        <v>253875</v>
      </c>
      <c r="H327" s="24">
        <f>MIN(F327:G327)</f>
        <v>89250</v>
      </c>
      <c r="I327" s="24">
        <f>AVERAGE(F327:G327)</f>
        <v>171562.5</v>
      </c>
      <c r="J327" s="24">
        <f>MEDIAN(F327:G327)</f>
        <v>171562.5</v>
      </c>
      <c r="K327" s="25">
        <f>GEOMEAN(F327:G327)</f>
        <v>150526.88713316302</v>
      </c>
      <c r="L327" s="26">
        <f t="shared" si="96"/>
        <v>43329.302421862274</v>
      </c>
      <c r="M327" s="27">
        <f t="shared" si="97"/>
        <v>0.28785091651786554</v>
      </c>
      <c r="N327" s="28">
        <f>ROUND(IF(M327&lt;=$N$2,H327,K327),0)</f>
        <v>89250</v>
      </c>
      <c r="O327" s="29" t="str">
        <f>IF(M327&lt;=$N$2,"MENOR VALOR","MEDIA GEO")</f>
        <v>MENOR VALOR</v>
      </c>
      <c r="P327" s="30">
        <f t="shared" si="98"/>
        <v>89250</v>
      </c>
      <c r="Q327" s="15"/>
    </row>
    <row r="328" spans="1:17" s="16" customFormat="1" ht="16.2" customHeight="1" x14ac:dyDescent="0.3">
      <c r="A328" s="59">
        <f>+A327+1</f>
        <v>306</v>
      </c>
      <c r="B328" s="86">
        <v>8714300</v>
      </c>
      <c r="C328" s="61" t="s">
        <v>320</v>
      </c>
      <c r="D328" s="62" t="s">
        <v>24</v>
      </c>
      <c r="E328" s="62">
        <v>1</v>
      </c>
      <c r="F328" s="52">
        <v>77350</v>
      </c>
      <c r="G328" s="53">
        <v>316025</v>
      </c>
      <c r="H328" s="24">
        <f>MIN(F328:G328)</f>
        <v>77350</v>
      </c>
      <c r="I328" s="24">
        <f>AVERAGE(F328:G328)</f>
        <v>196687.5</v>
      </c>
      <c r="J328" s="24">
        <f>MEDIAN(F328:G328)</f>
        <v>196687.5</v>
      </c>
      <c r="K328" s="25">
        <f>GEOMEAN(F328:G328)</f>
        <v>156347.47759397974</v>
      </c>
      <c r="L328" s="26">
        <f t="shared" si="96"/>
        <v>55859.6521033354</v>
      </c>
      <c r="M328" s="27">
        <f t="shared" si="97"/>
        <v>0.35727888267182578</v>
      </c>
      <c r="N328" s="28">
        <f>ROUND(IF(M328&lt;=$N$2,H328,K328),0)</f>
        <v>77350</v>
      </c>
      <c r="O328" s="29" t="str">
        <f>IF(M328&lt;=$N$2,"MENOR VALOR","MEDIA GEO")</f>
        <v>MENOR VALOR</v>
      </c>
      <c r="P328" s="30">
        <f t="shared" si="98"/>
        <v>77350</v>
      </c>
      <c r="Q328" s="15"/>
    </row>
    <row r="329" spans="1:17" s="16" customFormat="1" ht="16.2" customHeight="1" x14ac:dyDescent="0.3">
      <c r="A329" s="31">
        <f>+A328+1</f>
        <v>307</v>
      </c>
      <c r="B329" s="87">
        <v>8714300</v>
      </c>
      <c r="C329" s="33" t="s">
        <v>73</v>
      </c>
      <c r="D329" s="34" t="s">
        <v>24</v>
      </c>
      <c r="E329" s="34">
        <v>1</v>
      </c>
      <c r="F329" s="56">
        <v>89250</v>
      </c>
      <c r="G329" s="48">
        <v>253875</v>
      </c>
      <c r="H329" s="24">
        <f>MIN(F329:G329)</f>
        <v>89250</v>
      </c>
      <c r="I329" s="24">
        <f>AVERAGE(F329:G329)</f>
        <v>171562.5</v>
      </c>
      <c r="J329" s="24">
        <f>MEDIAN(F329:G329)</f>
        <v>171562.5</v>
      </c>
      <c r="K329" s="25">
        <f>GEOMEAN(F329:G329)</f>
        <v>150526.88713316302</v>
      </c>
      <c r="L329" s="26">
        <f t="shared" si="96"/>
        <v>43329.302421862274</v>
      </c>
      <c r="M329" s="27">
        <f t="shared" si="97"/>
        <v>0.28785091651786554</v>
      </c>
      <c r="N329" s="28">
        <f>ROUND(IF(M329&lt;=$N$2,H329,K329),0)</f>
        <v>89250</v>
      </c>
      <c r="O329" s="29" t="str">
        <f>IF(M329&lt;=$N$2,"MENOR VALOR","MEDIA GEO")</f>
        <v>MENOR VALOR</v>
      </c>
      <c r="P329" s="30">
        <f t="shared" si="98"/>
        <v>89250</v>
      </c>
      <c r="Q329" s="15"/>
    </row>
    <row r="330" spans="1:17" s="16" customFormat="1" ht="16.2" customHeight="1" x14ac:dyDescent="0.3">
      <c r="A330" s="268" t="s">
        <v>321</v>
      </c>
      <c r="B330" s="268"/>
      <c r="C330" s="268"/>
      <c r="D330" s="268"/>
      <c r="E330" s="268"/>
      <c r="F330" s="35"/>
      <c r="G330" s="36"/>
      <c r="H330" s="37"/>
      <c r="I330" s="38"/>
      <c r="J330" s="38"/>
      <c r="K330" s="39"/>
      <c r="L330" s="40"/>
      <c r="M330" s="41"/>
      <c r="N330" s="42"/>
      <c r="O330" s="43"/>
      <c r="P330" s="44"/>
      <c r="Q330" s="15"/>
    </row>
    <row r="331" spans="1:17" s="16" customFormat="1" ht="16.2" customHeight="1" x14ac:dyDescent="0.3">
      <c r="A331" s="45">
        <f>+A329+1</f>
        <v>308</v>
      </c>
      <c r="B331" s="102">
        <v>4826507</v>
      </c>
      <c r="C331" s="46" t="s">
        <v>298</v>
      </c>
      <c r="D331" s="20" t="s">
        <v>24</v>
      </c>
      <c r="E331" s="20">
        <v>1</v>
      </c>
      <c r="F331" s="47">
        <v>214200</v>
      </c>
      <c r="G331" s="48">
        <v>600300</v>
      </c>
      <c r="H331" s="24">
        <f t="shared" ref="H331:H340" si="110">MIN(F331:G331)</f>
        <v>214200</v>
      </c>
      <c r="I331" s="24">
        <f t="shared" ref="I331:I340" si="111">AVERAGE(F331:G331)</f>
        <v>407250</v>
      </c>
      <c r="J331" s="24">
        <f t="shared" ref="J331:J340" si="112">MEDIAN(F331:G331)</f>
        <v>407250</v>
      </c>
      <c r="K331" s="25">
        <f t="shared" ref="K331:K340" si="113">GEOMEAN(F331:G331)</f>
        <v>358586.47492620244</v>
      </c>
      <c r="L331" s="26">
        <f t="shared" ref="L331:L394" si="114">STDEVA(H331,K331)</f>
        <v>102096.65553193912</v>
      </c>
      <c r="M331" s="27">
        <f t="shared" ref="M331:M394" si="115">L331/K331</f>
        <v>0.28471976125968146</v>
      </c>
      <c r="N331" s="28">
        <f t="shared" ref="N331:N340" si="116">ROUND(IF(M331&lt;=$N$2,H331,K331),0)</f>
        <v>214200</v>
      </c>
      <c r="O331" s="29" t="str">
        <f t="shared" ref="O331:O340" si="117">IF(M331&lt;=$N$2,"MENOR VALOR","MEDIA GEO")</f>
        <v>MENOR VALOR</v>
      </c>
      <c r="P331" s="30">
        <f t="shared" ref="P331:P394" si="118">ROUND(N331,0)</f>
        <v>214200</v>
      </c>
      <c r="Q331" s="15"/>
    </row>
    <row r="332" spans="1:17" s="16" customFormat="1" ht="16.2" customHeight="1" x14ac:dyDescent="0.3">
      <c r="A332" s="49">
        <f t="shared" ref="A332:A340" si="119">A331+1</f>
        <v>309</v>
      </c>
      <c r="B332" s="103">
        <v>4826507</v>
      </c>
      <c r="C332" s="51" t="s">
        <v>268</v>
      </c>
      <c r="D332" s="50" t="s">
        <v>24</v>
      </c>
      <c r="E332" s="50">
        <v>1</v>
      </c>
      <c r="F332" s="52">
        <v>214200</v>
      </c>
      <c r="G332" s="48">
        <v>600300</v>
      </c>
      <c r="H332" s="24">
        <f t="shared" si="110"/>
        <v>214200</v>
      </c>
      <c r="I332" s="24">
        <f t="shared" si="111"/>
        <v>407250</v>
      </c>
      <c r="J332" s="24">
        <f t="shared" si="112"/>
        <v>407250</v>
      </c>
      <c r="K332" s="25">
        <f t="shared" si="113"/>
        <v>358586.47492620244</v>
      </c>
      <c r="L332" s="26">
        <f t="shared" si="114"/>
        <v>102096.65553193912</v>
      </c>
      <c r="M332" s="27">
        <f t="shared" si="115"/>
        <v>0.28471976125968146</v>
      </c>
      <c r="N332" s="28">
        <f t="shared" si="116"/>
        <v>214200</v>
      </c>
      <c r="O332" s="29" t="str">
        <f t="shared" si="117"/>
        <v>MENOR VALOR</v>
      </c>
      <c r="P332" s="30">
        <f t="shared" si="118"/>
        <v>214200</v>
      </c>
      <c r="Q332" s="15"/>
    </row>
    <row r="333" spans="1:17" s="16" customFormat="1" ht="16.2" customHeight="1" x14ac:dyDescent="0.3">
      <c r="A333" s="49">
        <f t="shared" si="119"/>
        <v>310</v>
      </c>
      <c r="B333" s="103">
        <v>4641004</v>
      </c>
      <c r="C333" s="51" t="s">
        <v>269</v>
      </c>
      <c r="D333" s="50" t="s">
        <v>24</v>
      </c>
      <c r="E333" s="50">
        <v>1</v>
      </c>
      <c r="F333" s="52">
        <v>214200</v>
      </c>
      <c r="G333" s="48">
        <v>600300</v>
      </c>
      <c r="H333" s="24">
        <f t="shared" si="110"/>
        <v>214200</v>
      </c>
      <c r="I333" s="24">
        <f t="shared" si="111"/>
        <v>407250</v>
      </c>
      <c r="J333" s="24">
        <f t="shared" si="112"/>
        <v>407250</v>
      </c>
      <c r="K333" s="25">
        <f t="shared" si="113"/>
        <v>358586.47492620244</v>
      </c>
      <c r="L333" s="26">
        <f t="shared" si="114"/>
        <v>102096.65553193912</v>
      </c>
      <c r="M333" s="27">
        <f t="shared" si="115"/>
        <v>0.28471976125968146</v>
      </c>
      <c r="N333" s="28">
        <f t="shared" si="116"/>
        <v>214200</v>
      </c>
      <c r="O333" s="29" t="str">
        <f t="shared" si="117"/>
        <v>MENOR VALOR</v>
      </c>
      <c r="P333" s="30">
        <f t="shared" si="118"/>
        <v>214200</v>
      </c>
      <c r="Q333" s="15"/>
    </row>
    <row r="334" spans="1:17" s="16" customFormat="1" ht="16.2" customHeight="1" x14ac:dyDescent="0.3">
      <c r="A334" s="49">
        <f t="shared" si="119"/>
        <v>311</v>
      </c>
      <c r="B334" s="103">
        <v>4621201</v>
      </c>
      <c r="C334" s="51" t="s">
        <v>270</v>
      </c>
      <c r="D334" s="50" t="s">
        <v>24</v>
      </c>
      <c r="E334" s="50">
        <v>1</v>
      </c>
      <c r="F334" s="52">
        <v>214200</v>
      </c>
      <c r="G334" s="48">
        <v>600300</v>
      </c>
      <c r="H334" s="24">
        <f t="shared" si="110"/>
        <v>214200</v>
      </c>
      <c r="I334" s="24">
        <f t="shared" si="111"/>
        <v>407250</v>
      </c>
      <c r="J334" s="24">
        <f t="shared" si="112"/>
        <v>407250</v>
      </c>
      <c r="K334" s="25">
        <f t="shared" si="113"/>
        <v>358586.47492620244</v>
      </c>
      <c r="L334" s="26">
        <f t="shared" si="114"/>
        <v>102096.65553193912</v>
      </c>
      <c r="M334" s="27">
        <f t="shared" si="115"/>
        <v>0.28471976125968146</v>
      </c>
      <c r="N334" s="28">
        <f t="shared" si="116"/>
        <v>214200</v>
      </c>
      <c r="O334" s="29" t="str">
        <f t="shared" si="117"/>
        <v>MENOR VALOR</v>
      </c>
      <c r="P334" s="30">
        <f t="shared" si="118"/>
        <v>214200</v>
      </c>
      <c r="Q334" s="15"/>
    </row>
    <row r="335" spans="1:17" s="16" customFormat="1" ht="16.2" customHeight="1" x14ac:dyDescent="0.3">
      <c r="A335" s="49">
        <f t="shared" si="119"/>
        <v>312</v>
      </c>
      <c r="B335" s="103">
        <v>4912932</v>
      </c>
      <c r="C335" s="51" t="s">
        <v>271</v>
      </c>
      <c r="D335" s="50" t="s">
        <v>24</v>
      </c>
      <c r="E335" s="50">
        <v>1</v>
      </c>
      <c r="F335" s="52">
        <v>214200</v>
      </c>
      <c r="G335" s="48">
        <v>600300</v>
      </c>
      <c r="H335" s="24">
        <f t="shared" si="110"/>
        <v>214200</v>
      </c>
      <c r="I335" s="24">
        <f t="shared" si="111"/>
        <v>407250</v>
      </c>
      <c r="J335" s="24">
        <f t="shared" si="112"/>
        <v>407250</v>
      </c>
      <c r="K335" s="25">
        <f t="shared" si="113"/>
        <v>358586.47492620244</v>
      </c>
      <c r="L335" s="26">
        <f t="shared" si="114"/>
        <v>102096.65553193912</v>
      </c>
      <c r="M335" s="27">
        <f t="shared" si="115"/>
        <v>0.28471976125968146</v>
      </c>
      <c r="N335" s="28">
        <f t="shared" si="116"/>
        <v>214200</v>
      </c>
      <c r="O335" s="29" t="str">
        <f t="shared" si="117"/>
        <v>MENOR VALOR</v>
      </c>
      <c r="P335" s="30">
        <f t="shared" si="118"/>
        <v>214200</v>
      </c>
      <c r="Q335" s="15"/>
    </row>
    <row r="336" spans="1:17" s="16" customFormat="1" ht="16.2" customHeight="1" x14ac:dyDescent="0.3">
      <c r="A336" s="49">
        <f t="shared" si="119"/>
        <v>313</v>
      </c>
      <c r="B336" s="103">
        <v>4691104</v>
      </c>
      <c r="C336" s="51" t="s">
        <v>90</v>
      </c>
      <c r="D336" s="50" t="s">
        <v>24</v>
      </c>
      <c r="E336" s="50">
        <v>1</v>
      </c>
      <c r="F336" s="52">
        <v>618800</v>
      </c>
      <c r="G336" s="53">
        <v>928200</v>
      </c>
      <c r="H336" s="24">
        <f t="shared" si="110"/>
        <v>618800</v>
      </c>
      <c r="I336" s="24">
        <f t="shared" si="111"/>
        <v>773500</v>
      </c>
      <c r="J336" s="24">
        <f t="shared" si="112"/>
        <v>773500</v>
      </c>
      <c r="K336" s="25">
        <f t="shared" si="113"/>
        <v>757872.12641711533</v>
      </c>
      <c r="L336" s="26">
        <f t="shared" si="114"/>
        <v>98338.84366357472</v>
      </c>
      <c r="M336" s="27">
        <f t="shared" si="115"/>
        <v>0.12975651199692134</v>
      </c>
      <c r="N336" s="28">
        <f t="shared" si="116"/>
        <v>618800</v>
      </c>
      <c r="O336" s="29" t="str">
        <f t="shared" si="117"/>
        <v>MENOR VALOR</v>
      </c>
      <c r="P336" s="30">
        <f t="shared" si="118"/>
        <v>618800</v>
      </c>
      <c r="Q336" s="15"/>
    </row>
    <row r="337" spans="1:17" s="16" customFormat="1" ht="16.2" customHeight="1" x14ac:dyDescent="0.3">
      <c r="A337" s="49">
        <f t="shared" si="119"/>
        <v>314</v>
      </c>
      <c r="B337" s="103">
        <v>4391503</v>
      </c>
      <c r="C337" s="51" t="s">
        <v>75</v>
      </c>
      <c r="D337" s="50" t="s">
        <v>24</v>
      </c>
      <c r="E337" s="50">
        <v>1</v>
      </c>
      <c r="F337" s="52">
        <v>77350</v>
      </c>
      <c r="G337" s="53">
        <v>316025</v>
      </c>
      <c r="H337" s="24">
        <f t="shared" si="110"/>
        <v>77350</v>
      </c>
      <c r="I337" s="24">
        <f t="shared" si="111"/>
        <v>196687.5</v>
      </c>
      <c r="J337" s="24">
        <f t="shared" si="112"/>
        <v>196687.5</v>
      </c>
      <c r="K337" s="25">
        <f t="shared" si="113"/>
        <v>156347.47759397974</v>
      </c>
      <c r="L337" s="26">
        <f t="shared" si="114"/>
        <v>55859.6521033354</v>
      </c>
      <c r="M337" s="27">
        <f t="shared" si="115"/>
        <v>0.35727888267182578</v>
      </c>
      <c r="N337" s="28">
        <f t="shared" si="116"/>
        <v>77350</v>
      </c>
      <c r="O337" s="29" t="str">
        <f t="shared" si="117"/>
        <v>MENOR VALOR</v>
      </c>
      <c r="P337" s="30">
        <f t="shared" si="118"/>
        <v>77350</v>
      </c>
      <c r="Q337" s="15"/>
    </row>
    <row r="338" spans="1:17" s="16" customFormat="1" ht="16.2" customHeight="1" x14ac:dyDescent="0.3">
      <c r="A338" s="49">
        <f t="shared" si="119"/>
        <v>315</v>
      </c>
      <c r="B338" s="103">
        <v>4391507</v>
      </c>
      <c r="C338" s="51" t="s">
        <v>73</v>
      </c>
      <c r="D338" s="50" t="s">
        <v>24</v>
      </c>
      <c r="E338" s="50">
        <v>1</v>
      </c>
      <c r="F338" s="52">
        <v>89250</v>
      </c>
      <c r="G338" s="48">
        <v>253875</v>
      </c>
      <c r="H338" s="24">
        <f t="shared" si="110"/>
        <v>89250</v>
      </c>
      <c r="I338" s="24">
        <f t="shared" si="111"/>
        <v>171562.5</v>
      </c>
      <c r="J338" s="24">
        <f t="shared" si="112"/>
        <v>171562.5</v>
      </c>
      <c r="K338" s="25">
        <f t="shared" si="113"/>
        <v>150526.88713316302</v>
      </c>
      <c r="L338" s="26">
        <f t="shared" si="114"/>
        <v>43329.302421862274</v>
      </c>
      <c r="M338" s="27">
        <f t="shared" si="115"/>
        <v>0.28785091651786554</v>
      </c>
      <c r="N338" s="28">
        <f t="shared" si="116"/>
        <v>89250</v>
      </c>
      <c r="O338" s="29" t="str">
        <f t="shared" si="117"/>
        <v>MENOR VALOR</v>
      </c>
      <c r="P338" s="30">
        <f t="shared" si="118"/>
        <v>89250</v>
      </c>
      <c r="Q338" s="15"/>
    </row>
    <row r="339" spans="1:17" s="16" customFormat="1" ht="16.2" customHeight="1" x14ac:dyDescent="0.3">
      <c r="A339" s="49">
        <f t="shared" si="119"/>
        <v>316</v>
      </c>
      <c r="B339" s="103">
        <v>4391504</v>
      </c>
      <c r="C339" s="51" t="s">
        <v>72</v>
      </c>
      <c r="D339" s="50" t="s">
        <v>24</v>
      </c>
      <c r="E339" s="50">
        <v>1</v>
      </c>
      <c r="F339" s="52">
        <v>89250</v>
      </c>
      <c r="G339" s="48">
        <v>253875</v>
      </c>
      <c r="H339" s="24">
        <f t="shared" si="110"/>
        <v>89250</v>
      </c>
      <c r="I339" s="24">
        <f t="shared" si="111"/>
        <v>171562.5</v>
      </c>
      <c r="J339" s="24">
        <f t="shared" si="112"/>
        <v>171562.5</v>
      </c>
      <c r="K339" s="25">
        <f t="shared" si="113"/>
        <v>150526.88713316302</v>
      </c>
      <c r="L339" s="26">
        <f t="shared" si="114"/>
        <v>43329.302421862274</v>
      </c>
      <c r="M339" s="27">
        <f t="shared" si="115"/>
        <v>0.28785091651786554</v>
      </c>
      <c r="N339" s="28">
        <f t="shared" si="116"/>
        <v>89250</v>
      </c>
      <c r="O339" s="29" t="str">
        <f t="shared" si="117"/>
        <v>MENOR VALOR</v>
      </c>
      <c r="P339" s="30">
        <f t="shared" si="118"/>
        <v>89250</v>
      </c>
      <c r="Q339" s="15"/>
    </row>
    <row r="340" spans="1:17" s="16" customFormat="1" ht="16.2" customHeight="1" x14ac:dyDescent="0.3">
      <c r="A340" s="54">
        <f t="shared" si="119"/>
        <v>317</v>
      </c>
      <c r="B340" s="104">
        <v>4621213</v>
      </c>
      <c r="C340" s="55" t="s">
        <v>299</v>
      </c>
      <c r="D340" s="32" t="s">
        <v>24</v>
      </c>
      <c r="E340" s="32">
        <v>1</v>
      </c>
      <c r="F340" s="56">
        <v>148750</v>
      </c>
      <c r="G340" s="53">
        <v>398000</v>
      </c>
      <c r="H340" s="24">
        <f t="shared" si="110"/>
        <v>148750</v>
      </c>
      <c r="I340" s="24">
        <f t="shared" si="111"/>
        <v>273375</v>
      </c>
      <c r="J340" s="24">
        <f t="shared" si="112"/>
        <v>273375</v>
      </c>
      <c r="K340" s="25">
        <f t="shared" si="113"/>
        <v>243315.63862604476</v>
      </c>
      <c r="L340" s="26">
        <f t="shared" si="114"/>
        <v>66868.004339712832</v>
      </c>
      <c r="M340" s="27">
        <f t="shared" si="115"/>
        <v>0.27482000218852848</v>
      </c>
      <c r="N340" s="28">
        <f t="shared" si="116"/>
        <v>148750</v>
      </c>
      <c r="O340" s="29" t="str">
        <f t="shared" si="117"/>
        <v>MENOR VALOR</v>
      </c>
      <c r="P340" s="30">
        <f t="shared" si="118"/>
        <v>148750</v>
      </c>
      <c r="Q340" s="15"/>
    </row>
    <row r="341" spans="1:17" s="16" customFormat="1" ht="16.2" customHeight="1" x14ac:dyDescent="0.3">
      <c r="A341" s="268" t="s">
        <v>322</v>
      </c>
      <c r="B341" s="268"/>
      <c r="C341" s="268"/>
      <c r="D341" s="268"/>
      <c r="E341" s="268"/>
      <c r="F341" s="35"/>
      <c r="G341" s="36"/>
      <c r="H341" s="37"/>
      <c r="I341" s="38"/>
      <c r="J341" s="38"/>
      <c r="K341" s="39"/>
      <c r="L341" s="40"/>
      <c r="M341" s="41"/>
      <c r="N341" s="42"/>
      <c r="O341" s="43"/>
      <c r="P341" s="44"/>
      <c r="Q341" s="15"/>
    </row>
    <row r="342" spans="1:17" s="16" customFormat="1" ht="16.2" customHeight="1" x14ac:dyDescent="0.3">
      <c r="A342" s="45">
        <f>+A340+1</f>
        <v>318</v>
      </c>
      <c r="B342" s="85">
        <v>4826507</v>
      </c>
      <c r="C342" s="46" t="s">
        <v>323</v>
      </c>
      <c r="D342" s="20" t="s">
        <v>24</v>
      </c>
      <c r="E342" s="20">
        <v>1</v>
      </c>
      <c r="F342" s="47">
        <v>214200</v>
      </c>
      <c r="G342" s="48">
        <v>600300</v>
      </c>
      <c r="H342" s="24">
        <f t="shared" ref="H342:H350" si="120">MIN(F342:G342)</f>
        <v>214200</v>
      </c>
      <c r="I342" s="24">
        <f t="shared" ref="I342:I350" si="121">AVERAGE(F342:G342)</f>
        <v>407250</v>
      </c>
      <c r="J342" s="24">
        <f t="shared" ref="J342:J350" si="122">MEDIAN(F342:G342)</f>
        <v>407250</v>
      </c>
      <c r="K342" s="25">
        <f t="shared" ref="K342:K350" si="123">GEOMEAN(F342:G342)</f>
        <v>358586.47492620244</v>
      </c>
      <c r="L342" s="26">
        <f t="shared" si="114"/>
        <v>102096.65553193912</v>
      </c>
      <c r="M342" s="27">
        <f t="shared" si="115"/>
        <v>0.28471976125968146</v>
      </c>
      <c r="N342" s="28">
        <f t="shared" ref="N342:N350" si="124">ROUND(IF(M342&lt;=$N$2,H342,K342),0)</f>
        <v>214200</v>
      </c>
      <c r="O342" s="29" t="str">
        <f t="shared" ref="O342:O350" si="125">IF(M342&lt;=$N$2,"MENOR VALOR","MEDIA GEO")</f>
        <v>MENOR VALOR</v>
      </c>
      <c r="P342" s="30">
        <f t="shared" si="118"/>
        <v>214200</v>
      </c>
      <c r="Q342" s="15"/>
    </row>
    <row r="343" spans="1:17" s="16" customFormat="1" ht="16.2" customHeight="1" x14ac:dyDescent="0.3">
      <c r="A343" s="49">
        <f t="shared" ref="A343:A350" si="126">A342+1</f>
        <v>319</v>
      </c>
      <c r="B343" s="86">
        <v>46741004</v>
      </c>
      <c r="C343" s="51" t="s">
        <v>324</v>
      </c>
      <c r="D343" s="50" t="s">
        <v>24</v>
      </c>
      <c r="E343" s="50">
        <v>1</v>
      </c>
      <c r="F343" s="52">
        <v>214200</v>
      </c>
      <c r="G343" s="48">
        <v>600300</v>
      </c>
      <c r="H343" s="24">
        <f t="shared" si="120"/>
        <v>214200</v>
      </c>
      <c r="I343" s="24">
        <f t="shared" si="121"/>
        <v>407250</v>
      </c>
      <c r="J343" s="24">
        <f t="shared" si="122"/>
        <v>407250</v>
      </c>
      <c r="K343" s="25">
        <f t="shared" si="123"/>
        <v>358586.47492620244</v>
      </c>
      <c r="L343" s="26">
        <f t="shared" si="114"/>
        <v>102096.65553193912</v>
      </c>
      <c r="M343" s="27">
        <f t="shared" si="115"/>
        <v>0.28471976125968146</v>
      </c>
      <c r="N343" s="28">
        <f t="shared" si="124"/>
        <v>214200</v>
      </c>
      <c r="O343" s="29" t="str">
        <f t="shared" si="125"/>
        <v>MENOR VALOR</v>
      </c>
      <c r="P343" s="30">
        <f t="shared" si="118"/>
        <v>214200</v>
      </c>
      <c r="Q343" s="15"/>
    </row>
    <row r="344" spans="1:17" s="16" customFormat="1" ht="16.2" customHeight="1" x14ac:dyDescent="0.3">
      <c r="A344" s="49">
        <f t="shared" si="126"/>
        <v>320</v>
      </c>
      <c r="B344" s="86">
        <v>4621201</v>
      </c>
      <c r="C344" s="51" t="s">
        <v>248</v>
      </c>
      <c r="D344" s="50" t="s">
        <v>24</v>
      </c>
      <c r="E344" s="50">
        <v>1</v>
      </c>
      <c r="F344" s="52">
        <v>214200</v>
      </c>
      <c r="G344" s="48">
        <v>600300</v>
      </c>
      <c r="H344" s="24">
        <f t="shared" si="120"/>
        <v>214200</v>
      </c>
      <c r="I344" s="24">
        <f t="shared" si="121"/>
        <v>407250</v>
      </c>
      <c r="J344" s="24">
        <f t="shared" si="122"/>
        <v>407250</v>
      </c>
      <c r="K344" s="25">
        <f t="shared" si="123"/>
        <v>358586.47492620244</v>
      </c>
      <c r="L344" s="26">
        <f t="shared" si="114"/>
        <v>102096.65553193912</v>
      </c>
      <c r="M344" s="27">
        <f t="shared" si="115"/>
        <v>0.28471976125968146</v>
      </c>
      <c r="N344" s="28">
        <f t="shared" si="124"/>
        <v>214200</v>
      </c>
      <c r="O344" s="29" t="str">
        <f t="shared" si="125"/>
        <v>MENOR VALOR</v>
      </c>
      <c r="P344" s="30">
        <f t="shared" si="118"/>
        <v>214200</v>
      </c>
      <c r="Q344" s="15"/>
    </row>
    <row r="345" spans="1:17" s="16" customFormat="1" ht="16.2" customHeight="1" x14ac:dyDescent="0.3">
      <c r="A345" s="49">
        <f t="shared" si="126"/>
        <v>321</v>
      </c>
      <c r="B345" s="86">
        <v>4912932</v>
      </c>
      <c r="C345" s="51" t="s">
        <v>325</v>
      </c>
      <c r="D345" s="50" t="s">
        <v>24</v>
      </c>
      <c r="E345" s="50">
        <v>1</v>
      </c>
      <c r="F345" s="52">
        <v>214200</v>
      </c>
      <c r="G345" s="48">
        <v>600300</v>
      </c>
      <c r="H345" s="24">
        <f t="shared" si="120"/>
        <v>214200</v>
      </c>
      <c r="I345" s="24">
        <f t="shared" si="121"/>
        <v>407250</v>
      </c>
      <c r="J345" s="24">
        <f t="shared" si="122"/>
        <v>407250</v>
      </c>
      <c r="K345" s="25">
        <f t="shared" si="123"/>
        <v>358586.47492620244</v>
      </c>
      <c r="L345" s="26">
        <f t="shared" si="114"/>
        <v>102096.65553193912</v>
      </c>
      <c r="M345" s="27">
        <f t="shared" si="115"/>
        <v>0.28471976125968146</v>
      </c>
      <c r="N345" s="28">
        <f t="shared" si="124"/>
        <v>214200</v>
      </c>
      <c r="O345" s="29" t="str">
        <f t="shared" si="125"/>
        <v>MENOR VALOR</v>
      </c>
      <c r="P345" s="30">
        <f t="shared" si="118"/>
        <v>214200</v>
      </c>
      <c r="Q345" s="15"/>
    </row>
    <row r="346" spans="1:17" s="16" customFormat="1" ht="16.2" customHeight="1" x14ac:dyDescent="0.3">
      <c r="A346" s="49">
        <f t="shared" si="126"/>
        <v>322</v>
      </c>
      <c r="B346" s="86">
        <v>4691104</v>
      </c>
      <c r="C346" s="51" t="s">
        <v>90</v>
      </c>
      <c r="D346" s="50" t="s">
        <v>24</v>
      </c>
      <c r="E346" s="50">
        <v>1</v>
      </c>
      <c r="F346" s="52">
        <v>618800</v>
      </c>
      <c r="G346" s="53">
        <v>928200</v>
      </c>
      <c r="H346" s="24">
        <f t="shared" si="120"/>
        <v>618800</v>
      </c>
      <c r="I346" s="24">
        <f t="shared" si="121"/>
        <v>773500</v>
      </c>
      <c r="J346" s="24">
        <f t="shared" si="122"/>
        <v>773500</v>
      </c>
      <c r="K346" s="25">
        <f t="shared" si="123"/>
        <v>757872.12641711533</v>
      </c>
      <c r="L346" s="26">
        <f t="shared" si="114"/>
        <v>98338.84366357472</v>
      </c>
      <c r="M346" s="27">
        <f t="shared" si="115"/>
        <v>0.12975651199692134</v>
      </c>
      <c r="N346" s="28">
        <f t="shared" si="124"/>
        <v>618800</v>
      </c>
      <c r="O346" s="29" t="str">
        <f t="shared" si="125"/>
        <v>MENOR VALOR</v>
      </c>
      <c r="P346" s="30">
        <f t="shared" si="118"/>
        <v>618800</v>
      </c>
      <c r="Q346" s="15"/>
    </row>
    <row r="347" spans="1:17" s="16" customFormat="1" ht="16.2" customHeight="1" x14ac:dyDescent="0.3">
      <c r="A347" s="49">
        <f t="shared" si="126"/>
        <v>323</v>
      </c>
      <c r="B347" s="86">
        <v>4391503</v>
      </c>
      <c r="C347" s="51" t="s">
        <v>75</v>
      </c>
      <c r="D347" s="50" t="s">
        <v>24</v>
      </c>
      <c r="E347" s="50">
        <v>1</v>
      </c>
      <c r="F347" s="52">
        <v>77350</v>
      </c>
      <c r="G347" s="53">
        <v>316025</v>
      </c>
      <c r="H347" s="24">
        <f t="shared" si="120"/>
        <v>77350</v>
      </c>
      <c r="I347" s="24">
        <f t="shared" si="121"/>
        <v>196687.5</v>
      </c>
      <c r="J347" s="24">
        <f t="shared" si="122"/>
        <v>196687.5</v>
      </c>
      <c r="K347" s="25">
        <f t="shared" si="123"/>
        <v>156347.47759397974</v>
      </c>
      <c r="L347" s="26">
        <f t="shared" si="114"/>
        <v>55859.6521033354</v>
      </c>
      <c r="M347" s="27">
        <f t="shared" si="115"/>
        <v>0.35727888267182578</v>
      </c>
      <c r="N347" s="28">
        <f t="shared" si="124"/>
        <v>77350</v>
      </c>
      <c r="O347" s="29" t="str">
        <f t="shared" si="125"/>
        <v>MENOR VALOR</v>
      </c>
      <c r="P347" s="30">
        <f t="shared" si="118"/>
        <v>77350</v>
      </c>
      <c r="Q347" s="15"/>
    </row>
    <row r="348" spans="1:17" s="16" customFormat="1" ht="16.2" customHeight="1" x14ac:dyDescent="0.3">
      <c r="A348" s="49">
        <f t="shared" si="126"/>
        <v>324</v>
      </c>
      <c r="B348" s="86">
        <v>4391507</v>
      </c>
      <c r="C348" s="51" t="s">
        <v>73</v>
      </c>
      <c r="D348" s="50" t="s">
        <v>24</v>
      </c>
      <c r="E348" s="50">
        <v>1</v>
      </c>
      <c r="F348" s="52">
        <v>89250</v>
      </c>
      <c r="G348" s="48">
        <v>253875</v>
      </c>
      <c r="H348" s="24">
        <f t="shared" si="120"/>
        <v>89250</v>
      </c>
      <c r="I348" s="24">
        <f t="shared" si="121"/>
        <v>171562.5</v>
      </c>
      <c r="J348" s="24">
        <f t="shared" si="122"/>
        <v>171562.5</v>
      </c>
      <c r="K348" s="25">
        <f t="shared" si="123"/>
        <v>150526.88713316302</v>
      </c>
      <c r="L348" s="26">
        <f t="shared" si="114"/>
        <v>43329.302421862274</v>
      </c>
      <c r="M348" s="27">
        <f t="shared" si="115"/>
        <v>0.28785091651786554</v>
      </c>
      <c r="N348" s="28">
        <f t="shared" si="124"/>
        <v>89250</v>
      </c>
      <c r="O348" s="29" t="str">
        <f t="shared" si="125"/>
        <v>MENOR VALOR</v>
      </c>
      <c r="P348" s="30">
        <f t="shared" si="118"/>
        <v>89250</v>
      </c>
      <c r="Q348" s="15"/>
    </row>
    <row r="349" spans="1:17" s="16" customFormat="1" ht="16.2" customHeight="1" x14ac:dyDescent="0.3">
      <c r="A349" s="49">
        <f t="shared" si="126"/>
        <v>325</v>
      </c>
      <c r="B349" s="86">
        <v>4391504</v>
      </c>
      <c r="C349" s="51" t="s">
        <v>272</v>
      </c>
      <c r="D349" s="50" t="s">
        <v>24</v>
      </c>
      <c r="E349" s="50">
        <v>1</v>
      </c>
      <c r="F349" s="52">
        <v>89250</v>
      </c>
      <c r="G349" s="48">
        <v>253875</v>
      </c>
      <c r="H349" s="24">
        <f t="shared" si="120"/>
        <v>89250</v>
      </c>
      <c r="I349" s="24">
        <f t="shared" si="121"/>
        <v>171562.5</v>
      </c>
      <c r="J349" s="24">
        <f t="shared" si="122"/>
        <v>171562.5</v>
      </c>
      <c r="K349" s="25">
        <f t="shared" si="123"/>
        <v>150526.88713316302</v>
      </c>
      <c r="L349" s="26">
        <f t="shared" si="114"/>
        <v>43329.302421862274</v>
      </c>
      <c r="M349" s="27">
        <f t="shared" si="115"/>
        <v>0.28785091651786554</v>
      </c>
      <c r="N349" s="28">
        <f t="shared" si="124"/>
        <v>89250</v>
      </c>
      <c r="O349" s="29" t="str">
        <f t="shared" si="125"/>
        <v>MENOR VALOR</v>
      </c>
      <c r="P349" s="30">
        <f t="shared" si="118"/>
        <v>89250</v>
      </c>
      <c r="Q349" s="15"/>
    </row>
    <row r="350" spans="1:17" s="16" customFormat="1" ht="16.2" customHeight="1" x14ac:dyDescent="0.3">
      <c r="A350" s="54">
        <f t="shared" si="126"/>
        <v>326</v>
      </c>
      <c r="B350" s="87">
        <v>4621213</v>
      </c>
      <c r="C350" s="55" t="s">
        <v>326</v>
      </c>
      <c r="D350" s="32" t="s">
        <v>24</v>
      </c>
      <c r="E350" s="32">
        <v>1</v>
      </c>
      <c r="F350" s="56">
        <v>148750</v>
      </c>
      <c r="G350" s="53">
        <v>398000</v>
      </c>
      <c r="H350" s="24">
        <f t="shared" si="120"/>
        <v>148750</v>
      </c>
      <c r="I350" s="24">
        <f t="shared" si="121"/>
        <v>273375</v>
      </c>
      <c r="J350" s="24">
        <f t="shared" si="122"/>
        <v>273375</v>
      </c>
      <c r="K350" s="25">
        <f t="shared" si="123"/>
        <v>243315.63862604476</v>
      </c>
      <c r="L350" s="26">
        <f t="shared" si="114"/>
        <v>66868.004339712832</v>
      </c>
      <c r="M350" s="27">
        <f t="shared" si="115"/>
        <v>0.27482000218852848</v>
      </c>
      <c r="N350" s="28">
        <f t="shared" si="124"/>
        <v>148750</v>
      </c>
      <c r="O350" s="29" t="str">
        <f t="shared" si="125"/>
        <v>MENOR VALOR</v>
      </c>
      <c r="P350" s="30">
        <f t="shared" si="118"/>
        <v>148750</v>
      </c>
      <c r="Q350" s="15"/>
    </row>
    <row r="351" spans="1:17" s="16" customFormat="1" ht="16.2" customHeight="1" x14ac:dyDescent="0.3">
      <c r="A351" s="268" t="s">
        <v>327</v>
      </c>
      <c r="B351" s="268"/>
      <c r="C351" s="268"/>
      <c r="D351" s="268"/>
      <c r="E351" s="268"/>
      <c r="F351" s="35"/>
      <c r="G351" s="36"/>
      <c r="H351" s="37"/>
      <c r="I351" s="38"/>
      <c r="J351" s="38"/>
      <c r="K351" s="39"/>
      <c r="L351" s="40"/>
      <c r="M351" s="41"/>
      <c r="N351" s="42"/>
      <c r="O351" s="43"/>
      <c r="P351" s="44"/>
      <c r="Q351" s="15"/>
    </row>
    <row r="352" spans="1:17" s="16" customFormat="1" ht="16.2" customHeight="1" x14ac:dyDescent="0.3">
      <c r="A352" s="45">
        <f>A350+1</f>
        <v>327</v>
      </c>
      <c r="B352" s="102">
        <v>4315104</v>
      </c>
      <c r="C352" s="46" t="s">
        <v>323</v>
      </c>
      <c r="D352" s="20" t="s">
        <v>24</v>
      </c>
      <c r="E352" s="20">
        <v>1</v>
      </c>
      <c r="F352" s="47">
        <v>214200</v>
      </c>
      <c r="G352" s="48">
        <v>600300</v>
      </c>
      <c r="H352" s="24">
        <f t="shared" ref="H352:H365" si="127">MIN(F352:G352)</f>
        <v>214200</v>
      </c>
      <c r="I352" s="24">
        <f t="shared" ref="I352:I365" si="128">AVERAGE(F352:G352)</f>
        <v>407250</v>
      </c>
      <c r="J352" s="24">
        <f t="shared" ref="J352:J365" si="129">MEDIAN(F352:G352)</f>
        <v>407250</v>
      </c>
      <c r="K352" s="25">
        <f t="shared" ref="K352:K365" si="130">GEOMEAN(F352:G352)</f>
        <v>358586.47492620244</v>
      </c>
      <c r="L352" s="26">
        <f t="shared" si="114"/>
        <v>102096.65553193912</v>
      </c>
      <c r="M352" s="27">
        <f t="shared" si="115"/>
        <v>0.28471976125968146</v>
      </c>
      <c r="N352" s="28">
        <f t="shared" ref="N352:N365" si="131">ROUND(IF(M352&lt;=$N$2,H352,K352),0)</f>
        <v>214200</v>
      </c>
      <c r="O352" s="29" t="str">
        <f t="shared" ref="O352:O365" si="132">IF(M352&lt;=$N$2,"MENOR VALOR","MEDIA GEO")</f>
        <v>MENOR VALOR</v>
      </c>
      <c r="P352" s="30">
        <f t="shared" si="118"/>
        <v>214200</v>
      </c>
      <c r="Q352" s="15"/>
    </row>
    <row r="353" spans="1:17" s="16" customFormat="1" ht="16.2" customHeight="1" x14ac:dyDescent="0.3">
      <c r="A353" s="49">
        <f t="shared" ref="A353:A365" si="133">A352+1</f>
        <v>328</v>
      </c>
      <c r="B353" s="103">
        <v>4391504</v>
      </c>
      <c r="C353" s="51" t="s">
        <v>324</v>
      </c>
      <c r="D353" s="50" t="s">
        <v>24</v>
      </c>
      <c r="E353" s="50">
        <v>1</v>
      </c>
      <c r="F353" s="52">
        <v>214200</v>
      </c>
      <c r="G353" s="48">
        <v>600300</v>
      </c>
      <c r="H353" s="24">
        <f t="shared" si="127"/>
        <v>214200</v>
      </c>
      <c r="I353" s="24">
        <f t="shared" si="128"/>
        <v>407250</v>
      </c>
      <c r="J353" s="24">
        <f t="shared" si="129"/>
        <v>407250</v>
      </c>
      <c r="K353" s="25">
        <f t="shared" si="130"/>
        <v>358586.47492620244</v>
      </c>
      <c r="L353" s="26">
        <f t="shared" si="114"/>
        <v>102096.65553193912</v>
      </c>
      <c r="M353" s="27">
        <f t="shared" si="115"/>
        <v>0.28471976125968146</v>
      </c>
      <c r="N353" s="28">
        <f t="shared" si="131"/>
        <v>214200</v>
      </c>
      <c r="O353" s="29" t="str">
        <f t="shared" si="132"/>
        <v>MENOR VALOR</v>
      </c>
      <c r="P353" s="30">
        <f t="shared" si="118"/>
        <v>214200</v>
      </c>
      <c r="Q353" s="15"/>
    </row>
    <row r="354" spans="1:17" s="16" customFormat="1" ht="16.2" customHeight="1" x14ac:dyDescent="0.3">
      <c r="A354" s="49">
        <f t="shared" si="133"/>
        <v>329</v>
      </c>
      <c r="B354" s="103">
        <v>8715202</v>
      </c>
      <c r="C354" s="51" t="s">
        <v>248</v>
      </c>
      <c r="D354" s="50" t="s">
        <v>24</v>
      </c>
      <c r="E354" s="50">
        <v>1</v>
      </c>
      <c r="F354" s="52">
        <v>214200</v>
      </c>
      <c r="G354" s="48">
        <v>600300</v>
      </c>
      <c r="H354" s="24">
        <f t="shared" si="127"/>
        <v>214200</v>
      </c>
      <c r="I354" s="24">
        <f t="shared" si="128"/>
        <v>407250</v>
      </c>
      <c r="J354" s="24">
        <f t="shared" si="129"/>
        <v>407250</v>
      </c>
      <c r="K354" s="25">
        <f t="shared" si="130"/>
        <v>358586.47492620244</v>
      </c>
      <c r="L354" s="26">
        <f t="shared" si="114"/>
        <v>102096.65553193912</v>
      </c>
      <c r="M354" s="27">
        <f t="shared" si="115"/>
        <v>0.28471976125968146</v>
      </c>
      <c r="N354" s="28">
        <f t="shared" si="131"/>
        <v>214200</v>
      </c>
      <c r="O354" s="29" t="str">
        <f t="shared" si="132"/>
        <v>MENOR VALOR</v>
      </c>
      <c r="P354" s="30">
        <f t="shared" si="118"/>
        <v>214200</v>
      </c>
      <c r="Q354" s="15"/>
    </row>
    <row r="355" spans="1:17" s="16" customFormat="1" ht="16.2" customHeight="1" x14ac:dyDescent="0.3">
      <c r="A355" s="49">
        <f t="shared" si="133"/>
        <v>330</v>
      </c>
      <c r="B355" s="103">
        <v>8715202</v>
      </c>
      <c r="C355" s="51" t="s">
        <v>325</v>
      </c>
      <c r="D355" s="50" t="s">
        <v>24</v>
      </c>
      <c r="E355" s="50">
        <v>1</v>
      </c>
      <c r="F355" s="52">
        <v>214200</v>
      </c>
      <c r="G355" s="48">
        <v>600300</v>
      </c>
      <c r="H355" s="24">
        <f t="shared" si="127"/>
        <v>214200</v>
      </c>
      <c r="I355" s="24">
        <f t="shared" si="128"/>
        <v>407250</v>
      </c>
      <c r="J355" s="24">
        <f t="shared" si="129"/>
        <v>407250</v>
      </c>
      <c r="K355" s="25">
        <f t="shared" si="130"/>
        <v>358586.47492620244</v>
      </c>
      <c r="L355" s="26">
        <f t="shared" si="114"/>
        <v>102096.65553193912</v>
      </c>
      <c r="M355" s="27">
        <f t="shared" si="115"/>
        <v>0.28471976125968146</v>
      </c>
      <c r="N355" s="28">
        <f t="shared" si="131"/>
        <v>214200</v>
      </c>
      <c r="O355" s="29" t="str">
        <f t="shared" si="132"/>
        <v>MENOR VALOR</v>
      </c>
      <c r="P355" s="30">
        <f t="shared" si="118"/>
        <v>214200</v>
      </c>
      <c r="Q355" s="15"/>
    </row>
    <row r="356" spans="1:17" s="16" customFormat="1" ht="16.2" customHeight="1" x14ac:dyDescent="0.3">
      <c r="A356" s="49">
        <f t="shared" si="133"/>
        <v>331</v>
      </c>
      <c r="B356" s="103">
        <v>8715202</v>
      </c>
      <c r="C356" s="51" t="s">
        <v>90</v>
      </c>
      <c r="D356" s="50" t="s">
        <v>24</v>
      </c>
      <c r="E356" s="50">
        <v>1</v>
      </c>
      <c r="F356" s="52">
        <v>618800</v>
      </c>
      <c r="G356" s="53">
        <v>928200</v>
      </c>
      <c r="H356" s="24">
        <f t="shared" si="127"/>
        <v>618800</v>
      </c>
      <c r="I356" s="24">
        <f t="shared" si="128"/>
        <v>773500</v>
      </c>
      <c r="J356" s="24">
        <f t="shared" si="129"/>
        <v>773500</v>
      </c>
      <c r="K356" s="25">
        <f t="shared" si="130"/>
        <v>757872.12641711533</v>
      </c>
      <c r="L356" s="26">
        <f t="shared" si="114"/>
        <v>98338.84366357472</v>
      </c>
      <c r="M356" s="27">
        <f t="shared" si="115"/>
        <v>0.12975651199692134</v>
      </c>
      <c r="N356" s="28">
        <f t="shared" si="131"/>
        <v>618800</v>
      </c>
      <c r="O356" s="29" t="str">
        <f t="shared" si="132"/>
        <v>MENOR VALOR</v>
      </c>
      <c r="P356" s="30">
        <f t="shared" si="118"/>
        <v>618800</v>
      </c>
      <c r="Q356" s="15"/>
    </row>
    <row r="357" spans="1:17" s="16" customFormat="1" ht="16.2" customHeight="1" x14ac:dyDescent="0.3">
      <c r="A357" s="49">
        <f t="shared" si="133"/>
        <v>332</v>
      </c>
      <c r="B357" s="103">
        <v>8715202</v>
      </c>
      <c r="C357" s="51" t="s">
        <v>75</v>
      </c>
      <c r="D357" s="50" t="s">
        <v>24</v>
      </c>
      <c r="E357" s="50">
        <v>1</v>
      </c>
      <c r="F357" s="52">
        <v>77350</v>
      </c>
      <c r="G357" s="53">
        <v>316025</v>
      </c>
      <c r="H357" s="24">
        <f t="shared" si="127"/>
        <v>77350</v>
      </c>
      <c r="I357" s="24">
        <f t="shared" si="128"/>
        <v>196687.5</v>
      </c>
      <c r="J357" s="24">
        <f t="shared" si="129"/>
        <v>196687.5</v>
      </c>
      <c r="K357" s="25">
        <f t="shared" si="130"/>
        <v>156347.47759397974</v>
      </c>
      <c r="L357" s="26">
        <f t="shared" si="114"/>
        <v>55859.6521033354</v>
      </c>
      <c r="M357" s="27">
        <f t="shared" si="115"/>
        <v>0.35727888267182578</v>
      </c>
      <c r="N357" s="28">
        <f t="shared" si="131"/>
        <v>77350</v>
      </c>
      <c r="O357" s="29" t="str">
        <f t="shared" si="132"/>
        <v>MENOR VALOR</v>
      </c>
      <c r="P357" s="30">
        <f t="shared" si="118"/>
        <v>77350</v>
      </c>
      <c r="Q357" s="15"/>
    </row>
    <row r="358" spans="1:17" s="16" customFormat="1" ht="16.2" customHeight="1" x14ac:dyDescent="0.3">
      <c r="A358" s="49">
        <f t="shared" si="133"/>
        <v>333</v>
      </c>
      <c r="B358" s="103">
        <v>8715202</v>
      </c>
      <c r="C358" s="51" t="s">
        <v>73</v>
      </c>
      <c r="D358" s="50" t="s">
        <v>24</v>
      </c>
      <c r="E358" s="50">
        <v>1</v>
      </c>
      <c r="F358" s="52">
        <v>89250</v>
      </c>
      <c r="G358" s="48">
        <v>253875</v>
      </c>
      <c r="H358" s="24">
        <f t="shared" si="127"/>
        <v>89250</v>
      </c>
      <c r="I358" s="24">
        <f t="shared" si="128"/>
        <v>171562.5</v>
      </c>
      <c r="J358" s="24">
        <f t="shared" si="129"/>
        <v>171562.5</v>
      </c>
      <c r="K358" s="25">
        <f t="shared" si="130"/>
        <v>150526.88713316302</v>
      </c>
      <c r="L358" s="26">
        <f t="shared" si="114"/>
        <v>43329.302421862274</v>
      </c>
      <c r="M358" s="27">
        <f t="shared" si="115"/>
        <v>0.28785091651786554</v>
      </c>
      <c r="N358" s="28">
        <f t="shared" si="131"/>
        <v>89250</v>
      </c>
      <c r="O358" s="29" t="str">
        <f t="shared" si="132"/>
        <v>MENOR VALOR</v>
      </c>
      <c r="P358" s="30">
        <f t="shared" si="118"/>
        <v>89250</v>
      </c>
      <c r="Q358" s="15"/>
    </row>
    <row r="359" spans="1:17" s="16" customFormat="1" ht="16.2" customHeight="1" x14ac:dyDescent="0.3">
      <c r="A359" s="49">
        <f t="shared" si="133"/>
        <v>334</v>
      </c>
      <c r="B359" s="103">
        <v>8715202</v>
      </c>
      <c r="C359" s="51" t="s">
        <v>272</v>
      </c>
      <c r="D359" s="50" t="s">
        <v>24</v>
      </c>
      <c r="E359" s="50">
        <v>1</v>
      </c>
      <c r="F359" s="52">
        <v>89250</v>
      </c>
      <c r="G359" s="48">
        <v>253875</v>
      </c>
      <c r="H359" s="24">
        <f t="shared" si="127"/>
        <v>89250</v>
      </c>
      <c r="I359" s="24">
        <f t="shared" si="128"/>
        <v>171562.5</v>
      </c>
      <c r="J359" s="24">
        <f t="shared" si="129"/>
        <v>171562.5</v>
      </c>
      <c r="K359" s="25">
        <f t="shared" si="130"/>
        <v>150526.88713316302</v>
      </c>
      <c r="L359" s="26">
        <f t="shared" si="114"/>
        <v>43329.302421862274</v>
      </c>
      <c r="M359" s="27">
        <f t="shared" si="115"/>
        <v>0.28785091651786554</v>
      </c>
      <c r="N359" s="28">
        <f t="shared" si="131"/>
        <v>89250</v>
      </c>
      <c r="O359" s="29" t="str">
        <f t="shared" si="132"/>
        <v>MENOR VALOR</v>
      </c>
      <c r="P359" s="30">
        <f t="shared" si="118"/>
        <v>89250</v>
      </c>
      <c r="Q359" s="15"/>
    </row>
    <row r="360" spans="1:17" s="16" customFormat="1" ht="16.2" customHeight="1" x14ac:dyDescent="0.3">
      <c r="A360" s="49">
        <f t="shared" si="133"/>
        <v>335</v>
      </c>
      <c r="B360" s="103">
        <v>8715202</v>
      </c>
      <c r="C360" s="51" t="s">
        <v>178</v>
      </c>
      <c r="D360" s="50" t="s">
        <v>24</v>
      </c>
      <c r="E360" s="50">
        <v>1</v>
      </c>
      <c r="F360" s="52">
        <v>214200</v>
      </c>
      <c r="G360" s="48">
        <v>600300</v>
      </c>
      <c r="H360" s="24">
        <f t="shared" si="127"/>
        <v>214200</v>
      </c>
      <c r="I360" s="24">
        <f t="shared" si="128"/>
        <v>407250</v>
      </c>
      <c r="J360" s="24">
        <f t="shared" si="129"/>
        <v>407250</v>
      </c>
      <c r="K360" s="25">
        <f t="shared" si="130"/>
        <v>358586.47492620244</v>
      </c>
      <c r="L360" s="26">
        <f t="shared" si="114"/>
        <v>102096.65553193912</v>
      </c>
      <c r="M360" s="27">
        <f t="shared" si="115"/>
        <v>0.28471976125968146</v>
      </c>
      <c r="N360" s="28">
        <f t="shared" si="131"/>
        <v>214200</v>
      </c>
      <c r="O360" s="29" t="str">
        <f t="shared" si="132"/>
        <v>MENOR VALOR</v>
      </c>
      <c r="P360" s="30">
        <f t="shared" si="118"/>
        <v>214200</v>
      </c>
      <c r="Q360" s="15"/>
    </row>
    <row r="361" spans="1:17" s="16" customFormat="1" ht="16.2" customHeight="1" x14ac:dyDescent="0.3">
      <c r="A361" s="49">
        <f t="shared" si="133"/>
        <v>336</v>
      </c>
      <c r="B361" s="103">
        <v>8715202</v>
      </c>
      <c r="C361" s="51" t="s">
        <v>174</v>
      </c>
      <c r="D361" s="50" t="s">
        <v>24</v>
      </c>
      <c r="E361" s="50">
        <v>1</v>
      </c>
      <c r="F361" s="52">
        <v>618800</v>
      </c>
      <c r="G361" s="53">
        <v>928200</v>
      </c>
      <c r="H361" s="24">
        <f t="shared" si="127"/>
        <v>618800</v>
      </c>
      <c r="I361" s="24">
        <f t="shared" si="128"/>
        <v>773500</v>
      </c>
      <c r="J361" s="24">
        <f t="shared" si="129"/>
        <v>773500</v>
      </c>
      <c r="K361" s="25">
        <f t="shared" si="130"/>
        <v>757872.12641711533</v>
      </c>
      <c r="L361" s="26">
        <f t="shared" si="114"/>
        <v>98338.84366357472</v>
      </c>
      <c r="M361" s="27">
        <f t="shared" si="115"/>
        <v>0.12975651199692134</v>
      </c>
      <c r="N361" s="28">
        <f t="shared" si="131"/>
        <v>618800</v>
      </c>
      <c r="O361" s="29" t="str">
        <f t="shared" si="132"/>
        <v>MENOR VALOR</v>
      </c>
      <c r="P361" s="30">
        <f t="shared" si="118"/>
        <v>618800</v>
      </c>
      <c r="Q361" s="15"/>
    </row>
    <row r="362" spans="1:17" s="16" customFormat="1" ht="16.2" customHeight="1" x14ac:dyDescent="0.3">
      <c r="A362" s="49">
        <f t="shared" si="133"/>
        <v>337</v>
      </c>
      <c r="B362" s="103">
        <v>8715202</v>
      </c>
      <c r="C362" s="51" t="s">
        <v>173</v>
      </c>
      <c r="D362" s="50" t="s">
        <v>24</v>
      </c>
      <c r="E362" s="50">
        <v>1</v>
      </c>
      <c r="F362" s="52">
        <v>618800</v>
      </c>
      <c r="G362" s="53">
        <v>928200</v>
      </c>
      <c r="H362" s="24">
        <f t="shared" si="127"/>
        <v>618800</v>
      </c>
      <c r="I362" s="24">
        <f t="shared" si="128"/>
        <v>773500</v>
      </c>
      <c r="J362" s="24">
        <f t="shared" si="129"/>
        <v>773500</v>
      </c>
      <c r="K362" s="25">
        <f t="shared" si="130"/>
        <v>757872.12641711533</v>
      </c>
      <c r="L362" s="26">
        <f t="shared" si="114"/>
        <v>98338.84366357472</v>
      </c>
      <c r="M362" s="27">
        <f t="shared" si="115"/>
        <v>0.12975651199692134</v>
      </c>
      <c r="N362" s="28">
        <f t="shared" si="131"/>
        <v>618800</v>
      </c>
      <c r="O362" s="29" t="str">
        <f t="shared" si="132"/>
        <v>MENOR VALOR</v>
      </c>
      <c r="P362" s="30">
        <f t="shared" si="118"/>
        <v>618800</v>
      </c>
      <c r="Q362" s="15"/>
    </row>
    <row r="363" spans="1:17" s="16" customFormat="1" ht="16.2" customHeight="1" x14ac:dyDescent="0.3">
      <c r="A363" s="49">
        <f t="shared" si="133"/>
        <v>338</v>
      </c>
      <c r="B363" s="103">
        <v>8715202</v>
      </c>
      <c r="C363" s="51" t="s">
        <v>328</v>
      </c>
      <c r="D363" s="50" t="s">
        <v>24</v>
      </c>
      <c r="E363" s="50">
        <v>1</v>
      </c>
      <c r="F363" s="52">
        <v>214200</v>
      </c>
      <c r="G363" s="48">
        <v>600300</v>
      </c>
      <c r="H363" s="24">
        <f t="shared" si="127"/>
        <v>214200</v>
      </c>
      <c r="I363" s="24">
        <f t="shared" si="128"/>
        <v>407250</v>
      </c>
      <c r="J363" s="24">
        <f t="shared" si="129"/>
        <v>407250</v>
      </c>
      <c r="K363" s="25">
        <f t="shared" si="130"/>
        <v>358586.47492620244</v>
      </c>
      <c r="L363" s="26">
        <f t="shared" si="114"/>
        <v>102096.65553193912</v>
      </c>
      <c r="M363" s="27">
        <f t="shared" si="115"/>
        <v>0.28471976125968146</v>
      </c>
      <c r="N363" s="28">
        <f t="shared" si="131"/>
        <v>214200</v>
      </c>
      <c r="O363" s="29" t="str">
        <f t="shared" si="132"/>
        <v>MENOR VALOR</v>
      </c>
      <c r="P363" s="30">
        <f t="shared" si="118"/>
        <v>214200</v>
      </c>
      <c r="Q363" s="15"/>
    </row>
    <row r="364" spans="1:17" s="16" customFormat="1" ht="16.2" customHeight="1" x14ac:dyDescent="0.3">
      <c r="A364" s="54">
        <f t="shared" si="133"/>
        <v>339</v>
      </c>
      <c r="B364" s="104">
        <v>8715202</v>
      </c>
      <c r="C364" s="55" t="s">
        <v>140</v>
      </c>
      <c r="D364" s="32" t="s">
        <v>24</v>
      </c>
      <c r="E364" s="32">
        <v>1</v>
      </c>
      <c r="F364" s="56">
        <v>214200</v>
      </c>
      <c r="G364" s="48">
        <v>600300</v>
      </c>
      <c r="H364" s="24">
        <f t="shared" si="127"/>
        <v>214200</v>
      </c>
      <c r="I364" s="24">
        <f t="shared" si="128"/>
        <v>407250</v>
      </c>
      <c r="J364" s="24">
        <f t="shared" si="129"/>
        <v>407250</v>
      </c>
      <c r="K364" s="25">
        <f t="shared" si="130"/>
        <v>358586.47492620244</v>
      </c>
      <c r="L364" s="26">
        <f t="shared" si="114"/>
        <v>102096.65553193912</v>
      </c>
      <c r="M364" s="27">
        <f t="shared" si="115"/>
        <v>0.28471976125968146</v>
      </c>
      <c r="N364" s="28">
        <f t="shared" si="131"/>
        <v>214200</v>
      </c>
      <c r="O364" s="29" t="str">
        <f t="shared" si="132"/>
        <v>MENOR VALOR</v>
      </c>
      <c r="P364" s="30">
        <f t="shared" si="118"/>
        <v>214200</v>
      </c>
      <c r="Q364" s="15"/>
    </row>
    <row r="365" spans="1:17" s="16" customFormat="1" ht="16.2" customHeight="1" x14ac:dyDescent="0.3">
      <c r="A365" s="82">
        <f t="shared" si="133"/>
        <v>340</v>
      </c>
      <c r="B365" s="103">
        <v>8715202</v>
      </c>
      <c r="C365" s="83" t="s">
        <v>329</v>
      </c>
      <c r="D365" s="84" t="s">
        <v>24</v>
      </c>
      <c r="E365" s="84">
        <v>1</v>
      </c>
      <c r="F365" s="23">
        <v>214200</v>
      </c>
      <c r="G365" s="48">
        <v>600300</v>
      </c>
      <c r="H365" s="24">
        <f t="shared" si="127"/>
        <v>214200</v>
      </c>
      <c r="I365" s="24">
        <f t="shared" si="128"/>
        <v>407250</v>
      </c>
      <c r="J365" s="24">
        <f t="shared" si="129"/>
        <v>407250</v>
      </c>
      <c r="K365" s="25">
        <f t="shared" si="130"/>
        <v>358586.47492620244</v>
      </c>
      <c r="L365" s="26">
        <f t="shared" si="114"/>
        <v>102096.65553193912</v>
      </c>
      <c r="M365" s="27">
        <f t="shared" si="115"/>
        <v>0.28471976125968146</v>
      </c>
      <c r="N365" s="28">
        <f t="shared" si="131"/>
        <v>214200</v>
      </c>
      <c r="O365" s="29" t="str">
        <f t="shared" si="132"/>
        <v>MENOR VALOR</v>
      </c>
      <c r="P365" s="30">
        <f t="shared" si="118"/>
        <v>214200</v>
      </c>
      <c r="Q365" s="15"/>
    </row>
    <row r="366" spans="1:17" s="16" customFormat="1" ht="16.2" customHeight="1" x14ac:dyDescent="0.3">
      <c r="A366" s="268" t="s">
        <v>330</v>
      </c>
      <c r="B366" s="268"/>
      <c r="C366" s="268"/>
      <c r="D366" s="268"/>
      <c r="E366" s="268"/>
      <c r="F366" s="35"/>
      <c r="G366" s="36"/>
      <c r="H366" s="37"/>
      <c r="I366" s="38"/>
      <c r="J366" s="38"/>
      <c r="K366" s="39"/>
      <c r="L366" s="40"/>
      <c r="M366" s="41"/>
      <c r="N366" s="42"/>
      <c r="O366" s="43"/>
      <c r="P366" s="44"/>
      <c r="Q366" s="15"/>
    </row>
    <row r="367" spans="1:17" s="16" customFormat="1" ht="16.2" customHeight="1" x14ac:dyDescent="0.3">
      <c r="A367" s="45">
        <f>+A365+1</f>
        <v>341</v>
      </c>
      <c r="B367" s="76">
        <v>4826507</v>
      </c>
      <c r="C367" s="66" t="s">
        <v>298</v>
      </c>
      <c r="D367" s="20" t="s">
        <v>24</v>
      </c>
      <c r="E367" s="20">
        <v>1</v>
      </c>
      <c r="F367" s="47">
        <v>214200</v>
      </c>
      <c r="G367" s="48">
        <v>600300</v>
      </c>
      <c r="H367" s="24">
        <f t="shared" ref="H367:H413" si="134">MIN(F367:G367)</f>
        <v>214200</v>
      </c>
      <c r="I367" s="24">
        <f t="shared" ref="I367:I413" si="135">AVERAGE(F367:G367)</f>
        <v>407250</v>
      </c>
      <c r="J367" s="24">
        <f t="shared" ref="J367:J413" si="136">MEDIAN(F367:G367)</f>
        <v>407250</v>
      </c>
      <c r="K367" s="25">
        <f t="shared" ref="K367:K413" si="137">GEOMEAN(F367:G367)</f>
        <v>358586.47492620244</v>
      </c>
      <c r="L367" s="26">
        <f t="shared" si="114"/>
        <v>102096.65553193912</v>
      </c>
      <c r="M367" s="27">
        <f t="shared" si="115"/>
        <v>0.28471976125968146</v>
      </c>
      <c r="N367" s="28">
        <f t="shared" ref="N367:N413" si="138">ROUND(IF(M367&lt;=$N$2,H367,K367),0)</f>
        <v>214200</v>
      </c>
      <c r="O367" s="29" t="str">
        <f t="shared" ref="O367:O413" si="139">IF(M367&lt;=$N$2,"MENOR VALOR","MEDIA GEO")</f>
        <v>MENOR VALOR</v>
      </c>
      <c r="P367" s="30">
        <f t="shared" si="118"/>
        <v>214200</v>
      </c>
      <c r="Q367" s="15"/>
    </row>
    <row r="368" spans="1:17" s="16" customFormat="1" ht="16.2" customHeight="1" x14ac:dyDescent="0.3">
      <c r="A368" s="49">
        <f t="shared" ref="A368:A413" si="140">A367+1</f>
        <v>342</v>
      </c>
      <c r="B368" s="77">
        <v>4826507</v>
      </c>
      <c r="C368" s="70" t="s">
        <v>268</v>
      </c>
      <c r="D368" s="50" t="s">
        <v>24</v>
      </c>
      <c r="E368" s="50">
        <v>1</v>
      </c>
      <c r="F368" s="52">
        <v>214200</v>
      </c>
      <c r="G368" s="48">
        <v>600300</v>
      </c>
      <c r="H368" s="24">
        <f t="shared" si="134"/>
        <v>214200</v>
      </c>
      <c r="I368" s="24">
        <f t="shared" si="135"/>
        <v>407250</v>
      </c>
      <c r="J368" s="24">
        <f t="shared" si="136"/>
        <v>407250</v>
      </c>
      <c r="K368" s="25">
        <f t="shared" si="137"/>
        <v>358586.47492620244</v>
      </c>
      <c r="L368" s="26">
        <f t="shared" si="114"/>
        <v>102096.65553193912</v>
      </c>
      <c r="M368" s="27">
        <f t="shared" si="115"/>
        <v>0.28471976125968146</v>
      </c>
      <c r="N368" s="28">
        <f t="shared" si="138"/>
        <v>214200</v>
      </c>
      <c r="O368" s="29" t="str">
        <f t="shared" si="139"/>
        <v>MENOR VALOR</v>
      </c>
      <c r="P368" s="30">
        <f t="shared" si="118"/>
        <v>214200</v>
      </c>
      <c r="Q368" s="15"/>
    </row>
    <row r="369" spans="1:17" s="16" customFormat="1" ht="16.2" customHeight="1" x14ac:dyDescent="0.3">
      <c r="A369" s="49">
        <f t="shared" si="140"/>
        <v>343</v>
      </c>
      <c r="B369" s="77">
        <v>4641004</v>
      </c>
      <c r="C369" s="70" t="s">
        <v>269</v>
      </c>
      <c r="D369" s="50" t="s">
        <v>24</v>
      </c>
      <c r="E369" s="50">
        <v>1</v>
      </c>
      <c r="F369" s="52">
        <v>214200</v>
      </c>
      <c r="G369" s="48">
        <v>600300</v>
      </c>
      <c r="H369" s="24">
        <f t="shared" si="134"/>
        <v>214200</v>
      </c>
      <c r="I369" s="24">
        <f t="shared" si="135"/>
        <v>407250</v>
      </c>
      <c r="J369" s="24">
        <f t="shared" si="136"/>
        <v>407250</v>
      </c>
      <c r="K369" s="25">
        <f t="shared" si="137"/>
        <v>358586.47492620244</v>
      </c>
      <c r="L369" s="26">
        <f t="shared" si="114"/>
        <v>102096.65553193912</v>
      </c>
      <c r="M369" s="27">
        <f t="shared" si="115"/>
        <v>0.28471976125968146</v>
      </c>
      <c r="N369" s="28">
        <f t="shared" si="138"/>
        <v>214200</v>
      </c>
      <c r="O369" s="29" t="str">
        <f t="shared" si="139"/>
        <v>MENOR VALOR</v>
      </c>
      <c r="P369" s="30">
        <f t="shared" si="118"/>
        <v>214200</v>
      </c>
      <c r="Q369" s="15"/>
    </row>
    <row r="370" spans="1:17" s="16" customFormat="1" ht="16.2" customHeight="1" x14ac:dyDescent="0.3">
      <c r="A370" s="49">
        <f t="shared" si="140"/>
        <v>344</v>
      </c>
      <c r="B370" s="77">
        <v>4621201</v>
      </c>
      <c r="C370" s="70" t="s">
        <v>270</v>
      </c>
      <c r="D370" s="50" t="s">
        <v>24</v>
      </c>
      <c r="E370" s="50">
        <v>1</v>
      </c>
      <c r="F370" s="52">
        <v>214200</v>
      </c>
      <c r="G370" s="48">
        <v>600300</v>
      </c>
      <c r="H370" s="24">
        <f t="shared" si="134"/>
        <v>214200</v>
      </c>
      <c r="I370" s="24">
        <f t="shared" si="135"/>
        <v>407250</v>
      </c>
      <c r="J370" s="24">
        <f t="shared" si="136"/>
        <v>407250</v>
      </c>
      <c r="K370" s="25">
        <f t="shared" si="137"/>
        <v>358586.47492620244</v>
      </c>
      <c r="L370" s="26">
        <f t="shared" si="114"/>
        <v>102096.65553193912</v>
      </c>
      <c r="M370" s="27">
        <f t="shared" si="115"/>
        <v>0.28471976125968146</v>
      </c>
      <c r="N370" s="28">
        <f t="shared" si="138"/>
        <v>214200</v>
      </c>
      <c r="O370" s="29" t="str">
        <f t="shared" si="139"/>
        <v>MENOR VALOR</v>
      </c>
      <c r="P370" s="30">
        <f t="shared" si="118"/>
        <v>214200</v>
      </c>
      <c r="Q370" s="15"/>
    </row>
    <row r="371" spans="1:17" s="16" customFormat="1" ht="16.2" customHeight="1" x14ac:dyDescent="0.3">
      <c r="A371" s="49">
        <f t="shared" si="140"/>
        <v>345</v>
      </c>
      <c r="B371" s="77">
        <v>4912932</v>
      </c>
      <c r="C371" s="70" t="s">
        <v>271</v>
      </c>
      <c r="D371" s="50" t="s">
        <v>24</v>
      </c>
      <c r="E371" s="50">
        <v>1</v>
      </c>
      <c r="F371" s="52">
        <v>214200</v>
      </c>
      <c r="G371" s="48">
        <v>600300</v>
      </c>
      <c r="H371" s="24">
        <f t="shared" si="134"/>
        <v>214200</v>
      </c>
      <c r="I371" s="24">
        <f t="shared" si="135"/>
        <v>407250</v>
      </c>
      <c r="J371" s="24">
        <f t="shared" si="136"/>
        <v>407250</v>
      </c>
      <c r="K371" s="25">
        <f t="shared" si="137"/>
        <v>358586.47492620244</v>
      </c>
      <c r="L371" s="26">
        <f t="shared" si="114"/>
        <v>102096.65553193912</v>
      </c>
      <c r="M371" s="27">
        <f t="shared" si="115"/>
        <v>0.28471976125968146</v>
      </c>
      <c r="N371" s="28">
        <f t="shared" si="138"/>
        <v>214200</v>
      </c>
      <c r="O371" s="29" t="str">
        <f t="shared" si="139"/>
        <v>MENOR VALOR</v>
      </c>
      <c r="P371" s="30">
        <f t="shared" si="118"/>
        <v>214200</v>
      </c>
      <c r="Q371" s="15"/>
    </row>
    <row r="372" spans="1:17" s="16" customFormat="1" ht="16.2" customHeight="1" x14ac:dyDescent="0.3">
      <c r="A372" s="49">
        <f t="shared" si="140"/>
        <v>346</v>
      </c>
      <c r="B372" s="77">
        <v>4691104</v>
      </c>
      <c r="C372" s="70" t="s">
        <v>90</v>
      </c>
      <c r="D372" s="50" t="s">
        <v>24</v>
      </c>
      <c r="E372" s="50">
        <v>1</v>
      </c>
      <c r="F372" s="52">
        <v>618800</v>
      </c>
      <c r="G372" s="53">
        <v>928200</v>
      </c>
      <c r="H372" s="24">
        <f t="shared" si="134"/>
        <v>618800</v>
      </c>
      <c r="I372" s="24">
        <f t="shared" si="135"/>
        <v>773500</v>
      </c>
      <c r="J372" s="24">
        <f t="shared" si="136"/>
        <v>773500</v>
      </c>
      <c r="K372" s="25">
        <f t="shared" si="137"/>
        <v>757872.12641711533</v>
      </c>
      <c r="L372" s="26">
        <f t="shared" si="114"/>
        <v>98338.84366357472</v>
      </c>
      <c r="M372" s="27">
        <f t="shared" si="115"/>
        <v>0.12975651199692134</v>
      </c>
      <c r="N372" s="28">
        <f t="shared" si="138"/>
        <v>618800</v>
      </c>
      <c r="O372" s="29" t="str">
        <f t="shared" si="139"/>
        <v>MENOR VALOR</v>
      </c>
      <c r="P372" s="30">
        <f t="shared" si="118"/>
        <v>618800</v>
      </c>
      <c r="Q372" s="15"/>
    </row>
    <row r="373" spans="1:17" s="16" customFormat="1" ht="16.2" customHeight="1" x14ac:dyDescent="0.3">
      <c r="A373" s="49">
        <f t="shared" si="140"/>
        <v>347</v>
      </c>
      <c r="B373" s="77">
        <v>4391503</v>
      </c>
      <c r="C373" s="70" t="s">
        <v>75</v>
      </c>
      <c r="D373" s="50" t="s">
        <v>24</v>
      </c>
      <c r="E373" s="50">
        <v>1</v>
      </c>
      <c r="F373" s="52">
        <v>77350</v>
      </c>
      <c r="G373" s="53">
        <v>316025</v>
      </c>
      <c r="H373" s="24">
        <f t="shared" si="134"/>
        <v>77350</v>
      </c>
      <c r="I373" s="24">
        <f t="shared" si="135"/>
        <v>196687.5</v>
      </c>
      <c r="J373" s="24">
        <f t="shared" si="136"/>
        <v>196687.5</v>
      </c>
      <c r="K373" s="25">
        <f t="shared" si="137"/>
        <v>156347.47759397974</v>
      </c>
      <c r="L373" s="26">
        <f t="shared" si="114"/>
        <v>55859.6521033354</v>
      </c>
      <c r="M373" s="27">
        <f t="shared" si="115"/>
        <v>0.35727888267182578</v>
      </c>
      <c r="N373" s="28">
        <f t="shared" si="138"/>
        <v>77350</v>
      </c>
      <c r="O373" s="29" t="str">
        <f t="shared" si="139"/>
        <v>MENOR VALOR</v>
      </c>
      <c r="P373" s="30">
        <f t="shared" si="118"/>
        <v>77350</v>
      </c>
      <c r="Q373" s="15"/>
    </row>
    <row r="374" spans="1:17" s="16" customFormat="1" ht="16.2" customHeight="1" x14ac:dyDescent="0.3">
      <c r="A374" s="49">
        <f t="shared" si="140"/>
        <v>348</v>
      </c>
      <c r="B374" s="77">
        <v>4391507</v>
      </c>
      <c r="C374" s="70" t="s">
        <v>73</v>
      </c>
      <c r="D374" s="50" t="s">
        <v>24</v>
      </c>
      <c r="E374" s="50">
        <v>1</v>
      </c>
      <c r="F374" s="52">
        <v>89250</v>
      </c>
      <c r="G374" s="48">
        <v>253875</v>
      </c>
      <c r="H374" s="24">
        <f t="shared" si="134"/>
        <v>89250</v>
      </c>
      <c r="I374" s="24">
        <f t="shared" si="135"/>
        <v>171562.5</v>
      </c>
      <c r="J374" s="24">
        <f t="shared" si="136"/>
        <v>171562.5</v>
      </c>
      <c r="K374" s="25">
        <f t="shared" si="137"/>
        <v>150526.88713316302</v>
      </c>
      <c r="L374" s="26">
        <f t="shared" si="114"/>
        <v>43329.302421862274</v>
      </c>
      <c r="M374" s="27">
        <f t="shared" si="115"/>
        <v>0.28785091651786554</v>
      </c>
      <c r="N374" s="28">
        <f t="shared" si="138"/>
        <v>89250</v>
      </c>
      <c r="O374" s="29" t="str">
        <f t="shared" si="139"/>
        <v>MENOR VALOR</v>
      </c>
      <c r="P374" s="30">
        <f t="shared" si="118"/>
        <v>89250</v>
      </c>
      <c r="Q374" s="15"/>
    </row>
    <row r="375" spans="1:17" s="16" customFormat="1" ht="16.2" customHeight="1" x14ac:dyDescent="0.3">
      <c r="A375" s="49">
        <f t="shared" si="140"/>
        <v>349</v>
      </c>
      <c r="B375" s="77">
        <v>4391504</v>
      </c>
      <c r="C375" s="70" t="s">
        <v>72</v>
      </c>
      <c r="D375" s="50" t="s">
        <v>24</v>
      </c>
      <c r="E375" s="50">
        <v>1</v>
      </c>
      <c r="F375" s="52">
        <v>89250</v>
      </c>
      <c r="G375" s="48">
        <v>253875</v>
      </c>
      <c r="H375" s="24">
        <f t="shared" si="134"/>
        <v>89250</v>
      </c>
      <c r="I375" s="24">
        <f t="shared" si="135"/>
        <v>171562.5</v>
      </c>
      <c r="J375" s="24">
        <f t="shared" si="136"/>
        <v>171562.5</v>
      </c>
      <c r="K375" s="25">
        <f t="shared" si="137"/>
        <v>150526.88713316302</v>
      </c>
      <c r="L375" s="26">
        <f t="shared" si="114"/>
        <v>43329.302421862274</v>
      </c>
      <c r="M375" s="27">
        <f t="shared" si="115"/>
        <v>0.28785091651786554</v>
      </c>
      <c r="N375" s="28">
        <f t="shared" si="138"/>
        <v>89250</v>
      </c>
      <c r="O375" s="29" t="str">
        <f t="shared" si="139"/>
        <v>MENOR VALOR</v>
      </c>
      <c r="P375" s="30">
        <f t="shared" si="118"/>
        <v>89250</v>
      </c>
      <c r="Q375" s="15"/>
    </row>
    <row r="376" spans="1:17" s="16" customFormat="1" ht="16.2" customHeight="1" x14ac:dyDescent="0.3">
      <c r="A376" s="49">
        <f t="shared" si="140"/>
        <v>350</v>
      </c>
      <c r="B376" s="80">
        <v>4621213</v>
      </c>
      <c r="C376" s="70" t="s">
        <v>299</v>
      </c>
      <c r="D376" s="50" t="s">
        <v>24</v>
      </c>
      <c r="E376" s="50">
        <v>1</v>
      </c>
      <c r="F376" s="52">
        <v>148750</v>
      </c>
      <c r="G376" s="53">
        <v>398000</v>
      </c>
      <c r="H376" s="24">
        <f t="shared" si="134"/>
        <v>148750</v>
      </c>
      <c r="I376" s="24">
        <f t="shared" si="135"/>
        <v>273375</v>
      </c>
      <c r="J376" s="24">
        <f t="shared" si="136"/>
        <v>273375</v>
      </c>
      <c r="K376" s="25">
        <f t="shared" si="137"/>
        <v>243315.63862604476</v>
      </c>
      <c r="L376" s="26">
        <f t="shared" si="114"/>
        <v>66868.004339712832</v>
      </c>
      <c r="M376" s="27">
        <f t="shared" si="115"/>
        <v>0.27482000218852848</v>
      </c>
      <c r="N376" s="28">
        <f t="shared" si="138"/>
        <v>148750</v>
      </c>
      <c r="O376" s="29" t="str">
        <f t="shared" si="139"/>
        <v>MENOR VALOR</v>
      </c>
      <c r="P376" s="30">
        <f t="shared" si="118"/>
        <v>148750</v>
      </c>
      <c r="Q376" s="15"/>
    </row>
    <row r="377" spans="1:17" s="16" customFormat="1" ht="16.2" customHeight="1" x14ac:dyDescent="0.3">
      <c r="A377" s="49">
        <f t="shared" si="140"/>
        <v>351</v>
      </c>
      <c r="B377" s="77">
        <v>43320</v>
      </c>
      <c r="C377" s="70" t="s">
        <v>77</v>
      </c>
      <c r="D377" s="50" t="s">
        <v>24</v>
      </c>
      <c r="E377" s="50">
        <v>1</v>
      </c>
      <c r="F377" s="52">
        <v>77350</v>
      </c>
      <c r="G377" s="53">
        <v>140000</v>
      </c>
      <c r="H377" s="24">
        <f t="shared" si="134"/>
        <v>77350</v>
      </c>
      <c r="I377" s="24">
        <f t="shared" si="135"/>
        <v>108675</v>
      </c>
      <c r="J377" s="24">
        <f t="shared" si="136"/>
        <v>108675</v>
      </c>
      <c r="K377" s="25">
        <f t="shared" si="137"/>
        <v>104062.48123122954</v>
      </c>
      <c r="L377" s="26">
        <f t="shared" si="114"/>
        <v>18888.576620920721</v>
      </c>
      <c r="M377" s="27">
        <f t="shared" si="115"/>
        <v>0.18151188014583097</v>
      </c>
      <c r="N377" s="28">
        <f t="shared" si="138"/>
        <v>77350</v>
      </c>
      <c r="O377" s="29" t="str">
        <f t="shared" si="139"/>
        <v>MENOR VALOR</v>
      </c>
      <c r="P377" s="30">
        <f t="shared" si="118"/>
        <v>77350</v>
      </c>
      <c r="Q377" s="15"/>
    </row>
    <row r="378" spans="1:17" s="16" customFormat="1" ht="16.2" customHeight="1" x14ac:dyDescent="0.3">
      <c r="A378" s="49">
        <f t="shared" si="140"/>
        <v>352</v>
      </c>
      <c r="B378" s="77">
        <v>46911</v>
      </c>
      <c r="C378" s="70" t="s">
        <v>78</v>
      </c>
      <c r="D378" s="50" t="s">
        <v>24</v>
      </c>
      <c r="E378" s="50">
        <v>1</v>
      </c>
      <c r="F378" s="52">
        <v>214200</v>
      </c>
      <c r="G378" s="48">
        <v>600300</v>
      </c>
      <c r="H378" s="24">
        <f t="shared" si="134"/>
        <v>214200</v>
      </c>
      <c r="I378" s="24">
        <f t="shared" si="135"/>
        <v>407250</v>
      </c>
      <c r="J378" s="24">
        <f t="shared" si="136"/>
        <v>407250</v>
      </c>
      <c r="K378" s="25">
        <f t="shared" si="137"/>
        <v>358586.47492620244</v>
      </c>
      <c r="L378" s="26">
        <f t="shared" si="114"/>
        <v>102096.65553193912</v>
      </c>
      <c r="M378" s="27">
        <f t="shared" si="115"/>
        <v>0.28471976125968146</v>
      </c>
      <c r="N378" s="28">
        <f t="shared" si="138"/>
        <v>214200</v>
      </c>
      <c r="O378" s="29" t="str">
        <f t="shared" si="139"/>
        <v>MENOR VALOR</v>
      </c>
      <c r="P378" s="30">
        <f t="shared" si="118"/>
        <v>214200</v>
      </c>
      <c r="Q378" s="15"/>
    </row>
    <row r="379" spans="1:17" s="16" customFormat="1" ht="16.2" customHeight="1" x14ac:dyDescent="0.3">
      <c r="A379" s="49">
        <f t="shared" si="140"/>
        <v>353</v>
      </c>
      <c r="B379" s="77">
        <v>4446102</v>
      </c>
      <c r="C379" s="70" t="s">
        <v>79</v>
      </c>
      <c r="D379" s="50" t="s">
        <v>24</v>
      </c>
      <c r="E379" s="50">
        <v>1</v>
      </c>
      <c r="F379" s="52">
        <v>214200</v>
      </c>
      <c r="G379" s="48">
        <v>600300</v>
      </c>
      <c r="H379" s="24">
        <f t="shared" si="134"/>
        <v>214200</v>
      </c>
      <c r="I379" s="24">
        <f t="shared" si="135"/>
        <v>407250</v>
      </c>
      <c r="J379" s="24">
        <f t="shared" si="136"/>
        <v>407250</v>
      </c>
      <c r="K379" s="25">
        <f t="shared" si="137"/>
        <v>358586.47492620244</v>
      </c>
      <c r="L379" s="26">
        <f t="shared" si="114"/>
        <v>102096.65553193912</v>
      </c>
      <c r="M379" s="27">
        <f t="shared" si="115"/>
        <v>0.28471976125968146</v>
      </c>
      <c r="N379" s="28">
        <f t="shared" si="138"/>
        <v>214200</v>
      </c>
      <c r="O379" s="29" t="str">
        <f t="shared" si="139"/>
        <v>MENOR VALOR</v>
      </c>
      <c r="P379" s="30">
        <f t="shared" si="118"/>
        <v>214200</v>
      </c>
      <c r="Q379" s="15"/>
    </row>
    <row r="380" spans="1:17" s="16" customFormat="1" ht="16.2" customHeight="1" x14ac:dyDescent="0.3">
      <c r="A380" s="49">
        <f t="shared" si="140"/>
        <v>354</v>
      </c>
      <c r="B380" s="77">
        <v>49129</v>
      </c>
      <c r="C380" s="70" t="s">
        <v>80</v>
      </c>
      <c r="D380" s="50" t="s">
        <v>24</v>
      </c>
      <c r="E380" s="50">
        <v>1</v>
      </c>
      <c r="F380" s="52">
        <v>214200</v>
      </c>
      <c r="G380" s="48">
        <v>600300</v>
      </c>
      <c r="H380" s="24">
        <f t="shared" si="134"/>
        <v>214200</v>
      </c>
      <c r="I380" s="24">
        <f t="shared" si="135"/>
        <v>407250</v>
      </c>
      <c r="J380" s="24">
        <f t="shared" si="136"/>
        <v>407250</v>
      </c>
      <c r="K380" s="25">
        <f t="shared" si="137"/>
        <v>358586.47492620244</v>
      </c>
      <c r="L380" s="26">
        <f t="shared" si="114"/>
        <v>102096.65553193912</v>
      </c>
      <c r="M380" s="27">
        <f t="shared" si="115"/>
        <v>0.28471976125968146</v>
      </c>
      <c r="N380" s="28">
        <f t="shared" si="138"/>
        <v>214200</v>
      </c>
      <c r="O380" s="29" t="str">
        <f t="shared" si="139"/>
        <v>MENOR VALOR</v>
      </c>
      <c r="P380" s="30">
        <f t="shared" si="118"/>
        <v>214200</v>
      </c>
      <c r="Q380" s="15"/>
    </row>
    <row r="381" spans="1:17" s="16" customFormat="1" ht="16.2" customHeight="1" x14ac:dyDescent="0.3">
      <c r="A381" s="49">
        <f t="shared" si="140"/>
        <v>355</v>
      </c>
      <c r="B381" s="77">
        <v>49129</v>
      </c>
      <c r="C381" s="70" t="s">
        <v>81</v>
      </c>
      <c r="D381" s="50" t="s">
        <v>24</v>
      </c>
      <c r="E381" s="50">
        <v>1</v>
      </c>
      <c r="F381" s="52">
        <v>618800</v>
      </c>
      <c r="G381" s="53">
        <v>928200</v>
      </c>
      <c r="H381" s="24">
        <f t="shared" si="134"/>
        <v>618800</v>
      </c>
      <c r="I381" s="24">
        <f t="shared" si="135"/>
        <v>773500</v>
      </c>
      <c r="J381" s="24">
        <f t="shared" si="136"/>
        <v>773500</v>
      </c>
      <c r="K381" s="25">
        <f t="shared" si="137"/>
        <v>757872.12641711533</v>
      </c>
      <c r="L381" s="26">
        <f t="shared" si="114"/>
        <v>98338.84366357472</v>
      </c>
      <c r="M381" s="27">
        <f t="shared" si="115"/>
        <v>0.12975651199692134</v>
      </c>
      <c r="N381" s="28">
        <f t="shared" si="138"/>
        <v>618800</v>
      </c>
      <c r="O381" s="29" t="str">
        <f t="shared" si="139"/>
        <v>MENOR VALOR</v>
      </c>
      <c r="P381" s="30">
        <f t="shared" si="118"/>
        <v>618800</v>
      </c>
      <c r="Q381" s="15"/>
    </row>
    <row r="382" spans="1:17" s="16" customFormat="1" ht="16.2" customHeight="1" x14ac:dyDescent="0.3">
      <c r="A382" s="49">
        <f t="shared" si="140"/>
        <v>356</v>
      </c>
      <c r="B382" s="77">
        <v>49129</v>
      </c>
      <c r="C382" s="70" t="s">
        <v>83</v>
      </c>
      <c r="D382" s="50" t="s">
        <v>24</v>
      </c>
      <c r="E382" s="50">
        <v>1</v>
      </c>
      <c r="F382" s="52">
        <v>773500</v>
      </c>
      <c r="G382" s="53">
        <v>1160250</v>
      </c>
      <c r="H382" s="24">
        <f t="shared" si="134"/>
        <v>773500</v>
      </c>
      <c r="I382" s="24">
        <f t="shared" si="135"/>
        <v>966875</v>
      </c>
      <c r="J382" s="24">
        <f t="shared" si="136"/>
        <v>966875</v>
      </c>
      <c r="K382" s="25">
        <f t="shared" si="137"/>
        <v>947340.15802139416</v>
      </c>
      <c r="L382" s="26">
        <f t="shared" si="114"/>
        <v>122923.55457946887</v>
      </c>
      <c r="M382" s="27">
        <f t="shared" si="115"/>
        <v>0.12975651199692184</v>
      </c>
      <c r="N382" s="28">
        <f t="shared" si="138"/>
        <v>773500</v>
      </c>
      <c r="O382" s="29" t="str">
        <f t="shared" si="139"/>
        <v>MENOR VALOR</v>
      </c>
      <c r="P382" s="30">
        <f t="shared" si="118"/>
        <v>773500</v>
      </c>
      <c r="Q382" s="15"/>
    </row>
    <row r="383" spans="1:17" s="16" customFormat="1" ht="16.2" customHeight="1" x14ac:dyDescent="0.3">
      <c r="A383" s="49">
        <f t="shared" si="140"/>
        <v>357</v>
      </c>
      <c r="B383" s="77">
        <v>49129</v>
      </c>
      <c r="C383" s="70" t="s">
        <v>84</v>
      </c>
      <c r="D383" s="50" t="s">
        <v>24</v>
      </c>
      <c r="E383" s="50">
        <v>1</v>
      </c>
      <c r="F383" s="52">
        <v>89250</v>
      </c>
      <c r="G383" s="48">
        <v>253875</v>
      </c>
      <c r="H383" s="24">
        <f t="shared" si="134"/>
        <v>89250</v>
      </c>
      <c r="I383" s="24">
        <f t="shared" si="135"/>
        <v>171562.5</v>
      </c>
      <c r="J383" s="24">
        <f t="shared" si="136"/>
        <v>171562.5</v>
      </c>
      <c r="K383" s="25">
        <f t="shared" si="137"/>
        <v>150526.88713316302</v>
      </c>
      <c r="L383" s="26">
        <f t="shared" si="114"/>
        <v>43329.302421862274</v>
      </c>
      <c r="M383" s="27">
        <f t="shared" si="115"/>
        <v>0.28785091651786554</v>
      </c>
      <c r="N383" s="28">
        <f t="shared" si="138"/>
        <v>89250</v>
      </c>
      <c r="O383" s="29" t="str">
        <f t="shared" si="139"/>
        <v>MENOR VALOR</v>
      </c>
      <c r="P383" s="30">
        <f t="shared" si="118"/>
        <v>89250</v>
      </c>
      <c r="Q383" s="15"/>
    </row>
    <row r="384" spans="1:17" s="16" customFormat="1" ht="16.2" customHeight="1" x14ac:dyDescent="0.3">
      <c r="A384" s="49">
        <f t="shared" si="140"/>
        <v>358</v>
      </c>
      <c r="B384" s="77">
        <v>4621201</v>
      </c>
      <c r="C384" s="70" t="s">
        <v>85</v>
      </c>
      <c r="D384" s="50" t="s">
        <v>24</v>
      </c>
      <c r="E384" s="50">
        <v>1</v>
      </c>
      <c r="F384" s="52">
        <v>214200</v>
      </c>
      <c r="G384" s="48">
        <v>600300</v>
      </c>
      <c r="H384" s="24">
        <f t="shared" si="134"/>
        <v>214200</v>
      </c>
      <c r="I384" s="24">
        <f t="shared" si="135"/>
        <v>407250</v>
      </c>
      <c r="J384" s="24">
        <f t="shared" si="136"/>
        <v>407250</v>
      </c>
      <c r="K384" s="25">
        <f t="shared" si="137"/>
        <v>358586.47492620244</v>
      </c>
      <c r="L384" s="26">
        <f t="shared" si="114"/>
        <v>102096.65553193912</v>
      </c>
      <c r="M384" s="27">
        <f t="shared" si="115"/>
        <v>0.28471976125968146</v>
      </c>
      <c r="N384" s="28">
        <f t="shared" si="138"/>
        <v>214200</v>
      </c>
      <c r="O384" s="29" t="str">
        <f t="shared" si="139"/>
        <v>MENOR VALOR</v>
      </c>
      <c r="P384" s="30">
        <f t="shared" si="118"/>
        <v>214200</v>
      </c>
      <c r="Q384" s="15"/>
    </row>
    <row r="385" spans="1:17" s="16" customFormat="1" ht="16.2" customHeight="1" x14ac:dyDescent="0.3">
      <c r="A385" s="49">
        <f t="shared" si="140"/>
        <v>359</v>
      </c>
      <c r="B385" s="77">
        <v>4446102</v>
      </c>
      <c r="C385" s="70" t="s">
        <v>86</v>
      </c>
      <c r="D385" s="50" t="s">
        <v>24</v>
      </c>
      <c r="E385" s="50">
        <v>1</v>
      </c>
      <c r="F385" s="52">
        <v>214200</v>
      </c>
      <c r="G385" s="48">
        <v>600300</v>
      </c>
      <c r="H385" s="24">
        <f t="shared" si="134"/>
        <v>214200</v>
      </c>
      <c r="I385" s="24">
        <f t="shared" si="135"/>
        <v>407250</v>
      </c>
      <c r="J385" s="24">
        <f t="shared" si="136"/>
        <v>407250</v>
      </c>
      <c r="K385" s="25">
        <f t="shared" si="137"/>
        <v>358586.47492620244</v>
      </c>
      <c r="L385" s="26">
        <f t="shared" si="114"/>
        <v>102096.65553193912</v>
      </c>
      <c r="M385" s="27">
        <f t="shared" si="115"/>
        <v>0.28471976125968146</v>
      </c>
      <c r="N385" s="28">
        <f t="shared" si="138"/>
        <v>214200</v>
      </c>
      <c r="O385" s="29" t="str">
        <f t="shared" si="139"/>
        <v>MENOR VALOR</v>
      </c>
      <c r="P385" s="30">
        <f t="shared" si="118"/>
        <v>214200</v>
      </c>
      <c r="Q385" s="15"/>
    </row>
    <row r="386" spans="1:17" s="16" customFormat="1" ht="16.2" customHeight="1" x14ac:dyDescent="0.3">
      <c r="A386" s="49">
        <f t="shared" si="140"/>
        <v>360</v>
      </c>
      <c r="B386" s="77">
        <v>4621213</v>
      </c>
      <c r="C386" s="70" t="s">
        <v>87</v>
      </c>
      <c r="D386" s="50" t="s">
        <v>24</v>
      </c>
      <c r="E386" s="50">
        <v>1</v>
      </c>
      <c r="F386" s="52">
        <v>148750</v>
      </c>
      <c r="G386" s="53">
        <v>398000</v>
      </c>
      <c r="H386" s="24">
        <f t="shared" si="134"/>
        <v>148750</v>
      </c>
      <c r="I386" s="24">
        <f t="shared" si="135"/>
        <v>273375</v>
      </c>
      <c r="J386" s="24">
        <f t="shared" si="136"/>
        <v>273375</v>
      </c>
      <c r="K386" s="25">
        <f t="shared" si="137"/>
        <v>243315.63862604476</v>
      </c>
      <c r="L386" s="26">
        <f t="shared" si="114"/>
        <v>66868.004339712832</v>
      </c>
      <c r="M386" s="27">
        <f t="shared" si="115"/>
        <v>0.27482000218852848</v>
      </c>
      <c r="N386" s="28">
        <f t="shared" si="138"/>
        <v>148750</v>
      </c>
      <c r="O386" s="29" t="str">
        <f t="shared" si="139"/>
        <v>MENOR VALOR</v>
      </c>
      <c r="P386" s="30">
        <f t="shared" si="118"/>
        <v>148750</v>
      </c>
      <c r="Q386" s="15"/>
    </row>
    <row r="387" spans="1:17" s="16" customFormat="1" ht="16.2" customHeight="1" x14ac:dyDescent="0.3">
      <c r="A387" s="49">
        <f t="shared" si="140"/>
        <v>361</v>
      </c>
      <c r="B387" s="77">
        <v>4621213</v>
      </c>
      <c r="C387" s="70" t="s">
        <v>88</v>
      </c>
      <c r="D387" s="50" t="s">
        <v>24</v>
      </c>
      <c r="E387" s="50">
        <v>1</v>
      </c>
      <c r="F387" s="52">
        <v>77350</v>
      </c>
      <c r="G387" s="53">
        <v>140000</v>
      </c>
      <c r="H387" s="24">
        <f t="shared" si="134"/>
        <v>77350</v>
      </c>
      <c r="I387" s="24">
        <f t="shared" si="135"/>
        <v>108675</v>
      </c>
      <c r="J387" s="24">
        <f t="shared" si="136"/>
        <v>108675</v>
      </c>
      <c r="K387" s="25">
        <f t="shared" si="137"/>
        <v>104062.48123122954</v>
      </c>
      <c r="L387" s="26">
        <f t="shared" si="114"/>
        <v>18888.576620920721</v>
      </c>
      <c r="M387" s="27">
        <f t="shared" si="115"/>
        <v>0.18151188014583097</v>
      </c>
      <c r="N387" s="28">
        <f t="shared" si="138"/>
        <v>77350</v>
      </c>
      <c r="O387" s="29" t="str">
        <f t="shared" si="139"/>
        <v>MENOR VALOR</v>
      </c>
      <c r="P387" s="30">
        <f t="shared" si="118"/>
        <v>77350</v>
      </c>
      <c r="Q387" s="15"/>
    </row>
    <row r="388" spans="1:17" s="16" customFormat="1" ht="16.2" customHeight="1" x14ac:dyDescent="0.3">
      <c r="A388" s="49">
        <f t="shared" si="140"/>
        <v>362</v>
      </c>
      <c r="B388" s="77">
        <v>4621213</v>
      </c>
      <c r="C388" s="70" t="s">
        <v>89</v>
      </c>
      <c r="D388" s="50" t="s">
        <v>24</v>
      </c>
      <c r="E388" s="50">
        <v>1</v>
      </c>
      <c r="F388" s="52">
        <v>148750</v>
      </c>
      <c r="G388" s="53">
        <v>398000</v>
      </c>
      <c r="H388" s="24">
        <f t="shared" si="134"/>
        <v>148750</v>
      </c>
      <c r="I388" s="24">
        <f t="shared" si="135"/>
        <v>273375</v>
      </c>
      <c r="J388" s="24">
        <f t="shared" si="136"/>
        <v>273375</v>
      </c>
      <c r="K388" s="25">
        <f t="shared" si="137"/>
        <v>243315.63862604476</v>
      </c>
      <c r="L388" s="26">
        <f t="shared" si="114"/>
        <v>66868.004339712832</v>
      </c>
      <c r="M388" s="27">
        <f t="shared" si="115"/>
        <v>0.27482000218852848</v>
      </c>
      <c r="N388" s="28">
        <f t="shared" si="138"/>
        <v>148750</v>
      </c>
      <c r="O388" s="29" t="str">
        <f t="shared" si="139"/>
        <v>MENOR VALOR</v>
      </c>
      <c r="P388" s="30">
        <f t="shared" si="118"/>
        <v>148750</v>
      </c>
      <c r="Q388" s="15"/>
    </row>
    <row r="389" spans="1:17" s="16" customFormat="1" ht="16.2" customHeight="1" x14ac:dyDescent="0.3">
      <c r="A389" s="49">
        <f t="shared" si="140"/>
        <v>363</v>
      </c>
      <c r="B389" s="77">
        <v>4691101</v>
      </c>
      <c r="C389" s="70" t="s">
        <v>331</v>
      </c>
      <c r="D389" s="50" t="s">
        <v>24</v>
      </c>
      <c r="E389" s="50">
        <v>1</v>
      </c>
      <c r="F389" s="52">
        <v>1011500</v>
      </c>
      <c r="G389" s="53">
        <v>1517250</v>
      </c>
      <c r="H389" s="24">
        <f t="shared" si="134"/>
        <v>1011500</v>
      </c>
      <c r="I389" s="24">
        <f t="shared" si="135"/>
        <v>1264375</v>
      </c>
      <c r="J389" s="24">
        <f t="shared" si="136"/>
        <v>1264375</v>
      </c>
      <c r="K389" s="25">
        <f t="shared" si="137"/>
        <v>1238829.4374125923</v>
      </c>
      <c r="L389" s="26">
        <f t="shared" si="114"/>
        <v>160746.18675776452</v>
      </c>
      <c r="M389" s="27">
        <f t="shared" si="115"/>
        <v>0.12975651199691987</v>
      </c>
      <c r="N389" s="28">
        <f t="shared" si="138"/>
        <v>1011500</v>
      </c>
      <c r="O389" s="29" t="str">
        <f t="shared" si="139"/>
        <v>MENOR VALOR</v>
      </c>
      <c r="P389" s="30">
        <f t="shared" si="118"/>
        <v>1011500</v>
      </c>
      <c r="Q389" s="15"/>
    </row>
    <row r="390" spans="1:17" s="16" customFormat="1" ht="16.2" customHeight="1" x14ac:dyDescent="0.3">
      <c r="A390" s="49">
        <f t="shared" si="140"/>
        <v>364</v>
      </c>
      <c r="B390" s="77">
        <v>3623001</v>
      </c>
      <c r="C390" s="70" t="s">
        <v>92</v>
      </c>
      <c r="D390" s="50" t="s">
        <v>24</v>
      </c>
      <c r="E390" s="50">
        <v>1</v>
      </c>
      <c r="F390" s="52">
        <v>65450</v>
      </c>
      <c r="G390" s="23">
        <v>115800</v>
      </c>
      <c r="H390" s="24">
        <f t="shared" si="134"/>
        <v>65450</v>
      </c>
      <c r="I390" s="24">
        <f t="shared" si="135"/>
        <v>90625</v>
      </c>
      <c r="J390" s="24">
        <f t="shared" si="136"/>
        <v>90625</v>
      </c>
      <c r="K390" s="25">
        <f t="shared" si="137"/>
        <v>87058.084058862674</v>
      </c>
      <c r="L390" s="26">
        <f t="shared" si="114"/>
        <v>15279.222766470773</v>
      </c>
      <c r="M390" s="27">
        <f t="shared" si="115"/>
        <v>0.17550607656538841</v>
      </c>
      <c r="N390" s="28">
        <f t="shared" si="138"/>
        <v>65450</v>
      </c>
      <c r="O390" s="29" t="str">
        <f t="shared" si="139"/>
        <v>MENOR VALOR</v>
      </c>
      <c r="P390" s="30">
        <f t="shared" si="118"/>
        <v>65450</v>
      </c>
      <c r="Q390" s="15"/>
    </row>
    <row r="391" spans="1:17" s="16" customFormat="1" ht="16.2" customHeight="1" x14ac:dyDescent="0.3">
      <c r="A391" s="49">
        <f t="shared" si="140"/>
        <v>365</v>
      </c>
      <c r="B391" s="77">
        <v>4322005</v>
      </c>
      <c r="C391" s="70" t="s">
        <v>93</v>
      </c>
      <c r="D391" s="50" t="s">
        <v>24</v>
      </c>
      <c r="E391" s="50">
        <v>1</v>
      </c>
      <c r="F391" s="52">
        <v>654500</v>
      </c>
      <c r="G391" s="53">
        <v>981750</v>
      </c>
      <c r="H391" s="24">
        <f t="shared" si="134"/>
        <v>654500</v>
      </c>
      <c r="I391" s="24">
        <f t="shared" si="135"/>
        <v>818125</v>
      </c>
      <c r="J391" s="24">
        <f t="shared" si="136"/>
        <v>818125</v>
      </c>
      <c r="K391" s="25">
        <f t="shared" si="137"/>
        <v>801595.51832579507</v>
      </c>
      <c r="L391" s="26">
        <f t="shared" si="114"/>
        <v>104012.23849032003</v>
      </c>
      <c r="M391" s="27">
        <f t="shared" si="115"/>
        <v>0.12975651199692212</v>
      </c>
      <c r="N391" s="28">
        <f t="shared" si="138"/>
        <v>654500</v>
      </c>
      <c r="O391" s="29" t="str">
        <f t="shared" si="139"/>
        <v>MENOR VALOR</v>
      </c>
      <c r="P391" s="30">
        <f t="shared" si="118"/>
        <v>654500</v>
      </c>
      <c r="Q391" s="15"/>
    </row>
    <row r="392" spans="1:17" s="16" customFormat="1" ht="16.2" customHeight="1" x14ac:dyDescent="0.3">
      <c r="A392" s="49">
        <f t="shared" si="140"/>
        <v>366</v>
      </c>
      <c r="B392" s="77">
        <v>3623001</v>
      </c>
      <c r="C392" s="70" t="s">
        <v>94</v>
      </c>
      <c r="D392" s="50" t="s">
        <v>24</v>
      </c>
      <c r="E392" s="50">
        <v>1</v>
      </c>
      <c r="F392" s="52">
        <v>65450</v>
      </c>
      <c r="G392" s="53">
        <v>103000</v>
      </c>
      <c r="H392" s="24">
        <f t="shared" si="134"/>
        <v>65450</v>
      </c>
      <c r="I392" s="24">
        <f t="shared" si="135"/>
        <v>84225</v>
      </c>
      <c r="J392" s="24">
        <f t="shared" si="136"/>
        <v>84225</v>
      </c>
      <c r="K392" s="25">
        <f t="shared" si="137"/>
        <v>82105.724526369057</v>
      </c>
      <c r="L392" s="26">
        <f t="shared" si="114"/>
        <v>11777.375758170479</v>
      </c>
      <c r="M392" s="27">
        <f t="shared" si="115"/>
        <v>0.14344159102314552</v>
      </c>
      <c r="N392" s="28">
        <f t="shared" si="138"/>
        <v>65450</v>
      </c>
      <c r="O392" s="29" t="str">
        <f t="shared" si="139"/>
        <v>MENOR VALOR</v>
      </c>
      <c r="P392" s="30">
        <f t="shared" si="118"/>
        <v>65450</v>
      </c>
      <c r="Q392" s="15"/>
    </row>
    <row r="393" spans="1:17" s="16" customFormat="1" ht="16.2" customHeight="1" x14ac:dyDescent="0.3">
      <c r="A393" s="49">
        <f t="shared" si="140"/>
        <v>367</v>
      </c>
      <c r="B393" s="77">
        <v>4446102</v>
      </c>
      <c r="C393" s="70" t="s">
        <v>96</v>
      </c>
      <c r="D393" s="50" t="s">
        <v>24</v>
      </c>
      <c r="E393" s="50">
        <v>1</v>
      </c>
      <c r="F393" s="52">
        <v>309400</v>
      </c>
      <c r="G393" s="53">
        <v>464100</v>
      </c>
      <c r="H393" s="24">
        <f t="shared" si="134"/>
        <v>309400</v>
      </c>
      <c r="I393" s="24">
        <f t="shared" si="135"/>
        <v>386750</v>
      </c>
      <c r="J393" s="24">
        <f t="shared" si="136"/>
        <v>386750</v>
      </c>
      <c r="K393" s="25">
        <f t="shared" si="137"/>
        <v>378936.06320855767</v>
      </c>
      <c r="L393" s="26">
        <f t="shared" si="114"/>
        <v>49169.42183178736</v>
      </c>
      <c r="M393" s="27">
        <f t="shared" si="115"/>
        <v>0.12975651199692134</v>
      </c>
      <c r="N393" s="28">
        <f t="shared" si="138"/>
        <v>309400</v>
      </c>
      <c r="O393" s="29" t="str">
        <f t="shared" si="139"/>
        <v>MENOR VALOR</v>
      </c>
      <c r="P393" s="30">
        <f t="shared" si="118"/>
        <v>309400</v>
      </c>
      <c r="Q393" s="15"/>
    </row>
    <row r="394" spans="1:17" s="16" customFormat="1" ht="16.2" customHeight="1" x14ac:dyDescent="0.3">
      <c r="A394" s="49">
        <f t="shared" si="140"/>
        <v>368</v>
      </c>
      <c r="B394" s="77">
        <v>4912902</v>
      </c>
      <c r="C394" s="70" t="s">
        <v>97</v>
      </c>
      <c r="D394" s="50" t="s">
        <v>24</v>
      </c>
      <c r="E394" s="50">
        <v>1</v>
      </c>
      <c r="F394" s="52">
        <v>1071000</v>
      </c>
      <c r="G394" s="53">
        <v>1606500</v>
      </c>
      <c r="H394" s="24">
        <f t="shared" si="134"/>
        <v>1071000</v>
      </c>
      <c r="I394" s="24">
        <f t="shared" si="135"/>
        <v>1338750</v>
      </c>
      <c r="J394" s="24">
        <f t="shared" si="136"/>
        <v>1338750</v>
      </c>
      <c r="K394" s="25">
        <f t="shared" si="137"/>
        <v>1311701.757260392</v>
      </c>
      <c r="L394" s="26">
        <f t="shared" si="114"/>
        <v>170201.84480234084</v>
      </c>
      <c r="M394" s="27">
        <f t="shared" si="115"/>
        <v>0.12975651199692134</v>
      </c>
      <c r="N394" s="28">
        <f t="shared" si="138"/>
        <v>1071000</v>
      </c>
      <c r="O394" s="29" t="str">
        <f t="shared" si="139"/>
        <v>MENOR VALOR</v>
      </c>
      <c r="P394" s="30">
        <f t="shared" si="118"/>
        <v>1071000</v>
      </c>
      <c r="Q394" s="15"/>
    </row>
    <row r="395" spans="1:17" s="16" customFormat="1" ht="16.2" customHeight="1" x14ac:dyDescent="0.3">
      <c r="A395" s="49">
        <f t="shared" si="140"/>
        <v>369</v>
      </c>
      <c r="B395" s="77">
        <v>4446102</v>
      </c>
      <c r="C395" s="70" t="s">
        <v>98</v>
      </c>
      <c r="D395" s="50" t="s">
        <v>24</v>
      </c>
      <c r="E395" s="50">
        <v>1</v>
      </c>
      <c r="F395" s="52">
        <v>113050</v>
      </c>
      <c r="G395" s="53">
        <v>179575</v>
      </c>
      <c r="H395" s="24">
        <f t="shared" si="134"/>
        <v>113050</v>
      </c>
      <c r="I395" s="24">
        <f t="shared" si="135"/>
        <v>146312.5</v>
      </c>
      <c r="J395" s="24">
        <f t="shared" si="136"/>
        <v>146312.5</v>
      </c>
      <c r="K395" s="25">
        <f t="shared" si="137"/>
        <v>142481.41545478834</v>
      </c>
      <c r="L395" s="26">
        <f t="shared" ref="L395:L456" si="141">STDEVA(H395,K395)</f>
        <v>20811.153447999412</v>
      </c>
      <c r="M395" s="27">
        <f t="shared" ref="M395:M456" si="142">L395/K395</f>
        <v>0.14606223121501152</v>
      </c>
      <c r="N395" s="28">
        <f t="shared" si="138"/>
        <v>113050</v>
      </c>
      <c r="O395" s="29" t="str">
        <f t="shared" si="139"/>
        <v>MENOR VALOR</v>
      </c>
      <c r="P395" s="30">
        <f t="shared" ref="P395:P456" si="143">ROUND(N395,0)</f>
        <v>113050</v>
      </c>
      <c r="Q395" s="15"/>
    </row>
    <row r="396" spans="1:17" s="16" customFormat="1" ht="16.2" customHeight="1" x14ac:dyDescent="0.3">
      <c r="A396" s="49">
        <f t="shared" si="140"/>
        <v>370</v>
      </c>
      <c r="B396" s="77">
        <v>4446102</v>
      </c>
      <c r="C396" s="70" t="s">
        <v>99</v>
      </c>
      <c r="D396" s="50" t="s">
        <v>24</v>
      </c>
      <c r="E396" s="50">
        <v>1</v>
      </c>
      <c r="F396" s="52">
        <v>113050</v>
      </c>
      <c r="G396" s="53">
        <v>179575</v>
      </c>
      <c r="H396" s="24">
        <f t="shared" si="134"/>
        <v>113050</v>
      </c>
      <c r="I396" s="24">
        <f t="shared" si="135"/>
        <v>146312.5</v>
      </c>
      <c r="J396" s="24">
        <f t="shared" si="136"/>
        <v>146312.5</v>
      </c>
      <c r="K396" s="25">
        <f t="shared" si="137"/>
        <v>142481.41545478834</v>
      </c>
      <c r="L396" s="26">
        <f t="shared" si="141"/>
        <v>20811.153447999412</v>
      </c>
      <c r="M396" s="27">
        <f t="shared" si="142"/>
        <v>0.14606223121501152</v>
      </c>
      <c r="N396" s="28">
        <f t="shared" si="138"/>
        <v>113050</v>
      </c>
      <c r="O396" s="29" t="str">
        <f t="shared" si="139"/>
        <v>MENOR VALOR</v>
      </c>
      <c r="P396" s="30">
        <f t="shared" si="143"/>
        <v>113050</v>
      </c>
      <c r="Q396" s="15"/>
    </row>
    <row r="397" spans="1:17" s="16" customFormat="1" ht="16.2" customHeight="1" x14ac:dyDescent="0.3">
      <c r="A397" s="49">
        <f t="shared" si="140"/>
        <v>371</v>
      </c>
      <c r="B397" s="77">
        <v>4446102</v>
      </c>
      <c r="C397" s="70" t="s">
        <v>332</v>
      </c>
      <c r="D397" s="50" t="s">
        <v>24</v>
      </c>
      <c r="E397" s="50">
        <v>1</v>
      </c>
      <c r="F397" s="52">
        <v>535500</v>
      </c>
      <c r="G397" s="53">
        <v>803250</v>
      </c>
      <c r="H397" s="24">
        <f t="shared" si="134"/>
        <v>535500</v>
      </c>
      <c r="I397" s="24">
        <f t="shared" si="135"/>
        <v>669375</v>
      </c>
      <c r="J397" s="24">
        <f t="shared" si="136"/>
        <v>669375</v>
      </c>
      <c r="K397" s="25">
        <f t="shared" si="137"/>
        <v>655850.87863019598</v>
      </c>
      <c r="L397" s="26">
        <f t="shared" si="141"/>
        <v>85100.922401170421</v>
      </c>
      <c r="M397" s="27">
        <f t="shared" si="142"/>
        <v>0.12975651199692134</v>
      </c>
      <c r="N397" s="28">
        <f t="shared" si="138"/>
        <v>535500</v>
      </c>
      <c r="O397" s="29" t="str">
        <f t="shared" si="139"/>
        <v>MENOR VALOR</v>
      </c>
      <c r="P397" s="30">
        <f t="shared" si="143"/>
        <v>535500</v>
      </c>
      <c r="Q397" s="15"/>
    </row>
    <row r="398" spans="1:17" s="16" customFormat="1" ht="16.2" customHeight="1" x14ac:dyDescent="0.3">
      <c r="A398" s="49">
        <f t="shared" si="140"/>
        <v>372</v>
      </c>
      <c r="B398" s="77">
        <v>4446102</v>
      </c>
      <c r="C398" s="70" t="s">
        <v>101</v>
      </c>
      <c r="D398" s="50" t="s">
        <v>24</v>
      </c>
      <c r="E398" s="50">
        <v>1</v>
      </c>
      <c r="F398" s="52">
        <v>53550</v>
      </c>
      <c r="G398" s="53">
        <v>91000</v>
      </c>
      <c r="H398" s="24">
        <f t="shared" si="134"/>
        <v>53550</v>
      </c>
      <c r="I398" s="24">
        <f t="shared" si="135"/>
        <v>72275</v>
      </c>
      <c r="J398" s="24">
        <f t="shared" si="136"/>
        <v>72275</v>
      </c>
      <c r="K398" s="25">
        <f t="shared" si="137"/>
        <v>69807.234582097575</v>
      </c>
      <c r="L398" s="26">
        <f t="shared" si="141"/>
        <v>11495.600816341679</v>
      </c>
      <c r="M398" s="27">
        <f t="shared" si="142"/>
        <v>0.16467635317686377</v>
      </c>
      <c r="N398" s="28">
        <f t="shared" si="138"/>
        <v>53550</v>
      </c>
      <c r="O398" s="29" t="str">
        <f t="shared" si="139"/>
        <v>MENOR VALOR</v>
      </c>
      <c r="P398" s="30">
        <f t="shared" si="143"/>
        <v>53550</v>
      </c>
      <c r="Q398" s="15"/>
    </row>
    <row r="399" spans="1:17" s="16" customFormat="1" ht="16.2" customHeight="1" x14ac:dyDescent="0.3">
      <c r="A399" s="49">
        <f t="shared" si="140"/>
        <v>373</v>
      </c>
      <c r="B399" s="77">
        <v>4446102</v>
      </c>
      <c r="C399" s="70" t="s">
        <v>103</v>
      </c>
      <c r="D399" s="50" t="s">
        <v>24</v>
      </c>
      <c r="E399" s="50">
        <v>1</v>
      </c>
      <c r="F399" s="52">
        <v>77350</v>
      </c>
      <c r="G399" s="53">
        <v>140000</v>
      </c>
      <c r="H399" s="24">
        <f t="shared" si="134"/>
        <v>77350</v>
      </c>
      <c r="I399" s="24">
        <f t="shared" si="135"/>
        <v>108675</v>
      </c>
      <c r="J399" s="24">
        <f t="shared" si="136"/>
        <v>108675</v>
      </c>
      <c r="K399" s="25">
        <f t="shared" si="137"/>
        <v>104062.48123122954</v>
      </c>
      <c r="L399" s="26">
        <f t="shared" si="141"/>
        <v>18888.576620920721</v>
      </c>
      <c r="M399" s="27">
        <f t="shared" si="142"/>
        <v>0.18151188014583097</v>
      </c>
      <c r="N399" s="28">
        <f t="shared" si="138"/>
        <v>77350</v>
      </c>
      <c r="O399" s="29" t="str">
        <f t="shared" si="139"/>
        <v>MENOR VALOR</v>
      </c>
      <c r="P399" s="30">
        <f t="shared" si="143"/>
        <v>77350</v>
      </c>
      <c r="Q399" s="15"/>
    </row>
    <row r="400" spans="1:17" s="16" customFormat="1" ht="16.2" customHeight="1" x14ac:dyDescent="0.3">
      <c r="A400" s="49">
        <f t="shared" si="140"/>
        <v>374</v>
      </c>
      <c r="B400" s="77">
        <v>4446102</v>
      </c>
      <c r="C400" s="70" t="s">
        <v>105</v>
      </c>
      <c r="D400" s="50" t="s">
        <v>24</v>
      </c>
      <c r="E400" s="50">
        <v>1</v>
      </c>
      <c r="F400" s="52">
        <v>214200</v>
      </c>
      <c r="G400" s="48">
        <v>600300</v>
      </c>
      <c r="H400" s="24">
        <f t="shared" si="134"/>
        <v>214200</v>
      </c>
      <c r="I400" s="24">
        <f t="shared" si="135"/>
        <v>407250</v>
      </c>
      <c r="J400" s="24">
        <f t="shared" si="136"/>
        <v>407250</v>
      </c>
      <c r="K400" s="25">
        <f t="shared" si="137"/>
        <v>358586.47492620244</v>
      </c>
      <c r="L400" s="26">
        <f t="shared" si="141"/>
        <v>102096.65553193912</v>
      </c>
      <c r="M400" s="27">
        <f t="shared" si="142"/>
        <v>0.28471976125968146</v>
      </c>
      <c r="N400" s="28">
        <f t="shared" si="138"/>
        <v>214200</v>
      </c>
      <c r="O400" s="29" t="str">
        <f t="shared" si="139"/>
        <v>MENOR VALOR</v>
      </c>
      <c r="P400" s="30">
        <f t="shared" si="143"/>
        <v>214200</v>
      </c>
      <c r="Q400" s="15"/>
    </row>
    <row r="401" spans="1:17" s="16" customFormat="1" ht="16.2" customHeight="1" x14ac:dyDescent="0.3">
      <c r="A401" s="49">
        <f t="shared" si="140"/>
        <v>375</v>
      </c>
      <c r="B401" s="77">
        <v>4446102</v>
      </c>
      <c r="C401" s="70" t="s">
        <v>106</v>
      </c>
      <c r="D401" s="50" t="s">
        <v>24</v>
      </c>
      <c r="E401" s="50">
        <v>1</v>
      </c>
      <c r="F401" s="52">
        <v>214200</v>
      </c>
      <c r="G401" s="48">
        <v>600300</v>
      </c>
      <c r="H401" s="24">
        <f t="shared" si="134"/>
        <v>214200</v>
      </c>
      <c r="I401" s="24">
        <f t="shared" si="135"/>
        <v>407250</v>
      </c>
      <c r="J401" s="24">
        <f t="shared" si="136"/>
        <v>407250</v>
      </c>
      <c r="K401" s="25">
        <f t="shared" si="137"/>
        <v>358586.47492620244</v>
      </c>
      <c r="L401" s="26">
        <f t="shared" si="141"/>
        <v>102096.65553193912</v>
      </c>
      <c r="M401" s="27">
        <f t="shared" si="142"/>
        <v>0.28471976125968146</v>
      </c>
      <c r="N401" s="28">
        <f t="shared" si="138"/>
        <v>214200</v>
      </c>
      <c r="O401" s="29" t="str">
        <f t="shared" si="139"/>
        <v>MENOR VALOR</v>
      </c>
      <c r="P401" s="30">
        <f t="shared" si="143"/>
        <v>214200</v>
      </c>
      <c r="Q401" s="15"/>
    </row>
    <row r="402" spans="1:17" s="16" customFormat="1" ht="16.2" customHeight="1" x14ac:dyDescent="0.3">
      <c r="A402" s="49">
        <f t="shared" si="140"/>
        <v>376</v>
      </c>
      <c r="B402" s="77">
        <v>4446102</v>
      </c>
      <c r="C402" s="70" t="s">
        <v>333</v>
      </c>
      <c r="D402" s="50" t="s">
        <v>24</v>
      </c>
      <c r="E402" s="50">
        <v>1</v>
      </c>
      <c r="F402" s="52">
        <v>214200</v>
      </c>
      <c r="G402" s="48">
        <v>600300</v>
      </c>
      <c r="H402" s="24">
        <f t="shared" si="134"/>
        <v>214200</v>
      </c>
      <c r="I402" s="24">
        <f t="shared" si="135"/>
        <v>407250</v>
      </c>
      <c r="J402" s="24">
        <f t="shared" si="136"/>
        <v>407250</v>
      </c>
      <c r="K402" s="25">
        <f t="shared" si="137"/>
        <v>358586.47492620244</v>
      </c>
      <c r="L402" s="26">
        <f t="shared" si="141"/>
        <v>102096.65553193912</v>
      </c>
      <c r="M402" s="27">
        <f t="shared" si="142"/>
        <v>0.28471976125968146</v>
      </c>
      <c r="N402" s="28">
        <f t="shared" si="138"/>
        <v>214200</v>
      </c>
      <c r="O402" s="29" t="str">
        <f t="shared" si="139"/>
        <v>MENOR VALOR</v>
      </c>
      <c r="P402" s="30">
        <f t="shared" si="143"/>
        <v>214200</v>
      </c>
      <c r="Q402" s="15"/>
    </row>
    <row r="403" spans="1:17" s="16" customFormat="1" ht="16.2" customHeight="1" x14ac:dyDescent="0.3">
      <c r="A403" s="49">
        <f t="shared" si="140"/>
        <v>377</v>
      </c>
      <c r="B403" s="77">
        <v>4446102</v>
      </c>
      <c r="C403" s="70" t="s">
        <v>334</v>
      </c>
      <c r="D403" s="50" t="s">
        <v>24</v>
      </c>
      <c r="E403" s="50">
        <v>1</v>
      </c>
      <c r="F403" s="52">
        <v>89250</v>
      </c>
      <c r="G403" s="48">
        <v>253875</v>
      </c>
      <c r="H403" s="24">
        <f t="shared" si="134"/>
        <v>89250</v>
      </c>
      <c r="I403" s="24">
        <f t="shared" si="135"/>
        <v>171562.5</v>
      </c>
      <c r="J403" s="24">
        <f t="shared" si="136"/>
        <v>171562.5</v>
      </c>
      <c r="K403" s="25">
        <f t="shared" si="137"/>
        <v>150526.88713316302</v>
      </c>
      <c r="L403" s="26">
        <f t="shared" si="141"/>
        <v>43329.302421862274</v>
      </c>
      <c r="M403" s="27">
        <f t="shared" si="142"/>
        <v>0.28785091651786554</v>
      </c>
      <c r="N403" s="28">
        <f t="shared" si="138"/>
        <v>89250</v>
      </c>
      <c r="O403" s="29" t="str">
        <f t="shared" si="139"/>
        <v>MENOR VALOR</v>
      </c>
      <c r="P403" s="30">
        <f t="shared" si="143"/>
        <v>89250</v>
      </c>
      <c r="Q403" s="15"/>
    </row>
    <row r="404" spans="1:17" s="16" customFormat="1" ht="16.2" customHeight="1" x14ac:dyDescent="0.3">
      <c r="A404" s="49">
        <f t="shared" si="140"/>
        <v>378</v>
      </c>
      <c r="B404" s="77">
        <v>4446102</v>
      </c>
      <c r="C404" s="70" t="s">
        <v>335</v>
      </c>
      <c r="D404" s="50" t="s">
        <v>24</v>
      </c>
      <c r="E404" s="50">
        <v>1</v>
      </c>
      <c r="F404" s="52">
        <v>214200</v>
      </c>
      <c r="G404" s="48">
        <v>600300</v>
      </c>
      <c r="H404" s="24">
        <f t="shared" si="134"/>
        <v>214200</v>
      </c>
      <c r="I404" s="24">
        <f t="shared" si="135"/>
        <v>407250</v>
      </c>
      <c r="J404" s="24">
        <f t="shared" si="136"/>
        <v>407250</v>
      </c>
      <c r="K404" s="25">
        <f t="shared" si="137"/>
        <v>358586.47492620244</v>
      </c>
      <c r="L404" s="26">
        <f t="shared" si="141"/>
        <v>102096.65553193912</v>
      </c>
      <c r="M404" s="27">
        <f t="shared" si="142"/>
        <v>0.28471976125968146</v>
      </c>
      <c r="N404" s="28">
        <f t="shared" si="138"/>
        <v>214200</v>
      </c>
      <c r="O404" s="29" t="str">
        <f t="shared" si="139"/>
        <v>MENOR VALOR</v>
      </c>
      <c r="P404" s="30">
        <f t="shared" si="143"/>
        <v>214200</v>
      </c>
      <c r="Q404" s="15"/>
    </row>
    <row r="405" spans="1:17" s="16" customFormat="1" ht="16.2" customHeight="1" x14ac:dyDescent="0.3">
      <c r="A405" s="49">
        <f t="shared" si="140"/>
        <v>379</v>
      </c>
      <c r="B405" s="77">
        <v>4446102</v>
      </c>
      <c r="C405" s="70" t="s">
        <v>336</v>
      </c>
      <c r="D405" s="50" t="s">
        <v>24</v>
      </c>
      <c r="E405" s="50">
        <v>1</v>
      </c>
      <c r="F405" s="52">
        <v>214200</v>
      </c>
      <c r="G405" s="48">
        <v>600300</v>
      </c>
      <c r="H405" s="24">
        <f t="shared" si="134"/>
        <v>214200</v>
      </c>
      <c r="I405" s="24">
        <f t="shared" si="135"/>
        <v>407250</v>
      </c>
      <c r="J405" s="24">
        <f t="shared" si="136"/>
        <v>407250</v>
      </c>
      <c r="K405" s="25">
        <f t="shared" si="137"/>
        <v>358586.47492620244</v>
      </c>
      <c r="L405" s="26">
        <f t="shared" si="141"/>
        <v>102096.65553193912</v>
      </c>
      <c r="M405" s="27">
        <f t="shared" si="142"/>
        <v>0.28471976125968146</v>
      </c>
      <c r="N405" s="28">
        <f t="shared" si="138"/>
        <v>214200</v>
      </c>
      <c r="O405" s="29" t="str">
        <f t="shared" si="139"/>
        <v>MENOR VALOR</v>
      </c>
      <c r="P405" s="30">
        <f t="shared" si="143"/>
        <v>214200</v>
      </c>
      <c r="Q405" s="15"/>
    </row>
    <row r="406" spans="1:17" s="16" customFormat="1" ht="16.2" customHeight="1" x14ac:dyDescent="0.3">
      <c r="A406" s="49">
        <f t="shared" si="140"/>
        <v>380</v>
      </c>
      <c r="B406" s="77">
        <v>4446102</v>
      </c>
      <c r="C406" s="70" t="s">
        <v>337</v>
      </c>
      <c r="D406" s="50" t="s">
        <v>24</v>
      </c>
      <c r="E406" s="50">
        <v>1</v>
      </c>
      <c r="F406" s="52">
        <v>214200</v>
      </c>
      <c r="G406" s="48">
        <v>600300</v>
      </c>
      <c r="H406" s="24">
        <f t="shared" si="134"/>
        <v>214200</v>
      </c>
      <c r="I406" s="24">
        <f t="shared" si="135"/>
        <v>407250</v>
      </c>
      <c r="J406" s="24">
        <f t="shared" si="136"/>
        <v>407250</v>
      </c>
      <c r="K406" s="25">
        <f t="shared" si="137"/>
        <v>358586.47492620244</v>
      </c>
      <c r="L406" s="26">
        <f t="shared" si="141"/>
        <v>102096.65553193912</v>
      </c>
      <c r="M406" s="27">
        <f t="shared" si="142"/>
        <v>0.28471976125968146</v>
      </c>
      <c r="N406" s="28">
        <f t="shared" si="138"/>
        <v>214200</v>
      </c>
      <c r="O406" s="29" t="str">
        <f t="shared" si="139"/>
        <v>MENOR VALOR</v>
      </c>
      <c r="P406" s="30">
        <f t="shared" si="143"/>
        <v>214200</v>
      </c>
      <c r="Q406" s="15"/>
    </row>
    <row r="407" spans="1:17" s="16" customFormat="1" ht="16.2" customHeight="1" x14ac:dyDescent="0.3">
      <c r="A407" s="49">
        <f t="shared" si="140"/>
        <v>381</v>
      </c>
      <c r="B407" s="77">
        <v>4446102</v>
      </c>
      <c r="C407" s="70" t="s">
        <v>338</v>
      </c>
      <c r="D407" s="50" t="s">
        <v>24</v>
      </c>
      <c r="E407" s="50">
        <v>1</v>
      </c>
      <c r="F407" s="52">
        <v>220150</v>
      </c>
      <c r="G407" s="53">
        <v>430225</v>
      </c>
      <c r="H407" s="24">
        <f t="shared" si="134"/>
        <v>220150</v>
      </c>
      <c r="I407" s="24">
        <f t="shared" si="135"/>
        <v>325187.5</v>
      </c>
      <c r="J407" s="24">
        <f t="shared" si="136"/>
        <v>325187.5</v>
      </c>
      <c r="K407" s="25">
        <f t="shared" si="137"/>
        <v>307756.45200385322</v>
      </c>
      <c r="L407" s="26">
        <f t="shared" si="141"/>
        <v>61947.116287618635</v>
      </c>
      <c r="M407" s="27">
        <f t="shared" si="142"/>
        <v>0.20128616600649865</v>
      </c>
      <c r="N407" s="28">
        <f t="shared" si="138"/>
        <v>220150</v>
      </c>
      <c r="O407" s="29" t="str">
        <f t="shared" si="139"/>
        <v>MENOR VALOR</v>
      </c>
      <c r="P407" s="30">
        <f t="shared" si="143"/>
        <v>220150</v>
      </c>
      <c r="Q407" s="15"/>
    </row>
    <row r="408" spans="1:17" s="16" customFormat="1" ht="16.2" customHeight="1" x14ac:dyDescent="0.3">
      <c r="A408" s="49">
        <f t="shared" si="140"/>
        <v>382</v>
      </c>
      <c r="B408" s="77">
        <v>4446102</v>
      </c>
      <c r="C408" s="70" t="s">
        <v>339</v>
      </c>
      <c r="D408" s="50" t="s">
        <v>24</v>
      </c>
      <c r="E408" s="50">
        <v>1</v>
      </c>
      <c r="F408" s="52">
        <v>214200</v>
      </c>
      <c r="G408" s="48">
        <v>600300</v>
      </c>
      <c r="H408" s="24">
        <f t="shared" si="134"/>
        <v>214200</v>
      </c>
      <c r="I408" s="24">
        <f t="shared" si="135"/>
        <v>407250</v>
      </c>
      <c r="J408" s="24">
        <f t="shared" si="136"/>
        <v>407250</v>
      </c>
      <c r="K408" s="25">
        <f t="shared" si="137"/>
        <v>358586.47492620244</v>
      </c>
      <c r="L408" s="26">
        <f t="shared" si="141"/>
        <v>102096.65553193912</v>
      </c>
      <c r="M408" s="27">
        <f t="shared" si="142"/>
        <v>0.28471976125968146</v>
      </c>
      <c r="N408" s="28">
        <f t="shared" si="138"/>
        <v>214200</v>
      </c>
      <c r="O408" s="29" t="str">
        <f t="shared" si="139"/>
        <v>MENOR VALOR</v>
      </c>
      <c r="P408" s="30">
        <f t="shared" si="143"/>
        <v>214200</v>
      </c>
      <c r="Q408" s="15"/>
    </row>
    <row r="409" spans="1:17" s="16" customFormat="1" ht="16.2" customHeight="1" x14ac:dyDescent="0.3">
      <c r="A409" s="49">
        <f t="shared" si="140"/>
        <v>383</v>
      </c>
      <c r="B409" s="77">
        <v>4446102</v>
      </c>
      <c r="C409" s="70" t="s">
        <v>340</v>
      </c>
      <c r="D409" s="50" t="s">
        <v>24</v>
      </c>
      <c r="E409" s="50">
        <v>1</v>
      </c>
      <c r="F409" s="52">
        <v>65450</v>
      </c>
      <c r="G409" s="53">
        <v>103000</v>
      </c>
      <c r="H409" s="24">
        <f t="shared" si="134"/>
        <v>65450</v>
      </c>
      <c r="I409" s="24">
        <f t="shared" si="135"/>
        <v>84225</v>
      </c>
      <c r="J409" s="24">
        <f t="shared" si="136"/>
        <v>84225</v>
      </c>
      <c r="K409" s="25">
        <f t="shared" si="137"/>
        <v>82105.724526369057</v>
      </c>
      <c r="L409" s="26">
        <f t="shared" si="141"/>
        <v>11777.375758170479</v>
      </c>
      <c r="M409" s="27">
        <f t="shared" si="142"/>
        <v>0.14344159102314552</v>
      </c>
      <c r="N409" s="28">
        <f t="shared" si="138"/>
        <v>65450</v>
      </c>
      <c r="O409" s="29" t="str">
        <f t="shared" si="139"/>
        <v>MENOR VALOR</v>
      </c>
      <c r="P409" s="30">
        <f t="shared" si="143"/>
        <v>65450</v>
      </c>
      <c r="Q409" s="15"/>
    </row>
    <row r="410" spans="1:17" s="16" customFormat="1" ht="16.2" customHeight="1" x14ac:dyDescent="0.3">
      <c r="A410" s="49">
        <f t="shared" si="140"/>
        <v>384</v>
      </c>
      <c r="B410" s="77">
        <v>4446102</v>
      </c>
      <c r="C410" s="70" t="s">
        <v>341</v>
      </c>
      <c r="D410" s="50" t="s">
        <v>24</v>
      </c>
      <c r="E410" s="50">
        <v>1</v>
      </c>
      <c r="F410" s="52">
        <v>214200</v>
      </c>
      <c r="G410" s="48">
        <v>600300</v>
      </c>
      <c r="H410" s="24">
        <f t="shared" si="134"/>
        <v>214200</v>
      </c>
      <c r="I410" s="24">
        <f t="shared" si="135"/>
        <v>407250</v>
      </c>
      <c r="J410" s="24">
        <f t="shared" si="136"/>
        <v>407250</v>
      </c>
      <c r="K410" s="25">
        <f t="shared" si="137"/>
        <v>358586.47492620244</v>
      </c>
      <c r="L410" s="26">
        <f t="shared" si="141"/>
        <v>102096.65553193912</v>
      </c>
      <c r="M410" s="27">
        <f t="shared" si="142"/>
        <v>0.28471976125968146</v>
      </c>
      <c r="N410" s="28">
        <f t="shared" si="138"/>
        <v>214200</v>
      </c>
      <c r="O410" s="29" t="str">
        <f t="shared" si="139"/>
        <v>MENOR VALOR</v>
      </c>
      <c r="P410" s="30">
        <f t="shared" si="143"/>
        <v>214200</v>
      </c>
      <c r="Q410" s="15"/>
    </row>
    <row r="411" spans="1:17" s="16" customFormat="1" ht="16.2" customHeight="1" x14ac:dyDescent="0.3">
      <c r="A411" s="49">
        <f t="shared" si="140"/>
        <v>385</v>
      </c>
      <c r="B411" s="77">
        <v>4446102</v>
      </c>
      <c r="C411" s="70" t="s">
        <v>342</v>
      </c>
      <c r="D411" s="50" t="s">
        <v>24</v>
      </c>
      <c r="E411" s="50">
        <v>1</v>
      </c>
      <c r="F411" s="52">
        <v>535500</v>
      </c>
      <c r="G411" s="53">
        <v>803250</v>
      </c>
      <c r="H411" s="24">
        <f t="shared" si="134"/>
        <v>535500</v>
      </c>
      <c r="I411" s="24">
        <f t="shared" si="135"/>
        <v>669375</v>
      </c>
      <c r="J411" s="24">
        <f t="shared" si="136"/>
        <v>669375</v>
      </c>
      <c r="K411" s="25">
        <f t="shared" si="137"/>
        <v>655850.87863019598</v>
      </c>
      <c r="L411" s="26">
        <f t="shared" si="141"/>
        <v>85100.922401170421</v>
      </c>
      <c r="M411" s="27">
        <f t="shared" si="142"/>
        <v>0.12975651199692134</v>
      </c>
      <c r="N411" s="28">
        <f t="shared" si="138"/>
        <v>535500</v>
      </c>
      <c r="O411" s="29" t="str">
        <f t="shared" si="139"/>
        <v>MENOR VALOR</v>
      </c>
      <c r="P411" s="30">
        <f t="shared" si="143"/>
        <v>535500</v>
      </c>
      <c r="Q411" s="15"/>
    </row>
    <row r="412" spans="1:17" s="16" customFormat="1" ht="16.2" customHeight="1" x14ac:dyDescent="0.3">
      <c r="A412" s="54">
        <f t="shared" si="140"/>
        <v>386</v>
      </c>
      <c r="B412" s="80">
        <v>4446102</v>
      </c>
      <c r="C412" s="74" t="s">
        <v>343</v>
      </c>
      <c r="D412" s="32" t="s">
        <v>24</v>
      </c>
      <c r="E412" s="32">
        <v>1</v>
      </c>
      <c r="F412" s="56">
        <v>214200</v>
      </c>
      <c r="G412" s="48">
        <v>600300</v>
      </c>
      <c r="H412" s="24">
        <f t="shared" si="134"/>
        <v>214200</v>
      </c>
      <c r="I412" s="24">
        <f t="shared" si="135"/>
        <v>407250</v>
      </c>
      <c r="J412" s="24">
        <f t="shared" si="136"/>
        <v>407250</v>
      </c>
      <c r="K412" s="25">
        <f t="shared" si="137"/>
        <v>358586.47492620244</v>
      </c>
      <c r="L412" s="26">
        <f t="shared" si="141"/>
        <v>102096.65553193912</v>
      </c>
      <c r="M412" s="27">
        <f t="shared" si="142"/>
        <v>0.28471976125968146</v>
      </c>
      <c r="N412" s="28">
        <f t="shared" si="138"/>
        <v>214200</v>
      </c>
      <c r="O412" s="29" t="str">
        <f t="shared" si="139"/>
        <v>MENOR VALOR</v>
      </c>
      <c r="P412" s="30">
        <f t="shared" si="143"/>
        <v>214200</v>
      </c>
      <c r="Q412" s="15"/>
    </row>
    <row r="413" spans="1:17" s="16" customFormat="1" ht="16.2" customHeight="1" x14ac:dyDescent="0.3">
      <c r="A413" s="82">
        <f t="shared" si="140"/>
        <v>387</v>
      </c>
      <c r="B413" s="77">
        <v>4446102</v>
      </c>
      <c r="C413" s="61" t="s">
        <v>344</v>
      </c>
      <c r="D413" s="84" t="s">
        <v>24</v>
      </c>
      <c r="E413" s="84">
        <v>1</v>
      </c>
      <c r="F413" s="23">
        <v>214200</v>
      </c>
      <c r="G413" s="48">
        <v>600300</v>
      </c>
      <c r="H413" s="24">
        <f t="shared" si="134"/>
        <v>214200</v>
      </c>
      <c r="I413" s="24">
        <f t="shared" si="135"/>
        <v>407250</v>
      </c>
      <c r="J413" s="24">
        <f t="shared" si="136"/>
        <v>407250</v>
      </c>
      <c r="K413" s="25">
        <f t="shared" si="137"/>
        <v>358586.47492620244</v>
      </c>
      <c r="L413" s="26">
        <f t="shared" si="141"/>
        <v>102096.65553193912</v>
      </c>
      <c r="M413" s="27">
        <f t="shared" si="142"/>
        <v>0.28471976125968146</v>
      </c>
      <c r="N413" s="28">
        <f t="shared" si="138"/>
        <v>214200</v>
      </c>
      <c r="O413" s="29" t="str">
        <f t="shared" si="139"/>
        <v>MENOR VALOR</v>
      </c>
      <c r="P413" s="30">
        <f t="shared" si="143"/>
        <v>214200</v>
      </c>
      <c r="Q413" s="15"/>
    </row>
    <row r="414" spans="1:17" s="16" customFormat="1" ht="16.2" customHeight="1" x14ac:dyDescent="0.3">
      <c r="A414" s="268" t="s">
        <v>345</v>
      </c>
      <c r="B414" s="268"/>
      <c r="C414" s="268"/>
      <c r="D414" s="268"/>
      <c r="E414" s="268"/>
      <c r="F414" s="35"/>
      <c r="G414" s="36"/>
      <c r="H414" s="37"/>
      <c r="I414" s="38"/>
      <c r="J414" s="38"/>
      <c r="K414" s="39"/>
      <c r="L414" s="40"/>
      <c r="M414" s="41"/>
      <c r="N414" s="42"/>
      <c r="O414" s="43"/>
      <c r="P414" s="44"/>
      <c r="Q414" s="15"/>
    </row>
    <row r="415" spans="1:17" s="16" customFormat="1" ht="16.2" customHeight="1" x14ac:dyDescent="0.3">
      <c r="A415" s="45">
        <f>+A413+1</f>
        <v>388</v>
      </c>
      <c r="B415" s="102">
        <v>4826507</v>
      </c>
      <c r="C415" s="66" t="s">
        <v>298</v>
      </c>
      <c r="D415" s="20" t="s">
        <v>24</v>
      </c>
      <c r="E415" s="20">
        <v>1</v>
      </c>
      <c r="F415" s="47">
        <v>214200</v>
      </c>
      <c r="G415" s="48">
        <v>600300</v>
      </c>
      <c r="H415" s="24">
        <f t="shared" ref="H415:H434" si="144">MIN(F415:G415)</f>
        <v>214200</v>
      </c>
      <c r="I415" s="24">
        <f t="shared" ref="I415:I434" si="145">AVERAGE(F415:G415)</f>
        <v>407250</v>
      </c>
      <c r="J415" s="24">
        <f t="shared" ref="J415:J434" si="146">MEDIAN(F415:G415)</f>
        <v>407250</v>
      </c>
      <c r="K415" s="25">
        <f t="shared" ref="K415:K434" si="147">GEOMEAN(F415:G415)</f>
        <v>358586.47492620244</v>
      </c>
      <c r="L415" s="26">
        <f t="shared" si="141"/>
        <v>102096.65553193912</v>
      </c>
      <c r="M415" s="27">
        <f t="shared" si="142"/>
        <v>0.28471976125968146</v>
      </c>
      <c r="N415" s="28">
        <f t="shared" ref="N415:N434" si="148">ROUND(IF(M415&lt;=$N$2,H415,K415),0)</f>
        <v>214200</v>
      </c>
      <c r="O415" s="29" t="str">
        <f t="shared" ref="O415:O434" si="149">IF(M415&lt;=$N$2,"MENOR VALOR","MEDIA GEO")</f>
        <v>MENOR VALOR</v>
      </c>
      <c r="P415" s="30">
        <f t="shared" si="143"/>
        <v>214200</v>
      </c>
      <c r="Q415" s="15"/>
    </row>
    <row r="416" spans="1:17" s="16" customFormat="1" ht="16.2" customHeight="1" x14ac:dyDescent="0.3">
      <c r="A416" s="49">
        <f t="shared" ref="A416:A434" si="150">A415+1</f>
        <v>389</v>
      </c>
      <c r="B416" s="103">
        <v>4826507</v>
      </c>
      <c r="C416" s="70" t="s">
        <v>268</v>
      </c>
      <c r="D416" s="50" t="s">
        <v>24</v>
      </c>
      <c r="E416" s="50">
        <v>1</v>
      </c>
      <c r="F416" s="52">
        <v>214200</v>
      </c>
      <c r="G416" s="48">
        <v>600300</v>
      </c>
      <c r="H416" s="24">
        <f t="shared" si="144"/>
        <v>214200</v>
      </c>
      <c r="I416" s="24">
        <f t="shared" si="145"/>
        <v>407250</v>
      </c>
      <c r="J416" s="24">
        <f t="shared" si="146"/>
        <v>407250</v>
      </c>
      <c r="K416" s="25">
        <f t="shared" si="147"/>
        <v>358586.47492620244</v>
      </c>
      <c r="L416" s="26">
        <f t="shared" si="141"/>
        <v>102096.65553193912</v>
      </c>
      <c r="M416" s="27">
        <f t="shared" si="142"/>
        <v>0.28471976125968146</v>
      </c>
      <c r="N416" s="28">
        <f t="shared" si="148"/>
        <v>214200</v>
      </c>
      <c r="O416" s="29" t="str">
        <f t="shared" si="149"/>
        <v>MENOR VALOR</v>
      </c>
      <c r="P416" s="30">
        <f t="shared" si="143"/>
        <v>214200</v>
      </c>
      <c r="Q416" s="15"/>
    </row>
    <row r="417" spans="1:17" s="16" customFormat="1" ht="16.2" customHeight="1" x14ac:dyDescent="0.3">
      <c r="A417" s="49">
        <f t="shared" si="150"/>
        <v>390</v>
      </c>
      <c r="B417" s="103">
        <v>4641004</v>
      </c>
      <c r="C417" s="70" t="s">
        <v>269</v>
      </c>
      <c r="D417" s="50" t="s">
        <v>24</v>
      </c>
      <c r="E417" s="50">
        <v>1</v>
      </c>
      <c r="F417" s="52">
        <v>214200</v>
      </c>
      <c r="G417" s="48">
        <v>600300</v>
      </c>
      <c r="H417" s="24">
        <f t="shared" si="144"/>
        <v>214200</v>
      </c>
      <c r="I417" s="24">
        <f t="shared" si="145"/>
        <v>407250</v>
      </c>
      <c r="J417" s="24">
        <f t="shared" si="146"/>
        <v>407250</v>
      </c>
      <c r="K417" s="25">
        <f t="shared" si="147"/>
        <v>358586.47492620244</v>
      </c>
      <c r="L417" s="26">
        <f t="shared" si="141"/>
        <v>102096.65553193912</v>
      </c>
      <c r="M417" s="27">
        <f t="shared" si="142"/>
        <v>0.28471976125968146</v>
      </c>
      <c r="N417" s="28">
        <f t="shared" si="148"/>
        <v>214200</v>
      </c>
      <c r="O417" s="29" t="str">
        <f t="shared" si="149"/>
        <v>MENOR VALOR</v>
      </c>
      <c r="P417" s="30">
        <f t="shared" si="143"/>
        <v>214200</v>
      </c>
      <c r="Q417" s="15"/>
    </row>
    <row r="418" spans="1:17" s="16" customFormat="1" ht="16.2" customHeight="1" x14ac:dyDescent="0.3">
      <c r="A418" s="49">
        <f t="shared" si="150"/>
        <v>391</v>
      </c>
      <c r="B418" s="103">
        <v>4621201</v>
      </c>
      <c r="C418" s="70" t="s">
        <v>270</v>
      </c>
      <c r="D418" s="50" t="s">
        <v>24</v>
      </c>
      <c r="E418" s="50">
        <v>1</v>
      </c>
      <c r="F418" s="52">
        <v>214200</v>
      </c>
      <c r="G418" s="48">
        <v>600300</v>
      </c>
      <c r="H418" s="24">
        <f t="shared" si="144"/>
        <v>214200</v>
      </c>
      <c r="I418" s="24">
        <f t="shared" si="145"/>
        <v>407250</v>
      </c>
      <c r="J418" s="24">
        <f t="shared" si="146"/>
        <v>407250</v>
      </c>
      <c r="K418" s="25">
        <f t="shared" si="147"/>
        <v>358586.47492620244</v>
      </c>
      <c r="L418" s="26">
        <f t="shared" si="141"/>
        <v>102096.65553193912</v>
      </c>
      <c r="M418" s="27">
        <f t="shared" si="142"/>
        <v>0.28471976125968146</v>
      </c>
      <c r="N418" s="28">
        <f t="shared" si="148"/>
        <v>214200</v>
      </c>
      <c r="O418" s="29" t="str">
        <f t="shared" si="149"/>
        <v>MENOR VALOR</v>
      </c>
      <c r="P418" s="30">
        <f t="shared" si="143"/>
        <v>214200</v>
      </c>
      <c r="Q418" s="15"/>
    </row>
    <row r="419" spans="1:17" s="16" customFormat="1" ht="16.2" customHeight="1" x14ac:dyDescent="0.3">
      <c r="A419" s="49">
        <f t="shared" si="150"/>
        <v>392</v>
      </c>
      <c r="B419" s="103">
        <v>4912932</v>
      </c>
      <c r="C419" s="70" t="s">
        <v>271</v>
      </c>
      <c r="D419" s="50" t="s">
        <v>24</v>
      </c>
      <c r="E419" s="50">
        <v>1</v>
      </c>
      <c r="F419" s="52">
        <v>214200</v>
      </c>
      <c r="G419" s="48">
        <v>600300</v>
      </c>
      <c r="H419" s="24">
        <f t="shared" si="144"/>
        <v>214200</v>
      </c>
      <c r="I419" s="24">
        <f t="shared" si="145"/>
        <v>407250</v>
      </c>
      <c r="J419" s="24">
        <f t="shared" si="146"/>
        <v>407250</v>
      </c>
      <c r="K419" s="25">
        <f t="shared" si="147"/>
        <v>358586.47492620244</v>
      </c>
      <c r="L419" s="26">
        <f t="shared" si="141"/>
        <v>102096.65553193912</v>
      </c>
      <c r="M419" s="27">
        <f t="shared" si="142"/>
        <v>0.28471976125968146</v>
      </c>
      <c r="N419" s="28">
        <f t="shared" si="148"/>
        <v>214200</v>
      </c>
      <c r="O419" s="29" t="str">
        <f t="shared" si="149"/>
        <v>MENOR VALOR</v>
      </c>
      <c r="P419" s="30">
        <f t="shared" si="143"/>
        <v>214200</v>
      </c>
      <c r="Q419" s="15"/>
    </row>
    <row r="420" spans="1:17" s="16" customFormat="1" ht="16.2" customHeight="1" x14ac:dyDescent="0.3">
      <c r="A420" s="49">
        <f t="shared" si="150"/>
        <v>393</v>
      </c>
      <c r="B420" s="103">
        <v>4691104</v>
      </c>
      <c r="C420" s="70" t="s">
        <v>90</v>
      </c>
      <c r="D420" s="50" t="s">
        <v>24</v>
      </c>
      <c r="E420" s="50">
        <v>1</v>
      </c>
      <c r="F420" s="52">
        <v>618800</v>
      </c>
      <c r="G420" s="53">
        <v>928200</v>
      </c>
      <c r="H420" s="24">
        <f t="shared" si="144"/>
        <v>618800</v>
      </c>
      <c r="I420" s="24">
        <f t="shared" si="145"/>
        <v>773500</v>
      </c>
      <c r="J420" s="24">
        <f t="shared" si="146"/>
        <v>773500</v>
      </c>
      <c r="K420" s="25">
        <f t="shared" si="147"/>
        <v>757872.12641711533</v>
      </c>
      <c r="L420" s="26">
        <f t="shared" si="141"/>
        <v>98338.84366357472</v>
      </c>
      <c r="M420" s="27">
        <f t="shared" si="142"/>
        <v>0.12975651199692134</v>
      </c>
      <c r="N420" s="28">
        <f t="shared" si="148"/>
        <v>618800</v>
      </c>
      <c r="O420" s="29" t="str">
        <f t="shared" si="149"/>
        <v>MENOR VALOR</v>
      </c>
      <c r="P420" s="30">
        <f t="shared" si="143"/>
        <v>618800</v>
      </c>
      <c r="Q420" s="15"/>
    </row>
    <row r="421" spans="1:17" s="16" customFormat="1" ht="16.2" customHeight="1" x14ac:dyDescent="0.3">
      <c r="A421" s="49">
        <f t="shared" si="150"/>
        <v>394</v>
      </c>
      <c r="B421" s="103">
        <v>4391503</v>
      </c>
      <c r="C421" s="70" t="s">
        <v>75</v>
      </c>
      <c r="D421" s="50" t="s">
        <v>24</v>
      </c>
      <c r="E421" s="50">
        <v>1</v>
      </c>
      <c r="F421" s="52">
        <v>77350</v>
      </c>
      <c r="G421" s="53">
        <v>140000</v>
      </c>
      <c r="H421" s="24">
        <f t="shared" si="144"/>
        <v>77350</v>
      </c>
      <c r="I421" s="24">
        <f t="shared" si="145"/>
        <v>108675</v>
      </c>
      <c r="J421" s="24">
        <f t="shared" si="146"/>
        <v>108675</v>
      </c>
      <c r="K421" s="25">
        <f t="shared" si="147"/>
        <v>104062.48123122954</v>
      </c>
      <c r="L421" s="26">
        <f t="shared" si="141"/>
        <v>18888.576620920721</v>
      </c>
      <c r="M421" s="27">
        <f t="shared" si="142"/>
        <v>0.18151188014583097</v>
      </c>
      <c r="N421" s="28">
        <f t="shared" si="148"/>
        <v>77350</v>
      </c>
      <c r="O421" s="29" t="str">
        <f t="shared" si="149"/>
        <v>MENOR VALOR</v>
      </c>
      <c r="P421" s="30">
        <f t="shared" si="143"/>
        <v>77350</v>
      </c>
      <c r="Q421" s="15"/>
    </row>
    <row r="422" spans="1:17" s="16" customFormat="1" ht="16.2" customHeight="1" x14ac:dyDescent="0.3">
      <c r="A422" s="49">
        <f t="shared" si="150"/>
        <v>395</v>
      </c>
      <c r="B422" s="103">
        <v>4391507</v>
      </c>
      <c r="C422" s="70" t="s">
        <v>73</v>
      </c>
      <c r="D422" s="50" t="s">
        <v>24</v>
      </c>
      <c r="E422" s="50">
        <v>1</v>
      </c>
      <c r="F422" s="52">
        <v>89250</v>
      </c>
      <c r="G422" s="48">
        <v>253875</v>
      </c>
      <c r="H422" s="24">
        <f t="shared" si="144"/>
        <v>89250</v>
      </c>
      <c r="I422" s="24">
        <f t="shared" si="145"/>
        <v>171562.5</v>
      </c>
      <c r="J422" s="24">
        <f t="shared" si="146"/>
        <v>171562.5</v>
      </c>
      <c r="K422" s="25">
        <f t="shared" si="147"/>
        <v>150526.88713316302</v>
      </c>
      <c r="L422" s="26">
        <f t="shared" si="141"/>
        <v>43329.302421862274</v>
      </c>
      <c r="M422" s="27">
        <f t="shared" si="142"/>
        <v>0.28785091651786554</v>
      </c>
      <c r="N422" s="28">
        <f t="shared" si="148"/>
        <v>89250</v>
      </c>
      <c r="O422" s="29" t="str">
        <f t="shared" si="149"/>
        <v>MENOR VALOR</v>
      </c>
      <c r="P422" s="30">
        <f t="shared" si="143"/>
        <v>89250</v>
      </c>
      <c r="Q422" s="15"/>
    </row>
    <row r="423" spans="1:17" s="16" customFormat="1" ht="16.2" customHeight="1" x14ac:dyDescent="0.3">
      <c r="A423" s="49">
        <f t="shared" si="150"/>
        <v>396</v>
      </c>
      <c r="B423" s="103">
        <v>4391504</v>
      </c>
      <c r="C423" s="70" t="s">
        <v>299</v>
      </c>
      <c r="D423" s="50" t="s">
        <v>24</v>
      </c>
      <c r="E423" s="50">
        <v>1</v>
      </c>
      <c r="F423" s="52">
        <v>148750</v>
      </c>
      <c r="G423" s="53">
        <v>398000</v>
      </c>
      <c r="H423" s="24">
        <f t="shared" si="144"/>
        <v>148750</v>
      </c>
      <c r="I423" s="24">
        <f t="shared" si="145"/>
        <v>273375</v>
      </c>
      <c r="J423" s="24">
        <f t="shared" si="146"/>
        <v>273375</v>
      </c>
      <c r="K423" s="25">
        <f t="shared" si="147"/>
        <v>243315.63862604476</v>
      </c>
      <c r="L423" s="26">
        <f t="shared" si="141"/>
        <v>66868.004339712832</v>
      </c>
      <c r="M423" s="27">
        <f t="shared" si="142"/>
        <v>0.27482000218852848</v>
      </c>
      <c r="N423" s="28">
        <f t="shared" si="148"/>
        <v>148750</v>
      </c>
      <c r="O423" s="29" t="str">
        <f t="shared" si="149"/>
        <v>MENOR VALOR</v>
      </c>
      <c r="P423" s="30">
        <f t="shared" si="143"/>
        <v>148750</v>
      </c>
      <c r="Q423" s="15"/>
    </row>
    <row r="424" spans="1:17" s="16" customFormat="1" ht="16.2" customHeight="1" x14ac:dyDescent="0.3">
      <c r="A424" s="49">
        <f t="shared" si="150"/>
        <v>397</v>
      </c>
      <c r="B424" s="103">
        <v>4621213</v>
      </c>
      <c r="C424" s="70" t="s">
        <v>346</v>
      </c>
      <c r="D424" s="50" t="s">
        <v>24</v>
      </c>
      <c r="E424" s="50">
        <v>1</v>
      </c>
      <c r="F424" s="52">
        <v>654500</v>
      </c>
      <c r="G424" s="53">
        <v>981750</v>
      </c>
      <c r="H424" s="24">
        <f t="shared" si="144"/>
        <v>654500</v>
      </c>
      <c r="I424" s="24">
        <f t="shared" si="145"/>
        <v>818125</v>
      </c>
      <c r="J424" s="24">
        <f t="shared" si="146"/>
        <v>818125</v>
      </c>
      <c r="K424" s="25">
        <f t="shared" si="147"/>
        <v>801595.51832579507</v>
      </c>
      <c r="L424" s="26">
        <f t="shared" si="141"/>
        <v>104012.23849032003</v>
      </c>
      <c r="M424" s="27">
        <f t="shared" si="142"/>
        <v>0.12975651199692212</v>
      </c>
      <c r="N424" s="28">
        <f t="shared" si="148"/>
        <v>654500</v>
      </c>
      <c r="O424" s="29" t="str">
        <f t="shared" si="149"/>
        <v>MENOR VALOR</v>
      </c>
      <c r="P424" s="30">
        <f t="shared" si="143"/>
        <v>654500</v>
      </c>
      <c r="Q424" s="15"/>
    </row>
    <row r="425" spans="1:17" s="16" customFormat="1" ht="16.2" customHeight="1" x14ac:dyDescent="0.3">
      <c r="A425" s="49">
        <f t="shared" si="150"/>
        <v>398</v>
      </c>
      <c r="B425" s="103">
        <v>4621213</v>
      </c>
      <c r="C425" s="70" t="s">
        <v>347</v>
      </c>
      <c r="D425" s="50" t="s">
        <v>24</v>
      </c>
      <c r="E425" s="50">
        <v>1</v>
      </c>
      <c r="F425" s="52">
        <v>113050</v>
      </c>
      <c r="G425" s="53">
        <v>179575</v>
      </c>
      <c r="H425" s="24">
        <f t="shared" si="144"/>
        <v>113050</v>
      </c>
      <c r="I425" s="24">
        <f t="shared" si="145"/>
        <v>146312.5</v>
      </c>
      <c r="J425" s="24">
        <f t="shared" si="146"/>
        <v>146312.5</v>
      </c>
      <c r="K425" s="25">
        <f t="shared" si="147"/>
        <v>142481.41545478834</v>
      </c>
      <c r="L425" s="26">
        <f t="shared" si="141"/>
        <v>20811.153447999412</v>
      </c>
      <c r="M425" s="27">
        <f t="shared" si="142"/>
        <v>0.14606223121501152</v>
      </c>
      <c r="N425" s="28">
        <f t="shared" si="148"/>
        <v>113050</v>
      </c>
      <c r="O425" s="29" t="str">
        <f t="shared" si="149"/>
        <v>MENOR VALOR</v>
      </c>
      <c r="P425" s="30">
        <f t="shared" si="143"/>
        <v>113050</v>
      </c>
      <c r="Q425" s="15"/>
    </row>
    <row r="426" spans="1:17" s="16" customFormat="1" ht="16.2" customHeight="1" x14ac:dyDescent="0.3">
      <c r="A426" s="49">
        <f t="shared" si="150"/>
        <v>399</v>
      </c>
      <c r="B426" s="103">
        <v>4621213</v>
      </c>
      <c r="C426" s="70" t="s">
        <v>348</v>
      </c>
      <c r="D426" s="50" t="s">
        <v>24</v>
      </c>
      <c r="E426" s="50">
        <v>1</v>
      </c>
      <c r="F426" s="52">
        <v>1011500</v>
      </c>
      <c r="G426" s="53">
        <v>1517250</v>
      </c>
      <c r="H426" s="24">
        <f t="shared" si="144"/>
        <v>1011500</v>
      </c>
      <c r="I426" s="24">
        <f t="shared" si="145"/>
        <v>1264375</v>
      </c>
      <c r="J426" s="24">
        <f t="shared" si="146"/>
        <v>1264375</v>
      </c>
      <c r="K426" s="25">
        <f t="shared" si="147"/>
        <v>1238829.4374125923</v>
      </c>
      <c r="L426" s="26">
        <f t="shared" si="141"/>
        <v>160746.18675776452</v>
      </c>
      <c r="M426" s="27">
        <f t="shared" si="142"/>
        <v>0.12975651199691987</v>
      </c>
      <c r="N426" s="28">
        <f t="shared" si="148"/>
        <v>1011500</v>
      </c>
      <c r="O426" s="29" t="str">
        <f t="shared" si="149"/>
        <v>MENOR VALOR</v>
      </c>
      <c r="P426" s="30">
        <f t="shared" si="143"/>
        <v>1011500</v>
      </c>
      <c r="Q426" s="15"/>
    </row>
    <row r="427" spans="1:17" s="16" customFormat="1" ht="16.2" customHeight="1" x14ac:dyDescent="0.3">
      <c r="A427" s="49">
        <f t="shared" si="150"/>
        <v>400</v>
      </c>
      <c r="B427" s="103">
        <v>4621213</v>
      </c>
      <c r="C427" s="70" t="s">
        <v>349</v>
      </c>
      <c r="D427" s="50" t="s">
        <v>24</v>
      </c>
      <c r="E427" s="50">
        <v>1</v>
      </c>
      <c r="F427" s="52">
        <v>214200</v>
      </c>
      <c r="G427" s="48">
        <v>600300</v>
      </c>
      <c r="H427" s="24">
        <f t="shared" si="144"/>
        <v>214200</v>
      </c>
      <c r="I427" s="24">
        <f t="shared" si="145"/>
        <v>407250</v>
      </c>
      <c r="J427" s="24">
        <f t="shared" si="146"/>
        <v>407250</v>
      </c>
      <c r="K427" s="25">
        <f t="shared" si="147"/>
        <v>358586.47492620244</v>
      </c>
      <c r="L427" s="26">
        <f t="shared" si="141"/>
        <v>102096.65553193912</v>
      </c>
      <c r="M427" s="27">
        <f t="shared" si="142"/>
        <v>0.28471976125968146</v>
      </c>
      <c r="N427" s="28">
        <f t="shared" si="148"/>
        <v>214200</v>
      </c>
      <c r="O427" s="29" t="str">
        <f t="shared" si="149"/>
        <v>MENOR VALOR</v>
      </c>
      <c r="P427" s="30">
        <f t="shared" si="143"/>
        <v>214200</v>
      </c>
      <c r="Q427" s="15"/>
    </row>
    <row r="428" spans="1:17" s="16" customFormat="1" ht="16.2" customHeight="1" x14ac:dyDescent="0.3">
      <c r="A428" s="49">
        <f t="shared" si="150"/>
        <v>401</v>
      </c>
      <c r="B428" s="103">
        <v>4621213</v>
      </c>
      <c r="C428" s="70" t="s">
        <v>350</v>
      </c>
      <c r="D428" s="50" t="s">
        <v>24</v>
      </c>
      <c r="E428" s="50">
        <v>1</v>
      </c>
      <c r="F428" s="52">
        <v>214200</v>
      </c>
      <c r="G428" s="48">
        <v>600300</v>
      </c>
      <c r="H428" s="24">
        <f t="shared" si="144"/>
        <v>214200</v>
      </c>
      <c r="I428" s="24">
        <f t="shared" si="145"/>
        <v>407250</v>
      </c>
      <c r="J428" s="24">
        <f t="shared" si="146"/>
        <v>407250</v>
      </c>
      <c r="K428" s="25">
        <f t="shared" si="147"/>
        <v>358586.47492620244</v>
      </c>
      <c r="L428" s="26">
        <f t="shared" si="141"/>
        <v>102096.65553193912</v>
      </c>
      <c r="M428" s="27">
        <f t="shared" si="142"/>
        <v>0.28471976125968146</v>
      </c>
      <c r="N428" s="28">
        <f t="shared" si="148"/>
        <v>214200</v>
      </c>
      <c r="O428" s="29" t="str">
        <f t="shared" si="149"/>
        <v>MENOR VALOR</v>
      </c>
      <c r="P428" s="30">
        <f t="shared" si="143"/>
        <v>214200</v>
      </c>
      <c r="Q428" s="15"/>
    </row>
    <row r="429" spans="1:17" s="16" customFormat="1" ht="16.2" customHeight="1" x14ac:dyDescent="0.3">
      <c r="A429" s="49">
        <f t="shared" si="150"/>
        <v>402</v>
      </c>
      <c r="B429" s="103">
        <v>4621213</v>
      </c>
      <c r="C429" s="70" t="s">
        <v>351</v>
      </c>
      <c r="D429" s="50" t="s">
        <v>24</v>
      </c>
      <c r="E429" s="50">
        <v>1</v>
      </c>
      <c r="F429" s="52">
        <v>214200</v>
      </c>
      <c r="G429" s="48">
        <v>600300</v>
      </c>
      <c r="H429" s="24">
        <f t="shared" si="144"/>
        <v>214200</v>
      </c>
      <c r="I429" s="24">
        <f t="shared" si="145"/>
        <v>407250</v>
      </c>
      <c r="J429" s="24">
        <f t="shared" si="146"/>
        <v>407250</v>
      </c>
      <c r="K429" s="25">
        <f t="shared" si="147"/>
        <v>358586.47492620244</v>
      </c>
      <c r="L429" s="26">
        <f t="shared" si="141"/>
        <v>102096.65553193912</v>
      </c>
      <c r="M429" s="27">
        <f t="shared" si="142"/>
        <v>0.28471976125968146</v>
      </c>
      <c r="N429" s="28">
        <f t="shared" si="148"/>
        <v>214200</v>
      </c>
      <c r="O429" s="29" t="str">
        <f t="shared" si="149"/>
        <v>MENOR VALOR</v>
      </c>
      <c r="P429" s="30">
        <f t="shared" si="143"/>
        <v>214200</v>
      </c>
      <c r="Q429" s="15"/>
    </row>
    <row r="430" spans="1:17" s="16" customFormat="1" ht="16.2" customHeight="1" x14ac:dyDescent="0.3">
      <c r="A430" s="49">
        <f t="shared" si="150"/>
        <v>403</v>
      </c>
      <c r="B430" s="103">
        <v>4621213</v>
      </c>
      <c r="C430" s="70" t="s">
        <v>352</v>
      </c>
      <c r="D430" s="50" t="s">
        <v>24</v>
      </c>
      <c r="E430" s="50">
        <v>1</v>
      </c>
      <c r="F430" s="52">
        <v>618800</v>
      </c>
      <c r="G430" s="53">
        <v>928200</v>
      </c>
      <c r="H430" s="24">
        <f t="shared" si="144"/>
        <v>618800</v>
      </c>
      <c r="I430" s="24">
        <f t="shared" si="145"/>
        <v>773500</v>
      </c>
      <c r="J430" s="24">
        <f t="shared" si="146"/>
        <v>773500</v>
      </c>
      <c r="K430" s="25">
        <f t="shared" si="147"/>
        <v>757872.12641711533</v>
      </c>
      <c r="L430" s="26">
        <f t="shared" si="141"/>
        <v>98338.84366357472</v>
      </c>
      <c r="M430" s="27">
        <f t="shared" si="142"/>
        <v>0.12975651199692134</v>
      </c>
      <c r="N430" s="28">
        <f t="shared" si="148"/>
        <v>618800</v>
      </c>
      <c r="O430" s="29" t="str">
        <f t="shared" si="149"/>
        <v>MENOR VALOR</v>
      </c>
      <c r="P430" s="30">
        <f t="shared" si="143"/>
        <v>618800</v>
      </c>
      <c r="Q430" s="15"/>
    </row>
    <row r="431" spans="1:17" s="16" customFormat="1" ht="16.2" customHeight="1" x14ac:dyDescent="0.3">
      <c r="A431" s="49">
        <f t="shared" si="150"/>
        <v>404</v>
      </c>
      <c r="B431" s="103">
        <v>4621213</v>
      </c>
      <c r="C431" s="70" t="s">
        <v>353</v>
      </c>
      <c r="D431" s="50" t="s">
        <v>24</v>
      </c>
      <c r="E431" s="50">
        <v>1</v>
      </c>
      <c r="F431" s="52">
        <v>77350</v>
      </c>
      <c r="G431" s="53">
        <v>140000</v>
      </c>
      <c r="H431" s="24">
        <f t="shared" si="144"/>
        <v>77350</v>
      </c>
      <c r="I431" s="24">
        <f t="shared" si="145"/>
        <v>108675</v>
      </c>
      <c r="J431" s="24">
        <f t="shared" si="146"/>
        <v>108675</v>
      </c>
      <c r="K431" s="25">
        <f t="shared" si="147"/>
        <v>104062.48123122954</v>
      </c>
      <c r="L431" s="26">
        <f t="shared" si="141"/>
        <v>18888.576620920721</v>
      </c>
      <c r="M431" s="27">
        <f t="shared" si="142"/>
        <v>0.18151188014583097</v>
      </c>
      <c r="N431" s="28">
        <f t="shared" si="148"/>
        <v>77350</v>
      </c>
      <c r="O431" s="29" t="str">
        <f t="shared" si="149"/>
        <v>MENOR VALOR</v>
      </c>
      <c r="P431" s="30">
        <f t="shared" si="143"/>
        <v>77350</v>
      </c>
      <c r="Q431" s="15"/>
    </row>
    <row r="432" spans="1:17" s="16" customFormat="1" ht="16.2" customHeight="1" x14ac:dyDescent="0.3">
      <c r="A432" s="49">
        <f t="shared" si="150"/>
        <v>405</v>
      </c>
      <c r="B432" s="103">
        <v>4621213</v>
      </c>
      <c r="C432" s="70" t="s">
        <v>354</v>
      </c>
      <c r="D432" s="50" t="s">
        <v>24</v>
      </c>
      <c r="E432" s="50">
        <v>1</v>
      </c>
      <c r="F432" s="52">
        <v>89250</v>
      </c>
      <c r="G432" s="48">
        <v>253875</v>
      </c>
      <c r="H432" s="24">
        <f t="shared" si="144"/>
        <v>89250</v>
      </c>
      <c r="I432" s="24">
        <f t="shared" si="145"/>
        <v>171562.5</v>
      </c>
      <c r="J432" s="24">
        <f t="shared" si="146"/>
        <v>171562.5</v>
      </c>
      <c r="K432" s="25">
        <f t="shared" si="147"/>
        <v>150526.88713316302</v>
      </c>
      <c r="L432" s="26">
        <f t="shared" si="141"/>
        <v>43329.302421862274</v>
      </c>
      <c r="M432" s="27">
        <f t="shared" si="142"/>
        <v>0.28785091651786554</v>
      </c>
      <c r="N432" s="28">
        <f t="shared" si="148"/>
        <v>89250</v>
      </c>
      <c r="O432" s="29" t="str">
        <f t="shared" si="149"/>
        <v>MENOR VALOR</v>
      </c>
      <c r="P432" s="30">
        <f t="shared" si="143"/>
        <v>89250</v>
      </c>
      <c r="Q432" s="15"/>
    </row>
    <row r="433" spans="1:17" s="16" customFormat="1" ht="16.2" customHeight="1" x14ac:dyDescent="0.3">
      <c r="A433" s="49">
        <f t="shared" si="150"/>
        <v>406</v>
      </c>
      <c r="B433" s="103">
        <v>4621213</v>
      </c>
      <c r="C433" s="70" t="s">
        <v>355</v>
      </c>
      <c r="D433" s="50" t="s">
        <v>24</v>
      </c>
      <c r="E433" s="50">
        <v>1</v>
      </c>
      <c r="F433" s="52">
        <v>89250</v>
      </c>
      <c r="G433" s="48">
        <v>253875</v>
      </c>
      <c r="H433" s="24">
        <f t="shared" si="144"/>
        <v>89250</v>
      </c>
      <c r="I433" s="24">
        <f t="shared" si="145"/>
        <v>171562.5</v>
      </c>
      <c r="J433" s="24">
        <f t="shared" si="146"/>
        <v>171562.5</v>
      </c>
      <c r="K433" s="25">
        <f t="shared" si="147"/>
        <v>150526.88713316302</v>
      </c>
      <c r="L433" s="26">
        <f t="shared" si="141"/>
        <v>43329.302421862274</v>
      </c>
      <c r="M433" s="27">
        <f t="shared" si="142"/>
        <v>0.28785091651786554</v>
      </c>
      <c r="N433" s="28">
        <f t="shared" si="148"/>
        <v>89250</v>
      </c>
      <c r="O433" s="29" t="str">
        <f t="shared" si="149"/>
        <v>MENOR VALOR</v>
      </c>
      <c r="P433" s="30">
        <f t="shared" si="143"/>
        <v>89250</v>
      </c>
      <c r="Q433" s="15"/>
    </row>
    <row r="434" spans="1:17" s="16" customFormat="1" ht="16.2" customHeight="1" x14ac:dyDescent="0.3">
      <c r="A434" s="54">
        <f t="shared" si="150"/>
        <v>407</v>
      </c>
      <c r="B434" s="104">
        <v>4621213</v>
      </c>
      <c r="C434" s="74" t="s">
        <v>356</v>
      </c>
      <c r="D434" s="32" t="s">
        <v>24</v>
      </c>
      <c r="E434" s="32">
        <v>1</v>
      </c>
      <c r="F434" s="56">
        <v>148750</v>
      </c>
      <c r="G434" s="53">
        <v>398000</v>
      </c>
      <c r="H434" s="24">
        <f t="shared" si="144"/>
        <v>148750</v>
      </c>
      <c r="I434" s="24">
        <f t="shared" si="145"/>
        <v>273375</v>
      </c>
      <c r="J434" s="24">
        <f t="shared" si="146"/>
        <v>273375</v>
      </c>
      <c r="K434" s="25">
        <f t="shared" si="147"/>
        <v>243315.63862604476</v>
      </c>
      <c r="L434" s="26">
        <f t="shared" si="141"/>
        <v>66868.004339712832</v>
      </c>
      <c r="M434" s="27">
        <f t="shared" si="142"/>
        <v>0.27482000218852848</v>
      </c>
      <c r="N434" s="28">
        <f t="shared" si="148"/>
        <v>148750</v>
      </c>
      <c r="O434" s="29" t="str">
        <f t="shared" si="149"/>
        <v>MENOR VALOR</v>
      </c>
      <c r="P434" s="30">
        <f t="shared" si="143"/>
        <v>148750</v>
      </c>
      <c r="Q434" s="15"/>
    </row>
    <row r="435" spans="1:17" s="16" customFormat="1" ht="16.2" customHeight="1" x14ac:dyDescent="0.3">
      <c r="A435" s="268" t="s">
        <v>357</v>
      </c>
      <c r="B435" s="268"/>
      <c r="C435" s="268"/>
      <c r="D435" s="268"/>
      <c r="E435" s="268"/>
      <c r="F435" s="35"/>
      <c r="G435" s="36"/>
      <c r="H435" s="37"/>
      <c r="I435" s="38"/>
      <c r="J435" s="38"/>
      <c r="K435" s="39"/>
      <c r="L435" s="40"/>
      <c r="M435" s="41"/>
      <c r="N435" s="42"/>
      <c r="O435" s="43"/>
      <c r="P435" s="44"/>
      <c r="Q435" s="15"/>
    </row>
    <row r="436" spans="1:17" s="16" customFormat="1" ht="16.2" customHeight="1" x14ac:dyDescent="0.3">
      <c r="A436" s="45">
        <f>+A434+1</f>
        <v>408</v>
      </c>
      <c r="B436" s="102">
        <v>4826507</v>
      </c>
      <c r="C436" s="46" t="s">
        <v>298</v>
      </c>
      <c r="D436" s="20" t="s">
        <v>24</v>
      </c>
      <c r="E436" s="20">
        <v>1</v>
      </c>
      <c r="F436" s="47">
        <v>214200</v>
      </c>
      <c r="G436" s="48">
        <v>600300</v>
      </c>
      <c r="H436" s="24">
        <f t="shared" ref="H436:H445" si="151">MIN(F436:G436)</f>
        <v>214200</v>
      </c>
      <c r="I436" s="24">
        <f t="shared" ref="I436:I445" si="152">AVERAGE(F436:G436)</f>
        <v>407250</v>
      </c>
      <c r="J436" s="24">
        <f t="shared" ref="J436:J445" si="153">MEDIAN(F436:G436)</f>
        <v>407250</v>
      </c>
      <c r="K436" s="25">
        <f t="shared" ref="K436:K445" si="154">GEOMEAN(F436:G436)</f>
        <v>358586.47492620244</v>
      </c>
      <c r="L436" s="26">
        <f t="shared" si="141"/>
        <v>102096.65553193912</v>
      </c>
      <c r="M436" s="27">
        <f t="shared" si="142"/>
        <v>0.28471976125968146</v>
      </c>
      <c r="N436" s="28">
        <f t="shared" ref="N436:N445" si="155">ROUND(IF(M436&lt;=$N$2,H436,K436),0)</f>
        <v>214200</v>
      </c>
      <c r="O436" s="29" t="str">
        <f t="shared" ref="O436:O445" si="156">IF(M436&lt;=$N$2,"MENOR VALOR","MEDIA GEO")</f>
        <v>MENOR VALOR</v>
      </c>
      <c r="P436" s="30">
        <f t="shared" si="143"/>
        <v>214200</v>
      </c>
      <c r="Q436" s="15"/>
    </row>
    <row r="437" spans="1:17" s="16" customFormat="1" ht="16.2" customHeight="1" x14ac:dyDescent="0.3">
      <c r="A437" s="49">
        <f t="shared" ref="A437:A445" si="157">A436+1</f>
        <v>409</v>
      </c>
      <c r="B437" s="103">
        <v>4826507</v>
      </c>
      <c r="C437" s="51" t="s">
        <v>268</v>
      </c>
      <c r="D437" s="50" t="s">
        <v>24</v>
      </c>
      <c r="E437" s="50">
        <v>1</v>
      </c>
      <c r="F437" s="52">
        <v>214200</v>
      </c>
      <c r="G437" s="48">
        <v>600300</v>
      </c>
      <c r="H437" s="24">
        <f t="shared" si="151"/>
        <v>214200</v>
      </c>
      <c r="I437" s="24">
        <f t="shared" si="152"/>
        <v>407250</v>
      </c>
      <c r="J437" s="24">
        <f t="shared" si="153"/>
        <v>407250</v>
      </c>
      <c r="K437" s="25">
        <f t="shared" si="154"/>
        <v>358586.47492620244</v>
      </c>
      <c r="L437" s="26">
        <f t="shared" si="141"/>
        <v>102096.65553193912</v>
      </c>
      <c r="M437" s="27">
        <f t="shared" si="142"/>
        <v>0.28471976125968146</v>
      </c>
      <c r="N437" s="28">
        <f t="shared" si="155"/>
        <v>214200</v>
      </c>
      <c r="O437" s="29" t="str">
        <f t="shared" si="156"/>
        <v>MENOR VALOR</v>
      </c>
      <c r="P437" s="30">
        <f t="shared" si="143"/>
        <v>214200</v>
      </c>
      <c r="Q437" s="15"/>
    </row>
    <row r="438" spans="1:17" s="16" customFormat="1" ht="16.2" customHeight="1" x14ac:dyDescent="0.3">
      <c r="A438" s="49">
        <f t="shared" si="157"/>
        <v>410</v>
      </c>
      <c r="B438" s="103">
        <v>4641004</v>
      </c>
      <c r="C438" s="51" t="s">
        <v>269</v>
      </c>
      <c r="D438" s="50" t="s">
        <v>24</v>
      </c>
      <c r="E438" s="50">
        <v>1</v>
      </c>
      <c r="F438" s="52">
        <v>214200</v>
      </c>
      <c r="G438" s="48">
        <v>600300</v>
      </c>
      <c r="H438" s="24">
        <f t="shared" si="151"/>
        <v>214200</v>
      </c>
      <c r="I438" s="24">
        <f t="shared" si="152"/>
        <v>407250</v>
      </c>
      <c r="J438" s="24">
        <f t="shared" si="153"/>
        <v>407250</v>
      </c>
      <c r="K438" s="25">
        <f t="shared" si="154"/>
        <v>358586.47492620244</v>
      </c>
      <c r="L438" s="26">
        <f t="shared" si="141"/>
        <v>102096.65553193912</v>
      </c>
      <c r="M438" s="27">
        <f t="shared" si="142"/>
        <v>0.28471976125968146</v>
      </c>
      <c r="N438" s="28">
        <f t="shared" si="155"/>
        <v>214200</v>
      </c>
      <c r="O438" s="29" t="str">
        <f t="shared" si="156"/>
        <v>MENOR VALOR</v>
      </c>
      <c r="P438" s="30">
        <f t="shared" si="143"/>
        <v>214200</v>
      </c>
      <c r="Q438" s="15"/>
    </row>
    <row r="439" spans="1:17" s="16" customFormat="1" ht="16.2" customHeight="1" x14ac:dyDescent="0.3">
      <c r="A439" s="49">
        <f t="shared" si="157"/>
        <v>411</v>
      </c>
      <c r="B439" s="103">
        <v>4621201</v>
      </c>
      <c r="C439" s="51" t="s">
        <v>270</v>
      </c>
      <c r="D439" s="50" t="s">
        <v>24</v>
      </c>
      <c r="E439" s="50">
        <v>1</v>
      </c>
      <c r="F439" s="52">
        <v>214200</v>
      </c>
      <c r="G439" s="48">
        <v>600300</v>
      </c>
      <c r="H439" s="24">
        <f t="shared" si="151"/>
        <v>214200</v>
      </c>
      <c r="I439" s="24">
        <f t="shared" si="152"/>
        <v>407250</v>
      </c>
      <c r="J439" s="24">
        <f t="shared" si="153"/>
        <v>407250</v>
      </c>
      <c r="K439" s="25">
        <f t="shared" si="154"/>
        <v>358586.47492620244</v>
      </c>
      <c r="L439" s="26">
        <f t="shared" si="141"/>
        <v>102096.65553193912</v>
      </c>
      <c r="M439" s="27">
        <f t="shared" si="142"/>
        <v>0.28471976125968146</v>
      </c>
      <c r="N439" s="28">
        <f t="shared" si="155"/>
        <v>214200</v>
      </c>
      <c r="O439" s="29" t="str">
        <f t="shared" si="156"/>
        <v>MENOR VALOR</v>
      </c>
      <c r="P439" s="30">
        <f t="shared" si="143"/>
        <v>214200</v>
      </c>
      <c r="Q439" s="15"/>
    </row>
    <row r="440" spans="1:17" s="16" customFormat="1" ht="16.2" customHeight="1" x14ac:dyDescent="0.3">
      <c r="A440" s="49">
        <f t="shared" si="157"/>
        <v>412</v>
      </c>
      <c r="B440" s="103">
        <v>4912932</v>
      </c>
      <c r="C440" s="51" t="s">
        <v>271</v>
      </c>
      <c r="D440" s="50" t="s">
        <v>24</v>
      </c>
      <c r="E440" s="50">
        <v>1</v>
      </c>
      <c r="F440" s="52">
        <v>214200</v>
      </c>
      <c r="G440" s="48">
        <v>600300</v>
      </c>
      <c r="H440" s="24">
        <f t="shared" si="151"/>
        <v>214200</v>
      </c>
      <c r="I440" s="24">
        <f t="shared" si="152"/>
        <v>407250</v>
      </c>
      <c r="J440" s="24">
        <f t="shared" si="153"/>
        <v>407250</v>
      </c>
      <c r="K440" s="25">
        <f t="shared" si="154"/>
        <v>358586.47492620244</v>
      </c>
      <c r="L440" s="26">
        <f t="shared" si="141"/>
        <v>102096.65553193912</v>
      </c>
      <c r="M440" s="27">
        <f t="shared" si="142"/>
        <v>0.28471976125968146</v>
      </c>
      <c r="N440" s="28">
        <f t="shared" si="155"/>
        <v>214200</v>
      </c>
      <c r="O440" s="29" t="str">
        <f t="shared" si="156"/>
        <v>MENOR VALOR</v>
      </c>
      <c r="P440" s="30">
        <f t="shared" si="143"/>
        <v>214200</v>
      </c>
      <c r="Q440" s="15"/>
    </row>
    <row r="441" spans="1:17" s="16" customFormat="1" ht="16.2" customHeight="1" x14ac:dyDescent="0.3">
      <c r="A441" s="49">
        <f t="shared" si="157"/>
        <v>413</v>
      </c>
      <c r="B441" s="103">
        <v>4691104</v>
      </c>
      <c r="C441" s="51" t="s">
        <v>90</v>
      </c>
      <c r="D441" s="50" t="s">
        <v>24</v>
      </c>
      <c r="E441" s="50">
        <v>1</v>
      </c>
      <c r="F441" s="52">
        <v>618800</v>
      </c>
      <c r="G441" s="53">
        <v>928200</v>
      </c>
      <c r="H441" s="24">
        <f t="shared" si="151"/>
        <v>618800</v>
      </c>
      <c r="I441" s="24">
        <f t="shared" si="152"/>
        <v>773500</v>
      </c>
      <c r="J441" s="24">
        <f t="shared" si="153"/>
        <v>773500</v>
      </c>
      <c r="K441" s="25">
        <f t="shared" si="154"/>
        <v>757872.12641711533</v>
      </c>
      <c r="L441" s="26">
        <f t="shared" si="141"/>
        <v>98338.84366357472</v>
      </c>
      <c r="M441" s="27">
        <f t="shared" si="142"/>
        <v>0.12975651199692134</v>
      </c>
      <c r="N441" s="28">
        <f t="shared" si="155"/>
        <v>618800</v>
      </c>
      <c r="O441" s="29" t="str">
        <f t="shared" si="156"/>
        <v>MENOR VALOR</v>
      </c>
      <c r="P441" s="30">
        <f t="shared" si="143"/>
        <v>618800</v>
      </c>
      <c r="Q441" s="15"/>
    </row>
    <row r="442" spans="1:17" s="16" customFormat="1" ht="16.2" customHeight="1" x14ac:dyDescent="0.3">
      <c r="A442" s="49">
        <f t="shared" si="157"/>
        <v>414</v>
      </c>
      <c r="B442" s="103">
        <v>4391503</v>
      </c>
      <c r="C442" s="51" t="s">
        <v>75</v>
      </c>
      <c r="D442" s="50" t="s">
        <v>24</v>
      </c>
      <c r="E442" s="50">
        <v>1</v>
      </c>
      <c r="F442" s="52">
        <v>77350</v>
      </c>
      <c r="G442" s="53">
        <v>140000</v>
      </c>
      <c r="H442" s="24">
        <f t="shared" si="151"/>
        <v>77350</v>
      </c>
      <c r="I442" s="24">
        <f t="shared" si="152"/>
        <v>108675</v>
      </c>
      <c r="J442" s="24">
        <f t="shared" si="153"/>
        <v>108675</v>
      </c>
      <c r="K442" s="25">
        <f t="shared" si="154"/>
        <v>104062.48123122954</v>
      </c>
      <c r="L442" s="26">
        <f t="shared" si="141"/>
        <v>18888.576620920721</v>
      </c>
      <c r="M442" s="27">
        <f t="shared" si="142"/>
        <v>0.18151188014583097</v>
      </c>
      <c r="N442" s="28">
        <f t="shared" si="155"/>
        <v>77350</v>
      </c>
      <c r="O442" s="29" t="str">
        <f t="shared" si="156"/>
        <v>MENOR VALOR</v>
      </c>
      <c r="P442" s="30">
        <f t="shared" si="143"/>
        <v>77350</v>
      </c>
      <c r="Q442" s="15"/>
    </row>
    <row r="443" spans="1:17" s="16" customFormat="1" ht="16.2" customHeight="1" x14ac:dyDescent="0.3">
      <c r="A443" s="49">
        <f t="shared" si="157"/>
        <v>415</v>
      </c>
      <c r="B443" s="103">
        <v>4391507</v>
      </c>
      <c r="C443" s="51" t="s">
        <v>73</v>
      </c>
      <c r="D443" s="50" t="s">
        <v>24</v>
      </c>
      <c r="E443" s="50">
        <v>1</v>
      </c>
      <c r="F443" s="52">
        <v>89250</v>
      </c>
      <c r="G443" s="48">
        <v>253875</v>
      </c>
      <c r="H443" s="24">
        <f t="shared" si="151"/>
        <v>89250</v>
      </c>
      <c r="I443" s="24">
        <f t="shared" si="152"/>
        <v>171562.5</v>
      </c>
      <c r="J443" s="24">
        <f t="shared" si="153"/>
        <v>171562.5</v>
      </c>
      <c r="K443" s="25">
        <f t="shared" si="154"/>
        <v>150526.88713316302</v>
      </c>
      <c r="L443" s="26">
        <f t="shared" si="141"/>
        <v>43329.302421862274</v>
      </c>
      <c r="M443" s="27">
        <f t="shared" si="142"/>
        <v>0.28785091651786554</v>
      </c>
      <c r="N443" s="28">
        <f t="shared" si="155"/>
        <v>89250</v>
      </c>
      <c r="O443" s="29" t="str">
        <f t="shared" si="156"/>
        <v>MENOR VALOR</v>
      </c>
      <c r="P443" s="30">
        <f t="shared" si="143"/>
        <v>89250</v>
      </c>
      <c r="Q443" s="15"/>
    </row>
    <row r="444" spans="1:17" s="16" customFormat="1" ht="16.2" customHeight="1" x14ac:dyDescent="0.3">
      <c r="A444" s="49">
        <f t="shared" si="157"/>
        <v>416</v>
      </c>
      <c r="B444" s="103">
        <v>4391504</v>
      </c>
      <c r="C444" s="51" t="s">
        <v>72</v>
      </c>
      <c r="D444" s="50" t="s">
        <v>24</v>
      </c>
      <c r="E444" s="50">
        <v>1</v>
      </c>
      <c r="F444" s="52">
        <v>89250</v>
      </c>
      <c r="G444" s="48">
        <v>253875</v>
      </c>
      <c r="H444" s="24">
        <f t="shared" si="151"/>
        <v>89250</v>
      </c>
      <c r="I444" s="24">
        <f t="shared" si="152"/>
        <v>171562.5</v>
      </c>
      <c r="J444" s="24">
        <f t="shared" si="153"/>
        <v>171562.5</v>
      </c>
      <c r="K444" s="25">
        <f t="shared" si="154"/>
        <v>150526.88713316302</v>
      </c>
      <c r="L444" s="26">
        <f t="shared" si="141"/>
        <v>43329.302421862274</v>
      </c>
      <c r="M444" s="27">
        <f t="shared" si="142"/>
        <v>0.28785091651786554</v>
      </c>
      <c r="N444" s="28">
        <f t="shared" si="155"/>
        <v>89250</v>
      </c>
      <c r="O444" s="29" t="str">
        <f t="shared" si="156"/>
        <v>MENOR VALOR</v>
      </c>
      <c r="P444" s="30">
        <f t="shared" si="143"/>
        <v>89250</v>
      </c>
      <c r="Q444" s="15"/>
    </row>
    <row r="445" spans="1:17" s="16" customFormat="1" ht="16.2" customHeight="1" x14ac:dyDescent="0.3">
      <c r="A445" s="54">
        <f t="shared" si="157"/>
        <v>417</v>
      </c>
      <c r="B445" s="104">
        <v>4621213</v>
      </c>
      <c r="C445" s="55" t="s">
        <v>299</v>
      </c>
      <c r="D445" s="32" t="s">
        <v>24</v>
      </c>
      <c r="E445" s="32">
        <v>1</v>
      </c>
      <c r="F445" s="56">
        <v>148750</v>
      </c>
      <c r="G445" s="53">
        <v>398000</v>
      </c>
      <c r="H445" s="24">
        <f t="shared" si="151"/>
        <v>148750</v>
      </c>
      <c r="I445" s="24">
        <f t="shared" si="152"/>
        <v>273375</v>
      </c>
      <c r="J445" s="24">
        <f t="shared" si="153"/>
        <v>273375</v>
      </c>
      <c r="K445" s="25">
        <f t="shared" si="154"/>
        <v>243315.63862604476</v>
      </c>
      <c r="L445" s="26">
        <f t="shared" si="141"/>
        <v>66868.004339712832</v>
      </c>
      <c r="M445" s="27">
        <f t="shared" si="142"/>
        <v>0.27482000218852848</v>
      </c>
      <c r="N445" s="28">
        <f t="shared" si="155"/>
        <v>148750</v>
      </c>
      <c r="O445" s="29" t="str">
        <f t="shared" si="156"/>
        <v>MENOR VALOR</v>
      </c>
      <c r="P445" s="30">
        <f t="shared" si="143"/>
        <v>148750</v>
      </c>
      <c r="Q445" s="15"/>
    </row>
    <row r="446" spans="1:17" s="16" customFormat="1" ht="16.2" customHeight="1" x14ac:dyDescent="0.3">
      <c r="A446" s="268" t="s">
        <v>358</v>
      </c>
      <c r="B446" s="268"/>
      <c r="C446" s="268"/>
      <c r="D446" s="268"/>
      <c r="E446" s="268"/>
      <c r="F446" s="35"/>
      <c r="G446" s="36"/>
      <c r="H446" s="37"/>
      <c r="I446" s="38"/>
      <c r="J446" s="38"/>
      <c r="K446" s="39"/>
      <c r="L446" s="40"/>
      <c r="M446" s="41"/>
      <c r="N446" s="42"/>
      <c r="O446" s="43"/>
      <c r="P446" s="44"/>
      <c r="Q446" s="15"/>
    </row>
    <row r="447" spans="1:17" s="16" customFormat="1" ht="16.2" customHeight="1" x14ac:dyDescent="0.3">
      <c r="A447" s="45">
        <f>+A445+1</f>
        <v>418</v>
      </c>
      <c r="B447" s="102">
        <v>4826507</v>
      </c>
      <c r="C447" s="46" t="s">
        <v>298</v>
      </c>
      <c r="D447" s="20" t="s">
        <v>24</v>
      </c>
      <c r="E447" s="20">
        <v>1</v>
      </c>
      <c r="F447" s="47">
        <v>214200</v>
      </c>
      <c r="G447" s="48">
        <v>600300</v>
      </c>
      <c r="H447" s="24">
        <f t="shared" ref="H447:H456" si="158">MIN(F447:G447)</f>
        <v>214200</v>
      </c>
      <c r="I447" s="24">
        <f t="shared" ref="I447:I456" si="159">AVERAGE(F447:G447)</f>
        <v>407250</v>
      </c>
      <c r="J447" s="24">
        <f t="shared" ref="J447:J456" si="160">MEDIAN(F447:G447)</f>
        <v>407250</v>
      </c>
      <c r="K447" s="25">
        <f t="shared" ref="K447:K456" si="161">GEOMEAN(F447:G447)</f>
        <v>358586.47492620244</v>
      </c>
      <c r="L447" s="26">
        <f t="shared" si="141"/>
        <v>102096.65553193912</v>
      </c>
      <c r="M447" s="27">
        <f t="shared" si="142"/>
        <v>0.28471976125968146</v>
      </c>
      <c r="N447" s="28">
        <f t="shared" ref="N447:N456" si="162">ROUND(IF(M447&lt;=$N$2,H447,K447),0)</f>
        <v>214200</v>
      </c>
      <c r="O447" s="29" t="str">
        <f t="shared" ref="O447:O456" si="163">IF(M447&lt;=$N$2,"MENOR VALOR","MEDIA GEO")</f>
        <v>MENOR VALOR</v>
      </c>
      <c r="P447" s="30">
        <f t="shared" si="143"/>
        <v>214200</v>
      </c>
      <c r="Q447" s="15"/>
    </row>
    <row r="448" spans="1:17" s="16" customFormat="1" ht="16.2" customHeight="1" x14ac:dyDescent="0.3">
      <c r="A448" s="49">
        <f t="shared" ref="A448:A456" si="164">A447+1</f>
        <v>419</v>
      </c>
      <c r="B448" s="103">
        <v>4826507</v>
      </c>
      <c r="C448" s="51" t="s">
        <v>268</v>
      </c>
      <c r="D448" s="50" t="s">
        <v>24</v>
      </c>
      <c r="E448" s="50">
        <v>1</v>
      </c>
      <c r="F448" s="52">
        <v>214200</v>
      </c>
      <c r="G448" s="48">
        <v>600300</v>
      </c>
      <c r="H448" s="24">
        <f t="shared" si="158"/>
        <v>214200</v>
      </c>
      <c r="I448" s="24">
        <f t="shared" si="159"/>
        <v>407250</v>
      </c>
      <c r="J448" s="24">
        <f t="shared" si="160"/>
        <v>407250</v>
      </c>
      <c r="K448" s="25">
        <f t="shared" si="161"/>
        <v>358586.47492620244</v>
      </c>
      <c r="L448" s="26">
        <f t="shared" si="141"/>
        <v>102096.65553193912</v>
      </c>
      <c r="M448" s="27">
        <f t="shared" si="142"/>
        <v>0.28471976125968146</v>
      </c>
      <c r="N448" s="28">
        <f t="shared" si="162"/>
        <v>214200</v>
      </c>
      <c r="O448" s="29" t="str">
        <f t="shared" si="163"/>
        <v>MENOR VALOR</v>
      </c>
      <c r="P448" s="30">
        <f t="shared" si="143"/>
        <v>214200</v>
      </c>
      <c r="Q448" s="15"/>
    </row>
    <row r="449" spans="1:17" s="16" customFormat="1" ht="16.2" customHeight="1" x14ac:dyDescent="0.3">
      <c r="A449" s="49">
        <f t="shared" si="164"/>
        <v>420</v>
      </c>
      <c r="B449" s="103">
        <v>4641004</v>
      </c>
      <c r="C449" s="51" t="s">
        <v>269</v>
      </c>
      <c r="D449" s="50" t="s">
        <v>24</v>
      </c>
      <c r="E449" s="50">
        <v>1</v>
      </c>
      <c r="F449" s="52">
        <v>214200</v>
      </c>
      <c r="G449" s="48">
        <v>600300</v>
      </c>
      <c r="H449" s="24">
        <f t="shared" si="158"/>
        <v>214200</v>
      </c>
      <c r="I449" s="24">
        <f t="shared" si="159"/>
        <v>407250</v>
      </c>
      <c r="J449" s="24">
        <f t="shared" si="160"/>
        <v>407250</v>
      </c>
      <c r="K449" s="25">
        <f t="shared" si="161"/>
        <v>358586.47492620244</v>
      </c>
      <c r="L449" s="26">
        <f t="shared" si="141"/>
        <v>102096.65553193912</v>
      </c>
      <c r="M449" s="27">
        <f t="shared" si="142"/>
        <v>0.28471976125968146</v>
      </c>
      <c r="N449" s="28">
        <f t="shared" si="162"/>
        <v>214200</v>
      </c>
      <c r="O449" s="29" t="str">
        <f t="shared" si="163"/>
        <v>MENOR VALOR</v>
      </c>
      <c r="P449" s="30">
        <f t="shared" si="143"/>
        <v>214200</v>
      </c>
      <c r="Q449" s="15"/>
    </row>
    <row r="450" spans="1:17" s="16" customFormat="1" ht="16.2" customHeight="1" x14ac:dyDescent="0.3">
      <c r="A450" s="49">
        <f t="shared" si="164"/>
        <v>421</v>
      </c>
      <c r="B450" s="103">
        <v>4621201</v>
      </c>
      <c r="C450" s="51" t="s">
        <v>270</v>
      </c>
      <c r="D450" s="50" t="s">
        <v>24</v>
      </c>
      <c r="E450" s="50">
        <v>1</v>
      </c>
      <c r="F450" s="52">
        <v>214200</v>
      </c>
      <c r="G450" s="48">
        <v>600300</v>
      </c>
      <c r="H450" s="24">
        <f t="shared" si="158"/>
        <v>214200</v>
      </c>
      <c r="I450" s="24">
        <f t="shared" si="159"/>
        <v>407250</v>
      </c>
      <c r="J450" s="24">
        <f t="shared" si="160"/>
        <v>407250</v>
      </c>
      <c r="K450" s="25">
        <f t="shared" si="161"/>
        <v>358586.47492620244</v>
      </c>
      <c r="L450" s="26">
        <f t="shared" si="141"/>
        <v>102096.65553193912</v>
      </c>
      <c r="M450" s="27">
        <f t="shared" si="142"/>
        <v>0.28471976125968146</v>
      </c>
      <c r="N450" s="28">
        <f t="shared" si="162"/>
        <v>214200</v>
      </c>
      <c r="O450" s="29" t="str">
        <f t="shared" si="163"/>
        <v>MENOR VALOR</v>
      </c>
      <c r="P450" s="30">
        <f t="shared" si="143"/>
        <v>214200</v>
      </c>
      <c r="Q450" s="15"/>
    </row>
    <row r="451" spans="1:17" s="16" customFormat="1" ht="16.2" customHeight="1" x14ac:dyDescent="0.3">
      <c r="A451" s="49">
        <f t="shared" si="164"/>
        <v>422</v>
      </c>
      <c r="B451" s="103">
        <v>4912932</v>
      </c>
      <c r="C451" s="51" t="s">
        <v>271</v>
      </c>
      <c r="D451" s="50" t="s">
        <v>24</v>
      </c>
      <c r="E451" s="50">
        <v>1</v>
      </c>
      <c r="F451" s="52">
        <v>214200</v>
      </c>
      <c r="G451" s="48">
        <v>600300</v>
      </c>
      <c r="H451" s="24">
        <f t="shared" si="158"/>
        <v>214200</v>
      </c>
      <c r="I451" s="24">
        <f t="shared" si="159"/>
        <v>407250</v>
      </c>
      <c r="J451" s="24">
        <f t="shared" si="160"/>
        <v>407250</v>
      </c>
      <c r="K451" s="25">
        <f t="shared" si="161"/>
        <v>358586.47492620244</v>
      </c>
      <c r="L451" s="26">
        <f t="shared" si="141"/>
        <v>102096.65553193912</v>
      </c>
      <c r="M451" s="27">
        <f t="shared" si="142"/>
        <v>0.28471976125968146</v>
      </c>
      <c r="N451" s="28">
        <f t="shared" si="162"/>
        <v>214200</v>
      </c>
      <c r="O451" s="29" t="str">
        <f t="shared" si="163"/>
        <v>MENOR VALOR</v>
      </c>
      <c r="P451" s="30">
        <f t="shared" si="143"/>
        <v>214200</v>
      </c>
      <c r="Q451" s="15"/>
    </row>
    <row r="452" spans="1:17" s="16" customFormat="1" ht="16.2" customHeight="1" x14ac:dyDescent="0.3">
      <c r="A452" s="49">
        <f t="shared" si="164"/>
        <v>423</v>
      </c>
      <c r="B452" s="103">
        <v>4691104</v>
      </c>
      <c r="C452" s="51" t="s">
        <v>90</v>
      </c>
      <c r="D452" s="50" t="s">
        <v>24</v>
      </c>
      <c r="E452" s="50">
        <v>1</v>
      </c>
      <c r="F452" s="52">
        <v>618800</v>
      </c>
      <c r="G452" s="53">
        <v>928200</v>
      </c>
      <c r="H452" s="24">
        <f t="shared" si="158"/>
        <v>618800</v>
      </c>
      <c r="I452" s="24">
        <f t="shared" si="159"/>
        <v>773500</v>
      </c>
      <c r="J452" s="24">
        <f t="shared" si="160"/>
        <v>773500</v>
      </c>
      <c r="K452" s="25">
        <f t="shared" si="161"/>
        <v>757872.12641711533</v>
      </c>
      <c r="L452" s="26">
        <f t="shared" si="141"/>
        <v>98338.84366357472</v>
      </c>
      <c r="M452" s="27">
        <f t="shared" si="142"/>
        <v>0.12975651199692134</v>
      </c>
      <c r="N452" s="28">
        <f t="shared" si="162"/>
        <v>618800</v>
      </c>
      <c r="O452" s="29" t="str">
        <f t="shared" si="163"/>
        <v>MENOR VALOR</v>
      </c>
      <c r="P452" s="30">
        <f t="shared" si="143"/>
        <v>618800</v>
      </c>
      <c r="Q452" s="15"/>
    </row>
    <row r="453" spans="1:17" s="16" customFormat="1" ht="16.2" customHeight="1" x14ac:dyDescent="0.3">
      <c r="A453" s="49">
        <f t="shared" si="164"/>
        <v>424</v>
      </c>
      <c r="B453" s="103">
        <v>4391503</v>
      </c>
      <c r="C453" s="51" t="s">
        <v>75</v>
      </c>
      <c r="D453" s="50" t="s">
        <v>24</v>
      </c>
      <c r="E453" s="50">
        <v>1</v>
      </c>
      <c r="F453" s="52">
        <v>77350</v>
      </c>
      <c r="G453" s="53">
        <v>140000</v>
      </c>
      <c r="H453" s="24">
        <f t="shared" si="158"/>
        <v>77350</v>
      </c>
      <c r="I453" s="24">
        <f t="shared" si="159"/>
        <v>108675</v>
      </c>
      <c r="J453" s="24">
        <f t="shared" si="160"/>
        <v>108675</v>
      </c>
      <c r="K453" s="25">
        <f t="shared" si="161"/>
        <v>104062.48123122954</v>
      </c>
      <c r="L453" s="26">
        <f t="shared" si="141"/>
        <v>18888.576620920721</v>
      </c>
      <c r="M453" s="27">
        <f t="shared" si="142"/>
        <v>0.18151188014583097</v>
      </c>
      <c r="N453" s="28">
        <f t="shared" si="162"/>
        <v>77350</v>
      </c>
      <c r="O453" s="29" t="str">
        <f t="shared" si="163"/>
        <v>MENOR VALOR</v>
      </c>
      <c r="P453" s="30">
        <f t="shared" si="143"/>
        <v>77350</v>
      </c>
      <c r="Q453" s="15"/>
    </row>
    <row r="454" spans="1:17" s="16" customFormat="1" ht="16.2" customHeight="1" x14ac:dyDescent="0.3">
      <c r="A454" s="49">
        <f t="shared" si="164"/>
        <v>425</v>
      </c>
      <c r="B454" s="103">
        <v>4391507</v>
      </c>
      <c r="C454" s="51" t="s">
        <v>73</v>
      </c>
      <c r="D454" s="50" t="s">
        <v>24</v>
      </c>
      <c r="E454" s="50">
        <v>1</v>
      </c>
      <c r="F454" s="52">
        <v>89250</v>
      </c>
      <c r="G454" s="48">
        <v>253875</v>
      </c>
      <c r="H454" s="24">
        <f t="shared" si="158"/>
        <v>89250</v>
      </c>
      <c r="I454" s="24">
        <f t="shared" si="159"/>
        <v>171562.5</v>
      </c>
      <c r="J454" s="24">
        <f t="shared" si="160"/>
        <v>171562.5</v>
      </c>
      <c r="K454" s="25">
        <f t="shared" si="161"/>
        <v>150526.88713316302</v>
      </c>
      <c r="L454" s="26">
        <f t="shared" si="141"/>
        <v>43329.302421862274</v>
      </c>
      <c r="M454" s="27">
        <f t="shared" si="142"/>
        <v>0.28785091651786554</v>
      </c>
      <c r="N454" s="28">
        <f t="shared" si="162"/>
        <v>89250</v>
      </c>
      <c r="O454" s="29" t="str">
        <f t="shared" si="163"/>
        <v>MENOR VALOR</v>
      </c>
      <c r="P454" s="30">
        <f t="shared" si="143"/>
        <v>89250</v>
      </c>
      <c r="Q454" s="15"/>
    </row>
    <row r="455" spans="1:17" s="16" customFormat="1" ht="16.2" customHeight="1" x14ac:dyDescent="0.3">
      <c r="A455" s="49">
        <f t="shared" si="164"/>
        <v>426</v>
      </c>
      <c r="B455" s="103">
        <v>4391504</v>
      </c>
      <c r="C455" s="51" t="s">
        <v>72</v>
      </c>
      <c r="D455" s="50" t="s">
        <v>24</v>
      </c>
      <c r="E455" s="50">
        <v>1</v>
      </c>
      <c r="F455" s="52">
        <v>89250</v>
      </c>
      <c r="G455" s="48">
        <v>253875</v>
      </c>
      <c r="H455" s="24">
        <f t="shared" si="158"/>
        <v>89250</v>
      </c>
      <c r="I455" s="24">
        <f t="shared" si="159"/>
        <v>171562.5</v>
      </c>
      <c r="J455" s="24">
        <f t="shared" si="160"/>
        <v>171562.5</v>
      </c>
      <c r="K455" s="25">
        <f t="shared" si="161"/>
        <v>150526.88713316302</v>
      </c>
      <c r="L455" s="26">
        <f t="shared" si="141"/>
        <v>43329.302421862274</v>
      </c>
      <c r="M455" s="27">
        <f t="shared" si="142"/>
        <v>0.28785091651786554</v>
      </c>
      <c r="N455" s="28">
        <f t="shared" si="162"/>
        <v>89250</v>
      </c>
      <c r="O455" s="29" t="str">
        <f t="shared" si="163"/>
        <v>MENOR VALOR</v>
      </c>
      <c r="P455" s="30">
        <f t="shared" si="143"/>
        <v>89250</v>
      </c>
      <c r="Q455" s="15"/>
    </row>
    <row r="456" spans="1:17" s="16" customFormat="1" ht="16.2" customHeight="1" x14ac:dyDescent="0.3">
      <c r="A456" s="54">
        <f t="shared" si="164"/>
        <v>427</v>
      </c>
      <c r="B456" s="104">
        <v>4621213</v>
      </c>
      <c r="C456" s="55" t="s">
        <v>299</v>
      </c>
      <c r="D456" s="32" t="s">
        <v>24</v>
      </c>
      <c r="E456" s="32">
        <v>1</v>
      </c>
      <c r="F456" s="56">
        <v>148750</v>
      </c>
      <c r="G456" s="53">
        <v>398000</v>
      </c>
      <c r="H456" s="24">
        <f t="shared" si="158"/>
        <v>148750</v>
      </c>
      <c r="I456" s="24">
        <f t="shared" si="159"/>
        <v>273375</v>
      </c>
      <c r="J456" s="24">
        <f t="shared" si="160"/>
        <v>273375</v>
      </c>
      <c r="K456" s="25">
        <f t="shared" si="161"/>
        <v>243315.63862604476</v>
      </c>
      <c r="L456" s="26">
        <f t="shared" si="141"/>
        <v>66868.004339712832</v>
      </c>
      <c r="M456" s="27">
        <f t="shared" si="142"/>
        <v>0.27482000218852848</v>
      </c>
      <c r="N456" s="28">
        <f t="shared" si="162"/>
        <v>148750</v>
      </c>
      <c r="O456" s="29" t="str">
        <f t="shared" si="163"/>
        <v>MENOR VALOR</v>
      </c>
      <c r="P456" s="30">
        <f t="shared" si="143"/>
        <v>148750</v>
      </c>
      <c r="Q456" s="15"/>
    </row>
    <row r="457" spans="1:17" s="16" customFormat="1" ht="16.2" customHeight="1" x14ac:dyDescent="0.3">
      <c r="A457" s="268" t="s">
        <v>359</v>
      </c>
      <c r="B457" s="268"/>
      <c r="C457" s="268"/>
      <c r="D457" s="268"/>
      <c r="E457" s="268"/>
      <c r="F457" s="35"/>
      <c r="G457" s="36"/>
      <c r="H457" s="37"/>
      <c r="I457" s="38"/>
      <c r="J457" s="38"/>
      <c r="K457" s="39"/>
      <c r="L457" s="40"/>
      <c r="M457" s="41"/>
      <c r="N457" s="42"/>
      <c r="O457" s="43"/>
      <c r="P457" s="44"/>
      <c r="Q457" s="15"/>
    </row>
    <row r="458" spans="1:17" s="16" customFormat="1" ht="16.2" customHeight="1" x14ac:dyDescent="0.3">
      <c r="A458" s="45">
        <f>+A456+1</f>
        <v>428</v>
      </c>
      <c r="B458" s="102" t="s">
        <v>360</v>
      </c>
      <c r="C458" s="46" t="s">
        <v>331</v>
      </c>
      <c r="D458" s="20" t="s">
        <v>24</v>
      </c>
      <c r="E458" s="20">
        <v>1</v>
      </c>
      <c r="F458" s="47">
        <v>1011500</v>
      </c>
      <c r="G458" s="48">
        <v>1517250</v>
      </c>
      <c r="H458" s="24">
        <f t="shared" ref="H458:H503" si="165">MIN(F458:G458)</f>
        <v>1011500</v>
      </c>
      <c r="I458" s="24">
        <f t="shared" ref="I458:I503" si="166">AVERAGE(F458:G458)</f>
        <v>1264375</v>
      </c>
      <c r="J458" s="24">
        <f t="shared" ref="J458:J503" si="167">MEDIAN(F458:G458)</f>
        <v>1264375</v>
      </c>
      <c r="K458" s="25">
        <f t="shared" ref="K458:K503" si="168">GEOMEAN(F458:G458)</f>
        <v>1238829.4374125923</v>
      </c>
      <c r="L458" s="26">
        <f t="shared" ref="L458:L521" si="169">STDEVA(H458,K458)</f>
        <v>160746.18675776452</v>
      </c>
      <c r="M458" s="27">
        <f t="shared" ref="M458:M521" si="170">L458/K458</f>
        <v>0.12975651199691987</v>
      </c>
      <c r="N458" s="28">
        <f t="shared" ref="N458:N503" si="171">ROUND(IF(M458&lt;=$N$2,H458,K458),0)</f>
        <v>1011500</v>
      </c>
      <c r="O458" s="29" t="str">
        <f t="shared" ref="O458:O503" si="172">IF(M458&lt;=$N$2,"MENOR VALOR","MEDIA GEO")</f>
        <v>MENOR VALOR</v>
      </c>
      <c r="P458" s="30">
        <f t="shared" ref="P458:P521" si="173">ROUND(N458,0)</f>
        <v>1011500</v>
      </c>
      <c r="Q458" s="15"/>
    </row>
    <row r="459" spans="1:17" s="16" customFormat="1" ht="16.2" customHeight="1" x14ac:dyDescent="0.3">
      <c r="A459" s="49">
        <f t="shared" ref="A459:A503" si="174">A458+1</f>
        <v>429</v>
      </c>
      <c r="B459" s="103" t="s">
        <v>361</v>
      </c>
      <c r="C459" s="51" t="s">
        <v>173</v>
      </c>
      <c r="D459" s="50" t="s">
        <v>24</v>
      </c>
      <c r="E459" s="50">
        <v>1</v>
      </c>
      <c r="F459" s="52">
        <v>618800</v>
      </c>
      <c r="G459" s="53">
        <v>928200</v>
      </c>
      <c r="H459" s="24">
        <f t="shared" si="165"/>
        <v>618800</v>
      </c>
      <c r="I459" s="24">
        <f t="shared" si="166"/>
        <v>773500</v>
      </c>
      <c r="J459" s="24">
        <f t="shared" si="167"/>
        <v>773500</v>
      </c>
      <c r="K459" s="25">
        <f t="shared" si="168"/>
        <v>757872.12641711533</v>
      </c>
      <c r="L459" s="26">
        <f t="shared" si="169"/>
        <v>98338.84366357472</v>
      </c>
      <c r="M459" s="27">
        <f t="shared" si="170"/>
        <v>0.12975651199692134</v>
      </c>
      <c r="N459" s="28">
        <f t="shared" si="171"/>
        <v>618800</v>
      </c>
      <c r="O459" s="29" t="str">
        <f t="shared" si="172"/>
        <v>MENOR VALOR</v>
      </c>
      <c r="P459" s="30">
        <f t="shared" si="173"/>
        <v>618800</v>
      </c>
      <c r="Q459" s="15"/>
    </row>
    <row r="460" spans="1:17" s="16" customFormat="1" ht="16.2" customHeight="1" x14ac:dyDescent="0.3">
      <c r="A460" s="49">
        <f t="shared" si="174"/>
        <v>430</v>
      </c>
      <c r="B460" s="103" t="s">
        <v>362</v>
      </c>
      <c r="C460" s="51" t="s">
        <v>139</v>
      </c>
      <c r="D460" s="50" t="s">
        <v>24</v>
      </c>
      <c r="E460" s="50">
        <v>1</v>
      </c>
      <c r="F460" s="52">
        <v>214200</v>
      </c>
      <c r="G460" s="48">
        <v>600300</v>
      </c>
      <c r="H460" s="24">
        <f t="shared" si="165"/>
        <v>214200</v>
      </c>
      <c r="I460" s="24">
        <f t="shared" si="166"/>
        <v>407250</v>
      </c>
      <c r="J460" s="24">
        <f t="shared" si="167"/>
        <v>407250</v>
      </c>
      <c r="K460" s="25">
        <f t="shared" si="168"/>
        <v>358586.47492620244</v>
      </c>
      <c r="L460" s="26">
        <f t="shared" si="169"/>
        <v>102096.65553193912</v>
      </c>
      <c r="M460" s="27">
        <f t="shared" si="170"/>
        <v>0.28471976125968146</v>
      </c>
      <c r="N460" s="28">
        <f t="shared" si="171"/>
        <v>214200</v>
      </c>
      <c r="O460" s="29" t="str">
        <f t="shared" si="172"/>
        <v>MENOR VALOR</v>
      </c>
      <c r="P460" s="30">
        <f t="shared" si="173"/>
        <v>214200</v>
      </c>
      <c r="Q460" s="15"/>
    </row>
    <row r="461" spans="1:17" s="16" customFormat="1" ht="16.2" customHeight="1" x14ac:dyDescent="0.3">
      <c r="A461" s="49">
        <f t="shared" si="174"/>
        <v>431</v>
      </c>
      <c r="B461" s="103" t="s">
        <v>363</v>
      </c>
      <c r="C461" s="51" t="s">
        <v>364</v>
      </c>
      <c r="D461" s="50" t="s">
        <v>24</v>
      </c>
      <c r="E461" s="50">
        <v>1</v>
      </c>
      <c r="F461" s="52">
        <v>773500</v>
      </c>
      <c r="G461" s="53">
        <v>1160250</v>
      </c>
      <c r="H461" s="24">
        <f t="shared" si="165"/>
        <v>773500</v>
      </c>
      <c r="I461" s="24">
        <f t="shared" si="166"/>
        <v>966875</v>
      </c>
      <c r="J461" s="24">
        <f t="shared" si="167"/>
        <v>966875</v>
      </c>
      <c r="K461" s="25">
        <f t="shared" si="168"/>
        <v>947340.15802139416</v>
      </c>
      <c r="L461" s="26">
        <f t="shared" si="169"/>
        <v>122923.55457946887</v>
      </c>
      <c r="M461" s="27">
        <f t="shared" si="170"/>
        <v>0.12975651199692184</v>
      </c>
      <c r="N461" s="28">
        <f t="shared" si="171"/>
        <v>773500</v>
      </c>
      <c r="O461" s="29" t="str">
        <f t="shared" si="172"/>
        <v>MENOR VALOR</v>
      </c>
      <c r="P461" s="30">
        <f t="shared" si="173"/>
        <v>773500</v>
      </c>
      <c r="Q461" s="15"/>
    </row>
    <row r="462" spans="1:17" s="16" customFormat="1" ht="16.2" customHeight="1" x14ac:dyDescent="0.3">
      <c r="A462" s="49">
        <f t="shared" si="174"/>
        <v>432</v>
      </c>
      <c r="B462" s="103" t="s">
        <v>365</v>
      </c>
      <c r="C462" s="51" t="s">
        <v>140</v>
      </c>
      <c r="D462" s="50" t="s">
        <v>24</v>
      </c>
      <c r="E462" s="50">
        <v>1</v>
      </c>
      <c r="F462" s="52">
        <v>214200</v>
      </c>
      <c r="G462" s="48">
        <v>600300</v>
      </c>
      <c r="H462" s="24">
        <f t="shared" si="165"/>
        <v>214200</v>
      </c>
      <c r="I462" s="24">
        <f t="shared" si="166"/>
        <v>407250</v>
      </c>
      <c r="J462" s="24">
        <f t="shared" si="167"/>
        <v>407250</v>
      </c>
      <c r="K462" s="25">
        <f t="shared" si="168"/>
        <v>358586.47492620244</v>
      </c>
      <c r="L462" s="26">
        <f t="shared" si="169"/>
        <v>102096.65553193912</v>
      </c>
      <c r="M462" s="27">
        <f t="shared" si="170"/>
        <v>0.28471976125968146</v>
      </c>
      <c r="N462" s="28">
        <f t="shared" si="171"/>
        <v>214200</v>
      </c>
      <c r="O462" s="29" t="str">
        <f t="shared" si="172"/>
        <v>MENOR VALOR</v>
      </c>
      <c r="P462" s="30">
        <f t="shared" si="173"/>
        <v>214200</v>
      </c>
      <c r="Q462" s="15"/>
    </row>
    <row r="463" spans="1:17" s="16" customFormat="1" ht="16.2" customHeight="1" x14ac:dyDescent="0.3">
      <c r="A463" s="49">
        <f t="shared" si="174"/>
        <v>433</v>
      </c>
      <c r="B463" s="103" t="s">
        <v>361</v>
      </c>
      <c r="C463" s="51" t="s">
        <v>366</v>
      </c>
      <c r="D463" s="50" t="s">
        <v>24</v>
      </c>
      <c r="E463" s="50">
        <v>1</v>
      </c>
      <c r="F463" s="52">
        <v>618800</v>
      </c>
      <c r="G463" s="53">
        <v>928200</v>
      </c>
      <c r="H463" s="24">
        <f t="shared" si="165"/>
        <v>618800</v>
      </c>
      <c r="I463" s="24">
        <f t="shared" si="166"/>
        <v>773500</v>
      </c>
      <c r="J463" s="24">
        <f t="shared" si="167"/>
        <v>773500</v>
      </c>
      <c r="K463" s="25">
        <f t="shared" si="168"/>
        <v>757872.12641711533</v>
      </c>
      <c r="L463" s="26">
        <f t="shared" si="169"/>
        <v>98338.84366357472</v>
      </c>
      <c r="M463" s="27">
        <f t="shared" si="170"/>
        <v>0.12975651199692134</v>
      </c>
      <c r="N463" s="28">
        <f t="shared" si="171"/>
        <v>618800</v>
      </c>
      <c r="O463" s="29" t="str">
        <f t="shared" si="172"/>
        <v>MENOR VALOR</v>
      </c>
      <c r="P463" s="30">
        <f t="shared" si="173"/>
        <v>618800</v>
      </c>
      <c r="Q463" s="15"/>
    </row>
    <row r="464" spans="1:17" s="16" customFormat="1" ht="16.2" customHeight="1" x14ac:dyDescent="0.3">
      <c r="A464" s="49">
        <f t="shared" si="174"/>
        <v>434</v>
      </c>
      <c r="B464" s="103" t="s">
        <v>365</v>
      </c>
      <c r="C464" s="51" t="s">
        <v>171</v>
      </c>
      <c r="D464" s="50" t="s">
        <v>24</v>
      </c>
      <c r="E464" s="50">
        <v>1</v>
      </c>
      <c r="F464" s="52">
        <v>214200</v>
      </c>
      <c r="G464" s="48">
        <v>600300</v>
      </c>
      <c r="H464" s="24">
        <f t="shared" si="165"/>
        <v>214200</v>
      </c>
      <c r="I464" s="24">
        <f t="shared" si="166"/>
        <v>407250</v>
      </c>
      <c r="J464" s="24">
        <f t="shared" si="167"/>
        <v>407250</v>
      </c>
      <c r="K464" s="25">
        <f t="shared" si="168"/>
        <v>358586.47492620244</v>
      </c>
      <c r="L464" s="26">
        <f t="shared" si="169"/>
        <v>102096.65553193912</v>
      </c>
      <c r="M464" s="27">
        <f t="shared" si="170"/>
        <v>0.28471976125968146</v>
      </c>
      <c r="N464" s="28">
        <f t="shared" si="171"/>
        <v>214200</v>
      </c>
      <c r="O464" s="29" t="str">
        <f t="shared" si="172"/>
        <v>MENOR VALOR</v>
      </c>
      <c r="P464" s="30">
        <f t="shared" si="173"/>
        <v>214200</v>
      </c>
      <c r="Q464" s="15"/>
    </row>
    <row r="465" spans="1:17" s="16" customFormat="1" ht="16.2" customHeight="1" x14ac:dyDescent="0.3">
      <c r="A465" s="49">
        <f t="shared" si="174"/>
        <v>435</v>
      </c>
      <c r="B465" s="103" t="s">
        <v>365</v>
      </c>
      <c r="C465" s="51" t="s">
        <v>367</v>
      </c>
      <c r="D465" s="50" t="s">
        <v>24</v>
      </c>
      <c r="E465" s="50">
        <v>1</v>
      </c>
      <c r="F465" s="52">
        <v>65450</v>
      </c>
      <c r="G465" s="53">
        <v>103000</v>
      </c>
      <c r="H465" s="24">
        <f t="shared" si="165"/>
        <v>65450</v>
      </c>
      <c r="I465" s="24">
        <f t="shared" si="166"/>
        <v>84225</v>
      </c>
      <c r="J465" s="24">
        <f t="shared" si="167"/>
        <v>84225</v>
      </c>
      <c r="K465" s="25">
        <f t="shared" si="168"/>
        <v>82105.724526369057</v>
      </c>
      <c r="L465" s="26">
        <f t="shared" si="169"/>
        <v>11777.375758170479</v>
      </c>
      <c r="M465" s="27">
        <f t="shared" si="170"/>
        <v>0.14344159102314552</v>
      </c>
      <c r="N465" s="28">
        <f t="shared" si="171"/>
        <v>65450</v>
      </c>
      <c r="O465" s="29" t="str">
        <f t="shared" si="172"/>
        <v>MENOR VALOR</v>
      </c>
      <c r="P465" s="30">
        <f t="shared" si="173"/>
        <v>65450</v>
      </c>
      <c r="Q465" s="15"/>
    </row>
    <row r="466" spans="1:17" s="16" customFormat="1" ht="16.2" customHeight="1" x14ac:dyDescent="0.3">
      <c r="A466" s="49">
        <f t="shared" si="174"/>
        <v>436</v>
      </c>
      <c r="B466" s="103" t="s">
        <v>365</v>
      </c>
      <c r="C466" s="51" t="s">
        <v>368</v>
      </c>
      <c r="D466" s="50" t="s">
        <v>24</v>
      </c>
      <c r="E466" s="50">
        <v>1</v>
      </c>
      <c r="F466" s="52">
        <v>65450</v>
      </c>
      <c r="G466" s="53">
        <v>103000</v>
      </c>
      <c r="H466" s="24">
        <f t="shared" si="165"/>
        <v>65450</v>
      </c>
      <c r="I466" s="24">
        <f t="shared" si="166"/>
        <v>84225</v>
      </c>
      <c r="J466" s="24">
        <f t="shared" si="167"/>
        <v>84225</v>
      </c>
      <c r="K466" s="25">
        <f t="shared" si="168"/>
        <v>82105.724526369057</v>
      </c>
      <c r="L466" s="26">
        <f t="shared" si="169"/>
        <v>11777.375758170479</v>
      </c>
      <c r="M466" s="27">
        <f t="shared" si="170"/>
        <v>0.14344159102314552</v>
      </c>
      <c r="N466" s="28">
        <f t="shared" si="171"/>
        <v>65450</v>
      </c>
      <c r="O466" s="29" t="str">
        <f t="shared" si="172"/>
        <v>MENOR VALOR</v>
      </c>
      <c r="P466" s="30">
        <f t="shared" si="173"/>
        <v>65450</v>
      </c>
      <c r="Q466" s="15"/>
    </row>
    <row r="467" spans="1:17" s="16" customFormat="1" ht="16.2" customHeight="1" x14ac:dyDescent="0.3">
      <c r="A467" s="49">
        <f t="shared" si="174"/>
        <v>437</v>
      </c>
      <c r="B467" s="103" t="s">
        <v>365</v>
      </c>
      <c r="C467" s="51" t="s">
        <v>174</v>
      </c>
      <c r="D467" s="50" t="s">
        <v>24</v>
      </c>
      <c r="E467" s="50">
        <v>1</v>
      </c>
      <c r="F467" s="52">
        <v>618800</v>
      </c>
      <c r="G467" s="53">
        <v>928200</v>
      </c>
      <c r="H467" s="24">
        <f t="shared" si="165"/>
        <v>618800</v>
      </c>
      <c r="I467" s="24">
        <f t="shared" si="166"/>
        <v>773500</v>
      </c>
      <c r="J467" s="24">
        <f t="shared" si="167"/>
        <v>773500</v>
      </c>
      <c r="K467" s="25">
        <f t="shared" si="168"/>
        <v>757872.12641711533</v>
      </c>
      <c r="L467" s="26">
        <f t="shared" si="169"/>
        <v>98338.84366357472</v>
      </c>
      <c r="M467" s="27">
        <f t="shared" si="170"/>
        <v>0.12975651199692134</v>
      </c>
      <c r="N467" s="28">
        <f t="shared" si="171"/>
        <v>618800</v>
      </c>
      <c r="O467" s="29" t="str">
        <f t="shared" si="172"/>
        <v>MENOR VALOR</v>
      </c>
      <c r="P467" s="30">
        <f t="shared" si="173"/>
        <v>618800</v>
      </c>
      <c r="Q467" s="15"/>
    </row>
    <row r="468" spans="1:17" s="16" customFormat="1" ht="16.2" customHeight="1" x14ac:dyDescent="0.3">
      <c r="A468" s="49">
        <f t="shared" si="174"/>
        <v>438</v>
      </c>
      <c r="B468" s="103" t="s">
        <v>365</v>
      </c>
      <c r="C468" s="51" t="s">
        <v>369</v>
      </c>
      <c r="D468" s="50" t="s">
        <v>24</v>
      </c>
      <c r="E468" s="50">
        <v>1</v>
      </c>
      <c r="F468" s="52">
        <v>1071000</v>
      </c>
      <c r="G468" s="53">
        <v>1606500</v>
      </c>
      <c r="H468" s="24">
        <f t="shared" si="165"/>
        <v>1071000</v>
      </c>
      <c r="I468" s="24">
        <f t="shared" si="166"/>
        <v>1338750</v>
      </c>
      <c r="J468" s="24">
        <f t="shared" si="167"/>
        <v>1338750</v>
      </c>
      <c r="K468" s="25">
        <f t="shared" si="168"/>
        <v>1311701.757260392</v>
      </c>
      <c r="L468" s="26">
        <f t="shared" si="169"/>
        <v>170201.84480234084</v>
      </c>
      <c r="M468" s="27">
        <f t="shared" si="170"/>
        <v>0.12975651199692134</v>
      </c>
      <c r="N468" s="28">
        <f t="shared" si="171"/>
        <v>1071000</v>
      </c>
      <c r="O468" s="29" t="str">
        <f t="shared" si="172"/>
        <v>MENOR VALOR</v>
      </c>
      <c r="P468" s="30">
        <f t="shared" si="173"/>
        <v>1071000</v>
      </c>
      <c r="Q468" s="15"/>
    </row>
    <row r="469" spans="1:17" s="16" customFormat="1" ht="16.2" customHeight="1" x14ac:dyDescent="0.3">
      <c r="A469" s="49">
        <f t="shared" si="174"/>
        <v>439</v>
      </c>
      <c r="B469" s="103" t="s">
        <v>365</v>
      </c>
      <c r="C469" s="51" t="s">
        <v>370</v>
      </c>
      <c r="D469" s="50" t="s">
        <v>24</v>
      </c>
      <c r="E469" s="50">
        <v>1</v>
      </c>
      <c r="F469" s="52">
        <v>773500</v>
      </c>
      <c r="G469" s="53">
        <v>1160250</v>
      </c>
      <c r="H469" s="24">
        <f t="shared" si="165"/>
        <v>773500</v>
      </c>
      <c r="I469" s="24">
        <f t="shared" si="166"/>
        <v>966875</v>
      </c>
      <c r="J469" s="24">
        <f t="shared" si="167"/>
        <v>966875</v>
      </c>
      <c r="K469" s="25">
        <f t="shared" si="168"/>
        <v>947340.15802139416</v>
      </c>
      <c r="L469" s="26">
        <f t="shared" si="169"/>
        <v>122923.55457946887</v>
      </c>
      <c r="M469" s="27">
        <f t="shared" si="170"/>
        <v>0.12975651199692184</v>
      </c>
      <c r="N469" s="28">
        <f t="shared" si="171"/>
        <v>773500</v>
      </c>
      <c r="O469" s="29" t="str">
        <f t="shared" si="172"/>
        <v>MENOR VALOR</v>
      </c>
      <c r="P469" s="30">
        <f t="shared" si="173"/>
        <v>773500</v>
      </c>
      <c r="Q469" s="15"/>
    </row>
    <row r="470" spans="1:17" s="16" customFormat="1" ht="16.2" customHeight="1" x14ac:dyDescent="0.3">
      <c r="A470" s="49">
        <f t="shared" si="174"/>
        <v>440</v>
      </c>
      <c r="B470" s="103" t="s">
        <v>365</v>
      </c>
      <c r="C470" s="51" t="s">
        <v>371</v>
      </c>
      <c r="D470" s="50" t="s">
        <v>24</v>
      </c>
      <c r="E470" s="50">
        <v>1</v>
      </c>
      <c r="F470" s="52">
        <v>618800</v>
      </c>
      <c r="G470" s="53">
        <v>928200</v>
      </c>
      <c r="H470" s="24">
        <f t="shared" si="165"/>
        <v>618800</v>
      </c>
      <c r="I470" s="24">
        <f t="shared" si="166"/>
        <v>773500</v>
      </c>
      <c r="J470" s="24">
        <f t="shared" si="167"/>
        <v>773500</v>
      </c>
      <c r="K470" s="25">
        <f t="shared" si="168"/>
        <v>757872.12641711533</v>
      </c>
      <c r="L470" s="26">
        <f t="shared" si="169"/>
        <v>98338.84366357472</v>
      </c>
      <c r="M470" s="27">
        <f t="shared" si="170"/>
        <v>0.12975651199692134</v>
      </c>
      <c r="N470" s="28">
        <f t="shared" si="171"/>
        <v>618800</v>
      </c>
      <c r="O470" s="29" t="str">
        <f t="shared" si="172"/>
        <v>MENOR VALOR</v>
      </c>
      <c r="P470" s="30">
        <f t="shared" si="173"/>
        <v>618800</v>
      </c>
      <c r="Q470" s="15"/>
    </row>
    <row r="471" spans="1:17" s="16" customFormat="1" ht="16.2" customHeight="1" x14ac:dyDescent="0.3">
      <c r="A471" s="49">
        <f t="shared" si="174"/>
        <v>441</v>
      </c>
      <c r="B471" s="103" t="s">
        <v>361</v>
      </c>
      <c r="C471" s="51" t="s">
        <v>372</v>
      </c>
      <c r="D471" s="50" t="s">
        <v>24</v>
      </c>
      <c r="E471" s="50">
        <v>1</v>
      </c>
      <c r="F471" s="52">
        <v>214200</v>
      </c>
      <c r="G471" s="48">
        <v>600300</v>
      </c>
      <c r="H471" s="24">
        <f t="shared" si="165"/>
        <v>214200</v>
      </c>
      <c r="I471" s="24">
        <f t="shared" si="166"/>
        <v>407250</v>
      </c>
      <c r="J471" s="24">
        <f t="shared" si="167"/>
        <v>407250</v>
      </c>
      <c r="K471" s="25">
        <f t="shared" si="168"/>
        <v>358586.47492620244</v>
      </c>
      <c r="L471" s="26">
        <f t="shared" si="169"/>
        <v>102096.65553193912</v>
      </c>
      <c r="M471" s="27">
        <f t="shared" si="170"/>
        <v>0.28471976125968146</v>
      </c>
      <c r="N471" s="28">
        <f t="shared" si="171"/>
        <v>214200</v>
      </c>
      <c r="O471" s="29" t="str">
        <f t="shared" si="172"/>
        <v>MENOR VALOR</v>
      </c>
      <c r="P471" s="30">
        <f t="shared" si="173"/>
        <v>214200</v>
      </c>
      <c r="Q471" s="15"/>
    </row>
    <row r="472" spans="1:17" s="16" customFormat="1" ht="16.2" customHeight="1" x14ac:dyDescent="0.3">
      <c r="A472" s="49">
        <f t="shared" si="174"/>
        <v>442</v>
      </c>
      <c r="B472" s="103" t="s">
        <v>361</v>
      </c>
      <c r="C472" s="51" t="s">
        <v>373</v>
      </c>
      <c r="D472" s="50" t="s">
        <v>24</v>
      </c>
      <c r="E472" s="50">
        <v>1</v>
      </c>
      <c r="F472" s="52">
        <v>214200</v>
      </c>
      <c r="G472" s="48">
        <v>600300</v>
      </c>
      <c r="H472" s="24">
        <f t="shared" si="165"/>
        <v>214200</v>
      </c>
      <c r="I472" s="24">
        <f t="shared" si="166"/>
        <v>407250</v>
      </c>
      <c r="J472" s="24">
        <f t="shared" si="167"/>
        <v>407250</v>
      </c>
      <c r="K472" s="25">
        <f t="shared" si="168"/>
        <v>358586.47492620244</v>
      </c>
      <c r="L472" s="26">
        <f t="shared" si="169"/>
        <v>102096.65553193912</v>
      </c>
      <c r="M472" s="27">
        <f t="shared" si="170"/>
        <v>0.28471976125968146</v>
      </c>
      <c r="N472" s="28">
        <f t="shared" si="171"/>
        <v>214200</v>
      </c>
      <c r="O472" s="29" t="str">
        <f t="shared" si="172"/>
        <v>MENOR VALOR</v>
      </c>
      <c r="P472" s="30">
        <f t="shared" si="173"/>
        <v>214200</v>
      </c>
      <c r="Q472" s="15"/>
    </row>
    <row r="473" spans="1:17" s="16" customFormat="1" ht="16.2" customHeight="1" x14ac:dyDescent="0.3">
      <c r="A473" s="49">
        <f t="shared" si="174"/>
        <v>443</v>
      </c>
      <c r="B473" s="103" t="s">
        <v>361</v>
      </c>
      <c r="C473" s="51" t="s">
        <v>374</v>
      </c>
      <c r="D473" s="50" t="s">
        <v>24</v>
      </c>
      <c r="E473" s="50">
        <v>1</v>
      </c>
      <c r="F473" s="52">
        <v>214200</v>
      </c>
      <c r="G473" s="48">
        <v>600300</v>
      </c>
      <c r="H473" s="24">
        <f t="shared" si="165"/>
        <v>214200</v>
      </c>
      <c r="I473" s="24">
        <f t="shared" si="166"/>
        <v>407250</v>
      </c>
      <c r="J473" s="24">
        <f t="shared" si="167"/>
        <v>407250</v>
      </c>
      <c r="K473" s="25">
        <f t="shared" si="168"/>
        <v>358586.47492620244</v>
      </c>
      <c r="L473" s="26">
        <f t="shared" si="169"/>
        <v>102096.65553193912</v>
      </c>
      <c r="M473" s="27">
        <f t="shared" si="170"/>
        <v>0.28471976125968146</v>
      </c>
      <c r="N473" s="28">
        <f t="shared" si="171"/>
        <v>214200</v>
      </c>
      <c r="O473" s="29" t="str">
        <f t="shared" si="172"/>
        <v>MENOR VALOR</v>
      </c>
      <c r="P473" s="30">
        <f t="shared" si="173"/>
        <v>214200</v>
      </c>
      <c r="Q473" s="15"/>
    </row>
    <row r="474" spans="1:17" s="16" customFormat="1" ht="16.2" customHeight="1" x14ac:dyDescent="0.3">
      <c r="A474" s="49">
        <f t="shared" si="174"/>
        <v>444</v>
      </c>
      <c r="B474" s="103" t="s">
        <v>361</v>
      </c>
      <c r="C474" s="51" t="s">
        <v>375</v>
      </c>
      <c r="D474" s="50" t="s">
        <v>24</v>
      </c>
      <c r="E474" s="50">
        <v>1</v>
      </c>
      <c r="F474" s="52">
        <v>214200</v>
      </c>
      <c r="G474" s="48">
        <v>600300</v>
      </c>
      <c r="H474" s="24">
        <f t="shared" si="165"/>
        <v>214200</v>
      </c>
      <c r="I474" s="24">
        <f t="shared" si="166"/>
        <v>407250</v>
      </c>
      <c r="J474" s="24">
        <f t="shared" si="167"/>
        <v>407250</v>
      </c>
      <c r="K474" s="25">
        <f t="shared" si="168"/>
        <v>358586.47492620244</v>
      </c>
      <c r="L474" s="26">
        <f t="shared" si="169"/>
        <v>102096.65553193912</v>
      </c>
      <c r="M474" s="27">
        <f t="shared" si="170"/>
        <v>0.28471976125968146</v>
      </c>
      <c r="N474" s="28">
        <f t="shared" si="171"/>
        <v>214200</v>
      </c>
      <c r="O474" s="29" t="str">
        <f t="shared" si="172"/>
        <v>MENOR VALOR</v>
      </c>
      <c r="P474" s="30">
        <f t="shared" si="173"/>
        <v>214200</v>
      </c>
      <c r="Q474" s="15"/>
    </row>
    <row r="475" spans="1:17" s="16" customFormat="1" ht="16.2" customHeight="1" x14ac:dyDescent="0.3">
      <c r="A475" s="49">
        <f t="shared" si="174"/>
        <v>445</v>
      </c>
      <c r="B475" s="103" t="s">
        <v>361</v>
      </c>
      <c r="C475" s="51" t="s">
        <v>376</v>
      </c>
      <c r="D475" s="50" t="s">
        <v>24</v>
      </c>
      <c r="E475" s="50">
        <v>1</v>
      </c>
      <c r="F475" s="52">
        <v>214200</v>
      </c>
      <c r="G475" s="48">
        <v>600300</v>
      </c>
      <c r="H475" s="24">
        <f t="shared" si="165"/>
        <v>214200</v>
      </c>
      <c r="I475" s="24">
        <f t="shared" si="166"/>
        <v>407250</v>
      </c>
      <c r="J475" s="24">
        <f t="shared" si="167"/>
        <v>407250</v>
      </c>
      <c r="K475" s="25">
        <f t="shared" si="168"/>
        <v>358586.47492620244</v>
      </c>
      <c r="L475" s="26">
        <f t="shared" si="169"/>
        <v>102096.65553193912</v>
      </c>
      <c r="M475" s="27">
        <f t="shared" si="170"/>
        <v>0.28471976125968146</v>
      </c>
      <c r="N475" s="28">
        <f t="shared" si="171"/>
        <v>214200</v>
      </c>
      <c r="O475" s="29" t="str">
        <f t="shared" si="172"/>
        <v>MENOR VALOR</v>
      </c>
      <c r="P475" s="30">
        <f t="shared" si="173"/>
        <v>214200</v>
      </c>
      <c r="Q475" s="15"/>
    </row>
    <row r="476" spans="1:17" s="16" customFormat="1" ht="16.2" customHeight="1" x14ac:dyDescent="0.3">
      <c r="A476" s="49">
        <f t="shared" si="174"/>
        <v>446</v>
      </c>
      <c r="B476" s="93">
        <v>4621201</v>
      </c>
      <c r="C476" s="51" t="s">
        <v>270</v>
      </c>
      <c r="D476" s="50" t="s">
        <v>24</v>
      </c>
      <c r="E476" s="50">
        <v>1</v>
      </c>
      <c r="F476" s="52">
        <v>214200</v>
      </c>
      <c r="G476" s="48">
        <v>600300</v>
      </c>
      <c r="H476" s="24">
        <f t="shared" si="165"/>
        <v>214200</v>
      </c>
      <c r="I476" s="24">
        <f t="shared" si="166"/>
        <v>407250</v>
      </c>
      <c r="J476" s="24">
        <f t="shared" si="167"/>
        <v>407250</v>
      </c>
      <c r="K476" s="25">
        <f t="shared" si="168"/>
        <v>358586.47492620244</v>
      </c>
      <c r="L476" s="26">
        <f t="shared" si="169"/>
        <v>102096.65553193912</v>
      </c>
      <c r="M476" s="27">
        <f t="shared" si="170"/>
        <v>0.28471976125968146</v>
      </c>
      <c r="N476" s="28">
        <f t="shared" si="171"/>
        <v>214200</v>
      </c>
      <c r="O476" s="29" t="str">
        <f t="shared" si="172"/>
        <v>MENOR VALOR</v>
      </c>
      <c r="P476" s="30">
        <f t="shared" si="173"/>
        <v>214200</v>
      </c>
      <c r="Q476" s="15"/>
    </row>
    <row r="477" spans="1:17" s="16" customFormat="1" ht="16.2" customHeight="1" x14ac:dyDescent="0.3">
      <c r="A477" s="49">
        <f t="shared" si="174"/>
        <v>447</v>
      </c>
      <c r="B477" s="93">
        <v>46220</v>
      </c>
      <c r="C477" s="51" t="s">
        <v>377</v>
      </c>
      <c r="D477" s="50" t="s">
        <v>24</v>
      </c>
      <c r="E477" s="50">
        <v>1</v>
      </c>
      <c r="F477" s="52">
        <v>214200</v>
      </c>
      <c r="G477" s="48">
        <v>600300</v>
      </c>
      <c r="H477" s="24">
        <f t="shared" si="165"/>
        <v>214200</v>
      </c>
      <c r="I477" s="24">
        <f t="shared" si="166"/>
        <v>407250</v>
      </c>
      <c r="J477" s="24">
        <f t="shared" si="167"/>
        <v>407250</v>
      </c>
      <c r="K477" s="25">
        <f t="shared" si="168"/>
        <v>358586.47492620244</v>
      </c>
      <c r="L477" s="26">
        <f t="shared" si="169"/>
        <v>102096.65553193912</v>
      </c>
      <c r="M477" s="27">
        <f t="shared" si="170"/>
        <v>0.28471976125968146</v>
      </c>
      <c r="N477" s="28">
        <f t="shared" si="171"/>
        <v>214200</v>
      </c>
      <c r="O477" s="29" t="str">
        <f t="shared" si="172"/>
        <v>MENOR VALOR</v>
      </c>
      <c r="P477" s="30">
        <f t="shared" si="173"/>
        <v>214200</v>
      </c>
      <c r="Q477" s="15"/>
    </row>
    <row r="478" spans="1:17" s="16" customFormat="1" ht="16.2" customHeight="1" x14ac:dyDescent="0.3">
      <c r="A478" s="49">
        <f t="shared" si="174"/>
        <v>448</v>
      </c>
      <c r="B478" s="93">
        <v>46215</v>
      </c>
      <c r="C478" s="51" t="s">
        <v>378</v>
      </c>
      <c r="D478" s="50" t="s">
        <v>24</v>
      </c>
      <c r="E478" s="50">
        <v>1</v>
      </c>
      <c r="F478" s="52">
        <v>208250</v>
      </c>
      <c r="G478" s="53">
        <v>412375</v>
      </c>
      <c r="H478" s="24">
        <f t="shared" si="165"/>
        <v>208250</v>
      </c>
      <c r="I478" s="24">
        <f t="shared" si="166"/>
        <v>310312.5</v>
      </c>
      <c r="J478" s="24">
        <f t="shared" si="167"/>
        <v>310312.5</v>
      </c>
      <c r="K478" s="25">
        <f t="shared" si="168"/>
        <v>293047.93763137114</v>
      </c>
      <c r="L478" s="26">
        <f t="shared" si="169"/>
        <v>59961.196729776435</v>
      </c>
      <c r="M478" s="27">
        <f t="shared" si="170"/>
        <v>0.20461224608651712</v>
      </c>
      <c r="N478" s="28">
        <f t="shared" si="171"/>
        <v>208250</v>
      </c>
      <c r="O478" s="29" t="str">
        <f t="shared" si="172"/>
        <v>MENOR VALOR</v>
      </c>
      <c r="P478" s="30">
        <f t="shared" si="173"/>
        <v>208250</v>
      </c>
      <c r="Q478" s="15"/>
    </row>
    <row r="479" spans="1:17" s="16" customFormat="1" ht="16.2" customHeight="1" x14ac:dyDescent="0.3">
      <c r="A479" s="49">
        <f t="shared" si="174"/>
        <v>449</v>
      </c>
      <c r="B479" s="93">
        <v>4621103</v>
      </c>
      <c r="C479" s="51" t="s">
        <v>379</v>
      </c>
      <c r="D479" s="50" t="s">
        <v>24</v>
      </c>
      <c r="E479" s="50">
        <v>1</v>
      </c>
      <c r="F479" s="52">
        <v>214200</v>
      </c>
      <c r="G479" s="48">
        <v>600300</v>
      </c>
      <c r="H479" s="24">
        <f t="shared" si="165"/>
        <v>214200</v>
      </c>
      <c r="I479" s="24">
        <f t="shared" si="166"/>
        <v>407250</v>
      </c>
      <c r="J479" s="24">
        <f t="shared" si="167"/>
        <v>407250</v>
      </c>
      <c r="K479" s="25">
        <f t="shared" si="168"/>
        <v>358586.47492620244</v>
      </c>
      <c r="L479" s="26">
        <f t="shared" si="169"/>
        <v>102096.65553193912</v>
      </c>
      <c r="M479" s="27">
        <f t="shared" si="170"/>
        <v>0.28471976125968146</v>
      </c>
      <c r="N479" s="28">
        <f t="shared" si="171"/>
        <v>214200</v>
      </c>
      <c r="O479" s="29" t="str">
        <f t="shared" si="172"/>
        <v>MENOR VALOR</v>
      </c>
      <c r="P479" s="30">
        <f t="shared" si="173"/>
        <v>214200</v>
      </c>
      <c r="Q479" s="15"/>
    </row>
    <row r="480" spans="1:17" s="16" customFormat="1" ht="16.2" customHeight="1" x14ac:dyDescent="0.3">
      <c r="A480" s="49">
        <f t="shared" si="174"/>
        <v>450</v>
      </c>
      <c r="B480" s="93">
        <v>46215</v>
      </c>
      <c r="C480" s="51" t="s">
        <v>380</v>
      </c>
      <c r="D480" s="50" t="s">
        <v>24</v>
      </c>
      <c r="E480" s="50">
        <v>1</v>
      </c>
      <c r="F480" s="52">
        <v>208250</v>
      </c>
      <c r="G480" s="53">
        <v>412375</v>
      </c>
      <c r="H480" s="24">
        <f t="shared" si="165"/>
        <v>208250</v>
      </c>
      <c r="I480" s="24">
        <f t="shared" si="166"/>
        <v>310312.5</v>
      </c>
      <c r="J480" s="24">
        <f t="shared" si="167"/>
        <v>310312.5</v>
      </c>
      <c r="K480" s="25">
        <f t="shared" si="168"/>
        <v>293047.93763137114</v>
      </c>
      <c r="L480" s="26">
        <f t="shared" si="169"/>
        <v>59961.196729776435</v>
      </c>
      <c r="M480" s="27">
        <f t="shared" si="170"/>
        <v>0.20461224608651712</v>
      </c>
      <c r="N480" s="28">
        <f t="shared" si="171"/>
        <v>208250</v>
      </c>
      <c r="O480" s="29" t="str">
        <f t="shared" si="172"/>
        <v>MENOR VALOR</v>
      </c>
      <c r="P480" s="30">
        <f t="shared" si="173"/>
        <v>208250</v>
      </c>
      <c r="Q480" s="15"/>
    </row>
    <row r="481" spans="1:17" s="16" customFormat="1" ht="16.2" customHeight="1" x14ac:dyDescent="0.3">
      <c r="A481" s="49">
        <f t="shared" si="174"/>
        <v>451</v>
      </c>
      <c r="B481" s="93">
        <v>46215</v>
      </c>
      <c r="C481" s="51" t="s">
        <v>381</v>
      </c>
      <c r="D481" s="50" t="s">
        <v>24</v>
      </c>
      <c r="E481" s="50">
        <v>1</v>
      </c>
      <c r="F481" s="52">
        <v>208250</v>
      </c>
      <c r="G481" s="53">
        <v>412375</v>
      </c>
      <c r="H481" s="24">
        <f t="shared" si="165"/>
        <v>208250</v>
      </c>
      <c r="I481" s="24">
        <f t="shared" si="166"/>
        <v>310312.5</v>
      </c>
      <c r="J481" s="24">
        <f t="shared" si="167"/>
        <v>310312.5</v>
      </c>
      <c r="K481" s="25">
        <f t="shared" si="168"/>
        <v>293047.93763137114</v>
      </c>
      <c r="L481" s="26">
        <f t="shared" si="169"/>
        <v>59961.196729776435</v>
      </c>
      <c r="M481" s="27">
        <f t="shared" si="170"/>
        <v>0.20461224608651712</v>
      </c>
      <c r="N481" s="28">
        <f t="shared" si="171"/>
        <v>208250</v>
      </c>
      <c r="O481" s="29" t="str">
        <f t="shared" si="172"/>
        <v>MENOR VALOR</v>
      </c>
      <c r="P481" s="30">
        <f t="shared" si="173"/>
        <v>208250</v>
      </c>
      <c r="Q481" s="15"/>
    </row>
    <row r="482" spans="1:17" s="16" customFormat="1" ht="16.2" customHeight="1" x14ac:dyDescent="0.3">
      <c r="A482" s="49">
        <f t="shared" si="174"/>
        <v>452</v>
      </c>
      <c r="B482" s="93">
        <v>4621204</v>
      </c>
      <c r="C482" s="51" t="s">
        <v>382</v>
      </c>
      <c r="D482" s="50" t="s">
        <v>24</v>
      </c>
      <c r="E482" s="50">
        <v>1</v>
      </c>
      <c r="F482" s="52">
        <v>214200</v>
      </c>
      <c r="G482" s="48">
        <v>600300</v>
      </c>
      <c r="H482" s="24">
        <f t="shared" si="165"/>
        <v>214200</v>
      </c>
      <c r="I482" s="24">
        <f t="shared" si="166"/>
        <v>407250</v>
      </c>
      <c r="J482" s="24">
        <f t="shared" si="167"/>
        <v>407250</v>
      </c>
      <c r="K482" s="25">
        <f t="shared" si="168"/>
        <v>358586.47492620244</v>
      </c>
      <c r="L482" s="26">
        <f t="shared" si="169"/>
        <v>102096.65553193912</v>
      </c>
      <c r="M482" s="27">
        <f t="shared" si="170"/>
        <v>0.28471976125968146</v>
      </c>
      <c r="N482" s="28">
        <f t="shared" si="171"/>
        <v>214200</v>
      </c>
      <c r="O482" s="29" t="str">
        <f t="shared" si="172"/>
        <v>MENOR VALOR</v>
      </c>
      <c r="P482" s="30">
        <f t="shared" si="173"/>
        <v>214200</v>
      </c>
      <c r="Q482" s="15"/>
    </row>
    <row r="483" spans="1:17" s="16" customFormat="1" ht="16.2" customHeight="1" x14ac:dyDescent="0.3">
      <c r="A483" s="49">
        <f t="shared" si="174"/>
        <v>453</v>
      </c>
      <c r="B483" s="93">
        <v>4696101</v>
      </c>
      <c r="C483" s="51" t="s">
        <v>383</v>
      </c>
      <c r="D483" s="50" t="s">
        <v>24</v>
      </c>
      <c r="E483" s="50">
        <v>1</v>
      </c>
      <c r="F483" s="52">
        <v>1011500</v>
      </c>
      <c r="G483" s="53">
        <v>1517250</v>
      </c>
      <c r="H483" s="24">
        <f t="shared" si="165"/>
        <v>1011500</v>
      </c>
      <c r="I483" s="24">
        <f t="shared" si="166"/>
        <v>1264375</v>
      </c>
      <c r="J483" s="24">
        <f t="shared" si="167"/>
        <v>1264375</v>
      </c>
      <c r="K483" s="25">
        <f t="shared" si="168"/>
        <v>1238829.4374125923</v>
      </c>
      <c r="L483" s="26">
        <f t="shared" si="169"/>
        <v>160746.18675776452</v>
      </c>
      <c r="M483" s="27">
        <f t="shared" si="170"/>
        <v>0.12975651199691987</v>
      </c>
      <c r="N483" s="28">
        <f t="shared" si="171"/>
        <v>1011500</v>
      </c>
      <c r="O483" s="29" t="str">
        <f t="shared" si="172"/>
        <v>MENOR VALOR</v>
      </c>
      <c r="P483" s="30">
        <f t="shared" si="173"/>
        <v>1011500</v>
      </c>
      <c r="Q483" s="15"/>
    </row>
    <row r="484" spans="1:17" s="16" customFormat="1" ht="16.2" customHeight="1" x14ac:dyDescent="0.3">
      <c r="A484" s="49">
        <f t="shared" si="174"/>
        <v>454</v>
      </c>
      <c r="B484" s="93">
        <v>4696101</v>
      </c>
      <c r="C484" s="51" t="s">
        <v>384</v>
      </c>
      <c r="D484" s="50" t="s">
        <v>24</v>
      </c>
      <c r="E484" s="50">
        <v>1</v>
      </c>
      <c r="F484" s="52">
        <v>1011500</v>
      </c>
      <c r="G484" s="53">
        <v>1517250</v>
      </c>
      <c r="H484" s="24">
        <f t="shared" si="165"/>
        <v>1011500</v>
      </c>
      <c r="I484" s="24">
        <f t="shared" si="166"/>
        <v>1264375</v>
      </c>
      <c r="J484" s="24">
        <f t="shared" si="167"/>
        <v>1264375</v>
      </c>
      <c r="K484" s="25">
        <f t="shared" si="168"/>
        <v>1238829.4374125923</v>
      </c>
      <c r="L484" s="26">
        <f t="shared" si="169"/>
        <v>160746.18675776452</v>
      </c>
      <c r="M484" s="27">
        <f t="shared" si="170"/>
        <v>0.12975651199691987</v>
      </c>
      <c r="N484" s="28">
        <f t="shared" si="171"/>
        <v>1011500</v>
      </c>
      <c r="O484" s="29" t="str">
        <f t="shared" si="172"/>
        <v>MENOR VALOR</v>
      </c>
      <c r="P484" s="30">
        <f t="shared" si="173"/>
        <v>1011500</v>
      </c>
      <c r="Q484" s="15"/>
    </row>
    <row r="485" spans="1:17" s="16" customFormat="1" ht="16.2" customHeight="1" x14ac:dyDescent="0.3">
      <c r="A485" s="49">
        <f t="shared" si="174"/>
        <v>455</v>
      </c>
      <c r="B485" s="93">
        <v>4696101</v>
      </c>
      <c r="C485" s="51" t="s">
        <v>385</v>
      </c>
      <c r="D485" s="50" t="s">
        <v>24</v>
      </c>
      <c r="E485" s="50">
        <v>1</v>
      </c>
      <c r="F485" s="52">
        <v>1011500</v>
      </c>
      <c r="G485" s="53">
        <v>1517250</v>
      </c>
      <c r="H485" s="24">
        <f t="shared" si="165"/>
        <v>1011500</v>
      </c>
      <c r="I485" s="24">
        <f t="shared" si="166"/>
        <v>1264375</v>
      </c>
      <c r="J485" s="24">
        <f t="shared" si="167"/>
        <v>1264375</v>
      </c>
      <c r="K485" s="25">
        <f t="shared" si="168"/>
        <v>1238829.4374125923</v>
      </c>
      <c r="L485" s="26">
        <f t="shared" si="169"/>
        <v>160746.18675776452</v>
      </c>
      <c r="M485" s="27">
        <f t="shared" si="170"/>
        <v>0.12975651199691987</v>
      </c>
      <c r="N485" s="28">
        <f t="shared" si="171"/>
        <v>1011500</v>
      </c>
      <c r="O485" s="29" t="str">
        <f t="shared" si="172"/>
        <v>MENOR VALOR</v>
      </c>
      <c r="P485" s="30">
        <f t="shared" si="173"/>
        <v>1011500</v>
      </c>
      <c r="Q485" s="15"/>
    </row>
    <row r="486" spans="1:17" s="16" customFormat="1" ht="16.2" customHeight="1" x14ac:dyDescent="0.3">
      <c r="A486" s="49">
        <f t="shared" si="174"/>
        <v>456</v>
      </c>
      <c r="B486" s="93">
        <v>4696101</v>
      </c>
      <c r="C486" s="51" t="s">
        <v>386</v>
      </c>
      <c r="D486" s="50" t="s">
        <v>24</v>
      </c>
      <c r="E486" s="50">
        <v>1</v>
      </c>
      <c r="F486" s="52">
        <v>309400</v>
      </c>
      <c r="G486" s="53">
        <v>464100</v>
      </c>
      <c r="H486" s="24">
        <f t="shared" si="165"/>
        <v>309400</v>
      </c>
      <c r="I486" s="24">
        <f t="shared" si="166"/>
        <v>386750</v>
      </c>
      <c r="J486" s="24">
        <f t="shared" si="167"/>
        <v>386750</v>
      </c>
      <c r="K486" s="25">
        <f t="shared" si="168"/>
        <v>378936.06320855767</v>
      </c>
      <c r="L486" s="26">
        <f t="shared" si="169"/>
        <v>49169.42183178736</v>
      </c>
      <c r="M486" s="27">
        <f t="shared" si="170"/>
        <v>0.12975651199692134</v>
      </c>
      <c r="N486" s="28">
        <f t="shared" si="171"/>
        <v>309400</v>
      </c>
      <c r="O486" s="29" t="str">
        <f t="shared" si="172"/>
        <v>MENOR VALOR</v>
      </c>
      <c r="P486" s="30">
        <f t="shared" si="173"/>
        <v>309400</v>
      </c>
      <c r="Q486" s="15"/>
    </row>
    <row r="487" spans="1:17" s="16" customFormat="1" ht="16.2" customHeight="1" x14ac:dyDescent="0.3">
      <c r="A487" s="49">
        <f t="shared" si="174"/>
        <v>457</v>
      </c>
      <c r="B487" s="93">
        <v>4696104</v>
      </c>
      <c r="C487" s="51" t="s">
        <v>387</v>
      </c>
      <c r="D487" s="50" t="s">
        <v>24</v>
      </c>
      <c r="E487" s="50">
        <v>1</v>
      </c>
      <c r="F487" s="52">
        <v>214200</v>
      </c>
      <c r="G487" s="48">
        <v>600300</v>
      </c>
      <c r="H487" s="24">
        <f t="shared" si="165"/>
        <v>214200</v>
      </c>
      <c r="I487" s="24">
        <f t="shared" si="166"/>
        <v>407250</v>
      </c>
      <c r="J487" s="24">
        <f t="shared" si="167"/>
        <v>407250</v>
      </c>
      <c r="K487" s="25">
        <f t="shared" si="168"/>
        <v>358586.47492620244</v>
      </c>
      <c r="L487" s="26">
        <f t="shared" si="169"/>
        <v>102096.65553193912</v>
      </c>
      <c r="M487" s="27">
        <f t="shared" si="170"/>
        <v>0.28471976125968146</v>
      </c>
      <c r="N487" s="28">
        <f t="shared" si="171"/>
        <v>214200</v>
      </c>
      <c r="O487" s="29" t="str">
        <f t="shared" si="172"/>
        <v>MENOR VALOR</v>
      </c>
      <c r="P487" s="30">
        <f t="shared" si="173"/>
        <v>214200</v>
      </c>
      <c r="Q487" s="15"/>
    </row>
    <row r="488" spans="1:17" s="16" customFormat="1" ht="16.2" customHeight="1" x14ac:dyDescent="0.3">
      <c r="A488" s="49">
        <f t="shared" si="174"/>
        <v>458</v>
      </c>
      <c r="B488" s="93">
        <v>4696104</v>
      </c>
      <c r="C488" s="51" t="s">
        <v>388</v>
      </c>
      <c r="D488" s="50" t="s">
        <v>24</v>
      </c>
      <c r="E488" s="50">
        <v>1</v>
      </c>
      <c r="F488" s="52">
        <v>214200</v>
      </c>
      <c r="G488" s="48">
        <v>600300</v>
      </c>
      <c r="H488" s="24">
        <f t="shared" si="165"/>
        <v>214200</v>
      </c>
      <c r="I488" s="24">
        <f t="shared" si="166"/>
        <v>407250</v>
      </c>
      <c r="J488" s="24">
        <f t="shared" si="167"/>
        <v>407250</v>
      </c>
      <c r="K488" s="25">
        <f t="shared" si="168"/>
        <v>358586.47492620244</v>
      </c>
      <c r="L488" s="26">
        <f t="shared" si="169"/>
        <v>102096.65553193912</v>
      </c>
      <c r="M488" s="27">
        <f t="shared" si="170"/>
        <v>0.28471976125968146</v>
      </c>
      <c r="N488" s="28">
        <f t="shared" si="171"/>
        <v>214200</v>
      </c>
      <c r="O488" s="29" t="str">
        <f t="shared" si="172"/>
        <v>MENOR VALOR</v>
      </c>
      <c r="P488" s="30">
        <f t="shared" si="173"/>
        <v>214200</v>
      </c>
      <c r="Q488" s="15"/>
    </row>
    <row r="489" spans="1:17" s="16" customFormat="1" ht="16.2" customHeight="1" x14ac:dyDescent="0.3">
      <c r="A489" s="49">
        <f t="shared" si="174"/>
        <v>459</v>
      </c>
      <c r="B489" s="93">
        <v>4696199</v>
      </c>
      <c r="C489" s="51" t="s">
        <v>389</v>
      </c>
      <c r="D489" s="50" t="s">
        <v>24</v>
      </c>
      <c r="E489" s="50">
        <v>1</v>
      </c>
      <c r="F489" s="52">
        <v>618800</v>
      </c>
      <c r="G489" s="53">
        <v>928200</v>
      </c>
      <c r="H489" s="24">
        <f t="shared" si="165"/>
        <v>618800</v>
      </c>
      <c r="I489" s="24">
        <f t="shared" si="166"/>
        <v>773500</v>
      </c>
      <c r="J489" s="24">
        <f t="shared" si="167"/>
        <v>773500</v>
      </c>
      <c r="K489" s="25">
        <f t="shared" si="168"/>
        <v>757872.12641711533</v>
      </c>
      <c r="L489" s="26">
        <f t="shared" si="169"/>
        <v>98338.84366357472</v>
      </c>
      <c r="M489" s="27">
        <f t="shared" si="170"/>
        <v>0.12975651199692134</v>
      </c>
      <c r="N489" s="28">
        <f t="shared" si="171"/>
        <v>618800</v>
      </c>
      <c r="O489" s="29" t="str">
        <f t="shared" si="172"/>
        <v>MENOR VALOR</v>
      </c>
      <c r="P489" s="30">
        <f t="shared" si="173"/>
        <v>618800</v>
      </c>
      <c r="Q489" s="15"/>
    </row>
    <row r="490" spans="1:17" s="16" customFormat="1" ht="16.2" customHeight="1" x14ac:dyDescent="0.3">
      <c r="A490" s="49">
        <f t="shared" si="174"/>
        <v>460</v>
      </c>
      <c r="B490" s="103" t="s">
        <v>390</v>
      </c>
      <c r="C490" s="51" t="s">
        <v>75</v>
      </c>
      <c r="D490" s="50" t="s">
        <v>24</v>
      </c>
      <c r="E490" s="50">
        <v>1</v>
      </c>
      <c r="F490" s="52">
        <v>77350</v>
      </c>
      <c r="G490" s="53">
        <v>140000</v>
      </c>
      <c r="H490" s="24">
        <f t="shared" si="165"/>
        <v>77350</v>
      </c>
      <c r="I490" s="24">
        <f t="shared" si="166"/>
        <v>108675</v>
      </c>
      <c r="J490" s="24">
        <f t="shared" si="167"/>
        <v>108675</v>
      </c>
      <c r="K490" s="25">
        <f t="shared" si="168"/>
        <v>104062.48123122954</v>
      </c>
      <c r="L490" s="26">
        <f t="shared" si="169"/>
        <v>18888.576620920721</v>
      </c>
      <c r="M490" s="27">
        <f t="shared" si="170"/>
        <v>0.18151188014583097</v>
      </c>
      <c r="N490" s="28">
        <f t="shared" si="171"/>
        <v>77350</v>
      </c>
      <c r="O490" s="29" t="str">
        <f t="shared" si="172"/>
        <v>MENOR VALOR</v>
      </c>
      <c r="P490" s="30">
        <f t="shared" si="173"/>
        <v>77350</v>
      </c>
      <c r="Q490" s="15"/>
    </row>
    <row r="491" spans="1:17" s="16" customFormat="1" ht="16.2" customHeight="1" x14ac:dyDescent="0.3">
      <c r="A491" s="49">
        <f t="shared" si="174"/>
        <v>461</v>
      </c>
      <c r="B491" s="103" t="s">
        <v>391</v>
      </c>
      <c r="C491" s="51" t="s">
        <v>137</v>
      </c>
      <c r="D491" s="50" t="s">
        <v>24</v>
      </c>
      <c r="E491" s="50">
        <v>1</v>
      </c>
      <c r="F491" s="52">
        <v>89250</v>
      </c>
      <c r="G491" s="48">
        <v>253875</v>
      </c>
      <c r="H491" s="24">
        <f t="shared" si="165"/>
        <v>89250</v>
      </c>
      <c r="I491" s="24">
        <f t="shared" si="166"/>
        <v>171562.5</v>
      </c>
      <c r="J491" s="24">
        <f t="shared" si="167"/>
        <v>171562.5</v>
      </c>
      <c r="K491" s="25">
        <f t="shared" si="168"/>
        <v>150526.88713316302</v>
      </c>
      <c r="L491" s="26">
        <f t="shared" si="169"/>
        <v>43329.302421862274</v>
      </c>
      <c r="M491" s="27">
        <f t="shared" si="170"/>
        <v>0.28785091651786554</v>
      </c>
      <c r="N491" s="28">
        <f t="shared" si="171"/>
        <v>89250</v>
      </c>
      <c r="O491" s="29" t="str">
        <f t="shared" si="172"/>
        <v>MENOR VALOR</v>
      </c>
      <c r="P491" s="30">
        <f t="shared" si="173"/>
        <v>89250</v>
      </c>
      <c r="Q491" s="15"/>
    </row>
    <row r="492" spans="1:17" s="16" customFormat="1" ht="16.2" customHeight="1" x14ac:dyDescent="0.3">
      <c r="A492" s="49">
        <f t="shared" si="174"/>
        <v>462</v>
      </c>
      <c r="B492" s="103" t="s">
        <v>392</v>
      </c>
      <c r="C492" s="51" t="s">
        <v>73</v>
      </c>
      <c r="D492" s="50" t="s">
        <v>24</v>
      </c>
      <c r="E492" s="50">
        <v>1</v>
      </c>
      <c r="F492" s="52">
        <v>89250</v>
      </c>
      <c r="G492" s="48">
        <v>253875</v>
      </c>
      <c r="H492" s="24">
        <f t="shared" si="165"/>
        <v>89250</v>
      </c>
      <c r="I492" s="24">
        <f t="shared" si="166"/>
        <v>171562.5</v>
      </c>
      <c r="J492" s="24">
        <f t="shared" si="167"/>
        <v>171562.5</v>
      </c>
      <c r="K492" s="25">
        <f t="shared" si="168"/>
        <v>150526.88713316302</v>
      </c>
      <c r="L492" s="26">
        <f t="shared" si="169"/>
        <v>43329.302421862274</v>
      </c>
      <c r="M492" s="27">
        <f t="shared" si="170"/>
        <v>0.28785091651786554</v>
      </c>
      <c r="N492" s="28">
        <f t="shared" si="171"/>
        <v>89250</v>
      </c>
      <c r="O492" s="29" t="str">
        <f t="shared" si="172"/>
        <v>MENOR VALOR</v>
      </c>
      <c r="P492" s="30">
        <f t="shared" si="173"/>
        <v>89250</v>
      </c>
      <c r="Q492" s="15"/>
    </row>
    <row r="493" spans="1:17" s="16" customFormat="1" ht="16.2" customHeight="1" x14ac:dyDescent="0.3">
      <c r="A493" s="49">
        <f t="shared" si="174"/>
        <v>463</v>
      </c>
      <c r="B493" s="103" t="s">
        <v>360</v>
      </c>
      <c r="C493" s="51" t="s">
        <v>27</v>
      </c>
      <c r="D493" s="50" t="s">
        <v>24</v>
      </c>
      <c r="E493" s="50">
        <v>1</v>
      </c>
      <c r="F493" s="52">
        <v>214200</v>
      </c>
      <c r="G493" s="48">
        <v>600300</v>
      </c>
      <c r="H493" s="24">
        <f t="shared" si="165"/>
        <v>214200</v>
      </c>
      <c r="I493" s="24">
        <f t="shared" si="166"/>
        <v>407250</v>
      </c>
      <c r="J493" s="24">
        <f t="shared" si="167"/>
        <v>407250</v>
      </c>
      <c r="K493" s="25">
        <f t="shared" si="168"/>
        <v>358586.47492620244</v>
      </c>
      <c r="L493" s="26">
        <f t="shared" si="169"/>
        <v>102096.65553193912</v>
      </c>
      <c r="M493" s="27">
        <f t="shared" si="170"/>
        <v>0.28471976125968146</v>
      </c>
      <c r="N493" s="28">
        <f t="shared" si="171"/>
        <v>214200</v>
      </c>
      <c r="O493" s="29" t="str">
        <f t="shared" si="172"/>
        <v>MENOR VALOR</v>
      </c>
      <c r="P493" s="30">
        <f t="shared" si="173"/>
        <v>214200</v>
      </c>
      <c r="Q493" s="15"/>
    </row>
    <row r="494" spans="1:17" s="16" customFormat="1" ht="16.2" customHeight="1" x14ac:dyDescent="0.3">
      <c r="A494" s="49">
        <f t="shared" si="174"/>
        <v>464</v>
      </c>
      <c r="B494" s="103" t="s">
        <v>361</v>
      </c>
      <c r="C494" s="51" t="s">
        <v>28</v>
      </c>
      <c r="D494" s="50" t="s">
        <v>24</v>
      </c>
      <c r="E494" s="50">
        <v>1</v>
      </c>
      <c r="F494" s="52">
        <v>113050</v>
      </c>
      <c r="G494" s="53">
        <v>179575</v>
      </c>
      <c r="H494" s="24">
        <f t="shared" si="165"/>
        <v>113050</v>
      </c>
      <c r="I494" s="24">
        <f t="shared" si="166"/>
        <v>146312.5</v>
      </c>
      <c r="J494" s="24">
        <f t="shared" si="167"/>
        <v>146312.5</v>
      </c>
      <c r="K494" s="25">
        <f t="shared" si="168"/>
        <v>142481.41545478834</v>
      </c>
      <c r="L494" s="26">
        <f t="shared" si="169"/>
        <v>20811.153447999412</v>
      </c>
      <c r="M494" s="27">
        <f t="shared" si="170"/>
        <v>0.14606223121501152</v>
      </c>
      <c r="N494" s="28">
        <f t="shared" si="171"/>
        <v>113050</v>
      </c>
      <c r="O494" s="29" t="str">
        <f t="shared" si="172"/>
        <v>MENOR VALOR</v>
      </c>
      <c r="P494" s="30">
        <f t="shared" si="173"/>
        <v>113050</v>
      </c>
      <c r="Q494" s="15"/>
    </row>
    <row r="495" spans="1:17" s="16" customFormat="1" ht="16.2" customHeight="1" x14ac:dyDescent="0.3">
      <c r="A495" s="49">
        <f t="shared" si="174"/>
        <v>465</v>
      </c>
      <c r="B495" s="103" t="s">
        <v>362</v>
      </c>
      <c r="C495" s="51" t="s">
        <v>29</v>
      </c>
      <c r="D495" s="50" t="s">
        <v>24</v>
      </c>
      <c r="E495" s="50">
        <v>1</v>
      </c>
      <c r="F495" s="52">
        <v>113050</v>
      </c>
      <c r="G495" s="53">
        <v>179575</v>
      </c>
      <c r="H495" s="24">
        <f t="shared" si="165"/>
        <v>113050</v>
      </c>
      <c r="I495" s="24">
        <f t="shared" si="166"/>
        <v>146312.5</v>
      </c>
      <c r="J495" s="24">
        <f t="shared" si="167"/>
        <v>146312.5</v>
      </c>
      <c r="K495" s="25">
        <f t="shared" si="168"/>
        <v>142481.41545478834</v>
      </c>
      <c r="L495" s="26">
        <f t="shared" si="169"/>
        <v>20811.153447999412</v>
      </c>
      <c r="M495" s="27">
        <f t="shared" si="170"/>
        <v>0.14606223121501152</v>
      </c>
      <c r="N495" s="28">
        <f t="shared" si="171"/>
        <v>113050</v>
      </c>
      <c r="O495" s="29" t="str">
        <f t="shared" si="172"/>
        <v>MENOR VALOR</v>
      </c>
      <c r="P495" s="30">
        <f t="shared" si="173"/>
        <v>113050</v>
      </c>
      <c r="Q495" s="15"/>
    </row>
    <row r="496" spans="1:17" s="16" customFormat="1" ht="16.2" customHeight="1" x14ac:dyDescent="0.3">
      <c r="A496" s="49">
        <f t="shared" si="174"/>
        <v>466</v>
      </c>
      <c r="B496" s="103" t="s">
        <v>363</v>
      </c>
      <c r="C496" s="51" t="s">
        <v>30</v>
      </c>
      <c r="D496" s="50" t="s">
        <v>24</v>
      </c>
      <c r="E496" s="50">
        <v>1</v>
      </c>
      <c r="F496" s="52">
        <v>214200</v>
      </c>
      <c r="G496" s="48">
        <v>600300</v>
      </c>
      <c r="H496" s="24">
        <f t="shared" si="165"/>
        <v>214200</v>
      </c>
      <c r="I496" s="24">
        <f t="shared" si="166"/>
        <v>407250</v>
      </c>
      <c r="J496" s="24">
        <f t="shared" si="167"/>
        <v>407250</v>
      </c>
      <c r="K496" s="25">
        <f t="shared" si="168"/>
        <v>358586.47492620244</v>
      </c>
      <c r="L496" s="26">
        <f t="shared" si="169"/>
        <v>102096.65553193912</v>
      </c>
      <c r="M496" s="27">
        <f t="shared" si="170"/>
        <v>0.28471976125968146</v>
      </c>
      <c r="N496" s="28">
        <f t="shared" si="171"/>
        <v>214200</v>
      </c>
      <c r="O496" s="29" t="str">
        <f t="shared" si="172"/>
        <v>MENOR VALOR</v>
      </c>
      <c r="P496" s="30">
        <f t="shared" si="173"/>
        <v>214200</v>
      </c>
      <c r="Q496" s="15"/>
    </row>
    <row r="497" spans="1:17" s="16" customFormat="1" ht="16.2" customHeight="1" x14ac:dyDescent="0.3">
      <c r="A497" s="49">
        <f t="shared" si="174"/>
        <v>467</v>
      </c>
      <c r="B497" s="103" t="s">
        <v>365</v>
      </c>
      <c r="C497" s="51" t="s">
        <v>31</v>
      </c>
      <c r="D497" s="50" t="s">
        <v>24</v>
      </c>
      <c r="E497" s="50">
        <v>1</v>
      </c>
      <c r="F497" s="52">
        <v>618800</v>
      </c>
      <c r="G497" s="53">
        <v>928200</v>
      </c>
      <c r="H497" s="24">
        <f t="shared" si="165"/>
        <v>618800</v>
      </c>
      <c r="I497" s="24">
        <f t="shared" si="166"/>
        <v>773500</v>
      </c>
      <c r="J497" s="24">
        <f t="shared" si="167"/>
        <v>773500</v>
      </c>
      <c r="K497" s="25">
        <f t="shared" si="168"/>
        <v>757872.12641711533</v>
      </c>
      <c r="L497" s="26">
        <f t="shared" si="169"/>
        <v>98338.84366357472</v>
      </c>
      <c r="M497" s="27">
        <f t="shared" si="170"/>
        <v>0.12975651199692134</v>
      </c>
      <c r="N497" s="28">
        <f t="shared" si="171"/>
        <v>618800</v>
      </c>
      <c r="O497" s="29" t="str">
        <f t="shared" si="172"/>
        <v>MENOR VALOR</v>
      </c>
      <c r="P497" s="30">
        <f t="shared" si="173"/>
        <v>618800</v>
      </c>
      <c r="Q497" s="15"/>
    </row>
    <row r="498" spans="1:17" s="16" customFormat="1" ht="16.2" customHeight="1" x14ac:dyDescent="0.3">
      <c r="A498" s="49">
        <f t="shared" si="174"/>
        <v>468</v>
      </c>
      <c r="B498" s="103" t="s">
        <v>361</v>
      </c>
      <c r="C498" s="51" t="s">
        <v>32</v>
      </c>
      <c r="D498" s="50" t="s">
        <v>24</v>
      </c>
      <c r="E498" s="50">
        <v>1</v>
      </c>
      <c r="F498" s="52">
        <v>214200</v>
      </c>
      <c r="G498" s="48">
        <v>600300</v>
      </c>
      <c r="H498" s="24">
        <f t="shared" si="165"/>
        <v>214200</v>
      </c>
      <c r="I498" s="24">
        <f t="shared" si="166"/>
        <v>407250</v>
      </c>
      <c r="J498" s="24">
        <f t="shared" si="167"/>
        <v>407250</v>
      </c>
      <c r="K498" s="25">
        <f t="shared" si="168"/>
        <v>358586.47492620244</v>
      </c>
      <c r="L498" s="26">
        <f t="shared" si="169"/>
        <v>102096.65553193912</v>
      </c>
      <c r="M498" s="27">
        <f t="shared" si="170"/>
        <v>0.28471976125968146</v>
      </c>
      <c r="N498" s="28">
        <f t="shared" si="171"/>
        <v>214200</v>
      </c>
      <c r="O498" s="29" t="str">
        <f t="shared" si="172"/>
        <v>MENOR VALOR</v>
      </c>
      <c r="P498" s="30">
        <f t="shared" si="173"/>
        <v>214200</v>
      </c>
      <c r="Q498" s="15"/>
    </row>
    <row r="499" spans="1:17" s="16" customFormat="1" ht="16.2" customHeight="1" x14ac:dyDescent="0.3">
      <c r="A499" s="49">
        <f t="shared" si="174"/>
        <v>469</v>
      </c>
      <c r="B499" s="103" t="s">
        <v>365</v>
      </c>
      <c r="C499" s="51" t="s">
        <v>34</v>
      </c>
      <c r="D499" s="50" t="s">
        <v>24</v>
      </c>
      <c r="E499" s="50">
        <v>1</v>
      </c>
      <c r="F499" s="52">
        <v>113050</v>
      </c>
      <c r="G499" s="53">
        <v>179575</v>
      </c>
      <c r="H499" s="24">
        <f t="shared" si="165"/>
        <v>113050</v>
      </c>
      <c r="I499" s="24">
        <f t="shared" si="166"/>
        <v>146312.5</v>
      </c>
      <c r="J499" s="24">
        <f t="shared" si="167"/>
        <v>146312.5</v>
      </c>
      <c r="K499" s="25">
        <f t="shared" si="168"/>
        <v>142481.41545478834</v>
      </c>
      <c r="L499" s="26">
        <f t="shared" si="169"/>
        <v>20811.153447999412</v>
      </c>
      <c r="M499" s="27">
        <f t="shared" si="170"/>
        <v>0.14606223121501152</v>
      </c>
      <c r="N499" s="28">
        <f t="shared" si="171"/>
        <v>113050</v>
      </c>
      <c r="O499" s="29" t="str">
        <f t="shared" si="172"/>
        <v>MENOR VALOR</v>
      </c>
      <c r="P499" s="30">
        <f t="shared" si="173"/>
        <v>113050</v>
      </c>
      <c r="Q499" s="15"/>
    </row>
    <row r="500" spans="1:17" s="16" customFormat="1" ht="16.2" customHeight="1" x14ac:dyDescent="0.3">
      <c r="A500" s="49">
        <f t="shared" si="174"/>
        <v>470</v>
      </c>
      <c r="B500" s="103" t="s">
        <v>365</v>
      </c>
      <c r="C500" s="51" t="s">
        <v>35</v>
      </c>
      <c r="D500" s="50" t="s">
        <v>24</v>
      </c>
      <c r="E500" s="50">
        <v>1</v>
      </c>
      <c r="F500" s="52">
        <v>77350</v>
      </c>
      <c r="G500" s="53">
        <v>140000</v>
      </c>
      <c r="H500" s="24">
        <f t="shared" si="165"/>
        <v>77350</v>
      </c>
      <c r="I500" s="24">
        <f t="shared" si="166"/>
        <v>108675</v>
      </c>
      <c r="J500" s="24">
        <f t="shared" si="167"/>
        <v>108675</v>
      </c>
      <c r="K500" s="25">
        <f t="shared" si="168"/>
        <v>104062.48123122954</v>
      </c>
      <c r="L500" s="26">
        <f t="shared" si="169"/>
        <v>18888.576620920721</v>
      </c>
      <c r="M500" s="27">
        <f t="shared" si="170"/>
        <v>0.18151188014583097</v>
      </c>
      <c r="N500" s="28">
        <f t="shared" si="171"/>
        <v>77350</v>
      </c>
      <c r="O500" s="29" t="str">
        <f t="shared" si="172"/>
        <v>MENOR VALOR</v>
      </c>
      <c r="P500" s="30">
        <f t="shared" si="173"/>
        <v>77350</v>
      </c>
      <c r="Q500" s="15"/>
    </row>
    <row r="501" spans="1:17" s="16" customFormat="1" ht="16.2" customHeight="1" x14ac:dyDescent="0.3">
      <c r="A501" s="49">
        <f t="shared" si="174"/>
        <v>471</v>
      </c>
      <c r="B501" s="103" t="s">
        <v>365</v>
      </c>
      <c r="C501" s="51" t="s">
        <v>37</v>
      </c>
      <c r="D501" s="50" t="s">
        <v>24</v>
      </c>
      <c r="E501" s="50">
        <v>1</v>
      </c>
      <c r="F501" s="52">
        <v>214200</v>
      </c>
      <c r="G501" s="48">
        <v>600300</v>
      </c>
      <c r="H501" s="24">
        <f t="shared" si="165"/>
        <v>214200</v>
      </c>
      <c r="I501" s="24">
        <f t="shared" si="166"/>
        <v>407250</v>
      </c>
      <c r="J501" s="24">
        <f t="shared" si="167"/>
        <v>407250</v>
      </c>
      <c r="K501" s="25">
        <f t="shared" si="168"/>
        <v>358586.47492620244</v>
      </c>
      <c r="L501" s="26">
        <f t="shared" si="169"/>
        <v>102096.65553193912</v>
      </c>
      <c r="M501" s="27">
        <f t="shared" si="170"/>
        <v>0.28471976125968146</v>
      </c>
      <c r="N501" s="28">
        <f t="shared" si="171"/>
        <v>214200</v>
      </c>
      <c r="O501" s="29" t="str">
        <f t="shared" si="172"/>
        <v>MENOR VALOR</v>
      </c>
      <c r="P501" s="30">
        <f t="shared" si="173"/>
        <v>214200</v>
      </c>
      <c r="Q501" s="15"/>
    </row>
    <row r="502" spans="1:17" s="16" customFormat="1" ht="16.2" customHeight="1" x14ac:dyDescent="0.3">
      <c r="A502" s="54">
        <f t="shared" si="174"/>
        <v>472</v>
      </c>
      <c r="B502" s="104" t="s">
        <v>365</v>
      </c>
      <c r="C502" s="55" t="s">
        <v>38</v>
      </c>
      <c r="D502" s="32" t="s">
        <v>24</v>
      </c>
      <c r="E502" s="32">
        <v>1</v>
      </c>
      <c r="F502" s="56">
        <v>214200</v>
      </c>
      <c r="G502" s="48">
        <v>600300</v>
      </c>
      <c r="H502" s="24">
        <f t="shared" si="165"/>
        <v>214200</v>
      </c>
      <c r="I502" s="24">
        <f t="shared" si="166"/>
        <v>407250</v>
      </c>
      <c r="J502" s="24">
        <f t="shared" si="167"/>
        <v>407250</v>
      </c>
      <c r="K502" s="25">
        <f t="shared" si="168"/>
        <v>358586.47492620244</v>
      </c>
      <c r="L502" s="26">
        <f t="shared" si="169"/>
        <v>102096.65553193912</v>
      </c>
      <c r="M502" s="27">
        <f t="shared" si="170"/>
        <v>0.28471976125968146</v>
      </c>
      <c r="N502" s="28">
        <f t="shared" si="171"/>
        <v>214200</v>
      </c>
      <c r="O502" s="29" t="str">
        <f t="shared" si="172"/>
        <v>MENOR VALOR</v>
      </c>
      <c r="P502" s="30">
        <f t="shared" si="173"/>
        <v>214200</v>
      </c>
      <c r="Q502" s="15"/>
    </row>
    <row r="503" spans="1:17" s="16" customFormat="1" ht="16.2" customHeight="1" x14ac:dyDescent="0.3">
      <c r="A503" s="82">
        <f t="shared" si="174"/>
        <v>473</v>
      </c>
      <c r="B503" s="103" t="s">
        <v>365</v>
      </c>
      <c r="C503" s="83" t="s">
        <v>108</v>
      </c>
      <c r="D503" s="84" t="s">
        <v>24</v>
      </c>
      <c r="E503" s="84">
        <v>1</v>
      </c>
      <c r="F503" s="23">
        <v>214200</v>
      </c>
      <c r="G503" s="48">
        <v>600300</v>
      </c>
      <c r="H503" s="24">
        <f t="shared" si="165"/>
        <v>214200</v>
      </c>
      <c r="I503" s="24">
        <f t="shared" si="166"/>
        <v>407250</v>
      </c>
      <c r="J503" s="24">
        <f t="shared" si="167"/>
        <v>407250</v>
      </c>
      <c r="K503" s="25">
        <f t="shared" si="168"/>
        <v>358586.47492620244</v>
      </c>
      <c r="L503" s="26">
        <f t="shared" si="169"/>
        <v>102096.65553193912</v>
      </c>
      <c r="M503" s="27">
        <f t="shared" si="170"/>
        <v>0.28471976125968146</v>
      </c>
      <c r="N503" s="28">
        <f t="shared" si="171"/>
        <v>214200</v>
      </c>
      <c r="O503" s="29" t="str">
        <f t="shared" si="172"/>
        <v>MENOR VALOR</v>
      </c>
      <c r="P503" s="30">
        <f t="shared" si="173"/>
        <v>214200</v>
      </c>
      <c r="Q503" s="15"/>
    </row>
    <row r="504" spans="1:17" ht="16.2" customHeight="1" x14ac:dyDescent="0.3">
      <c r="A504" s="268" t="s">
        <v>393</v>
      </c>
      <c r="B504" s="268" t="s">
        <v>393</v>
      </c>
      <c r="C504" s="268"/>
      <c r="D504" s="268"/>
      <c r="E504" s="268"/>
      <c r="F504" s="35"/>
      <c r="G504" s="36"/>
      <c r="H504" s="37"/>
      <c r="I504" s="38"/>
      <c r="J504" s="38"/>
      <c r="K504" s="39"/>
      <c r="L504" s="40"/>
      <c r="M504" s="41"/>
      <c r="N504" s="42"/>
      <c r="O504" s="43"/>
      <c r="P504" s="44"/>
    </row>
    <row r="505" spans="1:17" s="16" customFormat="1" ht="16.2" customHeight="1" x14ac:dyDescent="0.3">
      <c r="A505" s="45">
        <f>A503+1</f>
        <v>474</v>
      </c>
      <c r="B505" s="88" t="s">
        <v>394</v>
      </c>
      <c r="C505" s="46" t="s">
        <v>178</v>
      </c>
      <c r="D505" s="20" t="s">
        <v>24</v>
      </c>
      <c r="E505" s="20">
        <v>1</v>
      </c>
      <c r="F505" s="47">
        <v>214200</v>
      </c>
      <c r="G505" s="48">
        <v>600300</v>
      </c>
      <c r="H505" s="24">
        <f t="shared" ref="H505:H515" si="175">MIN(F505:G505)</f>
        <v>214200</v>
      </c>
      <c r="I505" s="24">
        <f t="shared" ref="I505:I515" si="176">AVERAGE(F505:G505)</f>
        <v>407250</v>
      </c>
      <c r="J505" s="24">
        <f t="shared" ref="J505:J515" si="177">MEDIAN(F505:G505)</f>
        <v>407250</v>
      </c>
      <c r="K505" s="25">
        <f t="shared" ref="K505:K515" si="178">GEOMEAN(F505:G505)</f>
        <v>358586.47492620244</v>
      </c>
      <c r="L505" s="26">
        <f t="shared" si="169"/>
        <v>102096.65553193912</v>
      </c>
      <c r="M505" s="27">
        <f t="shared" si="170"/>
        <v>0.28471976125968146</v>
      </c>
      <c r="N505" s="28">
        <f t="shared" ref="N505:N515" si="179">ROUND(IF(M505&lt;=$N$2,H505,K505),0)</f>
        <v>214200</v>
      </c>
      <c r="O505" s="29" t="str">
        <f t="shared" ref="O505:O515" si="180">IF(M505&lt;=$N$2,"MENOR VALOR","MEDIA GEO")</f>
        <v>MENOR VALOR</v>
      </c>
      <c r="P505" s="30">
        <f t="shared" si="173"/>
        <v>214200</v>
      </c>
      <c r="Q505" s="15"/>
    </row>
    <row r="506" spans="1:17" s="16" customFormat="1" ht="16.2" customHeight="1" x14ac:dyDescent="0.3">
      <c r="A506" s="49">
        <f t="shared" ref="A506:A515" si="181">A505+1</f>
        <v>475</v>
      </c>
      <c r="B506" s="89" t="s">
        <v>115</v>
      </c>
      <c r="C506" s="51" t="s">
        <v>395</v>
      </c>
      <c r="D506" s="50" t="s">
        <v>24</v>
      </c>
      <c r="E506" s="50">
        <v>1</v>
      </c>
      <c r="F506" s="52">
        <v>214200</v>
      </c>
      <c r="G506" s="48">
        <v>600300</v>
      </c>
      <c r="H506" s="24">
        <f t="shared" si="175"/>
        <v>214200</v>
      </c>
      <c r="I506" s="24">
        <f t="shared" si="176"/>
        <v>407250</v>
      </c>
      <c r="J506" s="24">
        <f t="shared" si="177"/>
        <v>407250</v>
      </c>
      <c r="K506" s="25">
        <f t="shared" si="178"/>
        <v>358586.47492620244</v>
      </c>
      <c r="L506" s="26">
        <f t="shared" si="169"/>
        <v>102096.65553193912</v>
      </c>
      <c r="M506" s="27">
        <f t="shared" si="170"/>
        <v>0.28471976125968146</v>
      </c>
      <c r="N506" s="28">
        <f t="shared" si="179"/>
        <v>214200</v>
      </c>
      <c r="O506" s="29" t="str">
        <f t="shared" si="180"/>
        <v>MENOR VALOR</v>
      </c>
      <c r="P506" s="30">
        <f t="shared" si="173"/>
        <v>214200</v>
      </c>
      <c r="Q506" s="15"/>
    </row>
    <row r="507" spans="1:17" s="16" customFormat="1" ht="16.2" customHeight="1" x14ac:dyDescent="0.3">
      <c r="A507" s="49">
        <f t="shared" si="181"/>
        <v>476</v>
      </c>
      <c r="B507" s="89" t="s">
        <v>110</v>
      </c>
      <c r="C507" s="51" t="s">
        <v>396</v>
      </c>
      <c r="D507" s="50" t="s">
        <v>24</v>
      </c>
      <c r="E507" s="50">
        <v>1</v>
      </c>
      <c r="F507" s="52">
        <v>214200</v>
      </c>
      <c r="G507" s="48">
        <v>600300</v>
      </c>
      <c r="H507" s="24">
        <f t="shared" si="175"/>
        <v>214200</v>
      </c>
      <c r="I507" s="24">
        <f t="shared" si="176"/>
        <v>407250</v>
      </c>
      <c r="J507" s="24">
        <f t="shared" si="177"/>
        <v>407250</v>
      </c>
      <c r="K507" s="25">
        <f t="shared" si="178"/>
        <v>358586.47492620244</v>
      </c>
      <c r="L507" s="26">
        <f t="shared" si="169"/>
        <v>102096.65553193912</v>
      </c>
      <c r="M507" s="27">
        <f t="shared" si="170"/>
        <v>0.28471976125968146</v>
      </c>
      <c r="N507" s="28">
        <f t="shared" si="179"/>
        <v>214200</v>
      </c>
      <c r="O507" s="29" t="str">
        <f t="shared" si="180"/>
        <v>MENOR VALOR</v>
      </c>
      <c r="P507" s="30">
        <f t="shared" si="173"/>
        <v>214200</v>
      </c>
      <c r="Q507" s="15"/>
    </row>
    <row r="508" spans="1:17" s="16" customFormat="1" ht="16.2" customHeight="1" x14ac:dyDescent="0.3">
      <c r="A508" s="49">
        <f t="shared" si="181"/>
        <v>477</v>
      </c>
      <c r="B508" s="89" t="s">
        <v>397</v>
      </c>
      <c r="C508" s="51" t="s">
        <v>398</v>
      </c>
      <c r="D508" s="50" t="s">
        <v>24</v>
      </c>
      <c r="E508" s="50">
        <v>1</v>
      </c>
      <c r="F508" s="52">
        <v>214200</v>
      </c>
      <c r="G508" s="48">
        <v>600300</v>
      </c>
      <c r="H508" s="24">
        <f t="shared" si="175"/>
        <v>214200</v>
      </c>
      <c r="I508" s="24">
        <f t="shared" si="176"/>
        <v>407250</v>
      </c>
      <c r="J508" s="24">
        <f t="shared" si="177"/>
        <v>407250</v>
      </c>
      <c r="K508" s="25">
        <f t="shared" si="178"/>
        <v>358586.47492620244</v>
      </c>
      <c r="L508" s="26">
        <f t="shared" si="169"/>
        <v>102096.65553193912</v>
      </c>
      <c r="M508" s="27">
        <f t="shared" si="170"/>
        <v>0.28471976125968146</v>
      </c>
      <c r="N508" s="28">
        <f t="shared" si="179"/>
        <v>214200</v>
      </c>
      <c r="O508" s="29" t="str">
        <f t="shared" si="180"/>
        <v>MENOR VALOR</v>
      </c>
      <c r="P508" s="30">
        <f t="shared" si="173"/>
        <v>214200</v>
      </c>
      <c r="Q508" s="15"/>
    </row>
    <row r="509" spans="1:17" s="16" customFormat="1" ht="16.2" customHeight="1" x14ac:dyDescent="0.3">
      <c r="A509" s="49">
        <f t="shared" si="181"/>
        <v>478</v>
      </c>
      <c r="B509" s="89" t="s">
        <v>110</v>
      </c>
      <c r="C509" s="51" t="s">
        <v>399</v>
      </c>
      <c r="D509" s="50" t="s">
        <v>24</v>
      </c>
      <c r="E509" s="50">
        <v>1</v>
      </c>
      <c r="F509" s="52">
        <v>214200</v>
      </c>
      <c r="G509" s="48">
        <v>600300</v>
      </c>
      <c r="H509" s="24">
        <f t="shared" si="175"/>
        <v>214200</v>
      </c>
      <c r="I509" s="24">
        <f t="shared" si="176"/>
        <v>407250</v>
      </c>
      <c r="J509" s="24">
        <f t="shared" si="177"/>
        <v>407250</v>
      </c>
      <c r="K509" s="25">
        <f t="shared" si="178"/>
        <v>358586.47492620244</v>
      </c>
      <c r="L509" s="26">
        <f t="shared" si="169"/>
        <v>102096.65553193912</v>
      </c>
      <c r="M509" s="27">
        <f t="shared" si="170"/>
        <v>0.28471976125968146</v>
      </c>
      <c r="N509" s="28">
        <f t="shared" si="179"/>
        <v>214200</v>
      </c>
      <c r="O509" s="29" t="str">
        <f t="shared" si="180"/>
        <v>MENOR VALOR</v>
      </c>
      <c r="P509" s="30">
        <f t="shared" si="173"/>
        <v>214200</v>
      </c>
      <c r="Q509" s="15"/>
    </row>
    <row r="510" spans="1:17" s="16" customFormat="1" ht="16.2" customHeight="1" x14ac:dyDescent="0.3">
      <c r="A510" s="49">
        <f t="shared" si="181"/>
        <v>479</v>
      </c>
      <c r="B510" s="89" t="s">
        <v>110</v>
      </c>
      <c r="C510" s="51" t="s">
        <v>400</v>
      </c>
      <c r="D510" s="50" t="s">
        <v>24</v>
      </c>
      <c r="E510" s="50">
        <v>1</v>
      </c>
      <c r="F510" s="52">
        <v>214200</v>
      </c>
      <c r="G510" s="48">
        <v>600300</v>
      </c>
      <c r="H510" s="24">
        <f t="shared" si="175"/>
        <v>214200</v>
      </c>
      <c r="I510" s="24">
        <f t="shared" si="176"/>
        <v>407250</v>
      </c>
      <c r="J510" s="24">
        <f t="shared" si="177"/>
        <v>407250</v>
      </c>
      <c r="K510" s="25">
        <f t="shared" si="178"/>
        <v>358586.47492620244</v>
      </c>
      <c r="L510" s="26">
        <f t="shared" si="169"/>
        <v>102096.65553193912</v>
      </c>
      <c r="M510" s="27">
        <f t="shared" si="170"/>
        <v>0.28471976125968146</v>
      </c>
      <c r="N510" s="28">
        <f t="shared" si="179"/>
        <v>214200</v>
      </c>
      <c r="O510" s="29" t="str">
        <f t="shared" si="180"/>
        <v>MENOR VALOR</v>
      </c>
      <c r="P510" s="30">
        <f t="shared" si="173"/>
        <v>214200</v>
      </c>
      <c r="Q510" s="15"/>
    </row>
    <row r="511" spans="1:17" s="16" customFormat="1" ht="16.2" customHeight="1" x14ac:dyDescent="0.3">
      <c r="A511" s="49">
        <f t="shared" si="181"/>
        <v>480</v>
      </c>
      <c r="B511" s="91">
        <v>49129</v>
      </c>
      <c r="C511" s="51" t="s">
        <v>401</v>
      </c>
      <c r="D511" s="50" t="s">
        <v>24</v>
      </c>
      <c r="E511" s="50">
        <v>1</v>
      </c>
      <c r="F511" s="52">
        <v>214200</v>
      </c>
      <c r="G511" s="48">
        <v>600300</v>
      </c>
      <c r="H511" s="24">
        <f t="shared" si="175"/>
        <v>214200</v>
      </c>
      <c r="I511" s="24">
        <f t="shared" si="176"/>
        <v>407250</v>
      </c>
      <c r="J511" s="24">
        <f t="shared" si="177"/>
        <v>407250</v>
      </c>
      <c r="K511" s="25">
        <f t="shared" si="178"/>
        <v>358586.47492620244</v>
      </c>
      <c r="L511" s="26">
        <f t="shared" si="169"/>
        <v>102096.65553193912</v>
      </c>
      <c r="M511" s="27">
        <f t="shared" si="170"/>
        <v>0.28471976125968146</v>
      </c>
      <c r="N511" s="28">
        <f t="shared" si="179"/>
        <v>214200</v>
      </c>
      <c r="O511" s="29" t="str">
        <f t="shared" si="180"/>
        <v>MENOR VALOR</v>
      </c>
      <c r="P511" s="30">
        <f t="shared" si="173"/>
        <v>214200</v>
      </c>
      <c r="Q511" s="15"/>
    </row>
    <row r="512" spans="1:17" s="16" customFormat="1" ht="16.2" customHeight="1" x14ac:dyDescent="0.3">
      <c r="A512" s="49">
        <f t="shared" si="181"/>
        <v>481</v>
      </c>
      <c r="B512" s="89" t="s">
        <v>144</v>
      </c>
      <c r="C512" s="51" t="s">
        <v>145</v>
      </c>
      <c r="D512" s="50" t="s">
        <v>24</v>
      </c>
      <c r="E512" s="50">
        <v>1</v>
      </c>
      <c r="F512" s="52">
        <v>214200</v>
      </c>
      <c r="G512" s="48">
        <v>600300</v>
      </c>
      <c r="H512" s="24">
        <f t="shared" si="175"/>
        <v>214200</v>
      </c>
      <c r="I512" s="24">
        <f t="shared" si="176"/>
        <v>407250</v>
      </c>
      <c r="J512" s="24">
        <f t="shared" si="177"/>
        <v>407250</v>
      </c>
      <c r="K512" s="25">
        <f t="shared" si="178"/>
        <v>358586.47492620244</v>
      </c>
      <c r="L512" s="26">
        <f t="shared" si="169"/>
        <v>102096.65553193912</v>
      </c>
      <c r="M512" s="27">
        <f t="shared" si="170"/>
        <v>0.28471976125968146</v>
      </c>
      <c r="N512" s="28">
        <f t="shared" si="179"/>
        <v>214200</v>
      </c>
      <c r="O512" s="29" t="str">
        <f t="shared" si="180"/>
        <v>MENOR VALOR</v>
      </c>
      <c r="P512" s="30">
        <f t="shared" si="173"/>
        <v>214200</v>
      </c>
      <c r="Q512" s="15"/>
    </row>
    <row r="513" spans="1:17" s="16" customFormat="1" ht="16.2" customHeight="1" x14ac:dyDescent="0.3">
      <c r="A513" s="49">
        <f t="shared" si="181"/>
        <v>482</v>
      </c>
      <c r="B513" s="89" t="s">
        <v>110</v>
      </c>
      <c r="C513" s="51" t="s">
        <v>402</v>
      </c>
      <c r="D513" s="50" t="s">
        <v>24</v>
      </c>
      <c r="E513" s="50">
        <v>1</v>
      </c>
      <c r="F513" s="52">
        <v>214200</v>
      </c>
      <c r="G513" s="48">
        <v>600300</v>
      </c>
      <c r="H513" s="24">
        <f t="shared" si="175"/>
        <v>214200</v>
      </c>
      <c r="I513" s="24">
        <f t="shared" si="176"/>
        <v>407250</v>
      </c>
      <c r="J513" s="24">
        <f t="shared" si="177"/>
        <v>407250</v>
      </c>
      <c r="K513" s="25">
        <f t="shared" si="178"/>
        <v>358586.47492620244</v>
      </c>
      <c r="L513" s="26">
        <f t="shared" si="169"/>
        <v>102096.65553193912</v>
      </c>
      <c r="M513" s="27">
        <f t="shared" si="170"/>
        <v>0.28471976125968146</v>
      </c>
      <c r="N513" s="28">
        <f t="shared" si="179"/>
        <v>214200</v>
      </c>
      <c r="O513" s="29" t="str">
        <f t="shared" si="180"/>
        <v>MENOR VALOR</v>
      </c>
      <c r="P513" s="30">
        <f t="shared" si="173"/>
        <v>214200</v>
      </c>
      <c r="Q513" s="15"/>
    </row>
    <row r="514" spans="1:17" s="16" customFormat="1" ht="16.2" customHeight="1" x14ac:dyDescent="0.3">
      <c r="A514" s="49">
        <f t="shared" si="181"/>
        <v>483</v>
      </c>
      <c r="B514" s="89" t="s">
        <v>110</v>
      </c>
      <c r="C514" s="51" t="s">
        <v>403</v>
      </c>
      <c r="D514" s="50" t="s">
        <v>24</v>
      </c>
      <c r="E514" s="50">
        <v>1</v>
      </c>
      <c r="F514" s="52">
        <v>214200</v>
      </c>
      <c r="G514" s="48">
        <v>600300</v>
      </c>
      <c r="H514" s="24">
        <f t="shared" si="175"/>
        <v>214200</v>
      </c>
      <c r="I514" s="24">
        <f t="shared" si="176"/>
        <v>407250</v>
      </c>
      <c r="J514" s="24">
        <f t="shared" si="177"/>
        <v>407250</v>
      </c>
      <c r="K514" s="25">
        <f t="shared" si="178"/>
        <v>358586.47492620244</v>
      </c>
      <c r="L514" s="26">
        <f t="shared" si="169"/>
        <v>102096.65553193912</v>
      </c>
      <c r="M514" s="27">
        <f t="shared" si="170"/>
        <v>0.28471976125968146</v>
      </c>
      <c r="N514" s="28">
        <f t="shared" si="179"/>
        <v>214200</v>
      </c>
      <c r="O514" s="29" t="str">
        <f t="shared" si="180"/>
        <v>MENOR VALOR</v>
      </c>
      <c r="P514" s="30">
        <f t="shared" si="173"/>
        <v>214200</v>
      </c>
      <c r="Q514" s="15"/>
    </row>
    <row r="515" spans="1:17" s="16" customFormat="1" ht="16.2" customHeight="1" x14ac:dyDescent="0.3">
      <c r="A515" s="54">
        <f t="shared" si="181"/>
        <v>484</v>
      </c>
      <c r="B515" s="92">
        <v>4391501</v>
      </c>
      <c r="C515" s="55" t="s">
        <v>73</v>
      </c>
      <c r="D515" s="32" t="s">
        <v>24</v>
      </c>
      <c r="E515" s="32">
        <v>1</v>
      </c>
      <c r="F515" s="56">
        <v>89250</v>
      </c>
      <c r="G515" s="48">
        <v>253875</v>
      </c>
      <c r="H515" s="24">
        <f t="shared" si="175"/>
        <v>89250</v>
      </c>
      <c r="I515" s="24">
        <f t="shared" si="176"/>
        <v>171562.5</v>
      </c>
      <c r="J515" s="24">
        <f t="shared" si="177"/>
        <v>171562.5</v>
      </c>
      <c r="K515" s="25">
        <f t="shared" si="178"/>
        <v>150526.88713316302</v>
      </c>
      <c r="L515" s="26">
        <f t="shared" si="169"/>
        <v>43329.302421862274</v>
      </c>
      <c r="M515" s="27">
        <f t="shared" si="170"/>
        <v>0.28785091651786554</v>
      </c>
      <c r="N515" s="28">
        <f t="shared" si="179"/>
        <v>89250</v>
      </c>
      <c r="O515" s="29" t="str">
        <f t="shared" si="180"/>
        <v>MENOR VALOR</v>
      </c>
      <c r="P515" s="30">
        <f t="shared" si="173"/>
        <v>89250</v>
      </c>
      <c r="Q515" s="15"/>
    </row>
    <row r="516" spans="1:17" ht="16.2" customHeight="1" x14ac:dyDescent="0.3">
      <c r="A516" s="268" t="s">
        <v>404</v>
      </c>
      <c r="B516" s="268" t="s">
        <v>404</v>
      </c>
      <c r="C516" s="268"/>
      <c r="D516" s="268"/>
      <c r="E516" s="268"/>
      <c r="F516" s="35"/>
      <c r="G516" s="36"/>
      <c r="H516" s="37"/>
      <c r="I516" s="38"/>
      <c r="J516" s="38"/>
      <c r="K516" s="39"/>
      <c r="L516" s="40"/>
      <c r="M516" s="41"/>
      <c r="N516" s="42"/>
      <c r="O516" s="43"/>
      <c r="P516" s="44"/>
    </row>
    <row r="517" spans="1:17" s="16" customFormat="1" ht="16.2" customHeight="1" x14ac:dyDescent="0.3">
      <c r="A517" s="45">
        <f>A515+1</f>
        <v>485</v>
      </c>
      <c r="B517" s="88" t="s">
        <v>115</v>
      </c>
      <c r="C517" s="46" t="s">
        <v>405</v>
      </c>
      <c r="D517" s="20" t="s">
        <v>24</v>
      </c>
      <c r="E517" s="20">
        <v>1</v>
      </c>
      <c r="F517" s="47">
        <v>77350</v>
      </c>
      <c r="G517" s="53">
        <v>140000</v>
      </c>
      <c r="H517" s="24">
        <f>MIN(F517:G517)</f>
        <v>77350</v>
      </c>
      <c r="I517" s="24">
        <f>AVERAGE(F517:G517)</f>
        <v>108675</v>
      </c>
      <c r="J517" s="24">
        <f>MEDIAN(F517:G517)</f>
        <v>108675</v>
      </c>
      <c r="K517" s="25">
        <f>GEOMEAN(F517:G517)</f>
        <v>104062.48123122954</v>
      </c>
      <c r="L517" s="26">
        <f t="shared" si="169"/>
        <v>18888.576620920721</v>
      </c>
      <c r="M517" s="27">
        <f t="shared" si="170"/>
        <v>0.18151188014583097</v>
      </c>
      <c r="N517" s="28">
        <f>ROUND(IF(M517&lt;=$N$2,H517,K517),0)</f>
        <v>77350</v>
      </c>
      <c r="O517" s="29" t="str">
        <f>IF(M517&lt;=$N$2,"MENOR VALOR","MEDIA GEO")</f>
        <v>MENOR VALOR</v>
      </c>
      <c r="P517" s="30">
        <f t="shared" si="173"/>
        <v>77350</v>
      </c>
      <c r="Q517" s="15"/>
    </row>
    <row r="518" spans="1:17" s="16" customFormat="1" ht="16.2" customHeight="1" x14ac:dyDescent="0.3">
      <c r="A518" s="49">
        <f>A517+1</f>
        <v>486</v>
      </c>
      <c r="B518" s="89" t="s">
        <v>110</v>
      </c>
      <c r="C518" s="51" t="s">
        <v>406</v>
      </c>
      <c r="D518" s="50" t="s">
        <v>24</v>
      </c>
      <c r="E518" s="50">
        <v>1</v>
      </c>
      <c r="F518" s="52">
        <v>773500</v>
      </c>
      <c r="G518" s="53">
        <v>1160250</v>
      </c>
      <c r="H518" s="24">
        <f>MIN(F518:G518)</f>
        <v>773500</v>
      </c>
      <c r="I518" s="24">
        <f>AVERAGE(F518:G518)</f>
        <v>966875</v>
      </c>
      <c r="J518" s="24">
        <f>MEDIAN(F518:G518)</f>
        <v>966875</v>
      </c>
      <c r="K518" s="25">
        <f>GEOMEAN(F518:G518)</f>
        <v>947340.15802139416</v>
      </c>
      <c r="L518" s="26">
        <f t="shared" si="169"/>
        <v>122923.55457946887</v>
      </c>
      <c r="M518" s="27">
        <f t="shared" si="170"/>
        <v>0.12975651199692184</v>
      </c>
      <c r="N518" s="28">
        <f>ROUND(IF(M518&lt;=$N$2,H518,K518),0)</f>
        <v>773500</v>
      </c>
      <c r="O518" s="29" t="str">
        <f>IF(M518&lt;=$N$2,"MENOR VALOR","MEDIA GEO")</f>
        <v>MENOR VALOR</v>
      </c>
      <c r="P518" s="30">
        <f t="shared" si="173"/>
        <v>773500</v>
      </c>
      <c r="Q518" s="15"/>
    </row>
    <row r="519" spans="1:17" s="16" customFormat="1" ht="16.2" customHeight="1" x14ac:dyDescent="0.3">
      <c r="A519" s="54">
        <f>A518+1</f>
        <v>487</v>
      </c>
      <c r="B519" s="90" t="s">
        <v>397</v>
      </c>
      <c r="C519" s="55" t="s">
        <v>407</v>
      </c>
      <c r="D519" s="32" t="s">
        <v>24</v>
      </c>
      <c r="E519" s="32">
        <v>1</v>
      </c>
      <c r="F519" s="56">
        <v>214200</v>
      </c>
      <c r="G519" s="48">
        <v>600300</v>
      </c>
      <c r="H519" s="24">
        <f>MIN(F519:G519)</f>
        <v>214200</v>
      </c>
      <c r="I519" s="24">
        <f>AVERAGE(F519:G519)</f>
        <v>407250</v>
      </c>
      <c r="J519" s="24">
        <f>MEDIAN(F519:G519)</f>
        <v>407250</v>
      </c>
      <c r="K519" s="25">
        <f>GEOMEAN(F519:G519)</f>
        <v>358586.47492620244</v>
      </c>
      <c r="L519" s="26">
        <f t="shared" si="169"/>
        <v>102096.65553193912</v>
      </c>
      <c r="M519" s="27">
        <f t="shared" si="170"/>
        <v>0.28471976125968146</v>
      </c>
      <c r="N519" s="28">
        <f>ROUND(IF(M519&lt;=$N$2,H519,K519),0)</f>
        <v>214200</v>
      </c>
      <c r="O519" s="29" t="str">
        <f>IF(M519&lt;=$N$2,"MENOR VALOR","MEDIA GEO")</f>
        <v>MENOR VALOR</v>
      </c>
      <c r="P519" s="30">
        <f t="shared" si="173"/>
        <v>214200</v>
      </c>
      <c r="Q519" s="15"/>
    </row>
    <row r="520" spans="1:17" ht="16.2" customHeight="1" x14ac:dyDescent="0.3">
      <c r="A520" s="268" t="s">
        <v>408</v>
      </c>
      <c r="B520" s="268" t="s">
        <v>408</v>
      </c>
      <c r="C520" s="268"/>
      <c r="D520" s="268"/>
      <c r="E520" s="268"/>
      <c r="F520" s="35"/>
      <c r="G520" s="36"/>
      <c r="H520" s="37"/>
      <c r="I520" s="38"/>
      <c r="J520" s="38"/>
      <c r="K520" s="39"/>
      <c r="L520" s="40"/>
      <c r="M520" s="41"/>
      <c r="N520" s="42"/>
      <c r="O520" s="43"/>
      <c r="P520" s="44"/>
    </row>
    <row r="521" spans="1:17" s="16" customFormat="1" ht="16.2" customHeight="1" x14ac:dyDescent="0.3">
      <c r="A521" s="45">
        <f>A519+1</f>
        <v>488</v>
      </c>
      <c r="B521" s="88" t="s">
        <v>115</v>
      </c>
      <c r="C521" s="46" t="s">
        <v>405</v>
      </c>
      <c r="D521" s="20" t="s">
        <v>24</v>
      </c>
      <c r="E521" s="20">
        <v>1</v>
      </c>
      <c r="F521" s="47">
        <v>77350</v>
      </c>
      <c r="G521" s="53">
        <v>140000</v>
      </c>
      <c r="H521" s="24">
        <f>MIN(F521:G521)</f>
        <v>77350</v>
      </c>
      <c r="I521" s="24">
        <f>AVERAGE(F521:G521)</f>
        <v>108675</v>
      </c>
      <c r="J521" s="24">
        <f>MEDIAN(F521:G521)</f>
        <v>108675</v>
      </c>
      <c r="K521" s="25">
        <f>GEOMEAN(F521:G521)</f>
        <v>104062.48123122954</v>
      </c>
      <c r="L521" s="26">
        <f t="shared" si="169"/>
        <v>18888.576620920721</v>
      </c>
      <c r="M521" s="27">
        <f t="shared" si="170"/>
        <v>0.18151188014583097</v>
      </c>
      <c r="N521" s="28">
        <f>ROUND(IF(M521&lt;=$N$2,H521,K521),0)</f>
        <v>77350</v>
      </c>
      <c r="O521" s="29" t="str">
        <f>IF(M521&lt;=$N$2,"MENOR VALOR","MEDIA GEO")</f>
        <v>MENOR VALOR</v>
      </c>
      <c r="P521" s="30">
        <f t="shared" si="173"/>
        <v>77350</v>
      </c>
      <c r="Q521" s="15"/>
    </row>
    <row r="522" spans="1:17" s="16" customFormat="1" ht="16.2" customHeight="1" x14ac:dyDescent="0.3">
      <c r="A522" s="54">
        <f>A521+1</f>
        <v>489</v>
      </c>
      <c r="B522" s="90" t="s">
        <v>110</v>
      </c>
      <c r="C522" s="55" t="s">
        <v>406</v>
      </c>
      <c r="D522" s="32" t="s">
        <v>24</v>
      </c>
      <c r="E522" s="32">
        <v>1</v>
      </c>
      <c r="F522" s="105">
        <v>773500</v>
      </c>
      <c r="G522" s="32">
        <v>1160250</v>
      </c>
      <c r="H522" s="24">
        <f>MIN(F522:G522)</f>
        <v>773500</v>
      </c>
      <c r="I522" s="24">
        <f>AVERAGE(F522:G522)</f>
        <v>966875</v>
      </c>
      <c r="J522" s="24">
        <f>MEDIAN(F522:G522)</f>
        <v>966875</v>
      </c>
      <c r="K522" s="25">
        <f>GEOMEAN(F522:G522)</f>
        <v>947340.15802139416</v>
      </c>
      <c r="L522" s="26">
        <f t="shared" ref="L522:L585" si="182">STDEVA(H522,K522)</f>
        <v>122923.55457946887</v>
      </c>
      <c r="M522" s="27">
        <f t="shared" ref="M522:M585" si="183">L522/K522</f>
        <v>0.12975651199692184</v>
      </c>
      <c r="N522" s="28">
        <f>ROUND(IF(M522&lt;=$N$2,H522,K522),0)</f>
        <v>773500</v>
      </c>
      <c r="O522" s="29" t="str">
        <f>IF(M522&lt;=$N$2,"MENOR VALOR","MEDIA GEO")</f>
        <v>MENOR VALOR</v>
      </c>
      <c r="P522" s="30">
        <f t="shared" ref="P522:P585" si="184">ROUND(N522,0)</f>
        <v>773500</v>
      </c>
      <c r="Q522" s="15"/>
    </row>
    <row r="523" spans="1:17" s="16" customFormat="1" ht="16.2" customHeight="1" x14ac:dyDescent="0.3">
      <c r="A523" s="82">
        <f>A522+1</f>
        <v>490</v>
      </c>
      <c r="B523" s="89" t="s">
        <v>397</v>
      </c>
      <c r="C523" s="83" t="s">
        <v>407</v>
      </c>
      <c r="D523" s="84" t="s">
        <v>24</v>
      </c>
      <c r="E523" s="84">
        <v>1</v>
      </c>
      <c r="F523" s="52">
        <v>214200</v>
      </c>
      <c r="G523" s="48">
        <v>600300</v>
      </c>
      <c r="H523" s="24">
        <f>MIN(F523:G523)</f>
        <v>214200</v>
      </c>
      <c r="I523" s="24">
        <f>AVERAGE(F523:G523)</f>
        <v>407250</v>
      </c>
      <c r="J523" s="24">
        <f>MEDIAN(F523:G523)</f>
        <v>407250</v>
      </c>
      <c r="K523" s="25">
        <f>GEOMEAN(F523:G523)</f>
        <v>358586.47492620244</v>
      </c>
      <c r="L523" s="26">
        <f t="shared" si="182"/>
        <v>102096.65553193912</v>
      </c>
      <c r="M523" s="27">
        <f t="shared" si="183"/>
        <v>0.28471976125968146</v>
      </c>
      <c r="N523" s="28">
        <f>ROUND(IF(M523&lt;=$N$2,H523,K523),0)</f>
        <v>214200</v>
      </c>
      <c r="O523" s="29" t="str">
        <f>IF(M523&lt;=$N$2,"MENOR VALOR","MEDIA GEO")</f>
        <v>MENOR VALOR</v>
      </c>
      <c r="P523" s="30">
        <f t="shared" si="184"/>
        <v>214200</v>
      </c>
      <c r="Q523" s="15"/>
    </row>
    <row r="524" spans="1:17" ht="16.2" customHeight="1" x14ac:dyDescent="0.3">
      <c r="A524" s="268" t="s">
        <v>409</v>
      </c>
      <c r="B524" s="268" t="s">
        <v>410</v>
      </c>
      <c r="C524" s="268"/>
      <c r="D524" s="268"/>
      <c r="E524" s="268"/>
      <c r="F524" s="35"/>
      <c r="G524" s="36"/>
      <c r="H524" s="37"/>
      <c r="I524" s="38"/>
      <c r="J524" s="38"/>
      <c r="K524" s="39"/>
      <c r="L524" s="40"/>
      <c r="M524" s="41"/>
      <c r="N524" s="42"/>
      <c r="O524" s="43"/>
      <c r="P524" s="44"/>
    </row>
    <row r="525" spans="1:17" ht="16.2" customHeight="1" x14ac:dyDescent="0.3">
      <c r="A525" s="45">
        <f>A523+1</f>
        <v>491</v>
      </c>
      <c r="B525" s="106">
        <v>43914</v>
      </c>
      <c r="C525" s="66" t="s">
        <v>411</v>
      </c>
      <c r="D525" s="67" t="s">
        <v>412</v>
      </c>
      <c r="E525" s="58">
        <v>1</v>
      </c>
      <c r="F525" s="47">
        <v>77350</v>
      </c>
      <c r="G525" s="53">
        <v>140000</v>
      </c>
      <c r="H525" s="24">
        <f t="shared" ref="H525:H534" si="185">MIN(F525:G525)</f>
        <v>77350</v>
      </c>
      <c r="I525" s="24">
        <f t="shared" ref="I525:I534" si="186">AVERAGE(F525:G525)</f>
        <v>108675</v>
      </c>
      <c r="J525" s="24">
        <f t="shared" ref="J525:J534" si="187">MEDIAN(F525:G525)</f>
        <v>108675</v>
      </c>
      <c r="K525" s="25">
        <f t="shared" ref="K525:K534" si="188">GEOMEAN(F525:G525)</f>
        <v>104062.48123122954</v>
      </c>
      <c r="L525" s="26">
        <f t="shared" si="182"/>
        <v>18888.576620920721</v>
      </c>
      <c r="M525" s="27">
        <f t="shared" si="183"/>
        <v>0.18151188014583097</v>
      </c>
      <c r="N525" s="28">
        <f t="shared" ref="N525:N534" si="189">ROUND(IF(M525&lt;=$N$2,H525,K525),0)</f>
        <v>77350</v>
      </c>
      <c r="O525" s="29" t="str">
        <f t="shared" ref="O525:O534" si="190">IF(M525&lt;=$N$2,"MENOR VALOR","MEDIA GEO")</f>
        <v>MENOR VALOR</v>
      </c>
      <c r="P525" s="30">
        <f t="shared" si="184"/>
        <v>77350</v>
      </c>
    </row>
    <row r="526" spans="1:17" ht="16.2" customHeight="1" x14ac:dyDescent="0.3">
      <c r="A526" s="68">
        <f>A525+1</f>
        <v>492</v>
      </c>
      <c r="B526" s="107">
        <v>43914</v>
      </c>
      <c r="C526" s="70" t="s">
        <v>413</v>
      </c>
      <c r="D526" s="71" t="s">
        <v>412</v>
      </c>
      <c r="E526" s="60">
        <v>1</v>
      </c>
      <c r="F526" s="52">
        <v>89250</v>
      </c>
      <c r="G526" s="48">
        <v>253875</v>
      </c>
      <c r="H526" s="24">
        <f t="shared" si="185"/>
        <v>89250</v>
      </c>
      <c r="I526" s="24">
        <f t="shared" si="186"/>
        <v>171562.5</v>
      </c>
      <c r="J526" s="24">
        <f t="shared" si="187"/>
        <v>171562.5</v>
      </c>
      <c r="K526" s="25">
        <f t="shared" si="188"/>
        <v>150526.88713316302</v>
      </c>
      <c r="L526" s="26">
        <f t="shared" si="182"/>
        <v>43329.302421862274</v>
      </c>
      <c r="M526" s="27">
        <f t="shared" si="183"/>
        <v>0.28785091651786554</v>
      </c>
      <c r="N526" s="28">
        <f t="shared" si="189"/>
        <v>89250</v>
      </c>
      <c r="O526" s="29" t="str">
        <f t="shared" si="190"/>
        <v>MENOR VALOR</v>
      </c>
      <c r="P526" s="30">
        <f t="shared" si="184"/>
        <v>89250</v>
      </c>
    </row>
    <row r="527" spans="1:17" ht="16.2" customHeight="1" x14ac:dyDescent="0.3">
      <c r="A527" s="68">
        <f>A526+1</f>
        <v>493</v>
      </c>
      <c r="B527" s="107">
        <v>43914</v>
      </c>
      <c r="C527" s="70" t="s">
        <v>272</v>
      </c>
      <c r="D527" s="71" t="s">
        <v>412</v>
      </c>
      <c r="E527" s="60">
        <v>1</v>
      </c>
      <c r="F527" s="52">
        <v>89250</v>
      </c>
      <c r="G527" s="48">
        <v>253875</v>
      </c>
      <c r="H527" s="24">
        <f t="shared" si="185"/>
        <v>89250</v>
      </c>
      <c r="I527" s="24">
        <f t="shared" si="186"/>
        <v>171562.5</v>
      </c>
      <c r="J527" s="24">
        <f t="shared" si="187"/>
        <v>171562.5</v>
      </c>
      <c r="K527" s="25">
        <f t="shared" si="188"/>
        <v>150526.88713316302</v>
      </c>
      <c r="L527" s="26">
        <f t="shared" si="182"/>
        <v>43329.302421862274</v>
      </c>
      <c r="M527" s="27">
        <f t="shared" si="183"/>
        <v>0.28785091651786554</v>
      </c>
      <c r="N527" s="28">
        <f t="shared" si="189"/>
        <v>89250</v>
      </c>
      <c r="O527" s="29" t="str">
        <f t="shared" si="190"/>
        <v>MENOR VALOR</v>
      </c>
      <c r="P527" s="30">
        <f t="shared" si="184"/>
        <v>89250</v>
      </c>
    </row>
    <row r="528" spans="1:17" ht="16.2" customHeight="1" x14ac:dyDescent="0.3">
      <c r="A528" s="68">
        <f>A527+1</f>
        <v>494</v>
      </c>
      <c r="B528" s="107">
        <v>46212</v>
      </c>
      <c r="C528" s="70" t="s">
        <v>414</v>
      </c>
      <c r="D528" s="71" t="s">
        <v>412</v>
      </c>
      <c r="E528" s="60">
        <v>1</v>
      </c>
      <c r="F528" s="52">
        <v>214200</v>
      </c>
      <c r="G528" s="48">
        <v>600300</v>
      </c>
      <c r="H528" s="24">
        <f t="shared" si="185"/>
        <v>214200</v>
      </c>
      <c r="I528" s="24">
        <f t="shared" si="186"/>
        <v>407250</v>
      </c>
      <c r="J528" s="24">
        <f t="shared" si="187"/>
        <v>407250</v>
      </c>
      <c r="K528" s="25">
        <f t="shared" si="188"/>
        <v>358586.47492620244</v>
      </c>
      <c r="L528" s="26">
        <f t="shared" si="182"/>
        <v>102096.65553193912</v>
      </c>
      <c r="M528" s="27">
        <f t="shared" si="183"/>
        <v>0.28471976125968146</v>
      </c>
      <c r="N528" s="28">
        <f t="shared" si="189"/>
        <v>214200</v>
      </c>
      <c r="O528" s="29" t="str">
        <f t="shared" si="190"/>
        <v>MENOR VALOR</v>
      </c>
      <c r="P528" s="30">
        <f t="shared" si="184"/>
        <v>214200</v>
      </c>
    </row>
    <row r="529" spans="1:16" ht="16.2" customHeight="1" x14ac:dyDescent="0.3">
      <c r="A529" s="68">
        <f t="shared" ref="A529:A534" si="191">A528+1</f>
        <v>495</v>
      </c>
      <c r="B529" s="107">
        <v>46211</v>
      </c>
      <c r="C529" s="70" t="s">
        <v>415</v>
      </c>
      <c r="D529" s="71" t="s">
        <v>412</v>
      </c>
      <c r="E529" s="60">
        <v>1</v>
      </c>
      <c r="F529" s="52">
        <v>214200</v>
      </c>
      <c r="G529" s="48">
        <v>600300</v>
      </c>
      <c r="H529" s="24">
        <f t="shared" si="185"/>
        <v>214200</v>
      </c>
      <c r="I529" s="24">
        <f t="shared" si="186"/>
        <v>407250</v>
      </c>
      <c r="J529" s="24">
        <f t="shared" si="187"/>
        <v>407250</v>
      </c>
      <c r="K529" s="25">
        <f t="shared" si="188"/>
        <v>358586.47492620244</v>
      </c>
      <c r="L529" s="26">
        <f t="shared" si="182"/>
        <v>102096.65553193912</v>
      </c>
      <c r="M529" s="27">
        <f t="shared" si="183"/>
        <v>0.28471976125968146</v>
      </c>
      <c r="N529" s="28">
        <f t="shared" si="189"/>
        <v>214200</v>
      </c>
      <c r="O529" s="29" t="str">
        <f t="shared" si="190"/>
        <v>MENOR VALOR</v>
      </c>
      <c r="P529" s="30">
        <f t="shared" si="184"/>
        <v>214200</v>
      </c>
    </row>
    <row r="530" spans="1:16" ht="16.2" customHeight="1" x14ac:dyDescent="0.3">
      <c r="A530" s="68">
        <f t="shared" si="191"/>
        <v>496</v>
      </c>
      <c r="B530" s="107">
        <v>46410</v>
      </c>
      <c r="C530" s="70" t="s">
        <v>416</v>
      </c>
      <c r="D530" s="71" t="s">
        <v>412</v>
      </c>
      <c r="E530" s="60">
        <v>1</v>
      </c>
      <c r="F530" s="52">
        <v>773500</v>
      </c>
      <c r="G530" s="53">
        <v>1160250</v>
      </c>
      <c r="H530" s="24">
        <f t="shared" si="185"/>
        <v>773500</v>
      </c>
      <c r="I530" s="24">
        <f t="shared" si="186"/>
        <v>966875</v>
      </c>
      <c r="J530" s="24">
        <f t="shared" si="187"/>
        <v>966875</v>
      </c>
      <c r="K530" s="25">
        <f t="shared" si="188"/>
        <v>947340.15802139416</v>
      </c>
      <c r="L530" s="26">
        <f t="shared" si="182"/>
        <v>122923.55457946887</v>
      </c>
      <c r="M530" s="27">
        <f t="shared" si="183"/>
        <v>0.12975651199692184</v>
      </c>
      <c r="N530" s="28">
        <f t="shared" si="189"/>
        <v>773500</v>
      </c>
      <c r="O530" s="29" t="str">
        <f t="shared" si="190"/>
        <v>MENOR VALOR</v>
      </c>
      <c r="P530" s="30">
        <f t="shared" si="184"/>
        <v>773500</v>
      </c>
    </row>
    <row r="531" spans="1:16" ht="16.2" customHeight="1" x14ac:dyDescent="0.3">
      <c r="A531" s="68">
        <f t="shared" si="191"/>
        <v>497</v>
      </c>
      <c r="B531" s="107">
        <v>46910</v>
      </c>
      <c r="C531" s="70" t="s">
        <v>417</v>
      </c>
      <c r="D531" s="71" t="s">
        <v>412</v>
      </c>
      <c r="E531" s="60">
        <v>1</v>
      </c>
      <c r="F531" s="52">
        <v>618800</v>
      </c>
      <c r="G531" s="53">
        <v>928200</v>
      </c>
      <c r="H531" s="24">
        <f t="shared" si="185"/>
        <v>618800</v>
      </c>
      <c r="I531" s="24">
        <f t="shared" si="186"/>
        <v>773500</v>
      </c>
      <c r="J531" s="24">
        <f t="shared" si="187"/>
        <v>773500</v>
      </c>
      <c r="K531" s="25">
        <f t="shared" si="188"/>
        <v>757872.12641711533</v>
      </c>
      <c r="L531" s="26">
        <f t="shared" si="182"/>
        <v>98338.84366357472</v>
      </c>
      <c r="M531" s="27">
        <f t="shared" si="183"/>
        <v>0.12975651199692134</v>
      </c>
      <c r="N531" s="28">
        <f t="shared" si="189"/>
        <v>618800</v>
      </c>
      <c r="O531" s="29" t="str">
        <f t="shared" si="190"/>
        <v>MENOR VALOR</v>
      </c>
      <c r="P531" s="30">
        <f t="shared" si="184"/>
        <v>618800</v>
      </c>
    </row>
    <row r="532" spans="1:16" ht="16.2" customHeight="1" x14ac:dyDescent="0.3">
      <c r="A532" s="68">
        <f>A531+1</f>
        <v>498</v>
      </c>
      <c r="B532" s="107">
        <v>48251</v>
      </c>
      <c r="C532" s="70" t="s">
        <v>418</v>
      </c>
      <c r="D532" s="71" t="s">
        <v>412</v>
      </c>
      <c r="E532" s="60">
        <v>1</v>
      </c>
      <c r="F532" s="52">
        <v>77350</v>
      </c>
      <c r="G532" s="53">
        <v>140000</v>
      </c>
      <c r="H532" s="24">
        <f t="shared" si="185"/>
        <v>77350</v>
      </c>
      <c r="I532" s="24">
        <f t="shared" si="186"/>
        <v>108675</v>
      </c>
      <c r="J532" s="24">
        <f t="shared" si="187"/>
        <v>108675</v>
      </c>
      <c r="K532" s="25">
        <f t="shared" si="188"/>
        <v>104062.48123122954</v>
      </c>
      <c r="L532" s="26">
        <f t="shared" si="182"/>
        <v>18888.576620920721</v>
      </c>
      <c r="M532" s="27">
        <f t="shared" si="183"/>
        <v>0.18151188014583097</v>
      </c>
      <c r="N532" s="28">
        <f t="shared" si="189"/>
        <v>77350</v>
      </c>
      <c r="O532" s="29" t="str">
        <f t="shared" si="190"/>
        <v>MENOR VALOR</v>
      </c>
      <c r="P532" s="30">
        <f t="shared" si="184"/>
        <v>77350</v>
      </c>
    </row>
    <row r="533" spans="1:16" ht="16.2" customHeight="1" x14ac:dyDescent="0.3">
      <c r="A533" s="72">
        <f t="shared" si="191"/>
        <v>499</v>
      </c>
      <c r="B533" s="108">
        <v>36113</v>
      </c>
      <c r="C533" s="74" t="s">
        <v>419</v>
      </c>
      <c r="D533" s="75" t="s">
        <v>412</v>
      </c>
      <c r="E533" s="109">
        <v>1</v>
      </c>
      <c r="F533" s="56">
        <v>309400</v>
      </c>
      <c r="G533" s="81">
        <v>464100</v>
      </c>
      <c r="H533" s="24">
        <f t="shared" si="185"/>
        <v>309400</v>
      </c>
      <c r="I533" s="24">
        <f t="shared" si="186"/>
        <v>386750</v>
      </c>
      <c r="J533" s="24">
        <f t="shared" si="187"/>
        <v>386750</v>
      </c>
      <c r="K533" s="25">
        <f t="shared" si="188"/>
        <v>378936.06320855767</v>
      </c>
      <c r="L533" s="26">
        <f t="shared" si="182"/>
        <v>49169.42183178736</v>
      </c>
      <c r="M533" s="27">
        <f t="shared" si="183"/>
        <v>0.12975651199692134</v>
      </c>
      <c r="N533" s="28">
        <f t="shared" si="189"/>
        <v>309400</v>
      </c>
      <c r="O533" s="29" t="str">
        <f t="shared" si="190"/>
        <v>MENOR VALOR</v>
      </c>
      <c r="P533" s="30">
        <f t="shared" si="184"/>
        <v>309400</v>
      </c>
    </row>
    <row r="534" spans="1:16" ht="16.2" customHeight="1" x14ac:dyDescent="0.3">
      <c r="A534" s="63">
        <f t="shared" si="191"/>
        <v>500</v>
      </c>
      <c r="B534" s="107">
        <v>46211</v>
      </c>
      <c r="C534" s="61" t="s">
        <v>420</v>
      </c>
      <c r="D534" s="62" t="s">
        <v>412</v>
      </c>
      <c r="E534" s="60">
        <v>1</v>
      </c>
      <c r="F534" s="23">
        <v>214200</v>
      </c>
      <c r="G534" s="48">
        <v>600300</v>
      </c>
      <c r="H534" s="24">
        <f t="shared" si="185"/>
        <v>214200</v>
      </c>
      <c r="I534" s="24">
        <f t="shared" si="186"/>
        <v>407250</v>
      </c>
      <c r="J534" s="24">
        <f t="shared" si="187"/>
        <v>407250</v>
      </c>
      <c r="K534" s="25">
        <f t="shared" si="188"/>
        <v>358586.47492620244</v>
      </c>
      <c r="L534" s="26">
        <f t="shared" si="182"/>
        <v>102096.65553193912</v>
      </c>
      <c r="M534" s="27">
        <f t="shared" si="183"/>
        <v>0.28471976125968146</v>
      </c>
      <c r="N534" s="28">
        <f t="shared" si="189"/>
        <v>214200</v>
      </c>
      <c r="O534" s="29" t="str">
        <f t="shared" si="190"/>
        <v>MENOR VALOR</v>
      </c>
      <c r="P534" s="30">
        <f t="shared" si="184"/>
        <v>214200</v>
      </c>
    </row>
    <row r="535" spans="1:16" ht="16.2" customHeight="1" x14ac:dyDescent="0.3">
      <c r="A535" s="268" t="s">
        <v>421</v>
      </c>
      <c r="B535" s="268" t="s">
        <v>421</v>
      </c>
      <c r="C535" s="268"/>
      <c r="D535" s="268"/>
      <c r="E535" s="268"/>
      <c r="F535" s="35"/>
      <c r="G535" s="36"/>
      <c r="H535" s="37"/>
      <c r="I535" s="38"/>
      <c r="J535" s="38"/>
      <c r="K535" s="39"/>
      <c r="L535" s="40"/>
      <c r="M535" s="41"/>
      <c r="N535" s="42"/>
      <c r="O535" s="43"/>
      <c r="P535" s="44"/>
    </row>
    <row r="536" spans="1:16" ht="16.2" customHeight="1" x14ac:dyDescent="0.3">
      <c r="A536" s="45">
        <f>A534+1</f>
        <v>501</v>
      </c>
      <c r="B536" s="110">
        <v>4826507</v>
      </c>
      <c r="C536" s="66" t="s">
        <v>333</v>
      </c>
      <c r="D536" s="67" t="s">
        <v>24</v>
      </c>
      <c r="E536" s="67">
        <v>1</v>
      </c>
      <c r="F536" s="47">
        <v>214200</v>
      </c>
      <c r="G536" s="48">
        <v>600300</v>
      </c>
      <c r="H536" s="24">
        <f t="shared" ref="H536:H559" si="192">MIN(F536:G536)</f>
        <v>214200</v>
      </c>
      <c r="I536" s="24">
        <f t="shared" ref="I536:I559" si="193">AVERAGE(F536:G536)</f>
        <v>407250</v>
      </c>
      <c r="J536" s="24">
        <f t="shared" ref="J536:J559" si="194">MEDIAN(F536:G536)</f>
        <v>407250</v>
      </c>
      <c r="K536" s="25">
        <f t="shared" ref="K536:K559" si="195">GEOMEAN(F536:G536)</f>
        <v>358586.47492620244</v>
      </c>
      <c r="L536" s="26">
        <f t="shared" si="182"/>
        <v>102096.65553193912</v>
      </c>
      <c r="M536" s="27">
        <f t="shared" si="183"/>
        <v>0.28471976125968146</v>
      </c>
      <c r="N536" s="28">
        <f t="shared" ref="N536:N559" si="196">ROUND(IF(M536&lt;=$N$2,H536,K536),0)</f>
        <v>214200</v>
      </c>
      <c r="O536" s="29" t="str">
        <f t="shared" ref="O536:O559" si="197">IF(M536&lt;=$N$2,"MENOR VALOR","MEDIA GEO")</f>
        <v>MENOR VALOR</v>
      </c>
      <c r="P536" s="30">
        <f t="shared" si="184"/>
        <v>214200</v>
      </c>
    </row>
    <row r="537" spans="1:16" ht="16.2" customHeight="1" x14ac:dyDescent="0.3">
      <c r="A537" s="68">
        <f t="shared" ref="A537:A559" si="198">A536+1</f>
        <v>502</v>
      </c>
      <c r="B537" s="111">
        <v>4826507</v>
      </c>
      <c r="C537" s="70" t="s">
        <v>422</v>
      </c>
      <c r="D537" s="71" t="s">
        <v>24</v>
      </c>
      <c r="E537" s="71">
        <v>1</v>
      </c>
      <c r="F537" s="52">
        <v>214200</v>
      </c>
      <c r="G537" s="48">
        <v>600300</v>
      </c>
      <c r="H537" s="24">
        <f t="shared" si="192"/>
        <v>214200</v>
      </c>
      <c r="I537" s="24">
        <f t="shared" si="193"/>
        <v>407250</v>
      </c>
      <c r="J537" s="24">
        <f t="shared" si="194"/>
        <v>407250</v>
      </c>
      <c r="K537" s="25">
        <f t="shared" si="195"/>
        <v>358586.47492620244</v>
      </c>
      <c r="L537" s="26">
        <f t="shared" si="182"/>
        <v>102096.65553193912</v>
      </c>
      <c r="M537" s="27">
        <f t="shared" si="183"/>
        <v>0.28471976125968146</v>
      </c>
      <c r="N537" s="28">
        <f t="shared" si="196"/>
        <v>214200</v>
      </c>
      <c r="O537" s="29" t="str">
        <f t="shared" si="197"/>
        <v>MENOR VALOR</v>
      </c>
      <c r="P537" s="30">
        <f t="shared" si="184"/>
        <v>214200</v>
      </c>
    </row>
    <row r="538" spans="1:16" ht="16.2" customHeight="1" x14ac:dyDescent="0.3">
      <c r="A538" s="68">
        <f t="shared" si="198"/>
        <v>503</v>
      </c>
      <c r="B538" s="111">
        <v>4641004</v>
      </c>
      <c r="C538" s="70" t="s">
        <v>423</v>
      </c>
      <c r="D538" s="71" t="s">
        <v>24</v>
      </c>
      <c r="E538" s="71">
        <v>1</v>
      </c>
      <c r="F538" s="52">
        <v>214200</v>
      </c>
      <c r="G538" s="48">
        <v>600300</v>
      </c>
      <c r="H538" s="24">
        <f t="shared" si="192"/>
        <v>214200</v>
      </c>
      <c r="I538" s="24">
        <f t="shared" si="193"/>
        <v>407250</v>
      </c>
      <c r="J538" s="24">
        <f t="shared" si="194"/>
        <v>407250</v>
      </c>
      <c r="K538" s="25">
        <f t="shared" si="195"/>
        <v>358586.47492620244</v>
      </c>
      <c r="L538" s="26">
        <f t="shared" si="182"/>
        <v>102096.65553193912</v>
      </c>
      <c r="M538" s="27">
        <f t="shared" si="183"/>
        <v>0.28471976125968146</v>
      </c>
      <c r="N538" s="28">
        <f t="shared" si="196"/>
        <v>214200</v>
      </c>
      <c r="O538" s="29" t="str">
        <f t="shared" si="197"/>
        <v>MENOR VALOR</v>
      </c>
      <c r="P538" s="30">
        <f t="shared" si="184"/>
        <v>214200</v>
      </c>
    </row>
    <row r="539" spans="1:16" ht="16.2" customHeight="1" x14ac:dyDescent="0.3">
      <c r="A539" s="68">
        <f t="shared" si="198"/>
        <v>504</v>
      </c>
      <c r="B539" s="111">
        <v>4621201</v>
      </c>
      <c r="C539" s="70" t="s">
        <v>270</v>
      </c>
      <c r="D539" s="71" t="s">
        <v>24</v>
      </c>
      <c r="E539" s="71">
        <v>1</v>
      </c>
      <c r="F539" s="52">
        <v>214200</v>
      </c>
      <c r="G539" s="48">
        <v>600300</v>
      </c>
      <c r="H539" s="24">
        <f t="shared" si="192"/>
        <v>214200</v>
      </c>
      <c r="I539" s="24">
        <f t="shared" si="193"/>
        <v>407250</v>
      </c>
      <c r="J539" s="24">
        <f t="shared" si="194"/>
        <v>407250</v>
      </c>
      <c r="K539" s="25">
        <f t="shared" si="195"/>
        <v>358586.47492620244</v>
      </c>
      <c r="L539" s="26">
        <f t="shared" si="182"/>
        <v>102096.65553193912</v>
      </c>
      <c r="M539" s="27">
        <f t="shared" si="183"/>
        <v>0.28471976125968146</v>
      </c>
      <c r="N539" s="28">
        <f t="shared" si="196"/>
        <v>214200</v>
      </c>
      <c r="O539" s="29" t="str">
        <f t="shared" si="197"/>
        <v>MENOR VALOR</v>
      </c>
      <c r="P539" s="30">
        <f t="shared" si="184"/>
        <v>214200</v>
      </c>
    </row>
    <row r="540" spans="1:16" ht="16.2" customHeight="1" x14ac:dyDescent="0.3">
      <c r="A540" s="68">
        <f t="shared" si="198"/>
        <v>505</v>
      </c>
      <c r="B540" s="111">
        <v>4912932</v>
      </c>
      <c r="C540" s="70" t="s">
        <v>271</v>
      </c>
      <c r="D540" s="71" t="s">
        <v>24</v>
      </c>
      <c r="E540" s="71">
        <v>1</v>
      </c>
      <c r="F540" s="52">
        <v>214200</v>
      </c>
      <c r="G540" s="48">
        <v>600300</v>
      </c>
      <c r="H540" s="24">
        <f t="shared" si="192"/>
        <v>214200</v>
      </c>
      <c r="I540" s="24">
        <f t="shared" si="193"/>
        <v>407250</v>
      </c>
      <c r="J540" s="24">
        <f t="shared" si="194"/>
        <v>407250</v>
      </c>
      <c r="K540" s="25">
        <f t="shared" si="195"/>
        <v>358586.47492620244</v>
      </c>
      <c r="L540" s="26">
        <f t="shared" si="182"/>
        <v>102096.65553193912</v>
      </c>
      <c r="M540" s="27">
        <f t="shared" si="183"/>
        <v>0.28471976125968146</v>
      </c>
      <c r="N540" s="28">
        <f t="shared" si="196"/>
        <v>214200</v>
      </c>
      <c r="O540" s="29" t="str">
        <f t="shared" si="197"/>
        <v>MENOR VALOR</v>
      </c>
      <c r="P540" s="30">
        <f t="shared" si="184"/>
        <v>214200</v>
      </c>
    </row>
    <row r="541" spans="1:16" ht="16.2" customHeight="1" x14ac:dyDescent="0.3">
      <c r="A541" s="68">
        <f t="shared" si="198"/>
        <v>506</v>
      </c>
      <c r="B541" s="111">
        <v>4691104</v>
      </c>
      <c r="C541" s="70" t="s">
        <v>90</v>
      </c>
      <c r="D541" s="71" t="s">
        <v>24</v>
      </c>
      <c r="E541" s="71">
        <v>1</v>
      </c>
      <c r="F541" s="52">
        <v>618800</v>
      </c>
      <c r="G541" s="53">
        <v>928200</v>
      </c>
      <c r="H541" s="24">
        <f t="shared" si="192"/>
        <v>618800</v>
      </c>
      <c r="I541" s="24">
        <f t="shared" si="193"/>
        <v>773500</v>
      </c>
      <c r="J541" s="24">
        <f t="shared" si="194"/>
        <v>773500</v>
      </c>
      <c r="K541" s="25">
        <f t="shared" si="195"/>
        <v>757872.12641711533</v>
      </c>
      <c r="L541" s="26">
        <f t="shared" si="182"/>
        <v>98338.84366357472</v>
      </c>
      <c r="M541" s="27">
        <f t="shared" si="183"/>
        <v>0.12975651199692134</v>
      </c>
      <c r="N541" s="28">
        <f t="shared" si="196"/>
        <v>618800</v>
      </c>
      <c r="O541" s="29" t="str">
        <f t="shared" si="197"/>
        <v>MENOR VALOR</v>
      </c>
      <c r="P541" s="30">
        <f t="shared" si="184"/>
        <v>618800</v>
      </c>
    </row>
    <row r="542" spans="1:16" ht="16.2" customHeight="1" x14ac:dyDescent="0.3">
      <c r="A542" s="68">
        <f t="shared" si="198"/>
        <v>507</v>
      </c>
      <c r="B542" s="111">
        <v>4391503</v>
      </c>
      <c r="C542" s="70" t="s">
        <v>75</v>
      </c>
      <c r="D542" s="71" t="s">
        <v>24</v>
      </c>
      <c r="E542" s="71">
        <v>1</v>
      </c>
      <c r="F542" s="52">
        <v>77350</v>
      </c>
      <c r="G542" s="53">
        <v>140000</v>
      </c>
      <c r="H542" s="24">
        <f t="shared" si="192"/>
        <v>77350</v>
      </c>
      <c r="I542" s="24">
        <f t="shared" si="193"/>
        <v>108675</v>
      </c>
      <c r="J542" s="24">
        <f t="shared" si="194"/>
        <v>108675</v>
      </c>
      <c r="K542" s="25">
        <f t="shared" si="195"/>
        <v>104062.48123122954</v>
      </c>
      <c r="L542" s="26">
        <f t="shared" si="182"/>
        <v>18888.576620920721</v>
      </c>
      <c r="M542" s="27">
        <f t="shared" si="183"/>
        <v>0.18151188014583097</v>
      </c>
      <c r="N542" s="28">
        <f t="shared" si="196"/>
        <v>77350</v>
      </c>
      <c r="O542" s="29" t="str">
        <f t="shared" si="197"/>
        <v>MENOR VALOR</v>
      </c>
      <c r="P542" s="30">
        <f t="shared" si="184"/>
        <v>77350</v>
      </c>
    </row>
    <row r="543" spans="1:16" ht="16.2" customHeight="1" x14ac:dyDescent="0.3">
      <c r="A543" s="68">
        <f t="shared" si="198"/>
        <v>508</v>
      </c>
      <c r="B543" s="111">
        <v>4391507</v>
      </c>
      <c r="C543" s="70" t="s">
        <v>73</v>
      </c>
      <c r="D543" s="71" t="s">
        <v>24</v>
      </c>
      <c r="E543" s="71">
        <v>1</v>
      </c>
      <c r="F543" s="52">
        <v>89250</v>
      </c>
      <c r="G543" s="48">
        <v>253875</v>
      </c>
      <c r="H543" s="24">
        <f t="shared" si="192"/>
        <v>89250</v>
      </c>
      <c r="I543" s="24">
        <f t="shared" si="193"/>
        <v>171562.5</v>
      </c>
      <c r="J543" s="24">
        <f t="shared" si="194"/>
        <v>171562.5</v>
      </c>
      <c r="K543" s="25">
        <f t="shared" si="195"/>
        <v>150526.88713316302</v>
      </c>
      <c r="L543" s="26">
        <f t="shared" si="182"/>
        <v>43329.302421862274</v>
      </c>
      <c r="M543" s="27">
        <f t="shared" si="183"/>
        <v>0.28785091651786554</v>
      </c>
      <c r="N543" s="28">
        <f t="shared" si="196"/>
        <v>89250</v>
      </c>
      <c r="O543" s="29" t="str">
        <f t="shared" si="197"/>
        <v>MENOR VALOR</v>
      </c>
      <c r="P543" s="30">
        <f t="shared" si="184"/>
        <v>89250</v>
      </c>
    </row>
    <row r="544" spans="1:16" ht="16.2" customHeight="1" x14ac:dyDescent="0.3">
      <c r="A544" s="68">
        <f t="shared" si="198"/>
        <v>509</v>
      </c>
      <c r="B544" s="111">
        <v>4391504</v>
      </c>
      <c r="C544" s="70" t="s">
        <v>334</v>
      </c>
      <c r="D544" s="71" t="s">
        <v>24</v>
      </c>
      <c r="E544" s="71">
        <v>1</v>
      </c>
      <c r="F544" s="52">
        <v>89250</v>
      </c>
      <c r="G544" s="48">
        <v>253875</v>
      </c>
      <c r="H544" s="24">
        <f t="shared" si="192"/>
        <v>89250</v>
      </c>
      <c r="I544" s="24">
        <f t="shared" si="193"/>
        <v>171562.5</v>
      </c>
      <c r="J544" s="24">
        <f t="shared" si="194"/>
        <v>171562.5</v>
      </c>
      <c r="K544" s="25">
        <f t="shared" si="195"/>
        <v>150526.88713316302</v>
      </c>
      <c r="L544" s="26">
        <f t="shared" si="182"/>
        <v>43329.302421862274</v>
      </c>
      <c r="M544" s="27">
        <f t="shared" si="183"/>
        <v>0.28785091651786554</v>
      </c>
      <c r="N544" s="28">
        <f t="shared" si="196"/>
        <v>89250</v>
      </c>
      <c r="O544" s="29" t="str">
        <f t="shared" si="197"/>
        <v>MENOR VALOR</v>
      </c>
      <c r="P544" s="30">
        <f t="shared" si="184"/>
        <v>89250</v>
      </c>
    </row>
    <row r="545" spans="1:17" ht="16.2" customHeight="1" x14ac:dyDescent="0.3">
      <c r="A545" s="68">
        <f t="shared" si="198"/>
        <v>510</v>
      </c>
      <c r="B545" s="111">
        <v>4621213</v>
      </c>
      <c r="C545" s="70" t="s">
        <v>299</v>
      </c>
      <c r="D545" s="71" t="s">
        <v>24</v>
      </c>
      <c r="E545" s="71">
        <v>1</v>
      </c>
      <c r="F545" s="52">
        <v>148750</v>
      </c>
      <c r="G545" s="53">
        <v>398000</v>
      </c>
      <c r="H545" s="24">
        <f t="shared" si="192"/>
        <v>148750</v>
      </c>
      <c r="I545" s="24">
        <f t="shared" si="193"/>
        <v>273375</v>
      </c>
      <c r="J545" s="24">
        <f t="shared" si="194"/>
        <v>273375</v>
      </c>
      <c r="K545" s="25">
        <f t="shared" si="195"/>
        <v>243315.63862604476</v>
      </c>
      <c r="L545" s="26">
        <f t="shared" si="182"/>
        <v>66868.004339712832</v>
      </c>
      <c r="M545" s="27">
        <f t="shared" si="183"/>
        <v>0.27482000218852848</v>
      </c>
      <c r="N545" s="28">
        <f t="shared" si="196"/>
        <v>148750</v>
      </c>
      <c r="O545" s="29" t="str">
        <f t="shared" si="197"/>
        <v>MENOR VALOR</v>
      </c>
      <c r="P545" s="30">
        <f t="shared" si="184"/>
        <v>148750</v>
      </c>
    </row>
    <row r="546" spans="1:17" ht="16.2" customHeight="1" x14ac:dyDescent="0.3">
      <c r="A546" s="68">
        <f t="shared" si="198"/>
        <v>511</v>
      </c>
      <c r="B546" s="111">
        <v>8715202</v>
      </c>
      <c r="C546" s="70" t="s">
        <v>335</v>
      </c>
      <c r="D546" s="71" t="s">
        <v>24</v>
      </c>
      <c r="E546" s="71">
        <v>1</v>
      </c>
      <c r="F546" s="52">
        <v>214200</v>
      </c>
      <c r="G546" s="48">
        <v>600300</v>
      </c>
      <c r="H546" s="24">
        <f t="shared" si="192"/>
        <v>214200</v>
      </c>
      <c r="I546" s="24">
        <f t="shared" si="193"/>
        <v>407250</v>
      </c>
      <c r="J546" s="24">
        <f t="shared" si="194"/>
        <v>407250</v>
      </c>
      <c r="K546" s="25">
        <f t="shared" si="195"/>
        <v>358586.47492620244</v>
      </c>
      <c r="L546" s="26">
        <f t="shared" si="182"/>
        <v>102096.65553193912</v>
      </c>
      <c r="M546" s="27">
        <f t="shared" si="183"/>
        <v>0.28471976125968146</v>
      </c>
      <c r="N546" s="28">
        <f t="shared" si="196"/>
        <v>214200</v>
      </c>
      <c r="O546" s="29" t="str">
        <f t="shared" si="197"/>
        <v>MENOR VALOR</v>
      </c>
      <c r="P546" s="30">
        <f t="shared" si="184"/>
        <v>214200</v>
      </c>
    </row>
    <row r="547" spans="1:17" ht="16.2" customHeight="1" x14ac:dyDescent="0.3">
      <c r="A547" s="68">
        <f t="shared" si="198"/>
        <v>512</v>
      </c>
      <c r="B547" s="111">
        <v>8715202</v>
      </c>
      <c r="C547" s="70" t="s">
        <v>336</v>
      </c>
      <c r="D547" s="71" t="s">
        <v>24</v>
      </c>
      <c r="E547" s="71">
        <v>1</v>
      </c>
      <c r="F547" s="52">
        <v>214200</v>
      </c>
      <c r="G547" s="48">
        <v>600300</v>
      </c>
      <c r="H547" s="24">
        <f t="shared" si="192"/>
        <v>214200</v>
      </c>
      <c r="I547" s="24">
        <f t="shared" si="193"/>
        <v>407250</v>
      </c>
      <c r="J547" s="24">
        <f t="shared" si="194"/>
        <v>407250</v>
      </c>
      <c r="K547" s="25">
        <f t="shared" si="195"/>
        <v>358586.47492620244</v>
      </c>
      <c r="L547" s="26">
        <f t="shared" si="182"/>
        <v>102096.65553193912</v>
      </c>
      <c r="M547" s="27">
        <f t="shared" si="183"/>
        <v>0.28471976125968146</v>
      </c>
      <c r="N547" s="28">
        <f t="shared" si="196"/>
        <v>214200</v>
      </c>
      <c r="O547" s="29" t="str">
        <f t="shared" si="197"/>
        <v>MENOR VALOR</v>
      </c>
      <c r="P547" s="30">
        <f t="shared" si="184"/>
        <v>214200</v>
      </c>
    </row>
    <row r="548" spans="1:17" ht="16.2" customHeight="1" x14ac:dyDescent="0.3">
      <c r="A548" s="68">
        <f t="shared" si="198"/>
        <v>513</v>
      </c>
      <c r="B548" s="111">
        <v>8715202</v>
      </c>
      <c r="C548" s="70" t="s">
        <v>337</v>
      </c>
      <c r="D548" s="71" t="s">
        <v>24</v>
      </c>
      <c r="E548" s="71">
        <v>1</v>
      </c>
      <c r="F548" s="52">
        <v>214200</v>
      </c>
      <c r="G548" s="48">
        <v>600300</v>
      </c>
      <c r="H548" s="24">
        <f t="shared" si="192"/>
        <v>214200</v>
      </c>
      <c r="I548" s="24">
        <f t="shared" si="193"/>
        <v>407250</v>
      </c>
      <c r="J548" s="24">
        <f t="shared" si="194"/>
        <v>407250</v>
      </c>
      <c r="K548" s="25">
        <f t="shared" si="195"/>
        <v>358586.47492620244</v>
      </c>
      <c r="L548" s="26">
        <f t="shared" si="182"/>
        <v>102096.65553193912</v>
      </c>
      <c r="M548" s="27">
        <f t="shared" si="183"/>
        <v>0.28471976125968146</v>
      </c>
      <c r="N548" s="28">
        <f t="shared" si="196"/>
        <v>214200</v>
      </c>
      <c r="O548" s="29" t="str">
        <f t="shared" si="197"/>
        <v>MENOR VALOR</v>
      </c>
      <c r="P548" s="30">
        <f t="shared" si="184"/>
        <v>214200</v>
      </c>
    </row>
    <row r="549" spans="1:17" ht="16.2" customHeight="1" x14ac:dyDescent="0.3">
      <c r="A549" s="68">
        <f t="shared" si="198"/>
        <v>514</v>
      </c>
      <c r="B549" s="111">
        <v>8715202</v>
      </c>
      <c r="C549" s="70" t="s">
        <v>338</v>
      </c>
      <c r="D549" s="71" t="s">
        <v>24</v>
      </c>
      <c r="E549" s="71">
        <v>1</v>
      </c>
      <c r="F549" s="52">
        <v>220150</v>
      </c>
      <c r="G549" s="53">
        <v>430225</v>
      </c>
      <c r="H549" s="24">
        <f t="shared" si="192"/>
        <v>220150</v>
      </c>
      <c r="I549" s="24">
        <f t="shared" si="193"/>
        <v>325187.5</v>
      </c>
      <c r="J549" s="24">
        <f t="shared" si="194"/>
        <v>325187.5</v>
      </c>
      <c r="K549" s="25">
        <f t="shared" si="195"/>
        <v>307756.45200385322</v>
      </c>
      <c r="L549" s="26">
        <f t="shared" si="182"/>
        <v>61947.116287618635</v>
      </c>
      <c r="M549" s="27">
        <f t="shared" si="183"/>
        <v>0.20128616600649865</v>
      </c>
      <c r="N549" s="28">
        <f t="shared" si="196"/>
        <v>220150</v>
      </c>
      <c r="O549" s="29" t="str">
        <f t="shared" si="197"/>
        <v>MENOR VALOR</v>
      </c>
      <c r="P549" s="30">
        <f t="shared" si="184"/>
        <v>220150</v>
      </c>
    </row>
    <row r="550" spans="1:17" ht="16.2" customHeight="1" x14ac:dyDescent="0.3">
      <c r="A550" s="68">
        <f t="shared" si="198"/>
        <v>515</v>
      </c>
      <c r="B550" s="111">
        <v>8715202</v>
      </c>
      <c r="C550" s="70" t="s">
        <v>339</v>
      </c>
      <c r="D550" s="71" t="s">
        <v>24</v>
      </c>
      <c r="E550" s="71">
        <v>1</v>
      </c>
      <c r="F550" s="52">
        <v>214200</v>
      </c>
      <c r="G550" s="48">
        <v>600300</v>
      </c>
      <c r="H550" s="24">
        <f t="shared" si="192"/>
        <v>214200</v>
      </c>
      <c r="I550" s="24">
        <f t="shared" si="193"/>
        <v>407250</v>
      </c>
      <c r="J550" s="24">
        <f t="shared" si="194"/>
        <v>407250</v>
      </c>
      <c r="K550" s="25">
        <f t="shared" si="195"/>
        <v>358586.47492620244</v>
      </c>
      <c r="L550" s="26">
        <f t="shared" si="182"/>
        <v>102096.65553193912</v>
      </c>
      <c r="M550" s="27">
        <f t="shared" si="183"/>
        <v>0.28471976125968146</v>
      </c>
      <c r="N550" s="28">
        <f t="shared" si="196"/>
        <v>214200</v>
      </c>
      <c r="O550" s="29" t="str">
        <f t="shared" si="197"/>
        <v>MENOR VALOR</v>
      </c>
      <c r="P550" s="30">
        <f t="shared" si="184"/>
        <v>214200</v>
      </c>
    </row>
    <row r="551" spans="1:17" ht="16.2" customHeight="1" x14ac:dyDescent="0.3">
      <c r="A551" s="68">
        <f t="shared" si="198"/>
        <v>516</v>
      </c>
      <c r="B551" s="111">
        <v>8715202</v>
      </c>
      <c r="C551" s="70" t="s">
        <v>331</v>
      </c>
      <c r="D551" s="71" t="s">
        <v>24</v>
      </c>
      <c r="E551" s="71">
        <v>1</v>
      </c>
      <c r="F551" s="52">
        <v>1011500</v>
      </c>
      <c r="G551" s="53">
        <v>1517250</v>
      </c>
      <c r="H551" s="24">
        <f t="shared" si="192"/>
        <v>1011500</v>
      </c>
      <c r="I551" s="24">
        <f t="shared" si="193"/>
        <v>1264375</v>
      </c>
      <c r="J551" s="24">
        <f t="shared" si="194"/>
        <v>1264375</v>
      </c>
      <c r="K551" s="25">
        <f t="shared" si="195"/>
        <v>1238829.4374125923</v>
      </c>
      <c r="L551" s="26">
        <f t="shared" si="182"/>
        <v>160746.18675776452</v>
      </c>
      <c r="M551" s="27">
        <f t="shared" si="183"/>
        <v>0.12975651199691987</v>
      </c>
      <c r="N551" s="28">
        <f t="shared" si="196"/>
        <v>1011500</v>
      </c>
      <c r="O551" s="29" t="str">
        <f t="shared" si="197"/>
        <v>MENOR VALOR</v>
      </c>
      <c r="P551" s="30">
        <f t="shared" si="184"/>
        <v>1011500</v>
      </c>
    </row>
    <row r="552" spans="1:17" ht="16.2" customHeight="1" x14ac:dyDescent="0.3">
      <c r="A552" s="68">
        <f t="shared" si="198"/>
        <v>517</v>
      </c>
      <c r="B552" s="111">
        <v>8715202</v>
      </c>
      <c r="C552" s="70" t="s">
        <v>369</v>
      </c>
      <c r="D552" s="71" t="s">
        <v>24</v>
      </c>
      <c r="E552" s="71">
        <v>1</v>
      </c>
      <c r="F552" s="52">
        <v>1071000</v>
      </c>
      <c r="G552" s="53">
        <v>1606500</v>
      </c>
      <c r="H552" s="24">
        <f t="shared" si="192"/>
        <v>1071000</v>
      </c>
      <c r="I552" s="24">
        <f t="shared" si="193"/>
        <v>1338750</v>
      </c>
      <c r="J552" s="24">
        <f t="shared" si="194"/>
        <v>1338750</v>
      </c>
      <c r="K552" s="25">
        <f t="shared" si="195"/>
        <v>1311701.757260392</v>
      </c>
      <c r="L552" s="26">
        <f t="shared" si="182"/>
        <v>170201.84480234084</v>
      </c>
      <c r="M552" s="27">
        <f t="shared" si="183"/>
        <v>0.12975651199692134</v>
      </c>
      <c r="N552" s="28">
        <f t="shared" si="196"/>
        <v>1071000</v>
      </c>
      <c r="O552" s="29" t="str">
        <f t="shared" si="197"/>
        <v>MENOR VALOR</v>
      </c>
      <c r="P552" s="30">
        <f t="shared" si="184"/>
        <v>1071000</v>
      </c>
    </row>
    <row r="553" spans="1:17" ht="16.2" customHeight="1" x14ac:dyDescent="0.3">
      <c r="A553" s="68">
        <f t="shared" si="198"/>
        <v>518</v>
      </c>
      <c r="B553" s="111">
        <v>8715202</v>
      </c>
      <c r="C553" s="70" t="s">
        <v>340</v>
      </c>
      <c r="D553" s="71" t="s">
        <v>24</v>
      </c>
      <c r="E553" s="71">
        <v>1</v>
      </c>
      <c r="F553" s="52">
        <v>65450</v>
      </c>
      <c r="G553" s="53">
        <v>103000</v>
      </c>
      <c r="H553" s="24">
        <f t="shared" si="192"/>
        <v>65450</v>
      </c>
      <c r="I553" s="24">
        <f t="shared" si="193"/>
        <v>84225</v>
      </c>
      <c r="J553" s="24">
        <f t="shared" si="194"/>
        <v>84225</v>
      </c>
      <c r="K553" s="25">
        <f t="shared" si="195"/>
        <v>82105.724526369057</v>
      </c>
      <c r="L553" s="26">
        <f t="shared" si="182"/>
        <v>11777.375758170479</v>
      </c>
      <c r="M553" s="27">
        <f t="shared" si="183"/>
        <v>0.14344159102314552</v>
      </c>
      <c r="N553" s="28">
        <f t="shared" si="196"/>
        <v>65450</v>
      </c>
      <c r="O553" s="29" t="str">
        <f t="shared" si="197"/>
        <v>MENOR VALOR</v>
      </c>
      <c r="P553" s="30">
        <f t="shared" si="184"/>
        <v>65450</v>
      </c>
    </row>
    <row r="554" spans="1:17" ht="16.2" customHeight="1" x14ac:dyDescent="0.3">
      <c r="A554" s="68">
        <f t="shared" si="198"/>
        <v>519</v>
      </c>
      <c r="B554" s="111">
        <v>8715202</v>
      </c>
      <c r="C554" s="70" t="s">
        <v>341</v>
      </c>
      <c r="D554" s="71" t="s">
        <v>24</v>
      </c>
      <c r="E554" s="71">
        <v>1</v>
      </c>
      <c r="F554" s="52">
        <v>214200</v>
      </c>
      <c r="G554" s="48">
        <v>600300</v>
      </c>
      <c r="H554" s="24">
        <f t="shared" si="192"/>
        <v>214200</v>
      </c>
      <c r="I554" s="24">
        <f t="shared" si="193"/>
        <v>407250</v>
      </c>
      <c r="J554" s="24">
        <f t="shared" si="194"/>
        <v>407250</v>
      </c>
      <c r="K554" s="25">
        <f t="shared" si="195"/>
        <v>358586.47492620244</v>
      </c>
      <c r="L554" s="26">
        <f t="shared" si="182"/>
        <v>102096.65553193912</v>
      </c>
      <c r="M554" s="27">
        <f t="shared" si="183"/>
        <v>0.28471976125968146</v>
      </c>
      <c r="N554" s="28">
        <f t="shared" si="196"/>
        <v>214200</v>
      </c>
      <c r="O554" s="29" t="str">
        <f t="shared" si="197"/>
        <v>MENOR VALOR</v>
      </c>
      <c r="P554" s="30">
        <f t="shared" si="184"/>
        <v>214200</v>
      </c>
    </row>
    <row r="555" spans="1:17" ht="16.2" customHeight="1" x14ac:dyDescent="0.3">
      <c r="A555" s="68">
        <f t="shared" si="198"/>
        <v>520</v>
      </c>
      <c r="B555" s="111">
        <v>8715202</v>
      </c>
      <c r="C555" s="70" t="s">
        <v>424</v>
      </c>
      <c r="D555" s="71" t="s">
        <v>24</v>
      </c>
      <c r="E555" s="71">
        <v>1</v>
      </c>
      <c r="F555" s="52">
        <v>77350</v>
      </c>
      <c r="G555" s="53">
        <v>140000</v>
      </c>
      <c r="H555" s="24">
        <f t="shared" si="192"/>
        <v>77350</v>
      </c>
      <c r="I555" s="24">
        <f t="shared" si="193"/>
        <v>108675</v>
      </c>
      <c r="J555" s="24">
        <f t="shared" si="194"/>
        <v>108675</v>
      </c>
      <c r="K555" s="25">
        <f t="shared" si="195"/>
        <v>104062.48123122954</v>
      </c>
      <c r="L555" s="26">
        <f t="shared" si="182"/>
        <v>18888.576620920721</v>
      </c>
      <c r="M555" s="27">
        <f t="shared" si="183"/>
        <v>0.18151188014583097</v>
      </c>
      <c r="N555" s="28">
        <f t="shared" si="196"/>
        <v>77350</v>
      </c>
      <c r="O555" s="29" t="str">
        <f t="shared" si="197"/>
        <v>MENOR VALOR</v>
      </c>
      <c r="P555" s="30">
        <f t="shared" si="184"/>
        <v>77350</v>
      </c>
    </row>
    <row r="556" spans="1:17" ht="16.2" customHeight="1" x14ac:dyDescent="0.3">
      <c r="A556" s="68">
        <f t="shared" si="198"/>
        <v>521</v>
      </c>
      <c r="B556" s="111">
        <v>8715202</v>
      </c>
      <c r="C556" s="70" t="s">
        <v>342</v>
      </c>
      <c r="D556" s="71" t="s">
        <v>24</v>
      </c>
      <c r="E556" s="71">
        <v>1</v>
      </c>
      <c r="F556" s="52">
        <v>535500</v>
      </c>
      <c r="G556" s="53">
        <v>803250</v>
      </c>
      <c r="H556" s="24">
        <f t="shared" si="192"/>
        <v>535500</v>
      </c>
      <c r="I556" s="24">
        <f t="shared" si="193"/>
        <v>669375</v>
      </c>
      <c r="J556" s="24">
        <f t="shared" si="194"/>
        <v>669375</v>
      </c>
      <c r="K556" s="25">
        <f t="shared" si="195"/>
        <v>655850.87863019598</v>
      </c>
      <c r="L556" s="26">
        <f t="shared" si="182"/>
        <v>85100.922401170421</v>
      </c>
      <c r="M556" s="27">
        <f t="shared" si="183"/>
        <v>0.12975651199692134</v>
      </c>
      <c r="N556" s="28">
        <f t="shared" si="196"/>
        <v>535500</v>
      </c>
      <c r="O556" s="29" t="str">
        <f t="shared" si="197"/>
        <v>MENOR VALOR</v>
      </c>
      <c r="P556" s="30">
        <f t="shared" si="184"/>
        <v>535500</v>
      </c>
    </row>
    <row r="557" spans="1:17" ht="16.2" customHeight="1" x14ac:dyDescent="0.3">
      <c r="A557" s="68">
        <f t="shared" si="198"/>
        <v>522</v>
      </c>
      <c r="B557" s="111">
        <v>8715202</v>
      </c>
      <c r="C557" s="70" t="s">
        <v>343</v>
      </c>
      <c r="D557" s="71" t="s">
        <v>24</v>
      </c>
      <c r="E557" s="71">
        <v>1</v>
      </c>
      <c r="F557" s="52">
        <v>214200</v>
      </c>
      <c r="G557" s="48">
        <v>600300</v>
      </c>
      <c r="H557" s="24">
        <f t="shared" si="192"/>
        <v>214200</v>
      </c>
      <c r="I557" s="24">
        <f t="shared" si="193"/>
        <v>407250</v>
      </c>
      <c r="J557" s="24">
        <f t="shared" si="194"/>
        <v>407250</v>
      </c>
      <c r="K557" s="25">
        <f t="shared" si="195"/>
        <v>358586.47492620244</v>
      </c>
      <c r="L557" s="26">
        <f t="shared" si="182"/>
        <v>102096.65553193912</v>
      </c>
      <c r="M557" s="27">
        <f t="shared" si="183"/>
        <v>0.28471976125968146</v>
      </c>
      <c r="N557" s="28">
        <f t="shared" si="196"/>
        <v>214200</v>
      </c>
      <c r="O557" s="29" t="str">
        <f t="shared" si="197"/>
        <v>MENOR VALOR</v>
      </c>
      <c r="P557" s="30">
        <f t="shared" si="184"/>
        <v>214200</v>
      </c>
    </row>
    <row r="558" spans="1:17" s="16" customFormat="1" ht="16.2" customHeight="1" x14ac:dyDescent="0.3">
      <c r="A558" s="68">
        <f t="shared" si="198"/>
        <v>523</v>
      </c>
      <c r="B558" s="111">
        <v>8715202</v>
      </c>
      <c r="C558" s="70" t="s">
        <v>332</v>
      </c>
      <c r="D558" s="71" t="s">
        <v>24</v>
      </c>
      <c r="E558" s="71">
        <v>1</v>
      </c>
      <c r="F558" s="52">
        <v>535500</v>
      </c>
      <c r="G558" s="53">
        <v>803250</v>
      </c>
      <c r="H558" s="24">
        <f t="shared" si="192"/>
        <v>535500</v>
      </c>
      <c r="I558" s="24">
        <f t="shared" si="193"/>
        <v>669375</v>
      </c>
      <c r="J558" s="24">
        <f t="shared" si="194"/>
        <v>669375</v>
      </c>
      <c r="K558" s="25">
        <f t="shared" si="195"/>
        <v>655850.87863019598</v>
      </c>
      <c r="L558" s="26">
        <f t="shared" si="182"/>
        <v>85100.922401170421</v>
      </c>
      <c r="M558" s="27">
        <f t="shared" si="183"/>
        <v>0.12975651199692134</v>
      </c>
      <c r="N558" s="28">
        <f t="shared" si="196"/>
        <v>535500</v>
      </c>
      <c r="O558" s="29" t="str">
        <f t="shared" si="197"/>
        <v>MENOR VALOR</v>
      </c>
      <c r="P558" s="30">
        <f t="shared" si="184"/>
        <v>535500</v>
      </c>
      <c r="Q558" s="15"/>
    </row>
    <row r="559" spans="1:17" s="16" customFormat="1" ht="16.2" customHeight="1" x14ac:dyDescent="0.3">
      <c r="A559" s="72">
        <f t="shared" si="198"/>
        <v>524</v>
      </c>
      <c r="B559" s="112">
        <v>8715202</v>
      </c>
      <c r="C559" s="74" t="s">
        <v>344</v>
      </c>
      <c r="D559" s="75" t="s">
        <v>24</v>
      </c>
      <c r="E559" s="75">
        <v>1</v>
      </c>
      <c r="F559" s="56">
        <v>214200</v>
      </c>
      <c r="G559" s="48">
        <v>600300</v>
      </c>
      <c r="H559" s="24">
        <f t="shared" si="192"/>
        <v>214200</v>
      </c>
      <c r="I559" s="24">
        <f t="shared" si="193"/>
        <v>407250</v>
      </c>
      <c r="J559" s="24">
        <f t="shared" si="194"/>
        <v>407250</v>
      </c>
      <c r="K559" s="25">
        <f t="shared" si="195"/>
        <v>358586.47492620244</v>
      </c>
      <c r="L559" s="26">
        <f t="shared" si="182"/>
        <v>102096.65553193912</v>
      </c>
      <c r="M559" s="27">
        <f t="shared" si="183"/>
        <v>0.28471976125968146</v>
      </c>
      <c r="N559" s="28">
        <f t="shared" si="196"/>
        <v>214200</v>
      </c>
      <c r="O559" s="29" t="str">
        <f t="shared" si="197"/>
        <v>MENOR VALOR</v>
      </c>
      <c r="P559" s="30">
        <f t="shared" si="184"/>
        <v>214200</v>
      </c>
      <c r="Q559" s="15"/>
    </row>
    <row r="560" spans="1:17" ht="16.2" customHeight="1" x14ac:dyDescent="0.3">
      <c r="A560" s="268" t="s">
        <v>425</v>
      </c>
      <c r="B560" s="268" t="s">
        <v>425</v>
      </c>
      <c r="C560" s="268"/>
      <c r="D560" s="268"/>
      <c r="E560" s="268"/>
      <c r="F560" s="35"/>
      <c r="G560" s="35"/>
      <c r="H560" s="37"/>
      <c r="I560" s="38"/>
      <c r="J560" s="38"/>
      <c r="K560" s="39"/>
      <c r="L560" s="40"/>
      <c r="M560" s="41"/>
      <c r="N560" s="42"/>
      <c r="O560" s="43"/>
      <c r="P560" s="44"/>
    </row>
    <row r="561" spans="1:16" ht="16.2" customHeight="1" x14ac:dyDescent="0.3">
      <c r="A561" s="45">
        <f>A559+1</f>
        <v>525</v>
      </c>
      <c r="B561" s="106">
        <v>4826507</v>
      </c>
      <c r="C561" s="66" t="s">
        <v>298</v>
      </c>
      <c r="D561" s="67" t="s">
        <v>24</v>
      </c>
      <c r="E561" s="67">
        <v>1</v>
      </c>
      <c r="F561" s="47">
        <v>214200</v>
      </c>
      <c r="G561" s="48">
        <v>600300</v>
      </c>
      <c r="H561" s="24">
        <f t="shared" ref="H561:H570" si="199">MIN(F561:G561)</f>
        <v>214200</v>
      </c>
      <c r="I561" s="24">
        <f t="shared" ref="I561:I570" si="200">AVERAGE(F561:G561)</f>
        <v>407250</v>
      </c>
      <c r="J561" s="24">
        <f t="shared" ref="J561:J570" si="201">MEDIAN(F561:G561)</f>
        <v>407250</v>
      </c>
      <c r="K561" s="25">
        <f t="shared" ref="K561:K570" si="202">GEOMEAN(F561:G561)</f>
        <v>358586.47492620244</v>
      </c>
      <c r="L561" s="26">
        <f t="shared" si="182"/>
        <v>102096.65553193912</v>
      </c>
      <c r="M561" s="27">
        <f t="shared" si="183"/>
        <v>0.28471976125968146</v>
      </c>
      <c r="N561" s="28">
        <f t="shared" ref="N561:N570" si="203">ROUND(IF(M561&lt;=$N$2,H561,K561),0)</f>
        <v>214200</v>
      </c>
      <c r="O561" s="29" t="str">
        <f t="shared" ref="O561:O570" si="204">IF(M561&lt;=$N$2,"MENOR VALOR","MEDIA GEO")</f>
        <v>MENOR VALOR</v>
      </c>
      <c r="P561" s="30">
        <f t="shared" si="184"/>
        <v>214200</v>
      </c>
    </row>
    <row r="562" spans="1:16" ht="16.2" customHeight="1" x14ac:dyDescent="0.3">
      <c r="A562" s="68">
        <f t="shared" ref="A562:A570" si="205">A561+1</f>
        <v>526</v>
      </c>
      <c r="B562" s="107">
        <v>4826507</v>
      </c>
      <c r="C562" s="70" t="s">
        <v>268</v>
      </c>
      <c r="D562" s="71" t="s">
        <v>24</v>
      </c>
      <c r="E562" s="71">
        <v>1</v>
      </c>
      <c r="F562" s="52">
        <v>214200</v>
      </c>
      <c r="G562" s="48">
        <v>600300</v>
      </c>
      <c r="H562" s="24">
        <f t="shared" si="199"/>
        <v>214200</v>
      </c>
      <c r="I562" s="24">
        <f t="shared" si="200"/>
        <v>407250</v>
      </c>
      <c r="J562" s="24">
        <f t="shared" si="201"/>
        <v>407250</v>
      </c>
      <c r="K562" s="25">
        <f t="shared" si="202"/>
        <v>358586.47492620244</v>
      </c>
      <c r="L562" s="26">
        <f t="shared" si="182"/>
        <v>102096.65553193912</v>
      </c>
      <c r="M562" s="27">
        <f t="shared" si="183"/>
        <v>0.28471976125968146</v>
      </c>
      <c r="N562" s="28">
        <f t="shared" si="203"/>
        <v>214200</v>
      </c>
      <c r="O562" s="29" t="str">
        <f t="shared" si="204"/>
        <v>MENOR VALOR</v>
      </c>
      <c r="P562" s="30">
        <f t="shared" si="184"/>
        <v>214200</v>
      </c>
    </row>
    <row r="563" spans="1:16" ht="16.2" customHeight="1" x14ac:dyDescent="0.3">
      <c r="A563" s="68">
        <f t="shared" si="205"/>
        <v>527</v>
      </c>
      <c r="B563" s="107">
        <v>4641004</v>
      </c>
      <c r="C563" s="70" t="s">
        <v>269</v>
      </c>
      <c r="D563" s="71" t="s">
        <v>24</v>
      </c>
      <c r="E563" s="71">
        <v>1</v>
      </c>
      <c r="F563" s="52">
        <v>214200</v>
      </c>
      <c r="G563" s="48">
        <v>600300</v>
      </c>
      <c r="H563" s="24">
        <f t="shared" si="199"/>
        <v>214200</v>
      </c>
      <c r="I563" s="24">
        <f t="shared" si="200"/>
        <v>407250</v>
      </c>
      <c r="J563" s="24">
        <f t="shared" si="201"/>
        <v>407250</v>
      </c>
      <c r="K563" s="25">
        <f t="shared" si="202"/>
        <v>358586.47492620244</v>
      </c>
      <c r="L563" s="26">
        <f t="shared" si="182"/>
        <v>102096.65553193912</v>
      </c>
      <c r="M563" s="27">
        <f t="shared" si="183"/>
        <v>0.28471976125968146</v>
      </c>
      <c r="N563" s="28">
        <f t="shared" si="203"/>
        <v>214200</v>
      </c>
      <c r="O563" s="29" t="str">
        <f t="shared" si="204"/>
        <v>MENOR VALOR</v>
      </c>
      <c r="P563" s="30">
        <f t="shared" si="184"/>
        <v>214200</v>
      </c>
    </row>
    <row r="564" spans="1:16" ht="16.2" customHeight="1" x14ac:dyDescent="0.3">
      <c r="A564" s="68">
        <f t="shared" si="205"/>
        <v>528</v>
      </c>
      <c r="B564" s="107">
        <v>4621201</v>
      </c>
      <c r="C564" s="70" t="s">
        <v>270</v>
      </c>
      <c r="D564" s="71" t="s">
        <v>24</v>
      </c>
      <c r="E564" s="71">
        <v>1</v>
      </c>
      <c r="F564" s="52">
        <v>214200</v>
      </c>
      <c r="G564" s="48">
        <v>600300</v>
      </c>
      <c r="H564" s="24">
        <f t="shared" si="199"/>
        <v>214200</v>
      </c>
      <c r="I564" s="24">
        <f t="shared" si="200"/>
        <v>407250</v>
      </c>
      <c r="J564" s="24">
        <f t="shared" si="201"/>
        <v>407250</v>
      </c>
      <c r="K564" s="25">
        <f t="shared" si="202"/>
        <v>358586.47492620244</v>
      </c>
      <c r="L564" s="26">
        <f t="shared" si="182"/>
        <v>102096.65553193912</v>
      </c>
      <c r="M564" s="27">
        <f t="shared" si="183"/>
        <v>0.28471976125968146</v>
      </c>
      <c r="N564" s="28">
        <f t="shared" si="203"/>
        <v>214200</v>
      </c>
      <c r="O564" s="29" t="str">
        <f t="shared" si="204"/>
        <v>MENOR VALOR</v>
      </c>
      <c r="P564" s="30">
        <f t="shared" si="184"/>
        <v>214200</v>
      </c>
    </row>
    <row r="565" spans="1:16" ht="16.2" customHeight="1" x14ac:dyDescent="0.3">
      <c r="A565" s="68">
        <f t="shared" si="205"/>
        <v>529</v>
      </c>
      <c r="B565" s="107">
        <v>4912932</v>
      </c>
      <c r="C565" s="70" t="s">
        <v>271</v>
      </c>
      <c r="D565" s="71" t="s">
        <v>24</v>
      </c>
      <c r="E565" s="71">
        <v>1</v>
      </c>
      <c r="F565" s="52">
        <v>214200</v>
      </c>
      <c r="G565" s="48">
        <v>600300</v>
      </c>
      <c r="H565" s="24">
        <f t="shared" si="199"/>
        <v>214200</v>
      </c>
      <c r="I565" s="24">
        <f t="shared" si="200"/>
        <v>407250</v>
      </c>
      <c r="J565" s="24">
        <f t="shared" si="201"/>
        <v>407250</v>
      </c>
      <c r="K565" s="25">
        <f t="shared" si="202"/>
        <v>358586.47492620244</v>
      </c>
      <c r="L565" s="26">
        <f t="shared" si="182"/>
        <v>102096.65553193912</v>
      </c>
      <c r="M565" s="27">
        <f t="shared" si="183"/>
        <v>0.28471976125968146</v>
      </c>
      <c r="N565" s="28">
        <f t="shared" si="203"/>
        <v>214200</v>
      </c>
      <c r="O565" s="29" t="str">
        <f t="shared" si="204"/>
        <v>MENOR VALOR</v>
      </c>
      <c r="P565" s="30">
        <f t="shared" si="184"/>
        <v>214200</v>
      </c>
    </row>
    <row r="566" spans="1:16" ht="16.2" customHeight="1" x14ac:dyDescent="0.3">
      <c r="A566" s="68">
        <f t="shared" si="205"/>
        <v>530</v>
      </c>
      <c r="B566" s="107">
        <v>4691104</v>
      </c>
      <c r="C566" s="70" t="s">
        <v>90</v>
      </c>
      <c r="D566" s="71" t="s">
        <v>24</v>
      </c>
      <c r="E566" s="71">
        <v>1</v>
      </c>
      <c r="F566" s="52">
        <v>618800</v>
      </c>
      <c r="G566" s="53">
        <v>928200</v>
      </c>
      <c r="H566" s="24">
        <f t="shared" si="199"/>
        <v>618800</v>
      </c>
      <c r="I566" s="24">
        <f t="shared" si="200"/>
        <v>773500</v>
      </c>
      <c r="J566" s="24">
        <f t="shared" si="201"/>
        <v>773500</v>
      </c>
      <c r="K566" s="25">
        <f t="shared" si="202"/>
        <v>757872.12641711533</v>
      </c>
      <c r="L566" s="26">
        <f t="shared" si="182"/>
        <v>98338.84366357472</v>
      </c>
      <c r="M566" s="27">
        <f t="shared" si="183"/>
        <v>0.12975651199692134</v>
      </c>
      <c r="N566" s="28">
        <f t="shared" si="203"/>
        <v>618800</v>
      </c>
      <c r="O566" s="29" t="str">
        <f t="shared" si="204"/>
        <v>MENOR VALOR</v>
      </c>
      <c r="P566" s="30">
        <f t="shared" si="184"/>
        <v>618800</v>
      </c>
    </row>
    <row r="567" spans="1:16" ht="16.2" customHeight="1" x14ac:dyDescent="0.3">
      <c r="A567" s="68">
        <f t="shared" si="205"/>
        <v>531</v>
      </c>
      <c r="B567" s="107">
        <v>4391503</v>
      </c>
      <c r="C567" s="70" t="s">
        <v>75</v>
      </c>
      <c r="D567" s="71" t="s">
        <v>24</v>
      </c>
      <c r="E567" s="71">
        <v>1</v>
      </c>
      <c r="F567" s="52">
        <v>77350</v>
      </c>
      <c r="G567" s="53">
        <v>140000</v>
      </c>
      <c r="H567" s="24">
        <f t="shared" si="199"/>
        <v>77350</v>
      </c>
      <c r="I567" s="24">
        <f t="shared" si="200"/>
        <v>108675</v>
      </c>
      <c r="J567" s="24">
        <f t="shared" si="201"/>
        <v>108675</v>
      </c>
      <c r="K567" s="25">
        <f t="shared" si="202"/>
        <v>104062.48123122954</v>
      </c>
      <c r="L567" s="26">
        <f t="shared" si="182"/>
        <v>18888.576620920721</v>
      </c>
      <c r="M567" s="27">
        <f t="shared" si="183"/>
        <v>0.18151188014583097</v>
      </c>
      <c r="N567" s="28">
        <f t="shared" si="203"/>
        <v>77350</v>
      </c>
      <c r="O567" s="29" t="str">
        <f t="shared" si="204"/>
        <v>MENOR VALOR</v>
      </c>
      <c r="P567" s="30">
        <f t="shared" si="184"/>
        <v>77350</v>
      </c>
    </row>
    <row r="568" spans="1:16" ht="16.2" customHeight="1" x14ac:dyDescent="0.3">
      <c r="A568" s="68">
        <f t="shared" si="205"/>
        <v>532</v>
      </c>
      <c r="B568" s="107">
        <v>4391507</v>
      </c>
      <c r="C568" s="70" t="s">
        <v>73</v>
      </c>
      <c r="D568" s="71" t="s">
        <v>24</v>
      </c>
      <c r="E568" s="71">
        <v>1</v>
      </c>
      <c r="F568" s="52">
        <v>89250</v>
      </c>
      <c r="G568" s="48">
        <v>253875</v>
      </c>
      <c r="H568" s="24">
        <f t="shared" si="199"/>
        <v>89250</v>
      </c>
      <c r="I568" s="24">
        <f t="shared" si="200"/>
        <v>171562.5</v>
      </c>
      <c r="J568" s="24">
        <f t="shared" si="201"/>
        <v>171562.5</v>
      </c>
      <c r="K568" s="25">
        <f t="shared" si="202"/>
        <v>150526.88713316302</v>
      </c>
      <c r="L568" s="26">
        <f t="shared" si="182"/>
        <v>43329.302421862274</v>
      </c>
      <c r="M568" s="27">
        <f t="shared" si="183"/>
        <v>0.28785091651786554</v>
      </c>
      <c r="N568" s="28">
        <f t="shared" si="203"/>
        <v>89250</v>
      </c>
      <c r="O568" s="29" t="str">
        <f t="shared" si="204"/>
        <v>MENOR VALOR</v>
      </c>
      <c r="P568" s="30">
        <f t="shared" si="184"/>
        <v>89250</v>
      </c>
    </row>
    <row r="569" spans="1:16" ht="16.2" customHeight="1" x14ac:dyDescent="0.3">
      <c r="A569" s="68">
        <f t="shared" si="205"/>
        <v>533</v>
      </c>
      <c r="B569" s="107">
        <v>4391504</v>
      </c>
      <c r="C569" s="70" t="s">
        <v>72</v>
      </c>
      <c r="D569" s="71" t="s">
        <v>24</v>
      </c>
      <c r="E569" s="71">
        <v>1</v>
      </c>
      <c r="F569" s="52">
        <v>89250</v>
      </c>
      <c r="G569" s="48">
        <v>253875</v>
      </c>
      <c r="H569" s="24">
        <f t="shared" si="199"/>
        <v>89250</v>
      </c>
      <c r="I569" s="24">
        <f t="shared" si="200"/>
        <v>171562.5</v>
      </c>
      <c r="J569" s="24">
        <f t="shared" si="201"/>
        <v>171562.5</v>
      </c>
      <c r="K569" s="25">
        <f t="shared" si="202"/>
        <v>150526.88713316302</v>
      </c>
      <c r="L569" s="26">
        <f t="shared" si="182"/>
        <v>43329.302421862274</v>
      </c>
      <c r="M569" s="27">
        <f t="shared" si="183"/>
        <v>0.28785091651786554</v>
      </c>
      <c r="N569" s="28">
        <f t="shared" si="203"/>
        <v>89250</v>
      </c>
      <c r="O569" s="29" t="str">
        <f t="shared" si="204"/>
        <v>MENOR VALOR</v>
      </c>
      <c r="P569" s="30">
        <f t="shared" si="184"/>
        <v>89250</v>
      </c>
    </row>
    <row r="570" spans="1:16" ht="16.2" customHeight="1" x14ac:dyDescent="0.3">
      <c r="A570" s="72">
        <f t="shared" si="205"/>
        <v>534</v>
      </c>
      <c r="B570" s="108">
        <v>4621213</v>
      </c>
      <c r="C570" s="74" t="s">
        <v>299</v>
      </c>
      <c r="D570" s="75" t="s">
        <v>24</v>
      </c>
      <c r="E570" s="75">
        <v>1</v>
      </c>
      <c r="F570" s="56">
        <v>148750</v>
      </c>
      <c r="G570" s="53">
        <v>398000</v>
      </c>
      <c r="H570" s="24">
        <f t="shared" si="199"/>
        <v>148750</v>
      </c>
      <c r="I570" s="24">
        <f t="shared" si="200"/>
        <v>273375</v>
      </c>
      <c r="J570" s="24">
        <f t="shared" si="201"/>
        <v>273375</v>
      </c>
      <c r="K570" s="25">
        <f t="shared" si="202"/>
        <v>243315.63862604476</v>
      </c>
      <c r="L570" s="26">
        <f t="shared" si="182"/>
        <v>66868.004339712832</v>
      </c>
      <c r="M570" s="27">
        <f t="shared" si="183"/>
        <v>0.27482000218852848</v>
      </c>
      <c r="N570" s="28">
        <f t="shared" si="203"/>
        <v>148750</v>
      </c>
      <c r="O570" s="29" t="str">
        <f t="shared" si="204"/>
        <v>MENOR VALOR</v>
      </c>
      <c r="P570" s="30">
        <f t="shared" si="184"/>
        <v>148750</v>
      </c>
    </row>
    <row r="571" spans="1:16" ht="16.2" customHeight="1" x14ac:dyDescent="0.3">
      <c r="A571" s="268" t="s">
        <v>426</v>
      </c>
      <c r="B571" s="268" t="s">
        <v>426</v>
      </c>
      <c r="C571" s="268"/>
      <c r="D571" s="268"/>
      <c r="E571" s="268"/>
      <c r="F571" s="35"/>
      <c r="G571" s="36"/>
      <c r="H571" s="37"/>
      <c r="I571" s="38"/>
      <c r="J571" s="38"/>
      <c r="K571" s="39"/>
      <c r="L571" s="40"/>
      <c r="M571" s="41"/>
      <c r="N571" s="42"/>
      <c r="O571" s="43"/>
      <c r="P571" s="44"/>
    </row>
    <row r="572" spans="1:16" ht="16.2" customHeight="1" x14ac:dyDescent="0.3">
      <c r="A572" s="45">
        <f>A570+1</f>
        <v>535</v>
      </c>
      <c r="B572" s="106">
        <v>4826507</v>
      </c>
      <c r="C572" s="66" t="s">
        <v>298</v>
      </c>
      <c r="D572" s="67" t="s">
        <v>24</v>
      </c>
      <c r="E572" s="67">
        <v>1</v>
      </c>
      <c r="F572" s="47">
        <v>214200</v>
      </c>
      <c r="G572" s="48">
        <v>600300</v>
      </c>
      <c r="H572" s="24">
        <f t="shared" ref="H572:H581" si="206">MIN(F572:G572)</f>
        <v>214200</v>
      </c>
      <c r="I572" s="24">
        <f t="shared" ref="I572:I581" si="207">AVERAGE(F572:G572)</f>
        <v>407250</v>
      </c>
      <c r="J572" s="24">
        <f t="shared" ref="J572:J581" si="208">MEDIAN(F572:G572)</f>
        <v>407250</v>
      </c>
      <c r="K572" s="25">
        <f t="shared" ref="K572:K581" si="209">GEOMEAN(F572:G572)</f>
        <v>358586.47492620244</v>
      </c>
      <c r="L572" s="26">
        <f t="shared" si="182"/>
        <v>102096.65553193912</v>
      </c>
      <c r="M572" s="27">
        <f t="shared" si="183"/>
        <v>0.28471976125968146</v>
      </c>
      <c r="N572" s="28">
        <f t="shared" ref="N572:N581" si="210">ROUND(IF(M572&lt;=$N$2,H572,K572),0)</f>
        <v>214200</v>
      </c>
      <c r="O572" s="29" t="str">
        <f t="shared" ref="O572:O581" si="211">IF(M572&lt;=$N$2,"MENOR VALOR","MEDIA GEO")</f>
        <v>MENOR VALOR</v>
      </c>
      <c r="P572" s="30">
        <f t="shared" si="184"/>
        <v>214200</v>
      </c>
    </row>
    <row r="573" spans="1:16" ht="16.2" customHeight="1" x14ac:dyDescent="0.3">
      <c r="A573" s="68">
        <f t="shared" ref="A573:A581" si="212">A572+1</f>
        <v>536</v>
      </c>
      <c r="B573" s="107">
        <v>4826507</v>
      </c>
      <c r="C573" s="70" t="s">
        <v>268</v>
      </c>
      <c r="D573" s="71" t="s">
        <v>24</v>
      </c>
      <c r="E573" s="71">
        <v>1</v>
      </c>
      <c r="F573" s="52">
        <v>214200</v>
      </c>
      <c r="G573" s="48">
        <v>600300</v>
      </c>
      <c r="H573" s="24">
        <f t="shared" si="206"/>
        <v>214200</v>
      </c>
      <c r="I573" s="24">
        <f t="shared" si="207"/>
        <v>407250</v>
      </c>
      <c r="J573" s="24">
        <f t="shared" si="208"/>
        <v>407250</v>
      </c>
      <c r="K573" s="25">
        <f t="shared" si="209"/>
        <v>358586.47492620244</v>
      </c>
      <c r="L573" s="26">
        <f t="shared" si="182"/>
        <v>102096.65553193912</v>
      </c>
      <c r="M573" s="27">
        <f t="shared" si="183"/>
        <v>0.28471976125968146</v>
      </c>
      <c r="N573" s="28">
        <f t="shared" si="210"/>
        <v>214200</v>
      </c>
      <c r="O573" s="29" t="str">
        <f t="shared" si="211"/>
        <v>MENOR VALOR</v>
      </c>
      <c r="P573" s="30">
        <f t="shared" si="184"/>
        <v>214200</v>
      </c>
    </row>
    <row r="574" spans="1:16" ht="16.2" customHeight="1" x14ac:dyDescent="0.3">
      <c r="A574" s="68">
        <f t="shared" si="212"/>
        <v>537</v>
      </c>
      <c r="B574" s="107">
        <v>4641004</v>
      </c>
      <c r="C574" s="70" t="s">
        <v>269</v>
      </c>
      <c r="D574" s="71" t="s">
        <v>24</v>
      </c>
      <c r="E574" s="71">
        <v>1</v>
      </c>
      <c r="F574" s="52">
        <v>214200</v>
      </c>
      <c r="G574" s="48">
        <v>600300</v>
      </c>
      <c r="H574" s="24">
        <f t="shared" si="206"/>
        <v>214200</v>
      </c>
      <c r="I574" s="24">
        <f t="shared" si="207"/>
        <v>407250</v>
      </c>
      <c r="J574" s="24">
        <f t="shared" si="208"/>
        <v>407250</v>
      </c>
      <c r="K574" s="25">
        <f t="shared" si="209"/>
        <v>358586.47492620244</v>
      </c>
      <c r="L574" s="26">
        <f t="shared" si="182"/>
        <v>102096.65553193912</v>
      </c>
      <c r="M574" s="27">
        <f t="shared" si="183"/>
        <v>0.28471976125968146</v>
      </c>
      <c r="N574" s="28">
        <f t="shared" si="210"/>
        <v>214200</v>
      </c>
      <c r="O574" s="29" t="str">
        <f t="shared" si="211"/>
        <v>MENOR VALOR</v>
      </c>
      <c r="P574" s="30">
        <f t="shared" si="184"/>
        <v>214200</v>
      </c>
    </row>
    <row r="575" spans="1:16" ht="16.2" customHeight="1" x14ac:dyDescent="0.3">
      <c r="A575" s="68">
        <f t="shared" si="212"/>
        <v>538</v>
      </c>
      <c r="B575" s="107">
        <v>4621201</v>
      </c>
      <c r="C575" s="70" t="s">
        <v>270</v>
      </c>
      <c r="D575" s="71" t="s">
        <v>24</v>
      </c>
      <c r="E575" s="71">
        <v>1</v>
      </c>
      <c r="F575" s="52">
        <v>214200</v>
      </c>
      <c r="G575" s="48">
        <v>600300</v>
      </c>
      <c r="H575" s="24">
        <f t="shared" si="206"/>
        <v>214200</v>
      </c>
      <c r="I575" s="24">
        <f t="shared" si="207"/>
        <v>407250</v>
      </c>
      <c r="J575" s="24">
        <f t="shared" si="208"/>
        <v>407250</v>
      </c>
      <c r="K575" s="25">
        <f t="shared" si="209"/>
        <v>358586.47492620244</v>
      </c>
      <c r="L575" s="26">
        <f t="shared" si="182"/>
        <v>102096.65553193912</v>
      </c>
      <c r="M575" s="27">
        <f t="shared" si="183"/>
        <v>0.28471976125968146</v>
      </c>
      <c r="N575" s="28">
        <f t="shared" si="210"/>
        <v>214200</v>
      </c>
      <c r="O575" s="29" t="str">
        <f t="shared" si="211"/>
        <v>MENOR VALOR</v>
      </c>
      <c r="P575" s="30">
        <f t="shared" si="184"/>
        <v>214200</v>
      </c>
    </row>
    <row r="576" spans="1:16" ht="16.2" customHeight="1" x14ac:dyDescent="0.3">
      <c r="A576" s="68">
        <f t="shared" si="212"/>
        <v>539</v>
      </c>
      <c r="B576" s="107">
        <v>4912932</v>
      </c>
      <c r="C576" s="70" t="s">
        <v>271</v>
      </c>
      <c r="D576" s="71" t="s">
        <v>24</v>
      </c>
      <c r="E576" s="71">
        <v>1</v>
      </c>
      <c r="F576" s="52">
        <v>214200</v>
      </c>
      <c r="G576" s="48">
        <v>600300</v>
      </c>
      <c r="H576" s="24">
        <f t="shared" si="206"/>
        <v>214200</v>
      </c>
      <c r="I576" s="24">
        <f t="shared" si="207"/>
        <v>407250</v>
      </c>
      <c r="J576" s="24">
        <f t="shared" si="208"/>
        <v>407250</v>
      </c>
      <c r="K576" s="25">
        <f t="shared" si="209"/>
        <v>358586.47492620244</v>
      </c>
      <c r="L576" s="26">
        <f t="shared" si="182"/>
        <v>102096.65553193912</v>
      </c>
      <c r="M576" s="27">
        <f t="shared" si="183"/>
        <v>0.28471976125968146</v>
      </c>
      <c r="N576" s="28">
        <f t="shared" si="210"/>
        <v>214200</v>
      </c>
      <c r="O576" s="29" t="str">
        <f t="shared" si="211"/>
        <v>MENOR VALOR</v>
      </c>
      <c r="P576" s="30">
        <f t="shared" si="184"/>
        <v>214200</v>
      </c>
    </row>
    <row r="577" spans="1:16" ht="16.2" customHeight="1" x14ac:dyDescent="0.3">
      <c r="A577" s="68">
        <f t="shared" si="212"/>
        <v>540</v>
      </c>
      <c r="B577" s="107">
        <v>4691104</v>
      </c>
      <c r="C577" s="70" t="s">
        <v>90</v>
      </c>
      <c r="D577" s="71" t="s">
        <v>24</v>
      </c>
      <c r="E577" s="71">
        <v>1</v>
      </c>
      <c r="F577" s="52">
        <v>618800</v>
      </c>
      <c r="G577" s="53">
        <v>928200</v>
      </c>
      <c r="H577" s="24">
        <f t="shared" si="206"/>
        <v>618800</v>
      </c>
      <c r="I577" s="24">
        <f t="shared" si="207"/>
        <v>773500</v>
      </c>
      <c r="J577" s="24">
        <f t="shared" si="208"/>
        <v>773500</v>
      </c>
      <c r="K577" s="25">
        <f t="shared" si="209"/>
        <v>757872.12641711533</v>
      </c>
      <c r="L577" s="26">
        <f t="shared" si="182"/>
        <v>98338.84366357472</v>
      </c>
      <c r="M577" s="27">
        <f t="shared" si="183"/>
        <v>0.12975651199692134</v>
      </c>
      <c r="N577" s="28">
        <f t="shared" si="210"/>
        <v>618800</v>
      </c>
      <c r="O577" s="29" t="str">
        <f t="shared" si="211"/>
        <v>MENOR VALOR</v>
      </c>
      <c r="P577" s="30">
        <f t="shared" si="184"/>
        <v>618800</v>
      </c>
    </row>
    <row r="578" spans="1:16" ht="16.2" customHeight="1" x14ac:dyDescent="0.3">
      <c r="A578" s="68">
        <f t="shared" si="212"/>
        <v>541</v>
      </c>
      <c r="B578" s="107">
        <v>4391503</v>
      </c>
      <c r="C578" s="70" t="s">
        <v>75</v>
      </c>
      <c r="D578" s="71" t="s">
        <v>24</v>
      </c>
      <c r="E578" s="71">
        <v>1</v>
      </c>
      <c r="F578" s="52">
        <v>77350</v>
      </c>
      <c r="G578" s="53">
        <v>140000</v>
      </c>
      <c r="H578" s="24">
        <f t="shared" si="206"/>
        <v>77350</v>
      </c>
      <c r="I578" s="24">
        <f t="shared" si="207"/>
        <v>108675</v>
      </c>
      <c r="J578" s="24">
        <f t="shared" si="208"/>
        <v>108675</v>
      </c>
      <c r="K578" s="25">
        <f t="shared" si="209"/>
        <v>104062.48123122954</v>
      </c>
      <c r="L578" s="26">
        <f t="shared" si="182"/>
        <v>18888.576620920721</v>
      </c>
      <c r="M578" s="27">
        <f t="shared" si="183"/>
        <v>0.18151188014583097</v>
      </c>
      <c r="N578" s="28">
        <f t="shared" si="210"/>
        <v>77350</v>
      </c>
      <c r="O578" s="29" t="str">
        <f t="shared" si="211"/>
        <v>MENOR VALOR</v>
      </c>
      <c r="P578" s="30">
        <f t="shared" si="184"/>
        <v>77350</v>
      </c>
    </row>
    <row r="579" spans="1:16" ht="16.2" customHeight="1" x14ac:dyDescent="0.3">
      <c r="A579" s="68">
        <f t="shared" si="212"/>
        <v>542</v>
      </c>
      <c r="B579" s="107">
        <v>4391507</v>
      </c>
      <c r="C579" s="70" t="s">
        <v>73</v>
      </c>
      <c r="D579" s="71" t="s">
        <v>24</v>
      </c>
      <c r="E579" s="71">
        <v>1</v>
      </c>
      <c r="F579" s="52">
        <v>89250</v>
      </c>
      <c r="G579" s="48">
        <v>253875</v>
      </c>
      <c r="H579" s="24">
        <f t="shared" si="206"/>
        <v>89250</v>
      </c>
      <c r="I579" s="24">
        <f t="shared" si="207"/>
        <v>171562.5</v>
      </c>
      <c r="J579" s="24">
        <f t="shared" si="208"/>
        <v>171562.5</v>
      </c>
      <c r="K579" s="25">
        <f t="shared" si="209"/>
        <v>150526.88713316302</v>
      </c>
      <c r="L579" s="26">
        <f t="shared" si="182"/>
        <v>43329.302421862274</v>
      </c>
      <c r="M579" s="27">
        <f t="shared" si="183"/>
        <v>0.28785091651786554</v>
      </c>
      <c r="N579" s="28">
        <f t="shared" si="210"/>
        <v>89250</v>
      </c>
      <c r="O579" s="29" t="str">
        <f t="shared" si="211"/>
        <v>MENOR VALOR</v>
      </c>
      <c r="P579" s="30">
        <f t="shared" si="184"/>
        <v>89250</v>
      </c>
    </row>
    <row r="580" spans="1:16" ht="16.2" customHeight="1" x14ac:dyDescent="0.3">
      <c r="A580" s="68">
        <f t="shared" si="212"/>
        <v>543</v>
      </c>
      <c r="B580" s="107">
        <v>4391504</v>
      </c>
      <c r="C580" s="70" t="s">
        <v>72</v>
      </c>
      <c r="D580" s="71" t="s">
        <v>24</v>
      </c>
      <c r="E580" s="71">
        <v>1</v>
      </c>
      <c r="F580" s="52">
        <v>89250</v>
      </c>
      <c r="G580" s="48">
        <v>253875</v>
      </c>
      <c r="H580" s="24">
        <f t="shared" si="206"/>
        <v>89250</v>
      </c>
      <c r="I580" s="24">
        <f t="shared" si="207"/>
        <v>171562.5</v>
      </c>
      <c r="J580" s="24">
        <f t="shared" si="208"/>
        <v>171562.5</v>
      </c>
      <c r="K580" s="25">
        <f t="shared" si="209"/>
        <v>150526.88713316302</v>
      </c>
      <c r="L580" s="26">
        <f t="shared" si="182"/>
        <v>43329.302421862274</v>
      </c>
      <c r="M580" s="27">
        <f t="shared" si="183"/>
        <v>0.28785091651786554</v>
      </c>
      <c r="N580" s="28">
        <f t="shared" si="210"/>
        <v>89250</v>
      </c>
      <c r="O580" s="29" t="str">
        <f t="shared" si="211"/>
        <v>MENOR VALOR</v>
      </c>
      <c r="P580" s="30">
        <f t="shared" si="184"/>
        <v>89250</v>
      </c>
    </row>
    <row r="581" spans="1:16" ht="16.2" customHeight="1" x14ac:dyDescent="0.3">
      <c r="A581" s="72">
        <f t="shared" si="212"/>
        <v>544</v>
      </c>
      <c r="B581" s="108">
        <v>4621213</v>
      </c>
      <c r="C581" s="74" t="s">
        <v>299</v>
      </c>
      <c r="D581" s="75" t="s">
        <v>24</v>
      </c>
      <c r="E581" s="75">
        <v>1</v>
      </c>
      <c r="F581" s="56">
        <v>148750</v>
      </c>
      <c r="G581" s="53">
        <v>398000</v>
      </c>
      <c r="H581" s="24">
        <f t="shared" si="206"/>
        <v>148750</v>
      </c>
      <c r="I581" s="24">
        <f t="shared" si="207"/>
        <v>273375</v>
      </c>
      <c r="J581" s="24">
        <f t="shared" si="208"/>
        <v>273375</v>
      </c>
      <c r="K581" s="25">
        <f t="shared" si="209"/>
        <v>243315.63862604476</v>
      </c>
      <c r="L581" s="26">
        <f t="shared" si="182"/>
        <v>66868.004339712832</v>
      </c>
      <c r="M581" s="27">
        <f t="shared" si="183"/>
        <v>0.27482000218852848</v>
      </c>
      <c r="N581" s="28">
        <f t="shared" si="210"/>
        <v>148750</v>
      </c>
      <c r="O581" s="29" t="str">
        <f t="shared" si="211"/>
        <v>MENOR VALOR</v>
      </c>
      <c r="P581" s="30">
        <f t="shared" si="184"/>
        <v>148750</v>
      </c>
    </row>
    <row r="582" spans="1:16" ht="16.2" customHeight="1" x14ac:dyDescent="0.3">
      <c r="A582" s="268" t="s">
        <v>427</v>
      </c>
      <c r="B582" s="268" t="s">
        <v>427</v>
      </c>
      <c r="C582" s="268"/>
      <c r="D582" s="268"/>
      <c r="E582" s="268"/>
      <c r="F582" s="35"/>
      <c r="G582" s="36"/>
      <c r="H582" s="37"/>
      <c r="I582" s="38"/>
      <c r="J582" s="38"/>
      <c r="K582" s="39"/>
      <c r="L582" s="40"/>
      <c r="M582" s="41"/>
      <c r="N582" s="42"/>
      <c r="O582" s="43"/>
      <c r="P582" s="44"/>
    </row>
    <row r="583" spans="1:16" ht="16.2" customHeight="1" x14ac:dyDescent="0.3">
      <c r="A583" s="45">
        <f>A581+1</f>
        <v>545</v>
      </c>
      <c r="B583" s="113">
        <v>4826507</v>
      </c>
      <c r="C583" s="66" t="s">
        <v>298</v>
      </c>
      <c r="D583" s="67" t="s">
        <v>24</v>
      </c>
      <c r="E583" s="67">
        <v>1</v>
      </c>
      <c r="F583" s="47">
        <v>214200</v>
      </c>
      <c r="G583" s="48">
        <v>600300</v>
      </c>
      <c r="H583" s="24">
        <f t="shared" ref="H583:H593" si="213">MIN(F583:G583)</f>
        <v>214200</v>
      </c>
      <c r="I583" s="24">
        <f t="shared" ref="I583:I593" si="214">AVERAGE(F583:G583)</f>
        <v>407250</v>
      </c>
      <c r="J583" s="24">
        <f t="shared" ref="J583:J593" si="215">MEDIAN(F583:G583)</f>
        <v>407250</v>
      </c>
      <c r="K583" s="25">
        <f t="shared" ref="K583:K593" si="216">GEOMEAN(F583:G583)</f>
        <v>358586.47492620244</v>
      </c>
      <c r="L583" s="26">
        <f t="shared" si="182"/>
        <v>102096.65553193912</v>
      </c>
      <c r="M583" s="27">
        <f t="shared" si="183"/>
        <v>0.28471976125968146</v>
      </c>
      <c r="N583" s="28">
        <f t="shared" ref="N583:N593" si="217">ROUND(IF(M583&lt;=$N$2,H583,K583),0)</f>
        <v>214200</v>
      </c>
      <c r="O583" s="29" t="str">
        <f t="shared" ref="O583:O593" si="218">IF(M583&lt;=$N$2,"MENOR VALOR","MEDIA GEO")</f>
        <v>MENOR VALOR</v>
      </c>
      <c r="P583" s="30">
        <f t="shared" si="184"/>
        <v>214200</v>
      </c>
    </row>
    <row r="584" spans="1:16" ht="16.2" customHeight="1" x14ac:dyDescent="0.3">
      <c r="A584" s="68">
        <f t="shared" ref="A584:A593" si="219">A583+1</f>
        <v>546</v>
      </c>
      <c r="B584" s="114">
        <v>4826507</v>
      </c>
      <c r="C584" s="70" t="s">
        <v>268</v>
      </c>
      <c r="D584" s="71" t="s">
        <v>24</v>
      </c>
      <c r="E584" s="71">
        <v>1</v>
      </c>
      <c r="F584" s="52">
        <v>214200</v>
      </c>
      <c r="G584" s="48">
        <v>600300</v>
      </c>
      <c r="H584" s="24">
        <f t="shared" si="213"/>
        <v>214200</v>
      </c>
      <c r="I584" s="24">
        <f t="shared" si="214"/>
        <v>407250</v>
      </c>
      <c r="J584" s="24">
        <f t="shared" si="215"/>
        <v>407250</v>
      </c>
      <c r="K584" s="25">
        <f t="shared" si="216"/>
        <v>358586.47492620244</v>
      </c>
      <c r="L584" s="26">
        <f t="shared" si="182"/>
        <v>102096.65553193912</v>
      </c>
      <c r="M584" s="27">
        <f t="shared" si="183"/>
        <v>0.28471976125968146</v>
      </c>
      <c r="N584" s="28">
        <f t="shared" si="217"/>
        <v>214200</v>
      </c>
      <c r="O584" s="29" t="str">
        <f t="shared" si="218"/>
        <v>MENOR VALOR</v>
      </c>
      <c r="P584" s="30">
        <f t="shared" si="184"/>
        <v>214200</v>
      </c>
    </row>
    <row r="585" spans="1:16" ht="16.2" customHeight="1" x14ac:dyDescent="0.3">
      <c r="A585" s="68">
        <f t="shared" si="219"/>
        <v>547</v>
      </c>
      <c r="B585" s="114">
        <v>4641004</v>
      </c>
      <c r="C585" s="70" t="s">
        <v>269</v>
      </c>
      <c r="D585" s="71" t="s">
        <v>24</v>
      </c>
      <c r="E585" s="71">
        <v>1</v>
      </c>
      <c r="F585" s="52">
        <v>214200</v>
      </c>
      <c r="G585" s="48">
        <v>600300</v>
      </c>
      <c r="H585" s="24">
        <f t="shared" si="213"/>
        <v>214200</v>
      </c>
      <c r="I585" s="24">
        <f t="shared" si="214"/>
        <v>407250</v>
      </c>
      <c r="J585" s="24">
        <f t="shared" si="215"/>
        <v>407250</v>
      </c>
      <c r="K585" s="25">
        <f t="shared" si="216"/>
        <v>358586.47492620244</v>
      </c>
      <c r="L585" s="26">
        <f t="shared" si="182"/>
        <v>102096.65553193912</v>
      </c>
      <c r="M585" s="27">
        <f t="shared" si="183"/>
        <v>0.28471976125968146</v>
      </c>
      <c r="N585" s="28">
        <f t="shared" si="217"/>
        <v>214200</v>
      </c>
      <c r="O585" s="29" t="str">
        <f t="shared" si="218"/>
        <v>MENOR VALOR</v>
      </c>
      <c r="P585" s="30">
        <f t="shared" si="184"/>
        <v>214200</v>
      </c>
    </row>
    <row r="586" spans="1:16" ht="16.2" customHeight="1" x14ac:dyDescent="0.3">
      <c r="A586" s="68">
        <f t="shared" si="219"/>
        <v>548</v>
      </c>
      <c r="B586" s="114">
        <v>4621201</v>
      </c>
      <c r="C586" s="70" t="s">
        <v>270</v>
      </c>
      <c r="D586" s="71" t="s">
        <v>24</v>
      </c>
      <c r="E586" s="71">
        <v>1</v>
      </c>
      <c r="F586" s="52">
        <v>214200</v>
      </c>
      <c r="G586" s="48">
        <v>600300</v>
      </c>
      <c r="H586" s="24">
        <f t="shared" si="213"/>
        <v>214200</v>
      </c>
      <c r="I586" s="24">
        <f t="shared" si="214"/>
        <v>407250</v>
      </c>
      <c r="J586" s="24">
        <f t="shared" si="215"/>
        <v>407250</v>
      </c>
      <c r="K586" s="25">
        <f t="shared" si="216"/>
        <v>358586.47492620244</v>
      </c>
      <c r="L586" s="26">
        <f t="shared" ref="L586:L649" si="220">STDEVA(H586,K586)</f>
        <v>102096.65553193912</v>
      </c>
      <c r="M586" s="27">
        <f t="shared" ref="M586:M649" si="221">L586/K586</f>
        <v>0.28471976125968146</v>
      </c>
      <c r="N586" s="28">
        <f t="shared" si="217"/>
        <v>214200</v>
      </c>
      <c r="O586" s="29" t="str">
        <f t="shared" si="218"/>
        <v>MENOR VALOR</v>
      </c>
      <c r="P586" s="30">
        <f t="shared" ref="P586:P649" si="222">ROUND(N586,0)</f>
        <v>214200</v>
      </c>
    </row>
    <row r="587" spans="1:16" ht="16.2" customHeight="1" x14ac:dyDescent="0.3">
      <c r="A587" s="68">
        <f t="shared" si="219"/>
        <v>549</v>
      </c>
      <c r="B587" s="114">
        <v>4912932</v>
      </c>
      <c r="C587" s="70" t="s">
        <v>271</v>
      </c>
      <c r="D587" s="71" t="s">
        <v>24</v>
      </c>
      <c r="E587" s="71">
        <v>1</v>
      </c>
      <c r="F587" s="52">
        <v>214200</v>
      </c>
      <c r="G587" s="48">
        <v>600300</v>
      </c>
      <c r="H587" s="24">
        <f t="shared" si="213"/>
        <v>214200</v>
      </c>
      <c r="I587" s="24">
        <f t="shared" si="214"/>
        <v>407250</v>
      </c>
      <c r="J587" s="24">
        <f t="shared" si="215"/>
        <v>407250</v>
      </c>
      <c r="K587" s="25">
        <f t="shared" si="216"/>
        <v>358586.47492620244</v>
      </c>
      <c r="L587" s="26">
        <f t="shared" si="220"/>
        <v>102096.65553193912</v>
      </c>
      <c r="M587" s="27">
        <f t="shared" si="221"/>
        <v>0.28471976125968146</v>
      </c>
      <c r="N587" s="28">
        <f t="shared" si="217"/>
        <v>214200</v>
      </c>
      <c r="O587" s="29" t="str">
        <f t="shared" si="218"/>
        <v>MENOR VALOR</v>
      </c>
      <c r="P587" s="30">
        <f t="shared" si="222"/>
        <v>214200</v>
      </c>
    </row>
    <row r="588" spans="1:16" ht="16.2" customHeight="1" x14ac:dyDescent="0.3">
      <c r="A588" s="68">
        <f t="shared" si="219"/>
        <v>550</v>
      </c>
      <c r="B588" s="114">
        <v>4691104</v>
      </c>
      <c r="C588" s="70" t="s">
        <v>90</v>
      </c>
      <c r="D588" s="71" t="s">
        <v>24</v>
      </c>
      <c r="E588" s="71">
        <v>1</v>
      </c>
      <c r="F588" s="52">
        <v>618800</v>
      </c>
      <c r="G588" s="53">
        <v>928200</v>
      </c>
      <c r="H588" s="24">
        <f t="shared" si="213"/>
        <v>618800</v>
      </c>
      <c r="I588" s="24">
        <f t="shared" si="214"/>
        <v>773500</v>
      </c>
      <c r="J588" s="24">
        <f t="shared" si="215"/>
        <v>773500</v>
      </c>
      <c r="K588" s="25">
        <f t="shared" si="216"/>
        <v>757872.12641711533</v>
      </c>
      <c r="L588" s="26">
        <f t="shared" si="220"/>
        <v>98338.84366357472</v>
      </c>
      <c r="M588" s="27">
        <f t="shared" si="221"/>
        <v>0.12975651199692134</v>
      </c>
      <c r="N588" s="28">
        <f t="shared" si="217"/>
        <v>618800</v>
      </c>
      <c r="O588" s="29" t="str">
        <f t="shared" si="218"/>
        <v>MENOR VALOR</v>
      </c>
      <c r="P588" s="30">
        <f t="shared" si="222"/>
        <v>618800</v>
      </c>
    </row>
    <row r="589" spans="1:16" ht="16.2" customHeight="1" x14ac:dyDescent="0.3">
      <c r="A589" s="68">
        <f t="shared" si="219"/>
        <v>551</v>
      </c>
      <c r="B589" s="115">
        <v>4391503</v>
      </c>
      <c r="C589" s="70" t="s">
        <v>75</v>
      </c>
      <c r="D589" s="71" t="s">
        <v>24</v>
      </c>
      <c r="E589" s="71">
        <v>1</v>
      </c>
      <c r="F589" s="52">
        <v>77350</v>
      </c>
      <c r="G589" s="53">
        <v>140000</v>
      </c>
      <c r="H589" s="24">
        <f t="shared" si="213"/>
        <v>77350</v>
      </c>
      <c r="I589" s="24">
        <f t="shared" si="214"/>
        <v>108675</v>
      </c>
      <c r="J589" s="24">
        <f t="shared" si="215"/>
        <v>108675</v>
      </c>
      <c r="K589" s="25">
        <f t="shared" si="216"/>
        <v>104062.48123122954</v>
      </c>
      <c r="L589" s="26">
        <f t="shared" si="220"/>
        <v>18888.576620920721</v>
      </c>
      <c r="M589" s="27">
        <f t="shared" si="221"/>
        <v>0.18151188014583097</v>
      </c>
      <c r="N589" s="28">
        <f t="shared" si="217"/>
        <v>77350</v>
      </c>
      <c r="O589" s="29" t="str">
        <f t="shared" si="218"/>
        <v>MENOR VALOR</v>
      </c>
      <c r="P589" s="30">
        <f t="shared" si="222"/>
        <v>77350</v>
      </c>
    </row>
    <row r="590" spans="1:16" ht="16.2" customHeight="1" x14ac:dyDescent="0.3">
      <c r="A590" s="68">
        <f t="shared" si="219"/>
        <v>552</v>
      </c>
      <c r="B590" s="116">
        <v>4391507</v>
      </c>
      <c r="C590" s="70" t="s">
        <v>73</v>
      </c>
      <c r="D590" s="71" t="s">
        <v>24</v>
      </c>
      <c r="E590" s="71">
        <v>1</v>
      </c>
      <c r="F590" s="52">
        <v>89250</v>
      </c>
      <c r="G590" s="48">
        <v>253875</v>
      </c>
      <c r="H590" s="24">
        <f t="shared" si="213"/>
        <v>89250</v>
      </c>
      <c r="I590" s="24">
        <f t="shared" si="214"/>
        <v>171562.5</v>
      </c>
      <c r="J590" s="24">
        <f t="shared" si="215"/>
        <v>171562.5</v>
      </c>
      <c r="K590" s="25">
        <f t="shared" si="216"/>
        <v>150526.88713316302</v>
      </c>
      <c r="L590" s="26">
        <f t="shared" si="220"/>
        <v>43329.302421862274</v>
      </c>
      <c r="M590" s="27">
        <f t="shared" si="221"/>
        <v>0.28785091651786554</v>
      </c>
      <c r="N590" s="28">
        <f t="shared" si="217"/>
        <v>89250</v>
      </c>
      <c r="O590" s="29" t="str">
        <f t="shared" si="218"/>
        <v>MENOR VALOR</v>
      </c>
      <c r="P590" s="30">
        <f t="shared" si="222"/>
        <v>89250</v>
      </c>
    </row>
    <row r="591" spans="1:16" ht="16.2" customHeight="1" x14ac:dyDescent="0.3">
      <c r="A591" s="68">
        <f t="shared" si="219"/>
        <v>553</v>
      </c>
      <c r="B591" s="114">
        <v>4391504</v>
      </c>
      <c r="C591" s="70" t="s">
        <v>72</v>
      </c>
      <c r="D591" s="71" t="s">
        <v>24</v>
      </c>
      <c r="E591" s="71">
        <v>1</v>
      </c>
      <c r="F591" s="52">
        <v>89250</v>
      </c>
      <c r="G591" s="48">
        <v>253875</v>
      </c>
      <c r="H591" s="24">
        <f t="shared" si="213"/>
        <v>89250</v>
      </c>
      <c r="I591" s="24">
        <f t="shared" si="214"/>
        <v>171562.5</v>
      </c>
      <c r="J591" s="24">
        <f t="shared" si="215"/>
        <v>171562.5</v>
      </c>
      <c r="K591" s="25">
        <f t="shared" si="216"/>
        <v>150526.88713316302</v>
      </c>
      <c r="L591" s="26">
        <f t="shared" si="220"/>
        <v>43329.302421862274</v>
      </c>
      <c r="M591" s="27">
        <f t="shared" si="221"/>
        <v>0.28785091651786554</v>
      </c>
      <c r="N591" s="28">
        <f t="shared" si="217"/>
        <v>89250</v>
      </c>
      <c r="O591" s="29" t="str">
        <f t="shared" si="218"/>
        <v>MENOR VALOR</v>
      </c>
      <c r="P591" s="30">
        <f t="shared" si="222"/>
        <v>89250</v>
      </c>
    </row>
    <row r="592" spans="1:16" ht="16.2" customHeight="1" x14ac:dyDescent="0.3">
      <c r="A592" s="68">
        <f t="shared" si="219"/>
        <v>554</v>
      </c>
      <c r="B592" s="114">
        <v>4621213</v>
      </c>
      <c r="C592" s="70" t="s">
        <v>299</v>
      </c>
      <c r="D592" s="71" t="s">
        <v>24</v>
      </c>
      <c r="E592" s="71">
        <v>1</v>
      </c>
      <c r="F592" s="52">
        <v>148750</v>
      </c>
      <c r="G592" s="53">
        <v>398000</v>
      </c>
      <c r="H592" s="24">
        <f t="shared" si="213"/>
        <v>148750</v>
      </c>
      <c r="I592" s="24">
        <f t="shared" si="214"/>
        <v>273375</v>
      </c>
      <c r="J592" s="24">
        <f t="shared" si="215"/>
        <v>273375</v>
      </c>
      <c r="K592" s="25">
        <f t="shared" si="216"/>
        <v>243315.63862604476</v>
      </c>
      <c r="L592" s="26">
        <f t="shared" si="220"/>
        <v>66868.004339712832</v>
      </c>
      <c r="M592" s="27">
        <f t="shared" si="221"/>
        <v>0.27482000218852848</v>
      </c>
      <c r="N592" s="28">
        <f t="shared" si="217"/>
        <v>148750</v>
      </c>
      <c r="O592" s="29" t="str">
        <f t="shared" si="218"/>
        <v>MENOR VALOR</v>
      </c>
      <c r="P592" s="30">
        <f t="shared" si="222"/>
        <v>148750</v>
      </c>
    </row>
    <row r="593" spans="1:17" ht="16.2" customHeight="1" x14ac:dyDescent="0.3">
      <c r="A593" s="72">
        <f t="shared" si="219"/>
        <v>555</v>
      </c>
      <c r="B593" s="117">
        <v>4826507</v>
      </c>
      <c r="C593" s="74" t="s">
        <v>428</v>
      </c>
      <c r="D593" s="75" t="s">
        <v>24</v>
      </c>
      <c r="E593" s="75">
        <v>1</v>
      </c>
      <c r="F593" s="56">
        <v>618800</v>
      </c>
      <c r="G593" s="81">
        <v>928200</v>
      </c>
      <c r="H593" s="24">
        <f t="shared" si="213"/>
        <v>618800</v>
      </c>
      <c r="I593" s="24">
        <f t="shared" si="214"/>
        <v>773500</v>
      </c>
      <c r="J593" s="24">
        <f t="shared" si="215"/>
        <v>773500</v>
      </c>
      <c r="K593" s="25">
        <f t="shared" si="216"/>
        <v>757872.12641711533</v>
      </c>
      <c r="L593" s="26">
        <f t="shared" si="220"/>
        <v>98338.84366357472</v>
      </c>
      <c r="M593" s="27">
        <f t="shared" si="221"/>
        <v>0.12975651199692134</v>
      </c>
      <c r="N593" s="28">
        <f t="shared" si="217"/>
        <v>618800</v>
      </c>
      <c r="O593" s="29" t="str">
        <f t="shared" si="218"/>
        <v>MENOR VALOR</v>
      </c>
      <c r="P593" s="30">
        <f t="shared" si="222"/>
        <v>618800</v>
      </c>
    </row>
    <row r="594" spans="1:17" ht="16.2" customHeight="1" x14ac:dyDescent="0.3">
      <c r="A594" s="268" t="s">
        <v>429</v>
      </c>
      <c r="B594" s="268" t="s">
        <v>429</v>
      </c>
      <c r="C594" s="268"/>
      <c r="D594" s="268"/>
      <c r="E594" s="268"/>
      <c r="F594" s="35"/>
      <c r="G594" s="35"/>
      <c r="H594" s="37"/>
      <c r="I594" s="38"/>
      <c r="J594" s="38"/>
      <c r="K594" s="39"/>
      <c r="L594" s="40"/>
      <c r="M594" s="41"/>
      <c r="N594" s="42"/>
      <c r="O594" s="43"/>
      <c r="P594" s="44"/>
    </row>
    <row r="595" spans="1:17" ht="16.2" customHeight="1" x14ac:dyDescent="0.3">
      <c r="A595" s="45">
        <f>A593+1</f>
        <v>556</v>
      </c>
      <c r="B595" s="113">
        <v>4826507</v>
      </c>
      <c r="C595" s="66" t="s">
        <v>298</v>
      </c>
      <c r="D595" s="67" t="s">
        <v>24</v>
      </c>
      <c r="E595" s="67">
        <v>1</v>
      </c>
      <c r="F595" s="47">
        <v>214200</v>
      </c>
      <c r="G595" s="48">
        <v>600300</v>
      </c>
      <c r="H595" s="24">
        <f t="shared" ref="H595:H604" si="223">MIN(F595:G595)</f>
        <v>214200</v>
      </c>
      <c r="I595" s="24">
        <f t="shared" ref="I595:I604" si="224">AVERAGE(F595:G595)</f>
        <v>407250</v>
      </c>
      <c r="J595" s="24">
        <f t="shared" ref="J595:J604" si="225">MEDIAN(F595:G595)</f>
        <v>407250</v>
      </c>
      <c r="K595" s="25">
        <f t="shared" ref="K595:K604" si="226">GEOMEAN(F595:G595)</f>
        <v>358586.47492620244</v>
      </c>
      <c r="L595" s="26">
        <f t="shared" si="220"/>
        <v>102096.65553193912</v>
      </c>
      <c r="M595" s="27">
        <f t="shared" si="221"/>
        <v>0.28471976125968146</v>
      </c>
      <c r="N595" s="28">
        <f t="shared" ref="N595:N604" si="227">ROUND(IF(M595&lt;=$N$2,H595,K595),0)</f>
        <v>214200</v>
      </c>
      <c r="O595" s="29" t="str">
        <f t="shared" ref="O595:O604" si="228">IF(M595&lt;=$N$2,"MENOR VALOR","MEDIA GEO")</f>
        <v>MENOR VALOR</v>
      </c>
      <c r="P595" s="30">
        <f t="shared" si="222"/>
        <v>214200</v>
      </c>
    </row>
    <row r="596" spans="1:17" ht="16.2" customHeight="1" x14ac:dyDescent="0.3">
      <c r="A596" s="68">
        <f t="shared" ref="A596:A604" si="229">A595+1</f>
        <v>557</v>
      </c>
      <c r="B596" s="114">
        <v>4826507</v>
      </c>
      <c r="C596" s="70" t="s">
        <v>268</v>
      </c>
      <c r="D596" s="71" t="s">
        <v>24</v>
      </c>
      <c r="E596" s="71">
        <v>1</v>
      </c>
      <c r="F596" s="52">
        <v>214200</v>
      </c>
      <c r="G596" s="48">
        <v>600300</v>
      </c>
      <c r="H596" s="24">
        <f t="shared" si="223"/>
        <v>214200</v>
      </c>
      <c r="I596" s="24">
        <f t="shared" si="224"/>
        <v>407250</v>
      </c>
      <c r="J596" s="24">
        <f t="shared" si="225"/>
        <v>407250</v>
      </c>
      <c r="K596" s="25">
        <f t="shared" si="226"/>
        <v>358586.47492620244</v>
      </c>
      <c r="L596" s="26">
        <f t="shared" si="220"/>
        <v>102096.65553193912</v>
      </c>
      <c r="M596" s="27">
        <f t="shared" si="221"/>
        <v>0.28471976125968146</v>
      </c>
      <c r="N596" s="28">
        <f t="shared" si="227"/>
        <v>214200</v>
      </c>
      <c r="O596" s="29" t="str">
        <f t="shared" si="228"/>
        <v>MENOR VALOR</v>
      </c>
      <c r="P596" s="30">
        <f t="shared" si="222"/>
        <v>214200</v>
      </c>
    </row>
    <row r="597" spans="1:17" ht="16.2" customHeight="1" x14ac:dyDescent="0.3">
      <c r="A597" s="68">
        <f t="shared" si="229"/>
        <v>558</v>
      </c>
      <c r="B597" s="114">
        <v>4641004</v>
      </c>
      <c r="C597" s="70" t="s">
        <v>269</v>
      </c>
      <c r="D597" s="71" t="s">
        <v>24</v>
      </c>
      <c r="E597" s="71">
        <v>1</v>
      </c>
      <c r="F597" s="52">
        <v>214200</v>
      </c>
      <c r="G597" s="48">
        <v>600300</v>
      </c>
      <c r="H597" s="24">
        <f t="shared" si="223"/>
        <v>214200</v>
      </c>
      <c r="I597" s="24">
        <f t="shared" si="224"/>
        <v>407250</v>
      </c>
      <c r="J597" s="24">
        <f t="shared" si="225"/>
        <v>407250</v>
      </c>
      <c r="K597" s="25">
        <f t="shared" si="226"/>
        <v>358586.47492620244</v>
      </c>
      <c r="L597" s="26">
        <f t="shared" si="220"/>
        <v>102096.65553193912</v>
      </c>
      <c r="M597" s="27">
        <f t="shared" si="221"/>
        <v>0.28471976125968146</v>
      </c>
      <c r="N597" s="28">
        <f t="shared" si="227"/>
        <v>214200</v>
      </c>
      <c r="O597" s="29" t="str">
        <f t="shared" si="228"/>
        <v>MENOR VALOR</v>
      </c>
      <c r="P597" s="30">
        <f t="shared" si="222"/>
        <v>214200</v>
      </c>
    </row>
    <row r="598" spans="1:17" ht="16.2" customHeight="1" x14ac:dyDescent="0.3">
      <c r="A598" s="68">
        <f t="shared" si="229"/>
        <v>559</v>
      </c>
      <c r="B598" s="114">
        <v>4621201</v>
      </c>
      <c r="C598" s="70" t="s">
        <v>270</v>
      </c>
      <c r="D598" s="71" t="s">
        <v>24</v>
      </c>
      <c r="E598" s="71">
        <v>1</v>
      </c>
      <c r="F598" s="52">
        <v>214200</v>
      </c>
      <c r="G598" s="48">
        <v>600300</v>
      </c>
      <c r="H598" s="24">
        <f t="shared" si="223"/>
        <v>214200</v>
      </c>
      <c r="I598" s="24">
        <f t="shared" si="224"/>
        <v>407250</v>
      </c>
      <c r="J598" s="24">
        <f t="shared" si="225"/>
        <v>407250</v>
      </c>
      <c r="K598" s="25">
        <f t="shared" si="226"/>
        <v>358586.47492620244</v>
      </c>
      <c r="L598" s="26">
        <f t="shared" si="220"/>
        <v>102096.65553193912</v>
      </c>
      <c r="M598" s="27">
        <f t="shared" si="221"/>
        <v>0.28471976125968146</v>
      </c>
      <c r="N598" s="28">
        <f t="shared" si="227"/>
        <v>214200</v>
      </c>
      <c r="O598" s="29" t="str">
        <f t="shared" si="228"/>
        <v>MENOR VALOR</v>
      </c>
      <c r="P598" s="30">
        <f t="shared" si="222"/>
        <v>214200</v>
      </c>
    </row>
    <row r="599" spans="1:17" ht="16.2" customHeight="1" x14ac:dyDescent="0.3">
      <c r="A599" s="68">
        <f t="shared" si="229"/>
        <v>560</v>
      </c>
      <c r="B599" s="114">
        <v>4912932</v>
      </c>
      <c r="C599" s="70" t="s">
        <v>271</v>
      </c>
      <c r="D599" s="71" t="s">
        <v>24</v>
      </c>
      <c r="E599" s="71">
        <v>1</v>
      </c>
      <c r="F599" s="52">
        <v>214200</v>
      </c>
      <c r="G599" s="48">
        <v>600300</v>
      </c>
      <c r="H599" s="24">
        <f t="shared" si="223"/>
        <v>214200</v>
      </c>
      <c r="I599" s="24">
        <f t="shared" si="224"/>
        <v>407250</v>
      </c>
      <c r="J599" s="24">
        <f t="shared" si="225"/>
        <v>407250</v>
      </c>
      <c r="K599" s="25">
        <f t="shared" si="226"/>
        <v>358586.47492620244</v>
      </c>
      <c r="L599" s="26">
        <f t="shared" si="220"/>
        <v>102096.65553193912</v>
      </c>
      <c r="M599" s="27">
        <f t="shared" si="221"/>
        <v>0.28471976125968146</v>
      </c>
      <c r="N599" s="28">
        <f t="shared" si="227"/>
        <v>214200</v>
      </c>
      <c r="O599" s="29" t="str">
        <f t="shared" si="228"/>
        <v>MENOR VALOR</v>
      </c>
      <c r="P599" s="30">
        <f t="shared" si="222"/>
        <v>214200</v>
      </c>
    </row>
    <row r="600" spans="1:17" ht="16.2" customHeight="1" x14ac:dyDescent="0.3">
      <c r="A600" s="68">
        <f t="shared" si="229"/>
        <v>561</v>
      </c>
      <c r="B600" s="114">
        <v>4691104</v>
      </c>
      <c r="C600" s="70" t="s">
        <v>90</v>
      </c>
      <c r="D600" s="71" t="s">
        <v>24</v>
      </c>
      <c r="E600" s="71">
        <v>1</v>
      </c>
      <c r="F600" s="52">
        <v>618800</v>
      </c>
      <c r="G600" s="53">
        <v>928200</v>
      </c>
      <c r="H600" s="24">
        <f t="shared" si="223"/>
        <v>618800</v>
      </c>
      <c r="I600" s="24">
        <f t="shared" si="224"/>
        <v>773500</v>
      </c>
      <c r="J600" s="24">
        <f t="shared" si="225"/>
        <v>773500</v>
      </c>
      <c r="K600" s="25">
        <f t="shared" si="226"/>
        <v>757872.12641711533</v>
      </c>
      <c r="L600" s="26">
        <f t="shared" si="220"/>
        <v>98338.84366357472</v>
      </c>
      <c r="M600" s="27">
        <f t="shared" si="221"/>
        <v>0.12975651199692134</v>
      </c>
      <c r="N600" s="28">
        <f t="shared" si="227"/>
        <v>618800</v>
      </c>
      <c r="O600" s="29" t="str">
        <f t="shared" si="228"/>
        <v>MENOR VALOR</v>
      </c>
      <c r="P600" s="30">
        <f t="shared" si="222"/>
        <v>618800</v>
      </c>
    </row>
    <row r="601" spans="1:17" ht="16.2" customHeight="1" x14ac:dyDescent="0.3">
      <c r="A601" s="68">
        <f t="shared" si="229"/>
        <v>562</v>
      </c>
      <c r="B601" s="115">
        <v>4391503</v>
      </c>
      <c r="C601" s="70" t="s">
        <v>75</v>
      </c>
      <c r="D601" s="71" t="s">
        <v>24</v>
      </c>
      <c r="E601" s="71">
        <v>1</v>
      </c>
      <c r="F601" s="52">
        <v>77350</v>
      </c>
      <c r="G601" s="53">
        <v>140000</v>
      </c>
      <c r="H601" s="24">
        <f t="shared" si="223"/>
        <v>77350</v>
      </c>
      <c r="I601" s="24">
        <f t="shared" si="224"/>
        <v>108675</v>
      </c>
      <c r="J601" s="24">
        <f t="shared" si="225"/>
        <v>108675</v>
      </c>
      <c r="K601" s="25">
        <f t="shared" si="226"/>
        <v>104062.48123122954</v>
      </c>
      <c r="L601" s="26">
        <f t="shared" si="220"/>
        <v>18888.576620920721</v>
      </c>
      <c r="M601" s="27">
        <f t="shared" si="221"/>
        <v>0.18151188014583097</v>
      </c>
      <c r="N601" s="28">
        <f t="shared" si="227"/>
        <v>77350</v>
      </c>
      <c r="O601" s="29" t="str">
        <f t="shared" si="228"/>
        <v>MENOR VALOR</v>
      </c>
      <c r="P601" s="30">
        <f t="shared" si="222"/>
        <v>77350</v>
      </c>
    </row>
    <row r="602" spans="1:17" s="119" customFormat="1" ht="16.2" customHeight="1" x14ac:dyDescent="0.3">
      <c r="A602" s="68">
        <f t="shared" si="229"/>
        <v>563</v>
      </c>
      <c r="B602" s="116">
        <v>4391507</v>
      </c>
      <c r="C602" s="70" t="s">
        <v>73</v>
      </c>
      <c r="D602" s="71" t="s">
        <v>24</v>
      </c>
      <c r="E602" s="71">
        <v>1</v>
      </c>
      <c r="F602" s="52">
        <v>89250</v>
      </c>
      <c r="G602" s="48">
        <v>253875</v>
      </c>
      <c r="H602" s="24">
        <f t="shared" si="223"/>
        <v>89250</v>
      </c>
      <c r="I602" s="24">
        <f t="shared" si="224"/>
        <v>171562.5</v>
      </c>
      <c r="J602" s="24">
        <f t="shared" si="225"/>
        <v>171562.5</v>
      </c>
      <c r="K602" s="25">
        <f t="shared" si="226"/>
        <v>150526.88713316302</v>
      </c>
      <c r="L602" s="26">
        <f t="shared" si="220"/>
        <v>43329.302421862274</v>
      </c>
      <c r="M602" s="27">
        <f t="shared" si="221"/>
        <v>0.28785091651786554</v>
      </c>
      <c r="N602" s="28">
        <f t="shared" si="227"/>
        <v>89250</v>
      </c>
      <c r="O602" s="29" t="str">
        <f t="shared" si="228"/>
        <v>MENOR VALOR</v>
      </c>
      <c r="P602" s="30">
        <f t="shared" si="222"/>
        <v>89250</v>
      </c>
      <c r="Q602" s="118"/>
    </row>
    <row r="603" spans="1:17" s="119" customFormat="1" ht="16.2" customHeight="1" x14ac:dyDescent="0.3">
      <c r="A603" s="68">
        <f t="shared" si="229"/>
        <v>564</v>
      </c>
      <c r="B603" s="114">
        <v>4391504</v>
      </c>
      <c r="C603" s="70" t="s">
        <v>72</v>
      </c>
      <c r="D603" s="71" t="s">
        <v>24</v>
      </c>
      <c r="E603" s="71">
        <v>1</v>
      </c>
      <c r="F603" s="52">
        <v>89250</v>
      </c>
      <c r="G603" s="48">
        <v>253875</v>
      </c>
      <c r="H603" s="24">
        <f t="shared" si="223"/>
        <v>89250</v>
      </c>
      <c r="I603" s="24">
        <f t="shared" si="224"/>
        <v>171562.5</v>
      </c>
      <c r="J603" s="24">
        <f t="shared" si="225"/>
        <v>171562.5</v>
      </c>
      <c r="K603" s="25">
        <f t="shared" si="226"/>
        <v>150526.88713316302</v>
      </c>
      <c r="L603" s="26">
        <f t="shared" si="220"/>
        <v>43329.302421862274</v>
      </c>
      <c r="M603" s="27">
        <f t="shared" si="221"/>
        <v>0.28785091651786554</v>
      </c>
      <c r="N603" s="28">
        <f t="shared" si="227"/>
        <v>89250</v>
      </c>
      <c r="O603" s="29" t="str">
        <f t="shared" si="228"/>
        <v>MENOR VALOR</v>
      </c>
      <c r="P603" s="30">
        <f t="shared" si="222"/>
        <v>89250</v>
      </c>
      <c r="Q603" s="118"/>
    </row>
    <row r="604" spans="1:17" s="119" customFormat="1" ht="16.2" customHeight="1" x14ac:dyDescent="0.3">
      <c r="A604" s="72">
        <f t="shared" si="229"/>
        <v>565</v>
      </c>
      <c r="B604" s="120">
        <v>4621213</v>
      </c>
      <c r="C604" s="74" t="s">
        <v>299</v>
      </c>
      <c r="D604" s="75" t="s">
        <v>24</v>
      </c>
      <c r="E604" s="75">
        <v>1</v>
      </c>
      <c r="F604" s="56">
        <v>148750</v>
      </c>
      <c r="G604" s="53">
        <v>398000</v>
      </c>
      <c r="H604" s="24">
        <f t="shared" si="223"/>
        <v>148750</v>
      </c>
      <c r="I604" s="24">
        <f t="shared" si="224"/>
        <v>273375</v>
      </c>
      <c r="J604" s="24">
        <f t="shared" si="225"/>
        <v>273375</v>
      </c>
      <c r="K604" s="25">
        <f t="shared" si="226"/>
        <v>243315.63862604476</v>
      </c>
      <c r="L604" s="26">
        <f t="shared" si="220"/>
        <v>66868.004339712832</v>
      </c>
      <c r="M604" s="27">
        <f t="shared" si="221"/>
        <v>0.27482000218852848</v>
      </c>
      <c r="N604" s="28">
        <f t="shared" si="227"/>
        <v>148750</v>
      </c>
      <c r="O604" s="29" t="str">
        <f t="shared" si="228"/>
        <v>MENOR VALOR</v>
      </c>
      <c r="P604" s="30">
        <f t="shared" si="222"/>
        <v>148750</v>
      </c>
      <c r="Q604" s="118"/>
    </row>
    <row r="605" spans="1:17" s="123" customFormat="1" ht="16.2" customHeight="1" x14ac:dyDescent="0.3">
      <c r="A605" s="268" t="s">
        <v>430</v>
      </c>
      <c r="B605" s="268" t="s">
        <v>430</v>
      </c>
      <c r="C605" s="268"/>
      <c r="D605" s="268"/>
      <c r="E605" s="268"/>
      <c r="F605" s="121"/>
      <c r="G605" s="36"/>
      <c r="H605" s="37"/>
      <c r="I605" s="38"/>
      <c r="J605" s="38"/>
      <c r="K605" s="39"/>
      <c r="L605" s="40"/>
      <c r="M605" s="41"/>
      <c r="N605" s="42"/>
      <c r="O605" s="43"/>
      <c r="P605" s="44"/>
      <c r="Q605" s="122"/>
    </row>
    <row r="606" spans="1:17" s="123" customFormat="1" ht="16.2" customHeight="1" x14ac:dyDescent="0.3">
      <c r="A606" s="45">
        <f>A604+1</f>
        <v>566</v>
      </c>
      <c r="B606" s="124">
        <v>42140</v>
      </c>
      <c r="C606" s="125" t="s">
        <v>431</v>
      </c>
      <c r="D606" s="124" t="s">
        <v>24</v>
      </c>
      <c r="E606" s="124">
        <v>1</v>
      </c>
      <c r="F606" s="47">
        <v>618800</v>
      </c>
      <c r="G606" s="48">
        <v>928200</v>
      </c>
      <c r="H606" s="24">
        <f t="shared" ref="H606:H649" si="230">MIN(F606:G606)</f>
        <v>618800</v>
      </c>
      <c r="I606" s="24">
        <f t="shared" ref="I606:I649" si="231">AVERAGE(F606:G606)</f>
        <v>773500</v>
      </c>
      <c r="J606" s="24">
        <f t="shared" ref="J606:J649" si="232">MEDIAN(F606:G606)</f>
        <v>773500</v>
      </c>
      <c r="K606" s="25">
        <f t="shared" ref="K606:K649" si="233">GEOMEAN(F606:G606)</f>
        <v>757872.12641711533</v>
      </c>
      <c r="L606" s="26">
        <f t="shared" si="220"/>
        <v>98338.84366357472</v>
      </c>
      <c r="M606" s="27">
        <f t="shared" si="221"/>
        <v>0.12975651199692134</v>
      </c>
      <c r="N606" s="28">
        <f t="shared" ref="N606:N649" si="234">ROUND(IF(M606&lt;=$N$2,H606,K606),0)</f>
        <v>618800</v>
      </c>
      <c r="O606" s="29" t="str">
        <f t="shared" ref="O606:O649" si="235">IF(M606&lt;=$N$2,"MENOR VALOR","MEDIA GEO")</f>
        <v>MENOR VALOR</v>
      </c>
      <c r="P606" s="30">
        <f t="shared" si="222"/>
        <v>618800</v>
      </c>
      <c r="Q606" s="122"/>
    </row>
    <row r="607" spans="1:17" s="123" customFormat="1" ht="16.2" customHeight="1" x14ac:dyDescent="0.3">
      <c r="A607" s="68">
        <f t="shared" ref="A607:A649" si="236">A606+1</f>
        <v>567</v>
      </c>
      <c r="B607" s="126">
        <v>61185</v>
      </c>
      <c r="C607" s="127" t="s">
        <v>432</v>
      </c>
      <c r="D607" s="126" t="s">
        <v>24</v>
      </c>
      <c r="E607" s="126">
        <v>1</v>
      </c>
      <c r="F607" s="52">
        <v>1428000</v>
      </c>
      <c r="G607" s="53">
        <v>3400800</v>
      </c>
      <c r="H607" s="24">
        <f t="shared" si="230"/>
        <v>1428000</v>
      </c>
      <c r="I607" s="24">
        <f t="shared" si="231"/>
        <v>2414400</v>
      </c>
      <c r="J607" s="24">
        <f t="shared" si="232"/>
        <v>2414400</v>
      </c>
      <c r="K607" s="25">
        <f t="shared" si="233"/>
        <v>2203711.0518396008</v>
      </c>
      <c r="L607" s="26">
        <f t="shared" si="220"/>
        <v>548510.5449971311</v>
      </c>
      <c r="M607" s="27">
        <f t="shared" si="221"/>
        <v>0.24890311483406535</v>
      </c>
      <c r="N607" s="28">
        <f t="shared" si="234"/>
        <v>1428000</v>
      </c>
      <c r="O607" s="29" t="str">
        <f t="shared" si="235"/>
        <v>MENOR VALOR</v>
      </c>
      <c r="P607" s="30">
        <f t="shared" si="222"/>
        <v>1428000</v>
      </c>
      <c r="Q607" s="122"/>
    </row>
    <row r="608" spans="1:17" s="123" customFormat="1" ht="16.2" customHeight="1" x14ac:dyDescent="0.3">
      <c r="A608" s="68">
        <f t="shared" si="236"/>
        <v>568</v>
      </c>
      <c r="B608" s="126">
        <v>61185</v>
      </c>
      <c r="C608" s="127" t="s">
        <v>433</v>
      </c>
      <c r="D608" s="126" t="s">
        <v>24</v>
      </c>
      <c r="E608" s="126">
        <v>1</v>
      </c>
      <c r="F608" s="52">
        <v>214200</v>
      </c>
      <c r="G608" s="48">
        <v>600300</v>
      </c>
      <c r="H608" s="24">
        <f t="shared" si="230"/>
        <v>214200</v>
      </c>
      <c r="I608" s="24">
        <f t="shared" si="231"/>
        <v>407250</v>
      </c>
      <c r="J608" s="24">
        <f t="shared" si="232"/>
        <v>407250</v>
      </c>
      <c r="K608" s="25">
        <f t="shared" si="233"/>
        <v>358586.47492620244</v>
      </c>
      <c r="L608" s="26">
        <f t="shared" si="220"/>
        <v>102096.65553193912</v>
      </c>
      <c r="M608" s="27">
        <f t="shared" si="221"/>
        <v>0.28471976125968146</v>
      </c>
      <c r="N608" s="28">
        <f t="shared" si="234"/>
        <v>214200</v>
      </c>
      <c r="O608" s="29" t="str">
        <f t="shared" si="235"/>
        <v>MENOR VALOR</v>
      </c>
      <c r="P608" s="30">
        <f t="shared" si="222"/>
        <v>214200</v>
      </c>
      <c r="Q608" s="122"/>
    </row>
    <row r="609" spans="1:17" s="123" customFormat="1" ht="16.2" customHeight="1" x14ac:dyDescent="0.3">
      <c r="A609" s="68">
        <f t="shared" si="236"/>
        <v>569</v>
      </c>
      <c r="B609" s="126">
        <v>42140</v>
      </c>
      <c r="C609" s="127" t="s">
        <v>434</v>
      </c>
      <c r="D609" s="126" t="s">
        <v>24</v>
      </c>
      <c r="E609" s="126">
        <v>1</v>
      </c>
      <c r="F609" s="52">
        <v>214200</v>
      </c>
      <c r="G609" s="48">
        <v>600300</v>
      </c>
      <c r="H609" s="24">
        <f t="shared" si="230"/>
        <v>214200</v>
      </c>
      <c r="I609" s="24">
        <f t="shared" si="231"/>
        <v>407250</v>
      </c>
      <c r="J609" s="24">
        <f t="shared" si="232"/>
        <v>407250</v>
      </c>
      <c r="K609" s="25">
        <f t="shared" si="233"/>
        <v>358586.47492620244</v>
      </c>
      <c r="L609" s="26">
        <f t="shared" si="220"/>
        <v>102096.65553193912</v>
      </c>
      <c r="M609" s="27">
        <f t="shared" si="221"/>
        <v>0.28471976125968146</v>
      </c>
      <c r="N609" s="28">
        <f t="shared" si="234"/>
        <v>214200</v>
      </c>
      <c r="O609" s="29" t="str">
        <f t="shared" si="235"/>
        <v>MENOR VALOR</v>
      </c>
      <c r="P609" s="30">
        <f t="shared" si="222"/>
        <v>214200</v>
      </c>
      <c r="Q609" s="122"/>
    </row>
    <row r="610" spans="1:17" s="123" customFormat="1" ht="16.2" customHeight="1" x14ac:dyDescent="0.3">
      <c r="A610" s="68">
        <f t="shared" si="236"/>
        <v>570</v>
      </c>
      <c r="B610" s="126">
        <v>42140</v>
      </c>
      <c r="C610" s="127" t="s">
        <v>435</v>
      </c>
      <c r="D610" s="126" t="s">
        <v>24</v>
      </c>
      <c r="E610" s="126">
        <v>1</v>
      </c>
      <c r="F610" s="52">
        <v>1011500</v>
      </c>
      <c r="G610" s="53">
        <v>1517250</v>
      </c>
      <c r="H610" s="24">
        <f t="shared" si="230"/>
        <v>1011500</v>
      </c>
      <c r="I610" s="24">
        <f t="shared" si="231"/>
        <v>1264375</v>
      </c>
      <c r="J610" s="24">
        <f t="shared" si="232"/>
        <v>1264375</v>
      </c>
      <c r="K610" s="25">
        <f t="shared" si="233"/>
        <v>1238829.4374125923</v>
      </c>
      <c r="L610" s="26">
        <f t="shared" si="220"/>
        <v>160746.18675776452</v>
      </c>
      <c r="M610" s="27">
        <f t="shared" si="221"/>
        <v>0.12975651199691987</v>
      </c>
      <c r="N610" s="28">
        <f t="shared" si="234"/>
        <v>1011500</v>
      </c>
      <c r="O610" s="29" t="str">
        <f t="shared" si="235"/>
        <v>MENOR VALOR</v>
      </c>
      <c r="P610" s="30">
        <f t="shared" si="222"/>
        <v>1011500</v>
      </c>
      <c r="Q610" s="122"/>
    </row>
    <row r="611" spans="1:17" s="123" customFormat="1" ht="16.2" customHeight="1" x14ac:dyDescent="0.3">
      <c r="A611" s="68">
        <f t="shared" si="236"/>
        <v>571</v>
      </c>
      <c r="B611" s="126">
        <v>42140</v>
      </c>
      <c r="C611" s="127" t="s">
        <v>436</v>
      </c>
      <c r="D611" s="126" t="s">
        <v>24</v>
      </c>
      <c r="E611" s="126">
        <v>1</v>
      </c>
      <c r="F611" s="52">
        <v>1428000</v>
      </c>
      <c r="G611" s="53">
        <v>3400800</v>
      </c>
      <c r="H611" s="24">
        <f t="shared" si="230"/>
        <v>1428000</v>
      </c>
      <c r="I611" s="24">
        <f t="shared" si="231"/>
        <v>2414400</v>
      </c>
      <c r="J611" s="24">
        <f t="shared" si="232"/>
        <v>2414400</v>
      </c>
      <c r="K611" s="25">
        <f t="shared" si="233"/>
        <v>2203711.0518396008</v>
      </c>
      <c r="L611" s="26">
        <f t="shared" si="220"/>
        <v>548510.5449971311</v>
      </c>
      <c r="M611" s="27">
        <f t="shared" si="221"/>
        <v>0.24890311483406535</v>
      </c>
      <c r="N611" s="28">
        <f t="shared" si="234"/>
        <v>1428000</v>
      </c>
      <c r="O611" s="29" t="str">
        <f t="shared" si="235"/>
        <v>MENOR VALOR</v>
      </c>
      <c r="P611" s="30">
        <f t="shared" si="222"/>
        <v>1428000</v>
      </c>
      <c r="Q611" s="122"/>
    </row>
    <row r="612" spans="1:17" s="123" customFormat="1" ht="16.2" customHeight="1" x14ac:dyDescent="0.3">
      <c r="A612" s="68">
        <f t="shared" si="236"/>
        <v>572</v>
      </c>
      <c r="B612" s="126">
        <v>61165</v>
      </c>
      <c r="C612" s="127" t="s">
        <v>437</v>
      </c>
      <c r="D612" s="126" t="s">
        <v>438</v>
      </c>
      <c r="E612" s="126">
        <v>1</v>
      </c>
      <c r="F612" s="52">
        <v>21420</v>
      </c>
      <c r="G612" s="53">
        <v>40200</v>
      </c>
      <c r="H612" s="24">
        <f t="shared" si="230"/>
        <v>21420</v>
      </c>
      <c r="I612" s="24">
        <f t="shared" si="231"/>
        <v>30810</v>
      </c>
      <c r="J612" s="24">
        <f t="shared" si="232"/>
        <v>30810</v>
      </c>
      <c r="K612" s="25">
        <f t="shared" si="233"/>
        <v>29344.23282350384</v>
      </c>
      <c r="L612" s="26">
        <f t="shared" si="220"/>
        <v>5603.2787652005572</v>
      </c>
      <c r="M612" s="27">
        <f t="shared" si="221"/>
        <v>0.19094991506175962</v>
      </c>
      <c r="N612" s="28">
        <f t="shared" si="234"/>
        <v>21420</v>
      </c>
      <c r="O612" s="29" t="str">
        <f t="shared" si="235"/>
        <v>MENOR VALOR</v>
      </c>
      <c r="P612" s="30">
        <f t="shared" si="222"/>
        <v>21420</v>
      </c>
      <c r="Q612" s="122"/>
    </row>
    <row r="613" spans="1:17" s="123" customFormat="1" ht="16.2" customHeight="1" x14ac:dyDescent="0.3">
      <c r="A613" s="68">
        <f t="shared" si="236"/>
        <v>573</v>
      </c>
      <c r="B613" s="126">
        <v>42140</v>
      </c>
      <c r="C613" s="127" t="s">
        <v>439</v>
      </c>
      <c r="D613" s="126" t="s">
        <v>438</v>
      </c>
      <c r="E613" s="126">
        <v>1</v>
      </c>
      <c r="F613" s="52">
        <v>53550</v>
      </c>
      <c r="G613" s="53">
        <v>91000</v>
      </c>
      <c r="H613" s="24">
        <f t="shared" si="230"/>
        <v>53550</v>
      </c>
      <c r="I613" s="24">
        <f t="shared" si="231"/>
        <v>72275</v>
      </c>
      <c r="J613" s="24">
        <f t="shared" si="232"/>
        <v>72275</v>
      </c>
      <c r="K613" s="25">
        <f t="shared" si="233"/>
        <v>69807.234582097575</v>
      </c>
      <c r="L613" s="26">
        <f t="shared" si="220"/>
        <v>11495.600816341679</v>
      </c>
      <c r="M613" s="27">
        <f t="shared" si="221"/>
        <v>0.16467635317686377</v>
      </c>
      <c r="N613" s="28">
        <f t="shared" si="234"/>
        <v>53550</v>
      </c>
      <c r="O613" s="29" t="str">
        <f t="shared" si="235"/>
        <v>MENOR VALOR</v>
      </c>
      <c r="P613" s="30">
        <f t="shared" si="222"/>
        <v>53550</v>
      </c>
      <c r="Q613" s="122"/>
    </row>
    <row r="614" spans="1:17" s="123" customFormat="1" ht="16.2" customHeight="1" x14ac:dyDescent="0.3">
      <c r="A614" s="68">
        <f t="shared" si="236"/>
        <v>574</v>
      </c>
      <c r="B614" s="126">
        <v>42140</v>
      </c>
      <c r="C614" s="127" t="s">
        <v>440</v>
      </c>
      <c r="D614" s="126" t="s">
        <v>24</v>
      </c>
      <c r="E614" s="126">
        <v>1</v>
      </c>
      <c r="F614" s="52">
        <v>214200</v>
      </c>
      <c r="G614" s="48">
        <v>600300</v>
      </c>
      <c r="H614" s="24">
        <f t="shared" si="230"/>
        <v>214200</v>
      </c>
      <c r="I614" s="24">
        <f t="shared" si="231"/>
        <v>407250</v>
      </c>
      <c r="J614" s="24">
        <f t="shared" si="232"/>
        <v>407250</v>
      </c>
      <c r="K614" s="25">
        <f t="shared" si="233"/>
        <v>358586.47492620244</v>
      </c>
      <c r="L614" s="26">
        <f t="shared" si="220"/>
        <v>102096.65553193912</v>
      </c>
      <c r="M614" s="27">
        <f t="shared" si="221"/>
        <v>0.28471976125968146</v>
      </c>
      <c r="N614" s="28">
        <f t="shared" si="234"/>
        <v>214200</v>
      </c>
      <c r="O614" s="29" t="str">
        <f t="shared" si="235"/>
        <v>MENOR VALOR</v>
      </c>
      <c r="P614" s="30">
        <f t="shared" si="222"/>
        <v>214200</v>
      </c>
      <c r="Q614" s="122"/>
    </row>
    <row r="615" spans="1:17" s="123" customFormat="1" ht="16.2" customHeight="1" x14ac:dyDescent="0.3">
      <c r="A615" s="68">
        <f t="shared" si="236"/>
        <v>575</v>
      </c>
      <c r="B615" s="126">
        <v>42140</v>
      </c>
      <c r="C615" s="127" t="s">
        <v>441</v>
      </c>
      <c r="D615" s="126" t="s">
        <v>24</v>
      </c>
      <c r="E615" s="126">
        <v>1</v>
      </c>
      <c r="F615" s="52">
        <v>1011500</v>
      </c>
      <c r="G615" s="53">
        <v>1517250</v>
      </c>
      <c r="H615" s="24">
        <f t="shared" si="230"/>
        <v>1011500</v>
      </c>
      <c r="I615" s="24">
        <f t="shared" si="231"/>
        <v>1264375</v>
      </c>
      <c r="J615" s="24">
        <f t="shared" si="232"/>
        <v>1264375</v>
      </c>
      <c r="K615" s="25">
        <f t="shared" si="233"/>
        <v>1238829.4374125923</v>
      </c>
      <c r="L615" s="26">
        <f t="shared" si="220"/>
        <v>160746.18675776452</v>
      </c>
      <c r="M615" s="27">
        <f t="shared" si="221"/>
        <v>0.12975651199691987</v>
      </c>
      <c r="N615" s="28">
        <f t="shared" si="234"/>
        <v>1011500</v>
      </c>
      <c r="O615" s="29" t="str">
        <f t="shared" si="235"/>
        <v>MENOR VALOR</v>
      </c>
      <c r="P615" s="30">
        <f t="shared" si="222"/>
        <v>1011500</v>
      </c>
      <c r="Q615" s="122"/>
    </row>
    <row r="616" spans="1:17" s="123" customFormat="1" ht="16.2" customHeight="1" x14ac:dyDescent="0.3">
      <c r="A616" s="68">
        <f t="shared" si="236"/>
        <v>576</v>
      </c>
      <c r="B616" s="126">
        <v>42140</v>
      </c>
      <c r="C616" s="127" t="s">
        <v>442</v>
      </c>
      <c r="D616" s="126" t="s">
        <v>24</v>
      </c>
      <c r="E616" s="126">
        <v>1</v>
      </c>
      <c r="F616" s="52">
        <v>113050</v>
      </c>
      <c r="G616" s="53">
        <v>179575</v>
      </c>
      <c r="H616" s="24">
        <f t="shared" si="230"/>
        <v>113050</v>
      </c>
      <c r="I616" s="24">
        <f t="shared" si="231"/>
        <v>146312.5</v>
      </c>
      <c r="J616" s="24">
        <f t="shared" si="232"/>
        <v>146312.5</v>
      </c>
      <c r="K616" s="25">
        <f t="shared" si="233"/>
        <v>142481.41545478834</v>
      </c>
      <c r="L616" s="26">
        <f t="shared" si="220"/>
        <v>20811.153447999412</v>
      </c>
      <c r="M616" s="27">
        <f t="shared" si="221"/>
        <v>0.14606223121501152</v>
      </c>
      <c r="N616" s="28">
        <f t="shared" si="234"/>
        <v>113050</v>
      </c>
      <c r="O616" s="29" t="str">
        <f t="shared" si="235"/>
        <v>MENOR VALOR</v>
      </c>
      <c r="P616" s="30">
        <f t="shared" si="222"/>
        <v>113050</v>
      </c>
      <c r="Q616" s="122"/>
    </row>
    <row r="617" spans="1:17" s="123" customFormat="1" ht="16.2" customHeight="1" x14ac:dyDescent="0.3">
      <c r="A617" s="68">
        <f t="shared" si="236"/>
        <v>577</v>
      </c>
      <c r="B617" s="126">
        <v>61185</v>
      </c>
      <c r="C617" s="127" t="s">
        <v>443</v>
      </c>
      <c r="D617" s="126" t="s">
        <v>24</v>
      </c>
      <c r="E617" s="126">
        <v>1</v>
      </c>
      <c r="F617" s="52">
        <v>208250</v>
      </c>
      <c r="G617" s="53">
        <v>412375</v>
      </c>
      <c r="H617" s="24">
        <f t="shared" si="230"/>
        <v>208250</v>
      </c>
      <c r="I617" s="24">
        <f t="shared" si="231"/>
        <v>310312.5</v>
      </c>
      <c r="J617" s="24">
        <f t="shared" si="232"/>
        <v>310312.5</v>
      </c>
      <c r="K617" s="25">
        <f t="shared" si="233"/>
        <v>293047.93763137114</v>
      </c>
      <c r="L617" s="26">
        <f t="shared" si="220"/>
        <v>59961.196729776435</v>
      </c>
      <c r="M617" s="27">
        <f t="shared" si="221"/>
        <v>0.20461224608651712</v>
      </c>
      <c r="N617" s="28">
        <f t="shared" si="234"/>
        <v>208250</v>
      </c>
      <c r="O617" s="29" t="str">
        <f t="shared" si="235"/>
        <v>MENOR VALOR</v>
      </c>
      <c r="P617" s="30">
        <f t="shared" si="222"/>
        <v>208250</v>
      </c>
      <c r="Q617" s="122"/>
    </row>
    <row r="618" spans="1:17" s="123" customFormat="1" ht="16.2" customHeight="1" x14ac:dyDescent="0.3">
      <c r="A618" s="68">
        <f t="shared" si="236"/>
        <v>578</v>
      </c>
      <c r="B618" s="126">
        <v>42140</v>
      </c>
      <c r="C618" s="127" t="s">
        <v>444</v>
      </c>
      <c r="D618" s="126" t="s">
        <v>24</v>
      </c>
      <c r="E618" s="126">
        <v>1</v>
      </c>
      <c r="F618" s="52">
        <v>77350</v>
      </c>
      <c r="G618" s="53">
        <v>140000</v>
      </c>
      <c r="H618" s="24">
        <f t="shared" si="230"/>
        <v>77350</v>
      </c>
      <c r="I618" s="24">
        <f t="shared" si="231"/>
        <v>108675</v>
      </c>
      <c r="J618" s="24">
        <f t="shared" si="232"/>
        <v>108675</v>
      </c>
      <c r="K618" s="25">
        <f t="shared" si="233"/>
        <v>104062.48123122954</v>
      </c>
      <c r="L618" s="26">
        <f t="shared" si="220"/>
        <v>18888.576620920721</v>
      </c>
      <c r="M618" s="27">
        <f t="shared" si="221"/>
        <v>0.18151188014583097</v>
      </c>
      <c r="N618" s="28">
        <f t="shared" si="234"/>
        <v>77350</v>
      </c>
      <c r="O618" s="29" t="str">
        <f t="shared" si="235"/>
        <v>MENOR VALOR</v>
      </c>
      <c r="P618" s="30">
        <f t="shared" si="222"/>
        <v>77350</v>
      </c>
      <c r="Q618" s="122"/>
    </row>
    <row r="619" spans="1:17" s="123" customFormat="1" ht="16.2" customHeight="1" x14ac:dyDescent="0.3">
      <c r="A619" s="68">
        <f t="shared" si="236"/>
        <v>579</v>
      </c>
      <c r="B619" s="126">
        <v>42140</v>
      </c>
      <c r="C619" s="127" t="s">
        <v>445</v>
      </c>
      <c r="D619" s="126" t="s">
        <v>24</v>
      </c>
      <c r="E619" s="126">
        <v>1</v>
      </c>
      <c r="F619" s="52">
        <v>214200</v>
      </c>
      <c r="G619" s="48">
        <v>600300</v>
      </c>
      <c r="H619" s="24">
        <f t="shared" si="230"/>
        <v>214200</v>
      </c>
      <c r="I619" s="24">
        <f t="shared" si="231"/>
        <v>407250</v>
      </c>
      <c r="J619" s="24">
        <f t="shared" si="232"/>
        <v>407250</v>
      </c>
      <c r="K619" s="25">
        <f t="shared" si="233"/>
        <v>358586.47492620244</v>
      </c>
      <c r="L619" s="26">
        <f t="shared" si="220"/>
        <v>102096.65553193912</v>
      </c>
      <c r="M619" s="27">
        <f t="shared" si="221"/>
        <v>0.28471976125968146</v>
      </c>
      <c r="N619" s="28">
        <f t="shared" si="234"/>
        <v>214200</v>
      </c>
      <c r="O619" s="29" t="str">
        <f t="shared" si="235"/>
        <v>MENOR VALOR</v>
      </c>
      <c r="P619" s="30">
        <f t="shared" si="222"/>
        <v>214200</v>
      </c>
      <c r="Q619" s="122"/>
    </row>
    <row r="620" spans="1:17" s="123" customFormat="1" ht="16.2" customHeight="1" x14ac:dyDescent="0.3">
      <c r="A620" s="68">
        <f t="shared" si="236"/>
        <v>580</v>
      </c>
      <c r="B620" s="126">
        <v>38990</v>
      </c>
      <c r="C620" s="127" t="s">
        <v>446</v>
      </c>
      <c r="D620" s="126" t="s">
        <v>24</v>
      </c>
      <c r="E620" s="126">
        <v>1</v>
      </c>
      <c r="F620" s="52">
        <v>53550</v>
      </c>
      <c r="G620" s="53">
        <v>91000</v>
      </c>
      <c r="H620" s="24">
        <f t="shared" si="230"/>
        <v>53550</v>
      </c>
      <c r="I620" s="24">
        <f t="shared" si="231"/>
        <v>72275</v>
      </c>
      <c r="J620" s="24">
        <f t="shared" si="232"/>
        <v>72275</v>
      </c>
      <c r="K620" s="25">
        <f t="shared" si="233"/>
        <v>69807.234582097575</v>
      </c>
      <c r="L620" s="26">
        <f t="shared" si="220"/>
        <v>11495.600816341679</v>
      </c>
      <c r="M620" s="27">
        <f t="shared" si="221"/>
        <v>0.16467635317686377</v>
      </c>
      <c r="N620" s="28">
        <f t="shared" si="234"/>
        <v>53550</v>
      </c>
      <c r="O620" s="29" t="str">
        <f t="shared" si="235"/>
        <v>MENOR VALOR</v>
      </c>
      <c r="P620" s="30">
        <f t="shared" si="222"/>
        <v>53550</v>
      </c>
      <c r="Q620" s="122"/>
    </row>
    <row r="621" spans="1:17" s="123" customFormat="1" ht="16.2" customHeight="1" x14ac:dyDescent="0.3">
      <c r="A621" s="68">
        <f t="shared" si="236"/>
        <v>581</v>
      </c>
      <c r="B621" s="126">
        <v>43910</v>
      </c>
      <c r="C621" s="127" t="s">
        <v>447</v>
      </c>
      <c r="D621" s="126" t="s">
        <v>24</v>
      </c>
      <c r="E621" s="126">
        <v>1</v>
      </c>
      <c r="F621" s="52">
        <v>89250</v>
      </c>
      <c r="G621" s="48">
        <v>253875</v>
      </c>
      <c r="H621" s="24">
        <f t="shared" si="230"/>
        <v>89250</v>
      </c>
      <c r="I621" s="24">
        <f t="shared" si="231"/>
        <v>171562.5</v>
      </c>
      <c r="J621" s="24">
        <f t="shared" si="232"/>
        <v>171562.5</v>
      </c>
      <c r="K621" s="25">
        <f t="shared" si="233"/>
        <v>150526.88713316302</v>
      </c>
      <c r="L621" s="26">
        <f t="shared" si="220"/>
        <v>43329.302421862274</v>
      </c>
      <c r="M621" s="27">
        <f t="shared" si="221"/>
        <v>0.28785091651786554</v>
      </c>
      <c r="N621" s="28">
        <f t="shared" si="234"/>
        <v>89250</v>
      </c>
      <c r="O621" s="29" t="str">
        <f t="shared" si="235"/>
        <v>MENOR VALOR</v>
      </c>
      <c r="P621" s="30">
        <f t="shared" si="222"/>
        <v>89250</v>
      </c>
      <c r="Q621" s="122"/>
    </row>
    <row r="622" spans="1:17" s="123" customFormat="1" ht="16.2" customHeight="1" x14ac:dyDescent="0.3">
      <c r="A622" s="68">
        <f t="shared" si="236"/>
        <v>582</v>
      </c>
      <c r="B622" s="126">
        <v>42140</v>
      </c>
      <c r="C622" s="127" t="s">
        <v>448</v>
      </c>
      <c r="D622" s="126" t="s">
        <v>24</v>
      </c>
      <c r="E622" s="126">
        <v>1</v>
      </c>
      <c r="F622" s="52">
        <v>214200</v>
      </c>
      <c r="G622" s="48">
        <v>600300</v>
      </c>
      <c r="H622" s="24">
        <f t="shared" si="230"/>
        <v>214200</v>
      </c>
      <c r="I622" s="24">
        <f t="shared" si="231"/>
        <v>407250</v>
      </c>
      <c r="J622" s="24">
        <f t="shared" si="232"/>
        <v>407250</v>
      </c>
      <c r="K622" s="25">
        <f t="shared" si="233"/>
        <v>358586.47492620244</v>
      </c>
      <c r="L622" s="26">
        <f t="shared" si="220"/>
        <v>102096.65553193912</v>
      </c>
      <c r="M622" s="27">
        <f t="shared" si="221"/>
        <v>0.28471976125968146</v>
      </c>
      <c r="N622" s="28">
        <f t="shared" si="234"/>
        <v>214200</v>
      </c>
      <c r="O622" s="29" t="str">
        <f t="shared" si="235"/>
        <v>MENOR VALOR</v>
      </c>
      <c r="P622" s="30">
        <f t="shared" si="222"/>
        <v>214200</v>
      </c>
      <c r="Q622" s="122"/>
    </row>
    <row r="623" spans="1:17" s="123" customFormat="1" ht="16.2" customHeight="1" x14ac:dyDescent="0.3">
      <c r="A623" s="68">
        <f t="shared" si="236"/>
        <v>583</v>
      </c>
      <c r="B623" s="126">
        <v>61185</v>
      </c>
      <c r="C623" s="127" t="s">
        <v>449</v>
      </c>
      <c r="D623" s="126" t="s">
        <v>24</v>
      </c>
      <c r="E623" s="126">
        <v>1</v>
      </c>
      <c r="F623" s="52">
        <v>101150</v>
      </c>
      <c r="G623" s="53">
        <v>251725</v>
      </c>
      <c r="H623" s="24">
        <f t="shared" si="230"/>
        <v>101150</v>
      </c>
      <c r="I623" s="24">
        <f t="shared" si="231"/>
        <v>176437.5</v>
      </c>
      <c r="J623" s="24">
        <f t="shared" si="232"/>
        <v>176437.5</v>
      </c>
      <c r="K623" s="25">
        <f t="shared" si="233"/>
        <v>159568.1163328063</v>
      </c>
      <c r="L623" s="26">
        <f t="shared" si="220"/>
        <v>41307.846203071902</v>
      </c>
      <c r="M623" s="27">
        <f t="shared" si="221"/>
        <v>0.25887280712719202</v>
      </c>
      <c r="N623" s="28">
        <f t="shared" si="234"/>
        <v>101150</v>
      </c>
      <c r="O623" s="29" t="str">
        <f t="shared" si="235"/>
        <v>MENOR VALOR</v>
      </c>
      <c r="P623" s="30">
        <f t="shared" si="222"/>
        <v>101150</v>
      </c>
      <c r="Q623" s="122"/>
    </row>
    <row r="624" spans="1:17" s="123" customFormat="1" ht="16.2" customHeight="1" x14ac:dyDescent="0.3">
      <c r="A624" s="68">
        <f t="shared" si="236"/>
        <v>584</v>
      </c>
      <c r="B624" s="126">
        <v>38990</v>
      </c>
      <c r="C624" s="127" t="s">
        <v>450</v>
      </c>
      <c r="D624" s="126" t="s">
        <v>451</v>
      </c>
      <c r="E624" s="126">
        <v>1</v>
      </c>
      <c r="F624" s="52">
        <v>35700</v>
      </c>
      <c r="G624" s="53">
        <v>69000</v>
      </c>
      <c r="H624" s="24">
        <f t="shared" si="230"/>
        <v>35700</v>
      </c>
      <c r="I624" s="24">
        <f t="shared" si="231"/>
        <v>52350</v>
      </c>
      <c r="J624" s="24">
        <f t="shared" si="232"/>
        <v>52350</v>
      </c>
      <c r="K624" s="25">
        <f t="shared" si="233"/>
        <v>49631.643132179292</v>
      </c>
      <c r="L624" s="26">
        <f t="shared" si="220"/>
        <v>9851.1593318349878</v>
      </c>
      <c r="M624" s="27">
        <f t="shared" si="221"/>
        <v>0.19848545625618963</v>
      </c>
      <c r="N624" s="28">
        <f t="shared" si="234"/>
        <v>35700</v>
      </c>
      <c r="O624" s="29" t="str">
        <f t="shared" si="235"/>
        <v>MENOR VALOR</v>
      </c>
      <c r="P624" s="30">
        <f t="shared" si="222"/>
        <v>35700</v>
      </c>
      <c r="Q624" s="122"/>
    </row>
    <row r="625" spans="1:17" s="123" customFormat="1" ht="16.2" customHeight="1" x14ac:dyDescent="0.3">
      <c r="A625" s="68">
        <f t="shared" si="236"/>
        <v>585</v>
      </c>
      <c r="B625" s="126">
        <v>38990</v>
      </c>
      <c r="C625" s="127" t="s">
        <v>452</v>
      </c>
      <c r="D625" s="126" t="s">
        <v>451</v>
      </c>
      <c r="E625" s="126">
        <v>1</v>
      </c>
      <c r="F625" s="52">
        <v>285600</v>
      </c>
      <c r="G625" s="53">
        <v>490400</v>
      </c>
      <c r="H625" s="24">
        <f t="shared" si="230"/>
        <v>285600</v>
      </c>
      <c r="I625" s="24">
        <f t="shared" si="231"/>
        <v>388000</v>
      </c>
      <c r="J625" s="24">
        <f t="shared" si="232"/>
        <v>388000</v>
      </c>
      <c r="K625" s="25">
        <f t="shared" si="233"/>
        <v>374243.55705876887</v>
      </c>
      <c r="L625" s="26">
        <f t="shared" si="220"/>
        <v>62680.460304752516</v>
      </c>
      <c r="M625" s="27">
        <f t="shared" si="221"/>
        <v>0.16748574323461116</v>
      </c>
      <c r="N625" s="28">
        <f t="shared" si="234"/>
        <v>285600</v>
      </c>
      <c r="O625" s="29" t="str">
        <f t="shared" si="235"/>
        <v>MENOR VALOR</v>
      </c>
      <c r="P625" s="30">
        <f t="shared" si="222"/>
        <v>285600</v>
      </c>
      <c r="Q625" s="122"/>
    </row>
    <row r="626" spans="1:17" s="123" customFormat="1" ht="16.2" customHeight="1" x14ac:dyDescent="0.3">
      <c r="A626" s="68">
        <f t="shared" si="236"/>
        <v>586</v>
      </c>
      <c r="B626" s="126">
        <v>43220</v>
      </c>
      <c r="C626" s="127" t="s">
        <v>453</v>
      </c>
      <c r="D626" s="126" t="s">
        <v>24</v>
      </c>
      <c r="E626" s="126">
        <v>1</v>
      </c>
      <c r="F626" s="52">
        <v>65450</v>
      </c>
      <c r="G626" s="53">
        <v>103000</v>
      </c>
      <c r="H626" s="24">
        <f t="shared" si="230"/>
        <v>65450</v>
      </c>
      <c r="I626" s="24">
        <f t="shared" si="231"/>
        <v>84225</v>
      </c>
      <c r="J626" s="24">
        <f t="shared" si="232"/>
        <v>84225</v>
      </c>
      <c r="K626" s="25">
        <f t="shared" si="233"/>
        <v>82105.724526369057</v>
      </c>
      <c r="L626" s="26">
        <f t="shared" si="220"/>
        <v>11777.375758170479</v>
      </c>
      <c r="M626" s="27">
        <f t="shared" si="221"/>
        <v>0.14344159102314552</v>
      </c>
      <c r="N626" s="28">
        <f t="shared" si="234"/>
        <v>65450</v>
      </c>
      <c r="O626" s="29" t="str">
        <f t="shared" si="235"/>
        <v>MENOR VALOR</v>
      </c>
      <c r="P626" s="30">
        <f t="shared" si="222"/>
        <v>65450</v>
      </c>
      <c r="Q626" s="122"/>
    </row>
    <row r="627" spans="1:17" s="123" customFormat="1" ht="16.2" customHeight="1" x14ac:dyDescent="0.3">
      <c r="A627" s="68">
        <f t="shared" si="236"/>
        <v>587</v>
      </c>
      <c r="B627" s="126">
        <v>61185</v>
      </c>
      <c r="C627" s="127" t="s">
        <v>454</v>
      </c>
      <c r="D627" s="126" t="s">
        <v>24</v>
      </c>
      <c r="E627" s="126">
        <v>1</v>
      </c>
      <c r="F627" s="52">
        <v>89250</v>
      </c>
      <c r="G627" s="48">
        <v>253875</v>
      </c>
      <c r="H627" s="24">
        <f t="shared" si="230"/>
        <v>89250</v>
      </c>
      <c r="I627" s="24">
        <f t="shared" si="231"/>
        <v>171562.5</v>
      </c>
      <c r="J627" s="24">
        <f t="shared" si="232"/>
        <v>171562.5</v>
      </c>
      <c r="K627" s="25">
        <f t="shared" si="233"/>
        <v>150526.88713316302</v>
      </c>
      <c r="L627" s="26">
        <f t="shared" si="220"/>
        <v>43329.302421862274</v>
      </c>
      <c r="M627" s="27">
        <f t="shared" si="221"/>
        <v>0.28785091651786554</v>
      </c>
      <c r="N627" s="28">
        <f t="shared" si="234"/>
        <v>89250</v>
      </c>
      <c r="O627" s="29" t="str">
        <f t="shared" si="235"/>
        <v>MENOR VALOR</v>
      </c>
      <c r="P627" s="30">
        <f t="shared" si="222"/>
        <v>89250</v>
      </c>
      <c r="Q627" s="122"/>
    </row>
    <row r="628" spans="1:17" s="123" customFormat="1" ht="16.2" customHeight="1" x14ac:dyDescent="0.3">
      <c r="A628" s="68">
        <f t="shared" si="236"/>
        <v>588</v>
      </c>
      <c r="B628" s="126">
        <v>61185</v>
      </c>
      <c r="C628" s="127" t="s">
        <v>455</v>
      </c>
      <c r="D628" s="126" t="s">
        <v>24</v>
      </c>
      <c r="E628" s="126">
        <v>1</v>
      </c>
      <c r="F628" s="52">
        <v>1011500</v>
      </c>
      <c r="G628" s="53">
        <v>1517250</v>
      </c>
      <c r="H628" s="24">
        <f t="shared" si="230"/>
        <v>1011500</v>
      </c>
      <c r="I628" s="24">
        <f t="shared" si="231"/>
        <v>1264375</v>
      </c>
      <c r="J628" s="24">
        <f t="shared" si="232"/>
        <v>1264375</v>
      </c>
      <c r="K628" s="25">
        <f t="shared" si="233"/>
        <v>1238829.4374125923</v>
      </c>
      <c r="L628" s="26">
        <f t="shared" si="220"/>
        <v>160746.18675776452</v>
      </c>
      <c r="M628" s="27">
        <f t="shared" si="221"/>
        <v>0.12975651199691987</v>
      </c>
      <c r="N628" s="28">
        <f t="shared" si="234"/>
        <v>1011500</v>
      </c>
      <c r="O628" s="29" t="str">
        <f t="shared" si="235"/>
        <v>MENOR VALOR</v>
      </c>
      <c r="P628" s="30">
        <f t="shared" si="222"/>
        <v>1011500</v>
      </c>
      <c r="Q628" s="122"/>
    </row>
    <row r="629" spans="1:17" s="123" customFormat="1" ht="16.2" customHeight="1" x14ac:dyDescent="0.3">
      <c r="A629" s="68">
        <f t="shared" si="236"/>
        <v>589</v>
      </c>
      <c r="B629" s="126">
        <v>42140</v>
      </c>
      <c r="C629" s="127" t="s">
        <v>456</v>
      </c>
      <c r="D629" s="126" t="s">
        <v>24</v>
      </c>
      <c r="E629" s="126">
        <v>1</v>
      </c>
      <c r="F629" s="52">
        <v>142800</v>
      </c>
      <c r="G629" s="53">
        <v>190200</v>
      </c>
      <c r="H629" s="24">
        <f t="shared" si="230"/>
        <v>142800</v>
      </c>
      <c r="I629" s="24">
        <f t="shared" si="231"/>
        <v>166500</v>
      </c>
      <c r="J629" s="24">
        <f t="shared" si="232"/>
        <v>166500</v>
      </c>
      <c r="K629" s="25">
        <f t="shared" si="233"/>
        <v>164804.61158596262</v>
      </c>
      <c r="L629" s="26">
        <f t="shared" si="220"/>
        <v>15559.610069810235</v>
      </c>
      <c r="M629" s="27">
        <f t="shared" si="221"/>
        <v>9.44124677099481E-2</v>
      </c>
      <c r="N629" s="28">
        <f t="shared" si="234"/>
        <v>142800</v>
      </c>
      <c r="O629" s="29" t="str">
        <f t="shared" si="235"/>
        <v>MENOR VALOR</v>
      </c>
      <c r="P629" s="30">
        <f t="shared" si="222"/>
        <v>142800</v>
      </c>
      <c r="Q629" s="122"/>
    </row>
    <row r="630" spans="1:17" s="123" customFormat="1" ht="16.2" customHeight="1" x14ac:dyDescent="0.3">
      <c r="A630" s="68">
        <f t="shared" si="236"/>
        <v>590</v>
      </c>
      <c r="B630" s="126">
        <v>61164</v>
      </c>
      <c r="C630" s="127" t="s">
        <v>457</v>
      </c>
      <c r="D630" s="126" t="s">
        <v>458</v>
      </c>
      <c r="E630" s="126">
        <v>1</v>
      </c>
      <c r="F630" s="52">
        <v>77350</v>
      </c>
      <c r="G630" s="53">
        <v>140000</v>
      </c>
      <c r="H630" s="24">
        <f t="shared" si="230"/>
        <v>77350</v>
      </c>
      <c r="I630" s="24">
        <f t="shared" si="231"/>
        <v>108675</v>
      </c>
      <c r="J630" s="24">
        <f t="shared" si="232"/>
        <v>108675</v>
      </c>
      <c r="K630" s="25">
        <f t="shared" si="233"/>
        <v>104062.48123122954</v>
      </c>
      <c r="L630" s="26">
        <f t="shared" si="220"/>
        <v>18888.576620920721</v>
      </c>
      <c r="M630" s="27">
        <f t="shared" si="221"/>
        <v>0.18151188014583097</v>
      </c>
      <c r="N630" s="28">
        <f t="shared" si="234"/>
        <v>77350</v>
      </c>
      <c r="O630" s="29" t="str">
        <f t="shared" si="235"/>
        <v>MENOR VALOR</v>
      </c>
      <c r="P630" s="30">
        <f t="shared" si="222"/>
        <v>77350</v>
      </c>
      <c r="Q630" s="122"/>
    </row>
    <row r="631" spans="1:17" s="123" customFormat="1" ht="16.2" customHeight="1" x14ac:dyDescent="0.3">
      <c r="A631" s="68">
        <f t="shared" si="236"/>
        <v>591</v>
      </c>
      <c r="B631" s="126">
        <v>42140</v>
      </c>
      <c r="C631" s="127" t="s">
        <v>459</v>
      </c>
      <c r="D631" s="126" t="s">
        <v>24</v>
      </c>
      <c r="E631" s="126">
        <v>1</v>
      </c>
      <c r="F631" s="52">
        <v>113050</v>
      </c>
      <c r="G631" s="53">
        <v>179575</v>
      </c>
      <c r="H631" s="24">
        <f t="shared" si="230"/>
        <v>113050</v>
      </c>
      <c r="I631" s="24">
        <f t="shared" si="231"/>
        <v>146312.5</v>
      </c>
      <c r="J631" s="24">
        <f t="shared" si="232"/>
        <v>146312.5</v>
      </c>
      <c r="K631" s="25">
        <f t="shared" si="233"/>
        <v>142481.41545478834</v>
      </c>
      <c r="L631" s="26">
        <f t="shared" si="220"/>
        <v>20811.153447999412</v>
      </c>
      <c r="M631" s="27">
        <f t="shared" si="221"/>
        <v>0.14606223121501152</v>
      </c>
      <c r="N631" s="28">
        <f t="shared" si="234"/>
        <v>113050</v>
      </c>
      <c r="O631" s="29" t="str">
        <f t="shared" si="235"/>
        <v>MENOR VALOR</v>
      </c>
      <c r="P631" s="30">
        <f t="shared" si="222"/>
        <v>113050</v>
      </c>
      <c r="Q631" s="122"/>
    </row>
    <row r="632" spans="1:17" s="123" customFormat="1" ht="16.2" customHeight="1" x14ac:dyDescent="0.3">
      <c r="A632" s="68">
        <f t="shared" si="236"/>
        <v>592</v>
      </c>
      <c r="B632" s="126">
        <v>61185</v>
      </c>
      <c r="C632" s="127" t="s">
        <v>460</v>
      </c>
      <c r="D632" s="126" t="s">
        <v>24</v>
      </c>
      <c r="E632" s="126">
        <v>1</v>
      </c>
      <c r="F632" s="52">
        <v>618800</v>
      </c>
      <c r="G632" s="53">
        <v>928200</v>
      </c>
      <c r="H632" s="24">
        <f t="shared" si="230"/>
        <v>618800</v>
      </c>
      <c r="I632" s="24">
        <f t="shared" si="231"/>
        <v>773500</v>
      </c>
      <c r="J632" s="24">
        <f t="shared" si="232"/>
        <v>773500</v>
      </c>
      <c r="K632" s="25">
        <f t="shared" si="233"/>
        <v>757872.12641711533</v>
      </c>
      <c r="L632" s="26">
        <f t="shared" si="220"/>
        <v>98338.84366357472</v>
      </c>
      <c r="M632" s="27">
        <f t="shared" si="221"/>
        <v>0.12975651199692134</v>
      </c>
      <c r="N632" s="28">
        <f t="shared" si="234"/>
        <v>618800</v>
      </c>
      <c r="O632" s="29" t="str">
        <f t="shared" si="235"/>
        <v>MENOR VALOR</v>
      </c>
      <c r="P632" s="30">
        <f t="shared" si="222"/>
        <v>618800</v>
      </c>
      <c r="Q632" s="122"/>
    </row>
    <row r="633" spans="1:17" s="123" customFormat="1" ht="16.2" customHeight="1" x14ac:dyDescent="0.3">
      <c r="A633" s="68">
        <f t="shared" si="236"/>
        <v>593</v>
      </c>
      <c r="B633" s="126">
        <v>42140</v>
      </c>
      <c r="C633" s="127" t="s">
        <v>461</v>
      </c>
      <c r="D633" s="126" t="s">
        <v>24</v>
      </c>
      <c r="E633" s="126">
        <v>1</v>
      </c>
      <c r="F633" s="52">
        <v>1428000</v>
      </c>
      <c r="G633" s="53">
        <v>3400800</v>
      </c>
      <c r="H633" s="24">
        <f t="shared" si="230"/>
        <v>1428000</v>
      </c>
      <c r="I633" s="24">
        <f t="shared" si="231"/>
        <v>2414400</v>
      </c>
      <c r="J633" s="24">
        <f t="shared" si="232"/>
        <v>2414400</v>
      </c>
      <c r="K633" s="25">
        <f t="shared" si="233"/>
        <v>2203711.0518396008</v>
      </c>
      <c r="L633" s="26">
        <f t="shared" si="220"/>
        <v>548510.5449971311</v>
      </c>
      <c r="M633" s="27">
        <f t="shared" si="221"/>
        <v>0.24890311483406535</v>
      </c>
      <c r="N633" s="28">
        <f t="shared" si="234"/>
        <v>1428000</v>
      </c>
      <c r="O633" s="29" t="str">
        <f t="shared" si="235"/>
        <v>MENOR VALOR</v>
      </c>
      <c r="P633" s="30">
        <f t="shared" si="222"/>
        <v>1428000</v>
      </c>
      <c r="Q633" s="122"/>
    </row>
    <row r="634" spans="1:17" s="123" customFormat="1" ht="16.2" customHeight="1" x14ac:dyDescent="0.3">
      <c r="A634" s="68">
        <f t="shared" si="236"/>
        <v>594</v>
      </c>
      <c r="B634" s="126">
        <v>48220</v>
      </c>
      <c r="C634" s="127" t="s">
        <v>462</v>
      </c>
      <c r="D634" s="126" t="s">
        <v>24</v>
      </c>
      <c r="E634" s="126">
        <v>1</v>
      </c>
      <c r="F634" s="52">
        <v>113050</v>
      </c>
      <c r="G634" s="53">
        <v>179575</v>
      </c>
      <c r="H634" s="24">
        <f t="shared" si="230"/>
        <v>113050</v>
      </c>
      <c r="I634" s="24">
        <f t="shared" si="231"/>
        <v>146312.5</v>
      </c>
      <c r="J634" s="24">
        <f t="shared" si="232"/>
        <v>146312.5</v>
      </c>
      <c r="K634" s="25">
        <f t="shared" si="233"/>
        <v>142481.41545478834</v>
      </c>
      <c r="L634" s="26">
        <f t="shared" si="220"/>
        <v>20811.153447999412</v>
      </c>
      <c r="M634" s="27">
        <f t="shared" si="221"/>
        <v>0.14606223121501152</v>
      </c>
      <c r="N634" s="28">
        <f t="shared" si="234"/>
        <v>113050</v>
      </c>
      <c r="O634" s="29" t="str">
        <f t="shared" si="235"/>
        <v>MENOR VALOR</v>
      </c>
      <c r="P634" s="30">
        <f t="shared" si="222"/>
        <v>113050</v>
      </c>
      <c r="Q634" s="122"/>
    </row>
    <row r="635" spans="1:17" s="123" customFormat="1" ht="16.2" customHeight="1" x14ac:dyDescent="0.3">
      <c r="A635" s="68">
        <f t="shared" si="236"/>
        <v>595</v>
      </c>
      <c r="B635" s="126">
        <v>61185</v>
      </c>
      <c r="C635" s="127" t="s">
        <v>463</v>
      </c>
      <c r="D635" s="126" t="s">
        <v>24</v>
      </c>
      <c r="E635" s="126">
        <v>1</v>
      </c>
      <c r="F635" s="52">
        <v>136850</v>
      </c>
      <c r="G635" s="53">
        <v>265000</v>
      </c>
      <c r="H635" s="24">
        <f t="shared" si="230"/>
        <v>136850</v>
      </c>
      <c r="I635" s="24">
        <f t="shared" si="231"/>
        <v>200925</v>
      </c>
      <c r="J635" s="24">
        <f t="shared" si="232"/>
        <v>200925</v>
      </c>
      <c r="K635" s="25">
        <f t="shared" si="233"/>
        <v>190434.37189751223</v>
      </c>
      <c r="L635" s="26">
        <f t="shared" si="220"/>
        <v>37889.872734352837</v>
      </c>
      <c r="M635" s="27">
        <f t="shared" si="221"/>
        <v>0.1989655142441637</v>
      </c>
      <c r="N635" s="28">
        <f t="shared" si="234"/>
        <v>136850</v>
      </c>
      <c r="O635" s="29" t="str">
        <f t="shared" si="235"/>
        <v>MENOR VALOR</v>
      </c>
      <c r="P635" s="30">
        <f t="shared" si="222"/>
        <v>136850</v>
      </c>
      <c r="Q635" s="122"/>
    </row>
    <row r="636" spans="1:17" s="123" customFormat="1" ht="16.2" customHeight="1" x14ac:dyDescent="0.3">
      <c r="A636" s="68">
        <f t="shared" si="236"/>
        <v>596</v>
      </c>
      <c r="B636" s="126">
        <v>42140</v>
      </c>
      <c r="C636" s="127" t="s">
        <v>464</v>
      </c>
      <c r="D636" s="126" t="s">
        <v>24</v>
      </c>
      <c r="E636" s="126">
        <v>1</v>
      </c>
      <c r="F636" s="52">
        <v>214200</v>
      </c>
      <c r="G636" s="48">
        <v>600300</v>
      </c>
      <c r="H636" s="24">
        <f t="shared" si="230"/>
        <v>214200</v>
      </c>
      <c r="I636" s="24">
        <f t="shared" si="231"/>
        <v>407250</v>
      </c>
      <c r="J636" s="24">
        <f t="shared" si="232"/>
        <v>407250</v>
      </c>
      <c r="K636" s="25">
        <f t="shared" si="233"/>
        <v>358586.47492620244</v>
      </c>
      <c r="L636" s="26">
        <f t="shared" si="220"/>
        <v>102096.65553193912</v>
      </c>
      <c r="M636" s="27">
        <f t="shared" si="221"/>
        <v>0.28471976125968146</v>
      </c>
      <c r="N636" s="28">
        <f t="shared" si="234"/>
        <v>214200</v>
      </c>
      <c r="O636" s="29" t="str">
        <f t="shared" si="235"/>
        <v>MENOR VALOR</v>
      </c>
      <c r="P636" s="30">
        <f t="shared" si="222"/>
        <v>214200</v>
      </c>
      <c r="Q636" s="122"/>
    </row>
    <row r="637" spans="1:17" s="123" customFormat="1" ht="16.2" customHeight="1" x14ac:dyDescent="0.3">
      <c r="A637" s="68">
        <f t="shared" si="236"/>
        <v>597</v>
      </c>
      <c r="B637" s="126">
        <v>42140</v>
      </c>
      <c r="C637" s="127" t="s">
        <v>465</v>
      </c>
      <c r="D637" s="126" t="s">
        <v>24</v>
      </c>
      <c r="E637" s="126">
        <v>1</v>
      </c>
      <c r="F637" s="52">
        <v>35700</v>
      </c>
      <c r="G637" s="53">
        <v>69000</v>
      </c>
      <c r="H637" s="24">
        <f t="shared" si="230"/>
        <v>35700</v>
      </c>
      <c r="I637" s="24">
        <f t="shared" si="231"/>
        <v>52350</v>
      </c>
      <c r="J637" s="24">
        <f t="shared" si="232"/>
        <v>52350</v>
      </c>
      <c r="K637" s="25">
        <f t="shared" si="233"/>
        <v>49631.643132179292</v>
      </c>
      <c r="L637" s="26">
        <f t="shared" si="220"/>
        <v>9851.1593318349878</v>
      </c>
      <c r="M637" s="27">
        <f t="shared" si="221"/>
        <v>0.19848545625618963</v>
      </c>
      <c r="N637" s="28">
        <f t="shared" si="234"/>
        <v>35700</v>
      </c>
      <c r="O637" s="29" t="str">
        <f t="shared" si="235"/>
        <v>MENOR VALOR</v>
      </c>
      <c r="P637" s="30">
        <f t="shared" si="222"/>
        <v>35700</v>
      </c>
      <c r="Q637" s="122"/>
    </row>
    <row r="638" spans="1:17" s="123" customFormat="1" ht="16.2" customHeight="1" x14ac:dyDescent="0.3">
      <c r="A638" s="68">
        <f t="shared" si="236"/>
        <v>598</v>
      </c>
      <c r="B638" s="126">
        <v>38990</v>
      </c>
      <c r="C638" s="127" t="s">
        <v>466</v>
      </c>
      <c r="D638" s="126" t="s">
        <v>467</v>
      </c>
      <c r="E638" s="126">
        <v>1</v>
      </c>
      <c r="F638" s="52">
        <v>26180</v>
      </c>
      <c r="G638" s="53">
        <v>39270</v>
      </c>
      <c r="H638" s="24">
        <f t="shared" si="230"/>
        <v>26180</v>
      </c>
      <c r="I638" s="24">
        <f t="shared" si="231"/>
        <v>32725</v>
      </c>
      <c r="J638" s="24">
        <f t="shared" si="232"/>
        <v>32725</v>
      </c>
      <c r="K638" s="25">
        <f t="shared" si="233"/>
        <v>32063.8207330318</v>
      </c>
      <c r="L638" s="26">
        <f t="shared" si="220"/>
        <v>4160.4895396128322</v>
      </c>
      <c r="M638" s="27">
        <f t="shared" si="221"/>
        <v>0.12975651199692309</v>
      </c>
      <c r="N638" s="28">
        <f t="shared" si="234"/>
        <v>26180</v>
      </c>
      <c r="O638" s="29" t="str">
        <f t="shared" si="235"/>
        <v>MENOR VALOR</v>
      </c>
      <c r="P638" s="30">
        <f t="shared" si="222"/>
        <v>26180</v>
      </c>
      <c r="Q638" s="122"/>
    </row>
    <row r="639" spans="1:17" s="123" customFormat="1" ht="16.2" customHeight="1" x14ac:dyDescent="0.3">
      <c r="A639" s="68">
        <f t="shared" si="236"/>
        <v>599</v>
      </c>
      <c r="B639" s="126">
        <v>48220</v>
      </c>
      <c r="C639" s="127" t="s">
        <v>468</v>
      </c>
      <c r="D639" s="126" t="s">
        <v>24</v>
      </c>
      <c r="E639" s="126">
        <v>1</v>
      </c>
      <c r="F639" s="52">
        <v>142800</v>
      </c>
      <c r="G639" s="53">
        <v>190200</v>
      </c>
      <c r="H639" s="24">
        <f t="shared" si="230"/>
        <v>142800</v>
      </c>
      <c r="I639" s="24">
        <f t="shared" si="231"/>
        <v>166500</v>
      </c>
      <c r="J639" s="24">
        <f t="shared" si="232"/>
        <v>166500</v>
      </c>
      <c r="K639" s="25">
        <f t="shared" si="233"/>
        <v>164804.61158596262</v>
      </c>
      <c r="L639" s="26">
        <f t="shared" si="220"/>
        <v>15559.610069810235</v>
      </c>
      <c r="M639" s="27">
        <f t="shared" si="221"/>
        <v>9.44124677099481E-2</v>
      </c>
      <c r="N639" s="28">
        <f t="shared" si="234"/>
        <v>142800</v>
      </c>
      <c r="O639" s="29" t="str">
        <f t="shared" si="235"/>
        <v>MENOR VALOR</v>
      </c>
      <c r="P639" s="30">
        <f t="shared" si="222"/>
        <v>142800</v>
      </c>
      <c r="Q639" s="122"/>
    </row>
    <row r="640" spans="1:17" s="123" customFormat="1" ht="16.2" customHeight="1" x14ac:dyDescent="0.3">
      <c r="A640" s="68">
        <f t="shared" si="236"/>
        <v>600</v>
      </c>
      <c r="B640" s="126">
        <v>48220</v>
      </c>
      <c r="C640" s="127" t="s">
        <v>469</v>
      </c>
      <c r="D640" s="126" t="s">
        <v>24</v>
      </c>
      <c r="E640" s="126">
        <v>1</v>
      </c>
      <c r="F640" s="52">
        <v>273700</v>
      </c>
      <c r="G640" s="53">
        <v>410550</v>
      </c>
      <c r="H640" s="24">
        <f t="shared" si="230"/>
        <v>273700</v>
      </c>
      <c r="I640" s="24">
        <f t="shared" si="231"/>
        <v>342125</v>
      </c>
      <c r="J640" s="24">
        <f t="shared" si="232"/>
        <v>342125</v>
      </c>
      <c r="K640" s="25">
        <f t="shared" si="233"/>
        <v>335212.67129987793</v>
      </c>
      <c r="L640" s="26">
        <f t="shared" si="220"/>
        <v>43496.027005042873</v>
      </c>
      <c r="M640" s="27">
        <f t="shared" si="221"/>
        <v>0.12975651199692198</v>
      </c>
      <c r="N640" s="28">
        <f t="shared" si="234"/>
        <v>273700</v>
      </c>
      <c r="O640" s="29" t="str">
        <f t="shared" si="235"/>
        <v>MENOR VALOR</v>
      </c>
      <c r="P640" s="30">
        <f t="shared" si="222"/>
        <v>273700</v>
      </c>
      <c r="Q640" s="122"/>
    </row>
    <row r="641" spans="1:17" s="123" customFormat="1" ht="16.2" customHeight="1" x14ac:dyDescent="0.3">
      <c r="A641" s="68">
        <f t="shared" si="236"/>
        <v>601</v>
      </c>
      <c r="B641" s="126">
        <v>42140</v>
      </c>
      <c r="C641" s="127" t="s">
        <v>470</v>
      </c>
      <c r="D641" s="126" t="s">
        <v>24</v>
      </c>
      <c r="E641" s="126">
        <v>1</v>
      </c>
      <c r="F641" s="52">
        <v>1428000</v>
      </c>
      <c r="G641" s="53">
        <v>3400800</v>
      </c>
      <c r="H641" s="24">
        <f t="shared" si="230"/>
        <v>1428000</v>
      </c>
      <c r="I641" s="24">
        <f t="shared" si="231"/>
        <v>2414400</v>
      </c>
      <c r="J641" s="24">
        <f t="shared" si="232"/>
        <v>2414400</v>
      </c>
      <c r="K641" s="25">
        <f t="shared" si="233"/>
        <v>2203711.0518396008</v>
      </c>
      <c r="L641" s="26">
        <f t="shared" si="220"/>
        <v>548510.5449971311</v>
      </c>
      <c r="M641" s="27">
        <f t="shared" si="221"/>
        <v>0.24890311483406535</v>
      </c>
      <c r="N641" s="28">
        <f t="shared" si="234"/>
        <v>1428000</v>
      </c>
      <c r="O641" s="29" t="str">
        <f t="shared" si="235"/>
        <v>MENOR VALOR</v>
      </c>
      <c r="P641" s="30">
        <f t="shared" si="222"/>
        <v>1428000</v>
      </c>
      <c r="Q641" s="122"/>
    </row>
    <row r="642" spans="1:17" s="123" customFormat="1" ht="16.2" customHeight="1" x14ac:dyDescent="0.3">
      <c r="A642" s="68">
        <f t="shared" si="236"/>
        <v>602</v>
      </c>
      <c r="B642" s="126">
        <v>43220</v>
      </c>
      <c r="C642" s="127" t="s">
        <v>471</v>
      </c>
      <c r="D642" s="126" t="s">
        <v>24</v>
      </c>
      <c r="E642" s="126">
        <v>1</v>
      </c>
      <c r="F642" s="52">
        <v>101150</v>
      </c>
      <c r="G642" s="53">
        <v>251725</v>
      </c>
      <c r="H642" s="24">
        <f t="shared" si="230"/>
        <v>101150</v>
      </c>
      <c r="I642" s="24">
        <f t="shared" si="231"/>
        <v>176437.5</v>
      </c>
      <c r="J642" s="24">
        <f t="shared" si="232"/>
        <v>176437.5</v>
      </c>
      <c r="K642" s="25">
        <f t="shared" si="233"/>
        <v>159568.1163328063</v>
      </c>
      <c r="L642" s="26">
        <f t="shared" si="220"/>
        <v>41307.846203071902</v>
      </c>
      <c r="M642" s="27">
        <f t="shared" si="221"/>
        <v>0.25887280712719202</v>
      </c>
      <c r="N642" s="28">
        <f t="shared" si="234"/>
        <v>101150</v>
      </c>
      <c r="O642" s="29" t="str">
        <f t="shared" si="235"/>
        <v>MENOR VALOR</v>
      </c>
      <c r="P642" s="30">
        <f t="shared" si="222"/>
        <v>101150</v>
      </c>
      <c r="Q642" s="122"/>
    </row>
    <row r="643" spans="1:17" s="123" customFormat="1" ht="16.2" customHeight="1" x14ac:dyDescent="0.3">
      <c r="A643" s="68">
        <f t="shared" si="236"/>
        <v>603</v>
      </c>
      <c r="B643" s="126">
        <v>42140</v>
      </c>
      <c r="C643" s="127" t="s">
        <v>472</v>
      </c>
      <c r="D643" s="126" t="s">
        <v>24</v>
      </c>
      <c r="E643" s="126">
        <v>1</v>
      </c>
      <c r="F643" s="52">
        <v>214200</v>
      </c>
      <c r="G643" s="48">
        <v>600300</v>
      </c>
      <c r="H643" s="24">
        <f t="shared" si="230"/>
        <v>214200</v>
      </c>
      <c r="I643" s="24">
        <f t="shared" si="231"/>
        <v>407250</v>
      </c>
      <c r="J643" s="24">
        <f t="shared" si="232"/>
        <v>407250</v>
      </c>
      <c r="K643" s="25">
        <f t="shared" si="233"/>
        <v>358586.47492620244</v>
      </c>
      <c r="L643" s="26">
        <f t="shared" si="220"/>
        <v>102096.65553193912</v>
      </c>
      <c r="M643" s="27">
        <f t="shared" si="221"/>
        <v>0.28471976125968146</v>
      </c>
      <c r="N643" s="28">
        <f t="shared" si="234"/>
        <v>214200</v>
      </c>
      <c r="O643" s="29" t="str">
        <f t="shared" si="235"/>
        <v>MENOR VALOR</v>
      </c>
      <c r="P643" s="30">
        <f t="shared" si="222"/>
        <v>214200</v>
      </c>
      <c r="Q643" s="122"/>
    </row>
    <row r="644" spans="1:17" s="123" customFormat="1" ht="16.2" customHeight="1" x14ac:dyDescent="0.3">
      <c r="A644" s="68">
        <f t="shared" si="236"/>
        <v>604</v>
      </c>
      <c r="B644" s="126">
        <v>61185</v>
      </c>
      <c r="C644" s="127" t="s">
        <v>473</v>
      </c>
      <c r="D644" s="126" t="s">
        <v>24</v>
      </c>
      <c r="E644" s="126">
        <v>1</v>
      </c>
      <c r="F644" s="52">
        <v>1011500</v>
      </c>
      <c r="G644" s="53">
        <v>1517250</v>
      </c>
      <c r="H644" s="24">
        <f t="shared" si="230"/>
        <v>1011500</v>
      </c>
      <c r="I644" s="24">
        <f t="shared" si="231"/>
        <v>1264375</v>
      </c>
      <c r="J644" s="24">
        <f t="shared" si="232"/>
        <v>1264375</v>
      </c>
      <c r="K644" s="25">
        <f t="shared" si="233"/>
        <v>1238829.4374125923</v>
      </c>
      <c r="L644" s="26">
        <f t="shared" si="220"/>
        <v>160746.18675776452</v>
      </c>
      <c r="M644" s="27">
        <f t="shared" si="221"/>
        <v>0.12975651199691987</v>
      </c>
      <c r="N644" s="28">
        <f t="shared" si="234"/>
        <v>1011500</v>
      </c>
      <c r="O644" s="29" t="str">
        <f t="shared" si="235"/>
        <v>MENOR VALOR</v>
      </c>
      <c r="P644" s="30">
        <f t="shared" si="222"/>
        <v>1011500</v>
      </c>
      <c r="Q644" s="122"/>
    </row>
    <row r="645" spans="1:17" s="123" customFormat="1" ht="16.2" customHeight="1" x14ac:dyDescent="0.3">
      <c r="A645" s="68">
        <f t="shared" si="236"/>
        <v>605</v>
      </c>
      <c r="B645" s="126">
        <v>42140</v>
      </c>
      <c r="C645" s="127" t="s">
        <v>474</v>
      </c>
      <c r="D645" s="126" t="s">
        <v>24</v>
      </c>
      <c r="E645" s="126">
        <v>1</v>
      </c>
      <c r="F645" s="52">
        <v>214200</v>
      </c>
      <c r="G645" s="48">
        <v>600300</v>
      </c>
      <c r="H645" s="24">
        <f t="shared" si="230"/>
        <v>214200</v>
      </c>
      <c r="I645" s="24">
        <f t="shared" si="231"/>
        <v>407250</v>
      </c>
      <c r="J645" s="24">
        <f t="shared" si="232"/>
        <v>407250</v>
      </c>
      <c r="K645" s="25">
        <f t="shared" si="233"/>
        <v>358586.47492620244</v>
      </c>
      <c r="L645" s="26">
        <f t="shared" si="220"/>
        <v>102096.65553193912</v>
      </c>
      <c r="M645" s="27">
        <f t="shared" si="221"/>
        <v>0.28471976125968146</v>
      </c>
      <c r="N645" s="28">
        <f t="shared" si="234"/>
        <v>214200</v>
      </c>
      <c r="O645" s="29" t="str">
        <f t="shared" si="235"/>
        <v>MENOR VALOR</v>
      </c>
      <c r="P645" s="30">
        <f t="shared" si="222"/>
        <v>214200</v>
      </c>
      <c r="Q645" s="122"/>
    </row>
    <row r="646" spans="1:17" s="123" customFormat="1" ht="16.2" customHeight="1" x14ac:dyDescent="0.3">
      <c r="A646" s="68">
        <f t="shared" si="236"/>
        <v>606</v>
      </c>
      <c r="B646" s="126">
        <v>61185</v>
      </c>
      <c r="C646" s="127" t="s">
        <v>475</v>
      </c>
      <c r="D646" s="126" t="s">
        <v>24</v>
      </c>
      <c r="E646" s="126">
        <v>1</v>
      </c>
      <c r="F646" s="52">
        <v>172550</v>
      </c>
      <c r="G646" s="53">
        <v>263825</v>
      </c>
      <c r="H646" s="24">
        <f t="shared" si="230"/>
        <v>172550</v>
      </c>
      <c r="I646" s="24">
        <f t="shared" si="231"/>
        <v>218187.5</v>
      </c>
      <c r="J646" s="24">
        <f t="shared" si="232"/>
        <v>218187.5</v>
      </c>
      <c r="K646" s="25">
        <f t="shared" si="233"/>
        <v>213361.20488504934</v>
      </c>
      <c r="L646" s="26">
        <f t="shared" si="220"/>
        <v>28857.879722611582</v>
      </c>
      <c r="M646" s="27">
        <f t="shared" si="221"/>
        <v>0.13525364059581063</v>
      </c>
      <c r="N646" s="28">
        <f t="shared" si="234"/>
        <v>172550</v>
      </c>
      <c r="O646" s="29" t="str">
        <f t="shared" si="235"/>
        <v>MENOR VALOR</v>
      </c>
      <c r="P646" s="30">
        <f t="shared" si="222"/>
        <v>172550</v>
      </c>
      <c r="Q646" s="122"/>
    </row>
    <row r="647" spans="1:17" s="123" customFormat="1" ht="16.2" customHeight="1" x14ac:dyDescent="0.3">
      <c r="A647" s="68">
        <f t="shared" si="236"/>
        <v>607</v>
      </c>
      <c r="B647" s="126">
        <v>42140</v>
      </c>
      <c r="C647" s="127" t="s">
        <v>476</v>
      </c>
      <c r="D647" s="126" t="s">
        <v>24</v>
      </c>
      <c r="E647" s="126">
        <v>1</v>
      </c>
      <c r="F647" s="52">
        <v>21420</v>
      </c>
      <c r="G647" s="53">
        <v>40200</v>
      </c>
      <c r="H647" s="24">
        <f t="shared" si="230"/>
        <v>21420</v>
      </c>
      <c r="I647" s="24">
        <f t="shared" si="231"/>
        <v>30810</v>
      </c>
      <c r="J647" s="24">
        <f t="shared" si="232"/>
        <v>30810</v>
      </c>
      <c r="K647" s="25">
        <f t="shared" si="233"/>
        <v>29344.23282350384</v>
      </c>
      <c r="L647" s="26">
        <f t="shared" si="220"/>
        <v>5603.2787652005572</v>
      </c>
      <c r="M647" s="27">
        <f t="shared" si="221"/>
        <v>0.19094991506175962</v>
      </c>
      <c r="N647" s="28">
        <f t="shared" si="234"/>
        <v>21420</v>
      </c>
      <c r="O647" s="29" t="str">
        <f t="shared" si="235"/>
        <v>MENOR VALOR</v>
      </c>
      <c r="P647" s="30">
        <f t="shared" si="222"/>
        <v>21420</v>
      </c>
      <c r="Q647" s="122"/>
    </row>
    <row r="648" spans="1:17" s="123" customFormat="1" ht="16.2" customHeight="1" x14ac:dyDescent="0.3">
      <c r="A648" s="68">
        <f t="shared" si="236"/>
        <v>608</v>
      </c>
      <c r="B648" s="126">
        <v>42140</v>
      </c>
      <c r="C648" s="127" t="s">
        <v>477</v>
      </c>
      <c r="D648" s="126" t="s">
        <v>24</v>
      </c>
      <c r="E648" s="126">
        <v>1</v>
      </c>
      <c r="F648" s="52">
        <v>142800</v>
      </c>
      <c r="G648" s="53">
        <v>190200</v>
      </c>
      <c r="H648" s="24">
        <f t="shared" si="230"/>
        <v>142800</v>
      </c>
      <c r="I648" s="24">
        <f t="shared" si="231"/>
        <v>166500</v>
      </c>
      <c r="J648" s="24">
        <f t="shared" si="232"/>
        <v>166500</v>
      </c>
      <c r="K648" s="25">
        <f t="shared" si="233"/>
        <v>164804.61158596262</v>
      </c>
      <c r="L648" s="26">
        <f t="shared" si="220"/>
        <v>15559.610069810235</v>
      </c>
      <c r="M648" s="27">
        <f t="shared" si="221"/>
        <v>9.44124677099481E-2</v>
      </c>
      <c r="N648" s="28">
        <f t="shared" si="234"/>
        <v>142800</v>
      </c>
      <c r="O648" s="29" t="str">
        <f t="shared" si="235"/>
        <v>MENOR VALOR</v>
      </c>
      <c r="P648" s="30">
        <f t="shared" si="222"/>
        <v>142800</v>
      </c>
      <c r="Q648" s="122"/>
    </row>
    <row r="649" spans="1:17" s="123" customFormat="1" ht="16.2" customHeight="1" x14ac:dyDescent="0.3">
      <c r="A649" s="72">
        <f t="shared" si="236"/>
        <v>609</v>
      </c>
      <c r="B649" s="128">
        <v>61185</v>
      </c>
      <c r="C649" s="129" t="s">
        <v>478</v>
      </c>
      <c r="D649" s="128" t="s">
        <v>24</v>
      </c>
      <c r="E649" s="128">
        <v>1</v>
      </c>
      <c r="F649" s="56">
        <v>214200</v>
      </c>
      <c r="G649" s="48">
        <v>600300</v>
      </c>
      <c r="H649" s="24">
        <f t="shared" si="230"/>
        <v>214200</v>
      </c>
      <c r="I649" s="24">
        <f t="shared" si="231"/>
        <v>407250</v>
      </c>
      <c r="J649" s="24">
        <f t="shared" si="232"/>
        <v>407250</v>
      </c>
      <c r="K649" s="25">
        <f t="shared" si="233"/>
        <v>358586.47492620244</v>
      </c>
      <c r="L649" s="26">
        <f t="shared" si="220"/>
        <v>102096.65553193912</v>
      </c>
      <c r="M649" s="27">
        <f t="shared" si="221"/>
        <v>0.28471976125968146</v>
      </c>
      <c r="N649" s="28">
        <f t="shared" si="234"/>
        <v>214200</v>
      </c>
      <c r="O649" s="29" t="str">
        <f t="shared" si="235"/>
        <v>MENOR VALOR</v>
      </c>
      <c r="P649" s="30">
        <f t="shared" si="222"/>
        <v>214200</v>
      </c>
      <c r="Q649" s="122"/>
    </row>
    <row r="650" spans="1:17" s="123" customFormat="1" ht="16.2" customHeight="1" x14ac:dyDescent="0.3">
      <c r="A650" s="268" t="s">
        <v>479</v>
      </c>
      <c r="B650" s="268" t="s">
        <v>479</v>
      </c>
      <c r="C650" s="268"/>
      <c r="D650" s="268"/>
      <c r="E650" s="268"/>
      <c r="F650" s="121"/>
      <c r="G650" s="36"/>
      <c r="H650" s="37"/>
      <c r="I650" s="38"/>
      <c r="J650" s="38"/>
      <c r="K650" s="39"/>
      <c r="L650" s="40"/>
      <c r="M650" s="41"/>
      <c r="N650" s="42"/>
      <c r="O650" s="43"/>
      <c r="P650" s="44"/>
      <c r="Q650" s="122"/>
    </row>
    <row r="651" spans="1:17" s="123" customFormat="1" ht="16.2" customHeight="1" x14ac:dyDescent="0.3">
      <c r="A651" s="45">
        <f>A649+1</f>
        <v>610</v>
      </c>
      <c r="B651" s="124">
        <v>42140</v>
      </c>
      <c r="C651" s="125" t="s">
        <v>480</v>
      </c>
      <c r="D651" s="124" t="s">
        <v>24</v>
      </c>
      <c r="E651" s="124">
        <v>1</v>
      </c>
      <c r="F651" s="47">
        <v>618800</v>
      </c>
      <c r="G651" s="48">
        <v>928200</v>
      </c>
      <c r="H651" s="24">
        <f t="shared" ref="H651:H695" si="237">MIN(F651:G651)</f>
        <v>618800</v>
      </c>
      <c r="I651" s="24">
        <f t="shared" ref="I651:I695" si="238">AVERAGE(F651:G651)</f>
        <v>773500</v>
      </c>
      <c r="J651" s="24">
        <f t="shared" ref="J651:J695" si="239">MEDIAN(F651:G651)</f>
        <v>773500</v>
      </c>
      <c r="K651" s="25">
        <f t="shared" ref="K651:K695" si="240">GEOMEAN(F651:G651)</f>
        <v>757872.12641711533</v>
      </c>
      <c r="L651" s="26">
        <f t="shared" ref="L651:L714" si="241">STDEVA(H651,K651)</f>
        <v>98338.84366357472</v>
      </c>
      <c r="M651" s="27">
        <f t="shared" ref="M651:M714" si="242">L651/K651</f>
        <v>0.12975651199692134</v>
      </c>
      <c r="N651" s="28">
        <f t="shared" ref="N651:N695" si="243">ROUND(IF(M651&lt;=$N$2,H651,K651),0)</f>
        <v>618800</v>
      </c>
      <c r="O651" s="29" t="str">
        <f t="shared" ref="O651:O695" si="244">IF(M651&lt;=$N$2,"MENOR VALOR","MEDIA GEO")</f>
        <v>MENOR VALOR</v>
      </c>
      <c r="P651" s="30">
        <f t="shared" ref="P651:P714" si="245">ROUND(N651,0)</f>
        <v>618800</v>
      </c>
      <c r="Q651" s="122"/>
    </row>
    <row r="652" spans="1:17" s="123" customFormat="1" ht="16.2" customHeight="1" x14ac:dyDescent="0.3">
      <c r="A652" s="68">
        <f t="shared" ref="A652:A695" si="246">A651+1</f>
        <v>611</v>
      </c>
      <c r="B652" s="126">
        <v>61185</v>
      </c>
      <c r="C652" s="127" t="s">
        <v>432</v>
      </c>
      <c r="D652" s="126" t="s">
        <v>24</v>
      </c>
      <c r="E652" s="126">
        <v>1</v>
      </c>
      <c r="F652" s="52">
        <v>1428000</v>
      </c>
      <c r="G652" s="53">
        <v>3400800</v>
      </c>
      <c r="H652" s="24">
        <f t="shared" si="237"/>
        <v>1428000</v>
      </c>
      <c r="I652" s="24">
        <f t="shared" si="238"/>
        <v>2414400</v>
      </c>
      <c r="J652" s="24">
        <f t="shared" si="239"/>
        <v>2414400</v>
      </c>
      <c r="K652" s="25">
        <f t="shared" si="240"/>
        <v>2203711.0518396008</v>
      </c>
      <c r="L652" s="26">
        <f t="shared" si="241"/>
        <v>548510.5449971311</v>
      </c>
      <c r="M652" s="27">
        <f t="shared" si="242"/>
        <v>0.24890311483406535</v>
      </c>
      <c r="N652" s="28">
        <f t="shared" si="243"/>
        <v>1428000</v>
      </c>
      <c r="O652" s="29" t="str">
        <f t="shared" si="244"/>
        <v>MENOR VALOR</v>
      </c>
      <c r="P652" s="30">
        <f t="shared" si="245"/>
        <v>1428000</v>
      </c>
      <c r="Q652" s="122"/>
    </row>
    <row r="653" spans="1:17" s="123" customFormat="1" ht="16.2" customHeight="1" x14ac:dyDescent="0.3">
      <c r="A653" s="68">
        <f t="shared" si="246"/>
        <v>612</v>
      </c>
      <c r="B653" s="126">
        <v>61185</v>
      </c>
      <c r="C653" s="127" t="s">
        <v>481</v>
      </c>
      <c r="D653" s="126" t="s">
        <v>24</v>
      </c>
      <c r="E653" s="126">
        <v>1</v>
      </c>
      <c r="F653" s="52">
        <v>214200</v>
      </c>
      <c r="G653" s="48">
        <v>600300</v>
      </c>
      <c r="H653" s="24">
        <f t="shared" si="237"/>
        <v>214200</v>
      </c>
      <c r="I653" s="24">
        <f t="shared" si="238"/>
        <v>407250</v>
      </c>
      <c r="J653" s="24">
        <f t="shared" si="239"/>
        <v>407250</v>
      </c>
      <c r="K653" s="25">
        <f t="shared" si="240"/>
        <v>358586.47492620244</v>
      </c>
      <c r="L653" s="26">
        <f t="shared" si="241"/>
        <v>102096.65553193912</v>
      </c>
      <c r="M653" s="27">
        <f t="shared" si="242"/>
        <v>0.28471976125968146</v>
      </c>
      <c r="N653" s="28">
        <f t="shared" si="243"/>
        <v>214200</v>
      </c>
      <c r="O653" s="29" t="str">
        <f t="shared" si="244"/>
        <v>MENOR VALOR</v>
      </c>
      <c r="P653" s="30">
        <f t="shared" si="245"/>
        <v>214200</v>
      </c>
      <c r="Q653" s="122"/>
    </row>
    <row r="654" spans="1:17" s="123" customFormat="1" ht="16.2" customHeight="1" x14ac:dyDescent="0.3">
      <c r="A654" s="68">
        <f t="shared" si="246"/>
        <v>613</v>
      </c>
      <c r="B654" s="126">
        <v>42140</v>
      </c>
      <c r="C654" s="127" t="s">
        <v>434</v>
      </c>
      <c r="D654" s="126" t="s">
        <v>24</v>
      </c>
      <c r="E654" s="126">
        <v>1</v>
      </c>
      <c r="F654" s="52">
        <v>214200</v>
      </c>
      <c r="G654" s="48">
        <v>600300</v>
      </c>
      <c r="H654" s="24">
        <f t="shared" si="237"/>
        <v>214200</v>
      </c>
      <c r="I654" s="24">
        <f t="shared" si="238"/>
        <v>407250</v>
      </c>
      <c r="J654" s="24">
        <f t="shared" si="239"/>
        <v>407250</v>
      </c>
      <c r="K654" s="25">
        <f t="shared" si="240"/>
        <v>358586.47492620244</v>
      </c>
      <c r="L654" s="26">
        <f t="shared" si="241"/>
        <v>102096.65553193912</v>
      </c>
      <c r="M654" s="27">
        <f t="shared" si="242"/>
        <v>0.28471976125968146</v>
      </c>
      <c r="N654" s="28">
        <f t="shared" si="243"/>
        <v>214200</v>
      </c>
      <c r="O654" s="29" t="str">
        <f t="shared" si="244"/>
        <v>MENOR VALOR</v>
      </c>
      <c r="P654" s="30">
        <f t="shared" si="245"/>
        <v>214200</v>
      </c>
      <c r="Q654" s="122"/>
    </row>
    <row r="655" spans="1:17" s="123" customFormat="1" ht="16.2" customHeight="1" x14ac:dyDescent="0.3">
      <c r="A655" s="68">
        <f t="shared" si="246"/>
        <v>614</v>
      </c>
      <c r="B655" s="126">
        <v>42140</v>
      </c>
      <c r="C655" s="127" t="s">
        <v>482</v>
      </c>
      <c r="D655" s="126" t="s">
        <v>24</v>
      </c>
      <c r="E655" s="126">
        <v>1</v>
      </c>
      <c r="F655" s="52">
        <v>309400</v>
      </c>
      <c r="G655" s="53">
        <v>464100</v>
      </c>
      <c r="H655" s="24">
        <f t="shared" si="237"/>
        <v>309400</v>
      </c>
      <c r="I655" s="24">
        <f t="shared" si="238"/>
        <v>386750</v>
      </c>
      <c r="J655" s="24">
        <f t="shared" si="239"/>
        <v>386750</v>
      </c>
      <c r="K655" s="25">
        <f t="shared" si="240"/>
        <v>378936.06320855767</v>
      </c>
      <c r="L655" s="26">
        <f t="shared" si="241"/>
        <v>49169.42183178736</v>
      </c>
      <c r="M655" s="27">
        <f t="shared" si="242"/>
        <v>0.12975651199692134</v>
      </c>
      <c r="N655" s="28">
        <f t="shared" si="243"/>
        <v>309400</v>
      </c>
      <c r="O655" s="29" t="str">
        <f t="shared" si="244"/>
        <v>MENOR VALOR</v>
      </c>
      <c r="P655" s="30">
        <f t="shared" si="245"/>
        <v>309400</v>
      </c>
      <c r="Q655" s="122"/>
    </row>
    <row r="656" spans="1:17" s="123" customFormat="1" ht="16.2" customHeight="1" x14ac:dyDescent="0.3">
      <c r="A656" s="68">
        <f t="shared" si="246"/>
        <v>615</v>
      </c>
      <c r="B656" s="126">
        <v>42140</v>
      </c>
      <c r="C656" s="127" t="s">
        <v>483</v>
      </c>
      <c r="D656" s="126" t="s">
        <v>24</v>
      </c>
      <c r="E656" s="126">
        <v>1</v>
      </c>
      <c r="F656" s="52">
        <v>1428000</v>
      </c>
      <c r="G656" s="53">
        <v>3400800</v>
      </c>
      <c r="H656" s="24">
        <f t="shared" si="237"/>
        <v>1428000</v>
      </c>
      <c r="I656" s="24">
        <f t="shared" si="238"/>
        <v>2414400</v>
      </c>
      <c r="J656" s="24">
        <f t="shared" si="239"/>
        <v>2414400</v>
      </c>
      <c r="K656" s="25">
        <f t="shared" si="240"/>
        <v>2203711.0518396008</v>
      </c>
      <c r="L656" s="26">
        <f t="shared" si="241"/>
        <v>548510.5449971311</v>
      </c>
      <c r="M656" s="27">
        <f t="shared" si="242"/>
        <v>0.24890311483406535</v>
      </c>
      <c r="N656" s="28">
        <f t="shared" si="243"/>
        <v>1428000</v>
      </c>
      <c r="O656" s="29" t="str">
        <f t="shared" si="244"/>
        <v>MENOR VALOR</v>
      </c>
      <c r="P656" s="30">
        <f t="shared" si="245"/>
        <v>1428000</v>
      </c>
      <c r="Q656" s="122"/>
    </row>
    <row r="657" spans="1:17" s="123" customFormat="1" ht="16.2" customHeight="1" x14ac:dyDescent="0.3">
      <c r="A657" s="68">
        <f t="shared" si="246"/>
        <v>616</v>
      </c>
      <c r="B657" s="126">
        <v>61165</v>
      </c>
      <c r="C657" s="127" t="s">
        <v>437</v>
      </c>
      <c r="D657" s="126" t="s">
        <v>438</v>
      </c>
      <c r="E657" s="126">
        <v>1</v>
      </c>
      <c r="F657" s="52">
        <v>21420</v>
      </c>
      <c r="G657" s="53">
        <v>40200</v>
      </c>
      <c r="H657" s="24">
        <f t="shared" si="237"/>
        <v>21420</v>
      </c>
      <c r="I657" s="24">
        <f t="shared" si="238"/>
        <v>30810</v>
      </c>
      <c r="J657" s="24">
        <f t="shared" si="239"/>
        <v>30810</v>
      </c>
      <c r="K657" s="25">
        <f t="shared" si="240"/>
        <v>29344.23282350384</v>
      </c>
      <c r="L657" s="26">
        <f t="shared" si="241"/>
        <v>5603.2787652005572</v>
      </c>
      <c r="M657" s="27">
        <f t="shared" si="242"/>
        <v>0.19094991506175962</v>
      </c>
      <c r="N657" s="28">
        <f t="shared" si="243"/>
        <v>21420</v>
      </c>
      <c r="O657" s="29" t="str">
        <f t="shared" si="244"/>
        <v>MENOR VALOR</v>
      </c>
      <c r="P657" s="30">
        <f t="shared" si="245"/>
        <v>21420</v>
      </c>
      <c r="Q657" s="122"/>
    </row>
    <row r="658" spans="1:17" s="123" customFormat="1" ht="16.2" customHeight="1" x14ac:dyDescent="0.3">
      <c r="A658" s="68">
        <f t="shared" si="246"/>
        <v>617</v>
      </c>
      <c r="B658" s="126">
        <v>42140</v>
      </c>
      <c r="C658" s="127" t="s">
        <v>439</v>
      </c>
      <c r="D658" s="126" t="s">
        <v>438</v>
      </c>
      <c r="E658" s="126">
        <v>1</v>
      </c>
      <c r="F658" s="52">
        <v>53550</v>
      </c>
      <c r="G658" s="53">
        <v>91000</v>
      </c>
      <c r="H658" s="24">
        <f t="shared" si="237"/>
        <v>53550</v>
      </c>
      <c r="I658" s="24">
        <f t="shared" si="238"/>
        <v>72275</v>
      </c>
      <c r="J658" s="24">
        <f t="shared" si="239"/>
        <v>72275</v>
      </c>
      <c r="K658" s="25">
        <f t="shared" si="240"/>
        <v>69807.234582097575</v>
      </c>
      <c r="L658" s="26">
        <f t="shared" si="241"/>
        <v>11495.600816341679</v>
      </c>
      <c r="M658" s="27">
        <f t="shared" si="242"/>
        <v>0.16467635317686377</v>
      </c>
      <c r="N658" s="28">
        <f t="shared" si="243"/>
        <v>53550</v>
      </c>
      <c r="O658" s="29" t="str">
        <f t="shared" si="244"/>
        <v>MENOR VALOR</v>
      </c>
      <c r="P658" s="30">
        <f t="shared" si="245"/>
        <v>53550</v>
      </c>
      <c r="Q658" s="122"/>
    </row>
    <row r="659" spans="1:17" s="123" customFormat="1" ht="16.2" customHeight="1" x14ac:dyDescent="0.3">
      <c r="A659" s="68">
        <f t="shared" si="246"/>
        <v>618</v>
      </c>
      <c r="B659" s="126">
        <v>42140</v>
      </c>
      <c r="C659" s="127" t="s">
        <v>484</v>
      </c>
      <c r="D659" s="126" t="s">
        <v>24</v>
      </c>
      <c r="E659" s="126">
        <v>1</v>
      </c>
      <c r="F659" s="52">
        <v>1011500</v>
      </c>
      <c r="G659" s="53">
        <v>1517250</v>
      </c>
      <c r="H659" s="24">
        <f t="shared" si="237"/>
        <v>1011500</v>
      </c>
      <c r="I659" s="24">
        <f t="shared" si="238"/>
        <v>1264375</v>
      </c>
      <c r="J659" s="24">
        <f t="shared" si="239"/>
        <v>1264375</v>
      </c>
      <c r="K659" s="25">
        <f t="shared" si="240"/>
        <v>1238829.4374125923</v>
      </c>
      <c r="L659" s="26">
        <f t="shared" si="241"/>
        <v>160746.18675776452</v>
      </c>
      <c r="M659" s="27">
        <f t="shared" si="242"/>
        <v>0.12975651199691987</v>
      </c>
      <c r="N659" s="28">
        <f t="shared" si="243"/>
        <v>1011500</v>
      </c>
      <c r="O659" s="29" t="str">
        <f t="shared" si="244"/>
        <v>MENOR VALOR</v>
      </c>
      <c r="P659" s="30">
        <f t="shared" si="245"/>
        <v>1011500</v>
      </c>
      <c r="Q659" s="122"/>
    </row>
    <row r="660" spans="1:17" s="123" customFormat="1" ht="16.2" customHeight="1" x14ac:dyDescent="0.3">
      <c r="A660" s="68">
        <f t="shared" si="246"/>
        <v>619</v>
      </c>
      <c r="B660" s="126">
        <v>42140</v>
      </c>
      <c r="C660" s="127" t="s">
        <v>442</v>
      </c>
      <c r="D660" s="126" t="s">
        <v>24</v>
      </c>
      <c r="E660" s="126">
        <v>1</v>
      </c>
      <c r="F660" s="52">
        <v>113050</v>
      </c>
      <c r="G660" s="53">
        <v>179575</v>
      </c>
      <c r="H660" s="24">
        <f t="shared" si="237"/>
        <v>113050</v>
      </c>
      <c r="I660" s="24">
        <f t="shared" si="238"/>
        <v>146312.5</v>
      </c>
      <c r="J660" s="24">
        <f t="shared" si="239"/>
        <v>146312.5</v>
      </c>
      <c r="K660" s="25">
        <f t="shared" si="240"/>
        <v>142481.41545478834</v>
      </c>
      <c r="L660" s="26">
        <f t="shared" si="241"/>
        <v>20811.153447999412</v>
      </c>
      <c r="M660" s="27">
        <f t="shared" si="242"/>
        <v>0.14606223121501152</v>
      </c>
      <c r="N660" s="28">
        <f t="shared" si="243"/>
        <v>113050</v>
      </c>
      <c r="O660" s="29" t="str">
        <f t="shared" si="244"/>
        <v>MENOR VALOR</v>
      </c>
      <c r="P660" s="30">
        <f t="shared" si="245"/>
        <v>113050</v>
      </c>
      <c r="Q660" s="122"/>
    </row>
    <row r="661" spans="1:17" s="123" customFormat="1" ht="16.2" customHeight="1" x14ac:dyDescent="0.3">
      <c r="A661" s="68">
        <f t="shared" si="246"/>
        <v>620</v>
      </c>
      <c r="B661" s="126">
        <v>42140</v>
      </c>
      <c r="C661" s="127" t="s">
        <v>485</v>
      </c>
      <c r="D661" s="126" t="s">
        <v>24</v>
      </c>
      <c r="E661" s="126">
        <v>1</v>
      </c>
      <c r="F661" s="52">
        <v>214200</v>
      </c>
      <c r="G661" s="48">
        <v>600300</v>
      </c>
      <c r="H661" s="24">
        <f t="shared" si="237"/>
        <v>214200</v>
      </c>
      <c r="I661" s="24">
        <f t="shared" si="238"/>
        <v>407250</v>
      </c>
      <c r="J661" s="24">
        <f t="shared" si="239"/>
        <v>407250</v>
      </c>
      <c r="K661" s="25">
        <f t="shared" si="240"/>
        <v>358586.47492620244</v>
      </c>
      <c r="L661" s="26">
        <f t="shared" si="241"/>
        <v>102096.65553193912</v>
      </c>
      <c r="M661" s="27">
        <f t="shared" si="242"/>
        <v>0.28471976125968146</v>
      </c>
      <c r="N661" s="28">
        <f t="shared" si="243"/>
        <v>214200</v>
      </c>
      <c r="O661" s="29" t="str">
        <f t="shared" si="244"/>
        <v>MENOR VALOR</v>
      </c>
      <c r="P661" s="30">
        <f t="shared" si="245"/>
        <v>214200</v>
      </c>
      <c r="Q661" s="122"/>
    </row>
    <row r="662" spans="1:17" s="123" customFormat="1" ht="16.2" customHeight="1" x14ac:dyDescent="0.3">
      <c r="A662" s="68">
        <f t="shared" si="246"/>
        <v>621</v>
      </c>
      <c r="B662" s="126">
        <v>61185</v>
      </c>
      <c r="C662" s="127" t="s">
        <v>486</v>
      </c>
      <c r="D662" s="126" t="s">
        <v>24</v>
      </c>
      <c r="E662" s="126">
        <v>1</v>
      </c>
      <c r="F662" s="52">
        <v>208250</v>
      </c>
      <c r="G662" s="53">
        <v>412375</v>
      </c>
      <c r="H662" s="24">
        <f t="shared" si="237"/>
        <v>208250</v>
      </c>
      <c r="I662" s="24">
        <f t="shared" si="238"/>
        <v>310312.5</v>
      </c>
      <c r="J662" s="24">
        <f t="shared" si="239"/>
        <v>310312.5</v>
      </c>
      <c r="K662" s="25">
        <f t="shared" si="240"/>
        <v>293047.93763137114</v>
      </c>
      <c r="L662" s="26">
        <f t="shared" si="241"/>
        <v>59961.196729776435</v>
      </c>
      <c r="M662" s="27">
        <f t="shared" si="242"/>
        <v>0.20461224608651712</v>
      </c>
      <c r="N662" s="28">
        <f t="shared" si="243"/>
        <v>208250</v>
      </c>
      <c r="O662" s="29" t="str">
        <f t="shared" si="244"/>
        <v>MENOR VALOR</v>
      </c>
      <c r="P662" s="30">
        <f t="shared" si="245"/>
        <v>208250</v>
      </c>
      <c r="Q662" s="122"/>
    </row>
    <row r="663" spans="1:17" s="123" customFormat="1" ht="16.2" customHeight="1" x14ac:dyDescent="0.3">
      <c r="A663" s="68">
        <f t="shared" si="246"/>
        <v>622</v>
      </c>
      <c r="B663" s="126">
        <v>42140</v>
      </c>
      <c r="C663" s="127" t="s">
        <v>444</v>
      </c>
      <c r="D663" s="126" t="s">
        <v>24</v>
      </c>
      <c r="E663" s="126">
        <v>1</v>
      </c>
      <c r="F663" s="52">
        <v>77350</v>
      </c>
      <c r="G663" s="53">
        <v>140000</v>
      </c>
      <c r="H663" s="24">
        <f t="shared" si="237"/>
        <v>77350</v>
      </c>
      <c r="I663" s="24">
        <f t="shared" si="238"/>
        <v>108675</v>
      </c>
      <c r="J663" s="24">
        <f t="shared" si="239"/>
        <v>108675</v>
      </c>
      <c r="K663" s="25">
        <f t="shared" si="240"/>
        <v>104062.48123122954</v>
      </c>
      <c r="L663" s="26">
        <f t="shared" si="241"/>
        <v>18888.576620920721</v>
      </c>
      <c r="M663" s="27">
        <f t="shared" si="242"/>
        <v>0.18151188014583097</v>
      </c>
      <c r="N663" s="28">
        <f t="shared" si="243"/>
        <v>77350</v>
      </c>
      <c r="O663" s="29" t="str">
        <f t="shared" si="244"/>
        <v>MENOR VALOR</v>
      </c>
      <c r="P663" s="30">
        <f t="shared" si="245"/>
        <v>77350</v>
      </c>
      <c r="Q663" s="122"/>
    </row>
    <row r="664" spans="1:17" s="123" customFormat="1" ht="16.2" customHeight="1" x14ac:dyDescent="0.3">
      <c r="A664" s="68">
        <f t="shared" si="246"/>
        <v>623</v>
      </c>
      <c r="B664" s="126">
        <v>42140</v>
      </c>
      <c r="C664" s="127" t="s">
        <v>487</v>
      </c>
      <c r="D664" s="126" t="s">
        <v>24</v>
      </c>
      <c r="E664" s="126">
        <v>1</v>
      </c>
      <c r="F664" s="52">
        <v>214200</v>
      </c>
      <c r="G664" s="48">
        <v>600300</v>
      </c>
      <c r="H664" s="24">
        <f t="shared" si="237"/>
        <v>214200</v>
      </c>
      <c r="I664" s="24">
        <f t="shared" si="238"/>
        <v>407250</v>
      </c>
      <c r="J664" s="24">
        <f t="shared" si="239"/>
        <v>407250</v>
      </c>
      <c r="K664" s="25">
        <f t="shared" si="240"/>
        <v>358586.47492620244</v>
      </c>
      <c r="L664" s="26">
        <f t="shared" si="241"/>
        <v>102096.65553193912</v>
      </c>
      <c r="M664" s="27">
        <f t="shared" si="242"/>
        <v>0.28471976125968146</v>
      </c>
      <c r="N664" s="28">
        <f t="shared" si="243"/>
        <v>214200</v>
      </c>
      <c r="O664" s="29" t="str">
        <f t="shared" si="244"/>
        <v>MENOR VALOR</v>
      </c>
      <c r="P664" s="30">
        <f t="shared" si="245"/>
        <v>214200</v>
      </c>
      <c r="Q664" s="122"/>
    </row>
    <row r="665" spans="1:17" s="123" customFormat="1" ht="16.2" customHeight="1" x14ac:dyDescent="0.3">
      <c r="A665" s="68">
        <f t="shared" si="246"/>
        <v>624</v>
      </c>
      <c r="B665" s="126">
        <v>38990</v>
      </c>
      <c r="C665" s="127" t="s">
        <v>488</v>
      </c>
      <c r="D665" s="126" t="s">
        <v>24</v>
      </c>
      <c r="E665" s="126">
        <v>1</v>
      </c>
      <c r="F665" s="52">
        <v>53550</v>
      </c>
      <c r="G665" s="53">
        <v>91000</v>
      </c>
      <c r="H665" s="24">
        <f t="shared" si="237"/>
        <v>53550</v>
      </c>
      <c r="I665" s="24">
        <f t="shared" si="238"/>
        <v>72275</v>
      </c>
      <c r="J665" s="24">
        <f t="shared" si="239"/>
        <v>72275</v>
      </c>
      <c r="K665" s="25">
        <f t="shared" si="240"/>
        <v>69807.234582097575</v>
      </c>
      <c r="L665" s="26">
        <f t="shared" si="241"/>
        <v>11495.600816341679</v>
      </c>
      <c r="M665" s="27">
        <f t="shared" si="242"/>
        <v>0.16467635317686377</v>
      </c>
      <c r="N665" s="28">
        <f t="shared" si="243"/>
        <v>53550</v>
      </c>
      <c r="O665" s="29" t="str">
        <f t="shared" si="244"/>
        <v>MENOR VALOR</v>
      </c>
      <c r="P665" s="30">
        <f t="shared" si="245"/>
        <v>53550</v>
      </c>
      <c r="Q665" s="122"/>
    </row>
    <row r="666" spans="1:17" s="123" customFormat="1" ht="16.2" customHeight="1" x14ac:dyDescent="0.3">
      <c r="A666" s="68">
        <f t="shared" si="246"/>
        <v>625</v>
      </c>
      <c r="B666" s="126">
        <v>43910</v>
      </c>
      <c r="C666" s="127" t="s">
        <v>489</v>
      </c>
      <c r="D666" s="126" t="s">
        <v>24</v>
      </c>
      <c r="E666" s="126">
        <v>1</v>
      </c>
      <c r="F666" s="52">
        <v>89250</v>
      </c>
      <c r="G666" s="48">
        <v>253875</v>
      </c>
      <c r="H666" s="24">
        <f t="shared" si="237"/>
        <v>89250</v>
      </c>
      <c r="I666" s="24">
        <f t="shared" si="238"/>
        <v>171562.5</v>
      </c>
      <c r="J666" s="24">
        <f t="shared" si="239"/>
        <v>171562.5</v>
      </c>
      <c r="K666" s="25">
        <f t="shared" si="240"/>
        <v>150526.88713316302</v>
      </c>
      <c r="L666" s="26">
        <f t="shared" si="241"/>
        <v>43329.302421862274</v>
      </c>
      <c r="M666" s="27">
        <f t="shared" si="242"/>
        <v>0.28785091651786554</v>
      </c>
      <c r="N666" s="28">
        <f t="shared" si="243"/>
        <v>89250</v>
      </c>
      <c r="O666" s="29" t="str">
        <f t="shared" si="244"/>
        <v>MENOR VALOR</v>
      </c>
      <c r="P666" s="30">
        <f t="shared" si="245"/>
        <v>89250</v>
      </c>
      <c r="Q666" s="122"/>
    </row>
    <row r="667" spans="1:17" s="123" customFormat="1" ht="16.2" customHeight="1" x14ac:dyDescent="0.3">
      <c r="A667" s="68">
        <f t="shared" si="246"/>
        <v>626</v>
      </c>
      <c r="B667" s="126">
        <v>42140</v>
      </c>
      <c r="C667" s="127" t="s">
        <v>448</v>
      </c>
      <c r="D667" s="126" t="s">
        <v>24</v>
      </c>
      <c r="E667" s="126">
        <v>1</v>
      </c>
      <c r="F667" s="52">
        <v>214200</v>
      </c>
      <c r="G667" s="48">
        <v>600300</v>
      </c>
      <c r="H667" s="24">
        <f t="shared" si="237"/>
        <v>214200</v>
      </c>
      <c r="I667" s="24">
        <f t="shared" si="238"/>
        <v>407250</v>
      </c>
      <c r="J667" s="24">
        <f t="shared" si="239"/>
        <v>407250</v>
      </c>
      <c r="K667" s="25">
        <f t="shared" si="240"/>
        <v>358586.47492620244</v>
      </c>
      <c r="L667" s="26">
        <f t="shared" si="241"/>
        <v>102096.65553193912</v>
      </c>
      <c r="M667" s="27">
        <f t="shared" si="242"/>
        <v>0.28471976125968146</v>
      </c>
      <c r="N667" s="28">
        <f t="shared" si="243"/>
        <v>214200</v>
      </c>
      <c r="O667" s="29" t="str">
        <f t="shared" si="244"/>
        <v>MENOR VALOR</v>
      </c>
      <c r="P667" s="30">
        <f t="shared" si="245"/>
        <v>214200</v>
      </c>
      <c r="Q667" s="122"/>
    </row>
    <row r="668" spans="1:17" s="123" customFormat="1" ht="16.2" customHeight="1" x14ac:dyDescent="0.3">
      <c r="A668" s="68">
        <f t="shared" si="246"/>
        <v>627</v>
      </c>
      <c r="B668" s="126">
        <v>61185</v>
      </c>
      <c r="C668" s="127" t="s">
        <v>449</v>
      </c>
      <c r="D668" s="126" t="s">
        <v>24</v>
      </c>
      <c r="E668" s="126">
        <v>1</v>
      </c>
      <c r="F668" s="52">
        <v>101150</v>
      </c>
      <c r="G668" s="53">
        <v>251725</v>
      </c>
      <c r="H668" s="24">
        <f t="shared" si="237"/>
        <v>101150</v>
      </c>
      <c r="I668" s="24">
        <f t="shared" si="238"/>
        <v>176437.5</v>
      </c>
      <c r="J668" s="24">
        <f t="shared" si="239"/>
        <v>176437.5</v>
      </c>
      <c r="K668" s="25">
        <f t="shared" si="240"/>
        <v>159568.1163328063</v>
      </c>
      <c r="L668" s="26">
        <f t="shared" si="241"/>
        <v>41307.846203071902</v>
      </c>
      <c r="M668" s="27">
        <f t="shared" si="242"/>
        <v>0.25887280712719202</v>
      </c>
      <c r="N668" s="28">
        <f t="shared" si="243"/>
        <v>101150</v>
      </c>
      <c r="O668" s="29" t="str">
        <f t="shared" si="244"/>
        <v>MENOR VALOR</v>
      </c>
      <c r="P668" s="30">
        <f t="shared" si="245"/>
        <v>101150</v>
      </c>
      <c r="Q668" s="122"/>
    </row>
    <row r="669" spans="1:17" s="123" customFormat="1" ht="16.2" customHeight="1" x14ac:dyDescent="0.3">
      <c r="A669" s="68">
        <f t="shared" si="246"/>
        <v>628</v>
      </c>
      <c r="B669" s="126">
        <v>38990</v>
      </c>
      <c r="C669" s="127" t="s">
        <v>490</v>
      </c>
      <c r="D669" s="126" t="s">
        <v>451</v>
      </c>
      <c r="E669" s="126">
        <v>1</v>
      </c>
      <c r="F669" s="52">
        <v>101150</v>
      </c>
      <c r="G669" s="53">
        <v>251725</v>
      </c>
      <c r="H669" s="24">
        <f t="shared" si="237"/>
        <v>101150</v>
      </c>
      <c r="I669" s="24">
        <f t="shared" si="238"/>
        <v>176437.5</v>
      </c>
      <c r="J669" s="24">
        <f t="shared" si="239"/>
        <v>176437.5</v>
      </c>
      <c r="K669" s="25">
        <f t="shared" si="240"/>
        <v>159568.1163328063</v>
      </c>
      <c r="L669" s="26">
        <f t="shared" si="241"/>
        <v>41307.846203071902</v>
      </c>
      <c r="M669" s="27">
        <f t="shared" si="242"/>
        <v>0.25887280712719202</v>
      </c>
      <c r="N669" s="28">
        <f t="shared" si="243"/>
        <v>101150</v>
      </c>
      <c r="O669" s="29" t="str">
        <f t="shared" si="244"/>
        <v>MENOR VALOR</v>
      </c>
      <c r="P669" s="30">
        <f t="shared" si="245"/>
        <v>101150</v>
      </c>
      <c r="Q669" s="122"/>
    </row>
    <row r="670" spans="1:17" s="123" customFormat="1" ht="16.2" customHeight="1" x14ac:dyDescent="0.3">
      <c r="A670" s="68">
        <f t="shared" si="246"/>
        <v>629</v>
      </c>
      <c r="B670" s="126">
        <v>38990</v>
      </c>
      <c r="C670" s="127" t="s">
        <v>491</v>
      </c>
      <c r="D670" s="126" t="s">
        <v>451</v>
      </c>
      <c r="E670" s="126">
        <v>1</v>
      </c>
      <c r="F670" s="52">
        <v>285600</v>
      </c>
      <c r="G670" s="53">
        <v>490400</v>
      </c>
      <c r="H670" s="24">
        <f t="shared" si="237"/>
        <v>285600</v>
      </c>
      <c r="I670" s="24">
        <f t="shared" si="238"/>
        <v>388000</v>
      </c>
      <c r="J670" s="24">
        <f t="shared" si="239"/>
        <v>388000</v>
      </c>
      <c r="K670" s="25">
        <f t="shared" si="240"/>
        <v>374243.55705876887</v>
      </c>
      <c r="L670" s="26">
        <f t="shared" si="241"/>
        <v>62680.460304752516</v>
      </c>
      <c r="M670" s="27">
        <f t="shared" si="242"/>
        <v>0.16748574323461116</v>
      </c>
      <c r="N670" s="28">
        <f t="shared" si="243"/>
        <v>285600</v>
      </c>
      <c r="O670" s="29" t="str">
        <f t="shared" si="244"/>
        <v>MENOR VALOR</v>
      </c>
      <c r="P670" s="30">
        <f t="shared" si="245"/>
        <v>285600</v>
      </c>
      <c r="Q670" s="122"/>
    </row>
    <row r="671" spans="1:17" s="123" customFormat="1" ht="16.2" customHeight="1" x14ac:dyDescent="0.3">
      <c r="A671" s="68">
        <f t="shared" si="246"/>
        <v>630</v>
      </c>
      <c r="B671" s="126">
        <v>61185</v>
      </c>
      <c r="C671" s="127" t="s">
        <v>454</v>
      </c>
      <c r="D671" s="126" t="s">
        <v>24</v>
      </c>
      <c r="E671" s="126">
        <v>1</v>
      </c>
      <c r="F671" s="52">
        <v>89250</v>
      </c>
      <c r="G671" s="48">
        <v>253875</v>
      </c>
      <c r="H671" s="24">
        <f t="shared" si="237"/>
        <v>89250</v>
      </c>
      <c r="I671" s="24">
        <f t="shared" si="238"/>
        <v>171562.5</v>
      </c>
      <c r="J671" s="24">
        <f t="shared" si="239"/>
        <v>171562.5</v>
      </c>
      <c r="K671" s="25">
        <f t="shared" si="240"/>
        <v>150526.88713316302</v>
      </c>
      <c r="L671" s="26">
        <f t="shared" si="241"/>
        <v>43329.302421862274</v>
      </c>
      <c r="M671" s="27">
        <f t="shared" si="242"/>
        <v>0.28785091651786554</v>
      </c>
      <c r="N671" s="28">
        <f t="shared" si="243"/>
        <v>89250</v>
      </c>
      <c r="O671" s="29" t="str">
        <f t="shared" si="244"/>
        <v>MENOR VALOR</v>
      </c>
      <c r="P671" s="30">
        <f t="shared" si="245"/>
        <v>89250</v>
      </c>
      <c r="Q671" s="122"/>
    </row>
    <row r="672" spans="1:17" s="123" customFormat="1" ht="16.2" customHeight="1" x14ac:dyDescent="0.3">
      <c r="A672" s="68">
        <f t="shared" si="246"/>
        <v>631</v>
      </c>
      <c r="B672" s="126">
        <v>61185</v>
      </c>
      <c r="C672" s="127" t="s">
        <v>492</v>
      </c>
      <c r="D672" s="126" t="s">
        <v>24</v>
      </c>
      <c r="E672" s="126">
        <v>1</v>
      </c>
      <c r="F672" s="52">
        <v>1011500</v>
      </c>
      <c r="G672" s="53">
        <v>1517250</v>
      </c>
      <c r="H672" s="24">
        <f t="shared" si="237"/>
        <v>1011500</v>
      </c>
      <c r="I672" s="24">
        <f t="shared" si="238"/>
        <v>1264375</v>
      </c>
      <c r="J672" s="24">
        <f t="shared" si="239"/>
        <v>1264375</v>
      </c>
      <c r="K672" s="25">
        <f t="shared" si="240"/>
        <v>1238829.4374125923</v>
      </c>
      <c r="L672" s="26">
        <f t="shared" si="241"/>
        <v>160746.18675776452</v>
      </c>
      <c r="M672" s="27">
        <f t="shared" si="242"/>
        <v>0.12975651199691987</v>
      </c>
      <c r="N672" s="28">
        <f t="shared" si="243"/>
        <v>1011500</v>
      </c>
      <c r="O672" s="29" t="str">
        <f t="shared" si="244"/>
        <v>MENOR VALOR</v>
      </c>
      <c r="P672" s="30">
        <f t="shared" si="245"/>
        <v>1011500</v>
      </c>
      <c r="Q672" s="122"/>
    </row>
    <row r="673" spans="1:17" s="123" customFormat="1" ht="16.2" customHeight="1" x14ac:dyDescent="0.3">
      <c r="A673" s="68">
        <f t="shared" si="246"/>
        <v>632</v>
      </c>
      <c r="B673" s="126">
        <v>61185</v>
      </c>
      <c r="C673" s="127" t="s">
        <v>493</v>
      </c>
      <c r="D673" s="126" t="s">
        <v>24</v>
      </c>
      <c r="E673" s="126">
        <v>1</v>
      </c>
      <c r="F673" s="52">
        <v>309400</v>
      </c>
      <c r="G673" s="53">
        <v>464100</v>
      </c>
      <c r="H673" s="24">
        <f t="shared" si="237"/>
        <v>309400</v>
      </c>
      <c r="I673" s="24">
        <f t="shared" si="238"/>
        <v>386750</v>
      </c>
      <c r="J673" s="24">
        <f t="shared" si="239"/>
        <v>386750</v>
      </c>
      <c r="K673" s="25">
        <f t="shared" si="240"/>
        <v>378936.06320855767</v>
      </c>
      <c r="L673" s="26">
        <f t="shared" si="241"/>
        <v>49169.42183178736</v>
      </c>
      <c r="M673" s="27">
        <f t="shared" si="242"/>
        <v>0.12975651199692134</v>
      </c>
      <c r="N673" s="28">
        <f t="shared" si="243"/>
        <v>309400</v>
      </c>
      <c r="O673" s="29" t="str">
        <f t="shared" si="244"/>
        <v>MENOR VALOR</v>
      </c>
      <c r="P673" s="30">
        <f t="shared" si="245"/>
        <v>309400</v>
      </c>
      <c r="Q673" s="122"/>
    </row>
    <row r="674" spans="1:17" s="123" customFormat="1" ht="16.2" customHeight="1" x14ac:dyDescent="0.3">
      <c r="A674" s="68">
        <f t="shared" si="246"/>
        <v>633</v>
      </c>
      <c r="B674" s="126">
        <v>42140</v>
      </c>
      <c r="C674" s="127" t="s">
        <v>456</v>
      </c>
      <c r="D674" s="126" t="s">
        <v>24</v>
      </c>
      <c r="E674" s="126">
        <v>1</v>
      </c>
      <c r="F674" s="52">
        <v>142800</v>
      </c>
      <c r="G674" s="53">
        <v>190200</v>
      </c>
      <c r="H674" s="24">
        <f t="shared" si="237"/>
        <v>142800</v>
      </c>
      <c r="I674" s="24">
        <f t="shared" si="238"/>
        <v>166500</v>
      </c>
      <c r="J674" s="24">
        <f t="shared" si="239"/>
        <v>166500</v>
      </c>
      <c r="K674" s="25">
        <f t="shared" si="240"/>
        <v>164804.61158596262</v>
      </c>
      <c r="L674" s="26">
        <f t="shared" si="241"/>
        <v>15559.610069810235</v>
      </c>
      <c r="M674" s="27">
        <f t="shared" si="242"/>
        <v>9.44124677099481E-2</v>
      </c>
      <c r="N674" s="28">
        <f t="shared" si="243"/>
        <v>142800</v>
      </c>
      <c r="O674" s="29" t="str">
        <f t="shared" si="244"/>
        <v>MENOR VALOR</v>
      </c>
      <c r="P674" s="30">
        <f t="shared" si="245"/>
        <v>142800</v>
      </c>
      <c r="Q674" s="122"/>
    </row>
    <row r="675" spans="1:17" s="123" customFormat="1" ht="16.2" customHeight="1" x14ac:dyDescent="0.3">
      <c r="A675" s="68">
        <f t="shared" si="246"/>
        <v>634</v>
      </c>
      <c r="B675" s="126">
        <v>61164</v>
      </c>
      <c r="C675" s="127" t="s">
        <v>457</v>
      </c>
      <c r="D675" s="126" t="s">
        <v>458</v>
      </c>
      <c r="E675" s="126">
        <v>1</v>
      </c>
      <c r="F675" s="52">
        <v>77350</v>
      </c>
      <c r="G675" s="53">
        <v>140000</v>
      </c>
      <c r="H675" s="24">
        <f t="shared" si="237"/>
        <v>77350</v>
      </c>
      <c r="I675" s="24">
        <f t="shared" si="238"/>
        <v>108675</v>
      </c>
      <c r="J675" s="24">
        <f t="shared" si="239"/>
        <v>108675</v>
      </c>
      <c r="K675" s="25">
        <f t="shared" si="240"/>
        <v>104062.48123122954</v>
      </c>
      <c r="L675" s="26">
        <f t="shared" si="241"/>
        <v>18888.576620920721</v>
      </c>
      <c r="M675" s="27">
        <f t="shared" si="242"/>
        <v>0.18151188014583097</v>
      </c>
      <c r="N675" s="28">
        <f t="shared" si="243"/>
        <v>77350</v>
      </c>
      <c r="O675" s="29" t="str">
        <f t="shared" si="244"/>
        <v>MENOR VALOR</v>
      </c>
      <c r="P675" s="30">
        <f t="shared" si="245"/>
        <v>77350</v>
      </c>
      <c r="Q675" s="122"/>
    </row>
    <row r="676" spans="1:17" s="123" customFormat="1" ht="16.2" customHeight="1" x14ac:dyDescent="0.3">
      <c r="A676" s="68">
        <f t="shared" si="246"/>
        <v>635</v>
      </c>
      <c r="B676" s="126">
        <v>42140</v>
      </c>
      <c r="C676" s="127" t="s">
        <v>494</v>
      </c>
      <c r="D676" s="126" t="s">
        <v>24</v>
      </c>
      <c r="E676" s="126">
        <v>1</v>
      </c>
      <c r="F676" s="52">
        <v>113050</v>
      </c>
      <c r="G676" s="53">
        <v>179575</v>
      </c>
      <c r="H676" s="24">
        <f t="shared" si="237"/>
        <v>113050</v>
      </c>
      <c r="I676" s="24">
        <f t="shared" si="238"/>
        <v>146312.5</v>
      </c>
      <c r="J676" s="24">
        <f t="shared" si="239"/>
        <v>146312.5</v>
      </c>
      <c r="K676" s="25">
        <f t="shared" si="240"/>
        <v>142481.41545478834</v>
      </c>
      <c r="L676" s="26">
        <f t="shared" si="241"/>
        <v>20811.153447999412</v>
      </c>
      <c r="M676" s="27">
        <f t="shared" si="242"/>
        <v>0.14606223121501152</v>
      </c>
      <c r="N676" s="28">
        <f t="shared" si="243"/>
        <v>113050</v>
      </c>
      <c r="O676" s="29" t="str">
        <f t="shared" si="244"/>
        <v>MENOR VALOR</v>
      </c>
      <c r="P676" s="30">
        <f t="shared" si="245"/>
        <v>113050</v>
      </c>
      <c r="Q676" s="122"/>
    </row>
    <row r="677" spans="1:17" s="123" customFormat="1" ht="16.2" customHeight="1" x14ac:dyDescent="0.3">
      <c r="A677" s="68">
        <f t="shared" si="246"/>
        <v>636</v>
      </c>
      <c r="B677" s="126">
        <v>61185</v>
      </c>
      <c r="C677" s="127" t="s">
        <v>460</v>
      </c>
      <c r="D677" s="126" t="s">
        <v>24</v>
      </c>
      <c r="E677" s="126">
        <v>1</v>
      </c>
      <c r="F677" s="52">
        <v>618800</v>
      </c>
      <c r="G677" s="53">
        <v>928200</v>
      </c>
      <c r="H677" s="24">
        <f t="shared" si="237"/>
        <v>618800</v>
      </c>
      <c r="I677" s="24">
        <f t="shared" si="238"/>
        <v>773500</v>
      </c>
      <c r="J677" s="24">
        <f t="shared" si="239"/>
        <v>773500</v>
      </c>
      <c r="K677" s="25">
        <f t="shared" si="240"/>
        <v>757872.12641711533</v>
      </c>
      <c r="L677" s="26">
        <f t="shared" si="241"/>
        <v>98338.84366357472</v>
      </c>
      <c r="M677" s="27">
        <f t="shared" si="242"/>
        <v>0.12975651199692134</v>
      </c>
      <c r="N677" s="28">
        <f t="shared" si="243"/>
        <v>618800</v>
      </c>
      <c r="O677" s="29" t="str">
        <f t="shared" si="244"/>
        <v>MENOR VALOR</v>
      </c>
      <c r="P677" s="30">
        <f t="shared" si="245"/>
        <v>618800</v>
      </c>
      <c r="Q677" s="122"/>
    </row>
    <row r="678" spans="1:17" s="123" customFormat="1" ht="16.2" customHeight="1" x14ac:dyDescent="0.3">
      <c r="A678" s="68">
        <f t="shared" si="246"/>
        <v>637</v>
      </c>
      <c r="B678" s="126">
        <v>42140</v>
      </c>
      <c r="C678" s="127" t="s">
        <v>495</v>
      </c>
      <c r="D678" s="126" t="s">
        <v>24</v>
      </c>
      <c r="E678" s="126">
        <v>1</v>
      </c>
      <c r="F678" s="52">
        <v>1428000</v>
      </c>
      <c r="G678" s="53">
        <v>3400800</v>
      </c>
      <c r="H678" s="24">
        <f t="shared" si="237"/>
        <v>1428000</v>
      </c>
      <c r="I678" s="24">
        <f t="shared" si="238"/>
        <v>2414400</v>
      </c>
      <c r="J678" s="24">
        <f t="shared" si="239"/>
        <v>2414400</v>
      </c>
      <c r="K678" s="25">
        <f t="shared" si="240"/>
        <v>2203711.0518396008</v>
      </c>
      <c r="L678" s="26">
        <f t="shared" si="241"/>
        <v>548510.5449971311</v>
      </c>
      <c r="M678" s="27">
        <f t="shared" si="242"/>
        <v>0.24890311483406535</v>
      </c>
      <c r="N678" s="28">
        <f t="shared" si="243"/>
        <v>1428000</v>
      </c>
      <c r="O678" s="29" t="str">
        <f t="shared" si="244"/>
        <v>MENOR VALOR</v>
      </c>
      <c r="P678" s="30">
        <f t="shared" si="245"/>
        <v>1428000</v>
      </c>
      <c r="Q678" s="122"/>
    </row>
    <row r="679" spans="1:17" s="123" customFormat="1" ht="16.2" customHeight="1" x14ac:dyDescent="0.3">
      <c r="A679" s="68">
        <f t="shared" si="246"/>
        <v>638</v>
      </c>
      <c r="B679" s="126">
        <v>48220</v>
      </c>
      <c r="C679" s="127" t="s">
        <v>462</v>
      </c>
      <c r="D679" s="126" t="s">
        <v>24</v>
      </c>
      <c r="E679" s="126">
        <v>1</v>
      </c>
      <c r="F679" s="52">
        <v>113050</v>
      </c>
      <c r="G679" s="53">
        <v>179575</v>
      </c>
      <c r="H679" s="24">
        <f t="shared" si="237"/>
        <v>113050</v>
      </c>
      <c r="I679" s="24">
        <f t="shared" si="238"/>
        <v>146312.5</v>
      </c>
      <c r="J679" s="24">
        <f t="shared" si="239"/>
        <v>146312.5</v>
      </c>
      <c r="K679" s="25">
        <f t="shared" si="240"/>
        <v>142481.41545478834</v>
      </c>
      <c r="L679" s="26">
        <f t="shared" si="241"/>
        <v>20811.153447999412</v>
      </c>
      <c r="M679" s="27">
        <f t="shared" si="242"/>
        <v>0.14606223121501152</v>
      </c>
      <c r="N679" s="28">
        <f t="shared" si="243"/>
        <v>113050</v>
      </c>
      <c r="O679" s="29" t="str">
        <f t="shared" si="244"/>
        <v>MENOR VALOR</v>
      </c>
      <c r="P679" s="30">
        <f t="shared" si="245"/>
        <v>113050</v>
      </c>
      <c r="Q679" s="122"/>
    </row>
    <row r="680" spans="1:17" s="123" customFormat="1" ht="16.2" customHeight="1" x14ac:dyDescent="0.3">
      <c r="A680" s="68">
        <f t="shared" si="246"/>
        <v>639</v>
      </c>
      <c r="B680" s="126">
        <v>61185</v>
      </c>
      <c r="C680" s="127" t="s">
        <v>463</v>
      </c>
      <c r="D680" s="126" t="s">
        <v>24</v>
      </c>
      <c r="E680" s="126">
        <v>1</v>
      </c>
      <c r="F680" s="52">
        <v>136850</v>
      </c>
      <c r="G680" s="53">
        <v>265000</v>
      </c>
      <c r="H680" s="24">
        <f t="shared" si="237"/>
        <v>136850</v>
      </c>
      <c r="I680" s="24">
        <f t="shared" si="238"/>
        <v>200925</v>
      </c>
      <c r="J680" s="24">
        <f t="shared" si="239"/>
        <v>200925</v>
      </c>
      <c r="K680" s="25">
        <f t="shared" si="240"/>
        <v>190434.37189751223</v>
      </c>
      <c r="L680" s="26">
        <f t="shared" si="241"/>
        <v>37889.872734352837</v>
      </c>
      <c r="M680" s="27">
        <f t="shared" si="242"/>
        <v>0.1989655142441637</v>
      </c>
      <c r="N680" s="28">
        <f t="shared" si="243"/>
        <v>136850</v>
      </c>
      <c r="O680" s="29" t="str">
        <f t="shared" si="244"/>
        <v>MENOR VALOR</v>
      </c>
      <c r="P680" s="30">
        <f t="shared" si="245"/>
        <v>136850</v>
      </c>
      <c r="Q680" s="122"/>
    </row>
    <row r="681" spans="1:17" s="123" customFormat="1" ht="16.2" customHeight="1" x14ac:dyDescent="0.3">
      <c r="A681" s="68">
        <f t="shared" si="246"/>
        <v>640</v>
      </c>
      <c r="B681" s="126">
        <v>61185</v>
      </c>
      <c r="C681" s="127" t="s">
        <v>496</v>
      </c>
      <c r="D681" s="126" t="s">
        <v>24</v>
      </c>
      <c r="E681" s="126">
        <v>1</v>
      </c>
      <c r="F681" s="52">
        <v>214200</v>
      </c>
      <c r="G681" s="48">
        <v>600300</v>
      </c>
      <c r="H681" s="24">
        <f t="shared" si="237"/>
        <v>214200</v>
      </c>
      <c r="I681" s="24">
        <f t="shared" si="238"/>
        <v>407250</v>
      </c>
      <c r="J681" s="24">
        <f t="shared" si="239"/>
        <v>407250</v>
      </c>
      <c r="K681" s="25">
        <f t="shared" si="240"/>
        <v>358586.47492620244</v>
      </c>
      <c r="L681" s="26">
        <f t="shared" si="241"/>
        <v>102096.65553193912</v>
      </c>
      <c r="M681" s="27">
        <f t="shared" si="242"/>
        <v>0.28471976125968146</v>
      </c>
      <c r="N681" s="28">
        <f t="shared" si="243"/>
        <v>214200</v>
      </c>
      <c r="O681" s="29" t="str">
        <f t="shared" si="244"/>
        <v>MENOR VALOR</v>
      </c>
      <c r="P681" s="30">
        <f t="shared" si="245"/>
        <v>214200</v>
      </c>
      <c r="Q681" s="122"/>
    </row>
    <row r="682" spans="1:17" s="123" customFormat="1" ht="16.2" customHeight="1" x14ac:dyDescent="0.3">
      <c r="A682" s="68">
        <f t="shared" si="246"/>
        <v>641</v>
      </c>
      <c r="B682" s="126">
        <v>42140</v>
      </c>
      <c r="C682" s="127" t="s">
        <v>497</v>
      </c>
      <c r="D682" s="126" t="s">
        <v>24</v>
      </c>
      <c r="E682" s="126">
        <v>1</v>
      </c>
      <c r="F682" s="52">
        <v>35700</v>
      </c>
      <c r="G682" s="53">
        <v>69000</v>
      </c>
      <c r="H682" s="24">
        <f t="shared" si="237"/>
        <v>35700</v>
      </c>
      <c r="I682" s="24">
        <f t="shared" si="238"/>
        <v>52350</v>
      </c>
      <c r="J682" s="24">
        <f t="shared" si="239"/>
        <v>52350</v>
      </c>
      <c r="K682" s="25">
        <f t="shared" si="240"/>
        <v>49631.643132179292</v>
      </c>
      <c r="L682" s="26">
        <f t="shared" si="241"/>
        <v>9851.1593318349878</v>
      </c>
      <c r="M682" s="27">
        <f t="shared" si="242"/>
        <v>0.19848545625618963</v>
      </c>
      <c r="N682" s="28">
        <f t="shared" si="243"/>
        <v>35700</v>
      </c>
      <c r="O682" s="29" t="str">
        <f t="shared" si="244"/>
        <v>MENOR VALOR</v>
      </c>
      <c r="P682" s="30">
        <f t="shared" si="245"/>
        <v>35700</v>
      </c>
      <c r="Q682" s="122"/>
    </row>
    <row r="683" spans="1:17" s="123" customFormat="1" ht="16.2" customHeight="1" x14ac:dyDescent="0.3">
      <c r="A683" s="68">
        <f t="shared" si="246"/>
        <v>642</v>
      </c>
      <c r="B683" s="126">
        <v>38990</v>
      </c>
      <c r="C683" s="130" t="s">
        <v>498</v>
      </c>
      <c r="D683" s="126" t="s">
        <v>467</v>
      </c>
      <c r="E683" s="126">
        <v>1</v>
      </c>
      <c r="F683" s="52">
        <v>26180</v>
      </c>
      <c r="G683" s="53">
        <v>39270</v>
      </c>
      <c r="H683" s="24">
        <f t="shared" si="237"/>
        <v>26180</v>
      </c>
      <c r="I683" s="24">
        <f t="shared" si="238"/>
        <v>32725</v>
      </c>
      <c r="J683" s="24">
        <f t="shared" si="239"/>
        <v>32725</v>
      </c>
      <c r="K683" s="25">
        <f t="shared" si="240"/>
        <v>32063.8207330318</v>
      </c>
      <c r="L683" s="26">
        <f t="shared" si="241"/>
        <v>4160.4895396128322</v>
      </c>
      <c r="M683" s="27">
        <f t="shared" si="242"/>
        <v>0.12975651199692309</v>
      </c>
      <c r="N683" s="28">
        <f t="shared" si="243"/>
        <v>26180</v>
      </c>
      <c r="O683" s="29" t="str">
        <f t="shared" si="244"/>
        <v>MENOR VALOR</v>
      </c>
      <c r="P683" s="30">
        <f t="shared" si="245"/>
        <v>26180</v>
      </c>
      <c r="Q683" s="122"/>
    </row>
    <row r="684" spans="1:17" s="123" customFormat="1" ht="16.2" customHeight="1" x14ac:dyDescent="0.3">
      <c r="A684" s="68">
        <f t="shared" si="246"/>
        <v>643</v>
      </c>
      <c r="B684" s="126">
        <v>48220</v>
      </c>
      <c r="C684" s="127" t="s">
        <v>499</v>
      </c>
      <c r="D684" s="126" t="s">
        <v>24</v>
      </c>
      <c r="E684" s="126">
        <v>1</v>
      </c>
      <c r="F684" s="52">
        <v>148750</v>
      </c>
      <c r="G684" s="53">
        <v>398000</v>
      </c>
      <c r="H684" s="24">
        <f t="shared" si="237"/>
        <v>148750</v>
      </c>
      <c r="I684" s="24">
        <f t="shared" si="238"/>
        <v>273375</v>
      </c>
      <c r="J684" s="24">
        <f t="shared" si="239"/>
        <v>273375</v>
      </c>
      <c r="K684" s="25">
        <f t="shared" si="240"/>
        <v>243315.63862604476</v>
      </c>
      <c r="L684" s="26">
        <f t="shared" si="241"/>
        <v>66868.004339712832</v>
      </c>
      <c r="M684" s="27">
        <f t="shared" si="242"/>
        <v>0.27482000218852848</v>
      </c>
      <c r="N684" s="28">
        <f t="shared" si="243"/>
        <v>148750</v>
      </c>
      <c r="O684" s="29" t="str">
        <f t="shared" si="244"/>
        <v>MENOR VALOR</v>
      </c>
      <c r="P684" s="30">
        <f t="shared" si="245"/>
        <v>148750</v>
      </c>
      <c r="Q684" s="122"/>
    </row>
    <row r="685" spans="1:17" s="123" customFormat="1" ht="16.2" customHeight="1" x14ac:dyDescent="0.3">
      <c r="A685" s="68">
        <f t="shared" si="246"/>
        <v>644</v>
      </c>
      <c r="B685" s="126">
        <v>48220</v>
      </c>
      <c r="C685" s="127" t="s">
        <v>500</v>
      </c>
      <c r="D685" s="126" t="s">
        <v>24</v>
      </c>
      <c r="E685" s="126">
        <v>1</v>
      </c>
      <c r="F685" s="52">
        <v>148750</v>
      </c>
      <c r="G685" s="53">
        <v>398000</v>
      </c>
      <c r="H685" s="24">
        <f t="shared" si="237"/>
        <v>148750</v>
      </c>
      <c r="I685" s="24">
        <f t="shared" si="238"/>
        <v>273375</v>
      </c>
      <c r="J685" s="24">
        <f t="shared" si="239"/>
        <v>273375</v>
      </c>
      <c r="K685" s="25">
        <f t="shared" si="240"/>
        <v>243315.63862604476</v>
      </c>
      <c r="L685" s="26">
        <f t="shared" si="241"/>
        <v>66868.004339712832</v>
      </c>
      <c r="M685" s="27">
        <f t="shared" si="242"/>
        <v>0.27482000218852848</v>
      </c>
      <c r="N685" s="28">
        <f t="shared" si="243"/>
        <v>148750</v>
      </c>
      <c r="O685" s="29" t="str">
        <f t="shared" si="244"/>
        <v>MENOR VALOR</v>
      </c>
      <c r="P685" s="30">
        <f t="shared" si="245"/>
        <v>148750</v>
      </c>
      <c r="Q685" s="122"/>
    </row>
    <row r="686" spans="1:17" s="123" customFormat="1" ht="16.2" customHeight="1" x14ac:dyDescent="0.3">
      <c r="A686" s="68">
        <f t="shared" si="246"/>
        <v>645</v>
      </c>
      <c r="B686" s="126">
        <v>61185</v>
      </c>
      <c r="C686" s="127" t="s">
        <v>501</v>
      </c>
      <c r="D686" s="126" t="s">
        <v>24</v>
      </c>
      <c r="E686" s="126">
        <v>1</v>
      </c>
      <c r="F686" s="52">
        <v>214200</v>
      </c>
      <c r="G686" s="48">
        <v>600300</v>
      </c>
      <c r="H686" s="24">
        <f t="shared" si="237"/>
        <v>214200</v>
      </c>
      <c r="I686" s="24">
        <f t="shared" si="238"/>
        <v>407250</v>
      </c>
      <c r="J686" s="24">
        <f t="shared" si="239"/>
        <v>407250</v>
      </c>
      <c r="K686" s="25">
        <f t="shared" si="240"/>
        <v>358586.47492620244</v>
      </c>
      <c r="L686" s="26">
        <f t="shared" si="241"/>
        <v>102096.65553193912</v>
      </c>
      <c r="M686" s="27">
        <f t="shared" si="242"/>
        <v>0.28471976125968146</v>
      </c>
      <c r="N686" s="28">
        <f t="shared" si="243"/>
        <v>214200</v>
      </c>
      <c r="O686" s="29" t="str">
        <f t="shared" si="244"/>
        <v>MENOR VALOR</v>
      </c>
      <c r="P686" s="30">
        <f t="shared" si="245"/>
        <v>214200</v>
      </c>
      <c r="Q686" s="122"/>
    </row>
    <row r="687" spans="1:17" s="123" customFormat="1" ht="16.2" customHeight="1" x14ac:dyDescent="0.3">
      <c r="A687" s="68">
        <f t="shared" si="246"/>
        <v>646</v>
      </c>
      <c r="B687" s="126">
        <v>42140</v>
      </c>
      <c r="C687" s="127" t="s">
        <v>470</v>
      </c>
      <c r="D687" s="126" t="s">
        <v>24</v>
      </c>
      <c r="E687" s="126">
        <v>1</v>
      </c>
      <c r="F687" s="52">
        <v>1428000</v>
      </c>
      <c r="G687" s="53">
        <v>3400800</v>
      </c>
      <c r="H687" s="24">
        <f t="shared" si="237"/>
        <v>1428000</v>
      </c>
      <c r="I687" s="24">
        <f t="shared" si="238"/>
        <v>2414400</v>
      </c>
      <c r="J687" s="24">
        <f t="shared" si="239"/>
        <v>2414400</v>
      </c>
      <c r="K687" s="25">
        <f t="shared" si="240"/>
        <v>2203711.0518396008</v>
      </c>
      <c r="L687" s="26">
        <f t="shared" si="241"/>
        <v>548510.5449971311</v>
      </c>
      <c r="M687" s="27">
        <f t="shared" si="242"/>
        <v>0.24890311483406535</v>
      </c>
      <c r="N687" s="28">
        <f t="shared" si="243"/>
        <v>1428000</v>
      </c>
      <c r="O687" s="29" t="str">
        <f t="shared" si="244"/>
        <v>MENOR VALOR</v>
      </c>
      <c r="P687" s="30">
        <f t="shared" si="245"/>
        <v>1428000</v>
      </c>
      <c r="Q687" s="122"/>
    </row>
    <row r="688" spans="1:17" s="123" customFormat="1" ht="16.2" customHeight="1" x14ac:dyDescent="0.3">
      <c r="A688" s="68">
        <f t="shared" si="246"/>
        <v>647</v>
      </c>
      <c r="B688" s="126">
        <v>42140</v>
      </c>
      <c r="C688" s="127" t="s">
        <v>502</v>
      </c>
      <c r="D688" s="126" t="s">
        <v>24</v>
      </c>
      <c r="E688" s="126">
        <v>1</v>
      </c>
      <c r="F688" s="52">
        <v>214200</v>
      </c>
      <c r="G688" s="48">
        <v>600300</v>
      </c>
      <c r="H688" s="24">
        <f t="shared" si="237"/>
        <v>214200</v>
      </c>
      <c r="I688" s="24">
        <f t="shared" si="238"/>
        <v>407250</v>
      </c>
      <c r="J688" s="24">
        <f t="shared" si="239"/>
        <v>407250</v>
      </c>
      <c r="K688" s="25">
        <f t="shared" si="240"/>
        <v>358586.47492620244</v>
      </c>
      <c r="L688" s="26">
        <f t="shared" si="241"/>
        <v>102096.65553193912</v>
      </c>
      <c r="M688" s="27">
        <f t="shared" si="242"/>
        <v>0.28471976125968146</v>
      </c>
      <c r="N688" s="28">
        <f t="shared" si="243"/>
        <v>214200</v>
      </c>
      <c r="O688" s="29" t="str">
        <f t="shared" si="244"/>
        <v>MENOR VALOR</v>
      </c>
      <c r="P688" s="30">
        <f t="shared" si="245"/>
        <v>214200</v>
      </c>
      <c r="Q688" s="122"/>
    </row>
    <row r="689" spans="1:17" s="123" customFormat="1" ht="16.2" customHeight="1" x14ac:dyDescent="0.3">
      <c r="A689" s="68">
        <f t="shared" si="246"/>
        <v>648</v>
      </c>
      <c r="B689" s="126">
        <v>61185</v>
      </c>
      <c r="C689" s="127" t="s">
        <v>503</v>
      </c>
      <c r="D689" s="126" t="s">
        <v>24</v>
      </c>
      <c r="E689" s="126">
        <v>1</v>
      </c>
      <c r="F689" s="52">
        <v>1011500</v>
      </c>
      <c r="G689" s="53">
        <v>1517250</v>
      </c>
      <c r="H689" s="24">
        <f t="shared" si="237"/>
        <v>1011500</v>
      </c>
      <c r="I689" s="24">
        <f t="shared" si="238"/>
        <v>1264375</v>
      </c>
      <c r="J689" s="24">
        <f t="shared" si="239"/>
        <v>1264375</v>
      </c>
      <c r="K689" s="25">
        <f t="shared" si="240"/>
        <v>1238829.4374125923</v>
      </c>
      <c r="L689" s="26">
        <f t="shared" si="241"/>
        <v>160746.18675776452</v>
      </c>
      <c r="M689" s="27">
        <f t="shared" si="242"/>
        <v>0.12975651199691987</v>
      </c>
      <c r="N689" s="28">
        <f t="shared" si="243"/>
        <v>1011500</v>
      </c>
      <c r="O689" s="29" t="str">
        <f t="shared" si="244"/>
        <v>MENOR VALOR</v>
      </c>
      <c r="P689" s="30">
        <f t="shared" si="245"/>
        <v>1011500</v>
      </c>
      <c r="Q689" s="122"/>
    </row>
    <row r="690" spans="1:17" s="123" customFormat="1" ht="16.2" customHeight="1" x14ac:dyDescent="0.3">
      <c r="A690" s="68">
        <f t="shared" si="246"/>
        <v>649</v>
      </c>
      <c r="B690" s="126">
        <v>42140</v>
      </c>
      <c r="C690" s="127" t="s">
        <v>504</v>
      </c>
      <c r="D690" s="126" t="s">
        <v>24</v>
      </c>
      <c r="E690" s="126">
        <v>1</v>
      </c>
      <c r="F690" s="52">
        <v>214200</v>
      </c>
      <c r="G690" s="48">
        <v>600300</v>
      </c>
      <c r="H690" s="24">
        <f t="shared" si="237"/>
        <v>214200</v>
      </c>
      <c r="I690" s="24">
        <f t="shared" si="238"/>
        <v>407250</v>
      </c>
      <c r="J690" s="24">
        <f t="shared" si="239"/>
        <v>407250</v>
      </c>
      <c r="K690" s="25">
        <f t="shared" si="240"/>
        <v>358586.47492620244</v>
      </c>
      <c r="L690" s="26">
        <f t="shared" si="241"/>
        <v>102096.65553193912</v>
      </c>
      <c r="M690" s="27">
        <f t="shared" si="242"/>
        <v>0.28471976125968146</v>
      </c>
      <c r="N690" s="28">
        <f t="shared" si="243"/>
        <v>214200</v>
      </c>
      <c r="O690" s="29" t="str">
        <f t="shared" si="244"/>
        <v>MENOR VALOR</v>
      </c>
      <c r="P690" s="30">
        <f t="shared" si="245"/>
        <v>214200</v>
      </c>
      <c r="Q690" s="122"/>
    </row>
    <row r="691" spans="1:17" s="123" customFormat="1" ht="16.2" customHeight="1" x14ac:dyDescent="0.3">
      <c r="A691" s="68">
        <f t="shared" si="246"/>
        <v>650</v>
      </c>
      <c r="B691" s="126">
        <v>61185</v>
      </c>
      <c r="C691" s="127" t="s">
        <v>505</v>
      </c>
      <c r="D691" s="126" t="s">
        <v>24</v>
      </c>
      <c r="E691" s="126">
        <v>1</v>
      </c>
      <c r="F691" s="52">
        <v>172550</v>
      </c>
      <c r="G691" s="53">
        <v>263825</v>
      </c>
      <c r="H691" s="24">
        <f t="shared" si="237"/>
        <v>172550</v>
      </c>
      <c r="I691" s="24">
        <f t="shared" si="238"/>
        <v>218187.5</v>
      </c>
      <c r="J691" s="24">
        <f t="shared" si="239"/>
        <v>218187.5</v>
      </c>
      <c r="K691" s="25">
        <f t="shared" si="240"/>
        <v>213361.20488504934</v>
      </c>
      <c r="L691" s="26">
        <f t="shared" si="241"/>
        <v>28857.879722611582</v>
      </c>
      <c r="M691" s="27">
        <f t="shared" si="242"/>
        <v>0.13525364059581063</v>
      </c>
      <c r="N691" s="28">
        <f t="shared" si="243"/>
        <v>172550</v>
      </c>
      <c r="O691" s="29" t="str">
        <f t="shared" si="244"/>
        <v>MENOR VALOR</v>
      </c>
      <c r="P691" s="30">
        <f t="shared" si="245"/>
        <v>172550</v>
      </c>
      <c r="Q691" s="122"/>
    </row>
    <row r="692" spans="1:17" s="123" customFormat="1" ht="16.2" customHeight="1" x14ac:dyDescent="0.3">
      <c r="A692" s="68">
        <f t="shared" si="246"/>
        <v>651</v>
      </c>
      <c r="B692" s="126">
        <v>48220</v>
      </c>
      <c r="C692" s="127" t="s">
        <v>506</v>
      </c>
      <c r="D692" s="126" t="s">
        <v>24</v>
      </c>
      <c r="E692" s="126">
        <v>1</v>
      </c>
      <c r="F692" s="52">
        <v>214200</v>
      </c>
      <c r="G692" s="48">
        <v>600300</v>
      </c>
      <c r="H692" s="24">
        <f t="shared" si="237"/>
        <v>214200</v>
      </c>
      <c r="I692" s="24">
        <f t="shared" si="238"/>
        <v>407250</v>
      </c>
      <c r="J692" s="24">
        <f t="shared" si="239"/>
        <v>407250</v>
      </c>
      <c r="K692" s="25">
        <f t="shared" si="240"/>
        <v>358586.47492620244</v>
      </c>
      <c r="L692" s="26">
        <f t="shared" si="241"/>
        <v>102096.65553193912</v>
      </c>
      <c r="M692" s="27">
        <f t="shared" si="242"/>
        <v>0.28471976125968146</v>
      </c>
      <c r="N692" s="28">
        <f t="shared" si="243"/>
        <v>214200</v>
      </c>
      <c r="O692" s="29" t="str">
        <f t="shared" si="244"/>
        <v>MENOR VALOR</v>
      </c>
      <c r="P692" s="30">
        <f t="shared" si="245"/>
        <v>214200</v>
      </c>
      <c r="Q692" s="122"/>
    </row>
    <row r="693" spans="1:17" s="123" customFormat="1" ht="16.2" customHeight="1" x14ac:dyDescent="0.3">
      <c r="A693" s="68">
        <f t="shared" si="246"/>
        <v>652</v>
      </c>
      <c r="B693" s="126">
        <v>42140</v>
      </c>
      <c r="C693" s="127" t="s">
        <v>476</v>
      </c>
      <c r="D693" s="126" t="s">
        <v>24</v>
      </c>
      <c r="E693" s="126">
        <v>1</v>
      </c>
      <c r="F693" s="52">
        <v>21420</v>
      </c>
      <c r="G693" s="53">
        <v>40200</v>
      </c>
      <c r="H693" s="24">
        <f t="shared" si="237"/>
        <v>21420</v>
      </c>
      <c r="I693" s="24">
        <f t="shared" si="238"/>
        <v>30810</v>
      </c>
      <c r="J693" s="24">
        <f t="shared" si="239"/>
        <v>30810</v>
      </c>
      <c r="K693" s="25">
        <f t="shared" si="240"/>
        <v>29344.23282350384</v>
      </c>
      <c r="L693" s="26">
        <f t="shared" si="241"/>
        <v>5603.2787652005572</v>
      </c>
      <c r="M693" s="27">
        <f t="shared" si="242"/>
        <v>0.19094991506175962</v>
      </c>
      <c r="N693" s="28">
        <f t="shared" si="243"/>
        <v>21420</v>
      </c>
      <c r="O693" s="29" t="str">
        <f t="shared" si="244"/>
        <v>MENOR VALOR</v>
      </c>
      <c r="P693" s="30">
        <f t="shared" si="245"/>
        <v>21420</v>
      </c>
      <c r="Q693" s="122"/>
    </row>
    <row r="694" spans="1:17" s="123" customFormat="1" ht="16.2" customHeight="1" x14ac:dyDescent="0.3">
      <c r="A694" s="68">
        <f t="shared" si="246"/>
        <v>653</v>
      </c>
      <c r="B694" s="126">
        <v>61185</v>
      </c>
      <c r="C694" s="127" t="s">
        <v>478</v>
      </c>
      <c r="D694" s="126" t="s">
        <v>24</v>
      </c>
      <c r="E694" s="126">
        <v>1</v>
      </c>
      <c r="F694" s="52">
        <v>214200</v>
      </c>
      <c r="G694" s="48">
        <v>600300</v>
      </c>
      <c r="H694" s="24">
        <f t="shared" si="237"/>
        <v>214200</v>
      </c>
      <c r="I694" s="24">
        <f t="shared" si="238"/>
        <v>407250</v>
      </c>
      <c r="J694" s="24">
        <f t="shared" si="239"/>
        <v>407250</v>
      </c>
      <c r="K694" s="25">
        <f t="shared" si="240"/>
        <v>358586.47492620244</v>
      </c>
      <c r="L694" s="26">
        <f t="shared" si="241"/>
        <v>102096.65553193912</v>
      </c>
      <c r="M694" s="27">
        <f t="shared" si="242"/>
        <v>0.28471976125968146</v>
      </c>
      <c r="N694" s="28">
        <f t="shared" si="243"/>
        <v>214200</v>
      </c>
      <c r="O694" s="29" t="str">
        <f t="shared" si="244"/>
        <v>MENOR VALOR</v>
      </c>
      <c r="P694" s="30">
        <f t="shared" si="245"/>
        <v>214200</v>
      </c>
      <c r="Q694" s="122"/>
    </row>
    <row r="695" spans="1:17" s="123" customFormat="1" ht="16.2" customHeight="1" x14ac:dyDescent="0.3">
      <c r="A695" s="72">
        <f t="shared" si="246"/>
        <v>654</v>
      </c>
      <c r="B695" s="128">
        <v>43910</v>
      </c>
      <c r="C695" s="131" t="s">
        <v>507</v>
      </c>
      <c r="D695" s="128" t="s">
        <v>24</v>
      </c>
      <c r="E695" s="128">
        <v>1</v>
      </c>
      <c r="F695" s="56">
        <v>309400</v>
      </c>
      <c r="G695" s="81">
        <v>464100</v>
      </c>
      <c r="H695" s="24">
        <f t="shared" si="237"/>
        <v>309400</v>
      </c>
      <c r="I695" s="24">
        <f t="shared" si="238"/>
        <v>386750</v>
      </c>
      <c r="J695" s="24">
        <f t="shared" si="239"/>
        <v>386750</v>
      </c>
      <c r="K695" s="25">
        <f t="shared" si="240"/>
        <v>378936.06320855767</v>
      </c>
      <c r="L695" s="26">
        <f t="shared" si="241"/>
        <v>49169.42183178736</v>
      </c>
      <c r="M695" s="27">
        <f t="shared" si="242"/>
        <v>0.12975651199692134</v>
      </c>
      <c r="N695" s="28">
        <f t="shared" si="243"/>
        <v>309400</v>
      </c>
      <c r="O695" s="29" t="str">
        <f t="shared" si="244"/>
        <v>MENOR VALOR</v>
      </c>
      <c r="P695" s="30">
        <f t="shared" si="245"/>
        <v>309400</v>
      </c>
      <c r="Q695" s="122"/>
    </row>
    <row r="696" spans="1:17" s="123" customFormat="1" ht="16.2" customHeight="1" x14ac:dyDescent="0.3">
      <c r="A696" s="268" t="s">
        <v>508</v>
      </c>
      <c r="B696" s="268" t="s">
        <v>508</v>
      </c>
      <c r="C696" s="268"/>
      <c r="D696" s="268"/>
      <c r="E696" s="268"/>
      <c r="F696" s="121"/>
      <c r="G696" s="36"/>
      <c r="H696" s="37"/>
      <c r="I696" s="38"/>
      <c r="J696" s="38"/>
      <c r="K696" s="39"/>
      <c r="L696" s="40"/>
      <c r="M696" s="41"/>
      <c r="N696" s="42"/>
      <c r="O696" s="43"/>
      <c r="P696" s="44"/>
      <c r="Q696" s="122"/>
    </row>
    <row r="697" spans="1:17" s="123" customFormat="1" ht="16.2" customHeight="1" x14ac:dyDescent="0.3">
      <c r="A697" s="45">
        <f>A695+1</f>
        <v>655</v>
      </c>
      <c r="B697" s="124">
        <v>42140</v>
      </c>
      <c r="C697" s="125" t="s">
        <v>509</v>
      </c>
      <c r="D697" s="124" t="s">
        <v>24</v>
      </c>
      <c r="E697" s="124">
        <v>1</v>
      </c>
      <c r="F697" s="47">
        <v>618800</v>
      </c>
      <c r="G697" s="48">
        <v>928200</v>
      </c>
      <c r="H697" s="24">
        <f t="shared" ref="H697:H744" si="247">MIN(F697:G697)</f>
        <v>618800</v>
      </c>
      <c r="I697" s="24">
        <f t="shared" ref="I697:I744" si="248">AVERAGE(F697:G697)</f>
        <v>773500</v>
      </c>
      <c r="J697" s="24">
        <f t="shared" ref="J697:J744" si="249">MEDIAN(F697:G697)</f>
        <v>773500</v>
      </c>
      <c r="K697" s="25">
        <f t="shared" ref="K697:K744" si="250">GEOMEAN(F697:G697)</f>
        <v>757872.12641711533</v>
      </c>
      <c r="L697" s="26">
        <f t="shared" si="241"/>
        <v>98338.84366357472</v>
      </c>
      <c r="M697" s="27">
        <f t="shared" si="242"/>
        <v>0.12975651199692134</v>
      </c>
      <c r="N697" s="28">
        <f t="shared" ref="N697:N744" si="251">ROUND(IF(M697&lt;=$N$2,H697,K697),0)</f>
        <v>618800</v>
      </c>
      <c r="O697" s="29" t="str">
        <f t="shared" ref="O697:O744" si="252">IF(M697&lt;=$N$2,"MENOR VALOR","MEDIA GEO")</f>
        <v>MENOR VALOR</v>
      </c>
      <c r="P697" s="30">
        <f t="shared" si="245"/>
        <v>618800</v>
      </c>
      <c r="Q697" s="122"/>
    </row>
    <row r="698" spans="1:17" s="123" customFormat="1" ht="16.2" customHeight="1" x14ac:dyDescent="0.3">
      <c r="A698" s="68">
        <f t="shared" ref="A698:A744" si="253">A697+1</f>
        <v>656</v>
      </c>
      <c r="B698" s="126">
        <v>61185</v>
      </c>
      <c r="C698" s="127" t="s">
        <v>510</v>
      </c>
      <c r="D698" s="126" t="s">
        <v>24</v>
      </c>
      <c r="E698" s="126">
        <v>1</v>
      </c>
      <c r="F698" s="52">
        <v>214200</v>
      </c>
      <c r="G698" s="48">
        <v>600300</v>
      </c>
      <c r="H698" s="24">
        <f t="shared" si="247"/>
        <v>214200</v>
      </c>
      <c r="I698" s="24">
        <f t="shared" si="248"/>
        <v>407250</v>
      </c>
      <c r="J698" s="24">
        <f t="shared" si="249"/>
        <v>407250</v>
      </c>
      <c r="K698" s="25">
        <f t="shared" si="250"/>
        <v>358586.47492620244</v>
      </c>
      <c r="L698" s="26">
        <f t="shared" si="241"/>
        <v>102096.65553193912</v>
      </c>
      <c r="M698" s="27">
        <f t="shared" si="242"/>
        <v>0.28471976125968146</v>
      </c>
      <c r="N698" s="28">
        <f t="shared" si="251"/>
        <v>214200</v>
      </c>
      <c r="O698" s="29" t="str">
        <f t="shared" si="252"/>
        <v>MENOR VALOR</v>
      </c>
      <c r="P698" s="30">
        <f t="shared" si="245"/>
        <v>214200</v>
      </c>
      <c r="Q698" s="122"/>
    </row>
    <row r="699" spans="1:17" s="123" customFormat="1" ht="16.2" customHeight="1" x14ac:dyDescent="0.3">
      <c r="A699" s="68">
        <f t="shared" si="253"/>
        <v>657</v>
      </c>
      <c r="B699" s="126">
        <v>61185</v>
      </c>
      <c r="C699" s="127" t="s">
        <v>511</v>
      </c>
      <c r="D699" s="126" t="s">
        <v>24</v>
      </c>
      <c r="E699" s="126">
        <v>1</v>
      </c>
      <c r="F699" s="52">
        <v>618800</v>
      </c>
      <c r="G699" s="53">
        <v>928200</v>
      </c>
      <c r="H699" s="24">
        <f t="shared" si="247"/>
        <v>618800</v>
      </c>
      <c r="I699" s="24">
        <f t="shared" si="248"/>
        <v>773500</v>
      </c>
      <c r="J699" s="24">
        <f t="shared" si="249"/>
        <v>773500</v>
      </c>
      <c r="K699" s="25">
        <f t="shared" si="250"/>
        <v>757872.12641711533</v>
      </c>
      <c r="L699" s="26">
        <f t="shared" si="241"/>
        <v>98338.84366357472</v>
      </c>
      <c r="M699" s="27">
        <f t="shared" si="242"/>
        <v>0.12975651199692134</v>
      </c>
      <c r="N699" s="28">
        <f t="shared" si="251"/>
        <v>618800</v>
      </c>
      <c r="O699" s="29" t="str">
        <f t="shared" si="252"/>
        <v>MENOR VALOR</v>
      </c>
      <c r="P699" s="30">
        <f t="shared" si="245"/>
        <v>618800</v>
      </c>
      <c r="Q699" s="122"/>
    </row>
    <row r="700" spans="1:17" s="123" customFormat="1" ht="16.2" customHeight="1" x14ac:dyDescent="0.3">
      <c r="A700" s="68">
        <f t="shared" si="253"/>
        <v>658</v>
      </c>
      <c r="B700" s="126">
        <v>42140</v>
      </c>
      <c r="C700" s="127" t="s">
        <v>512</v>
      </c>
      <c r="D700" s="126" t="s">
        <v>24</v>
      </c>
      <c r="E700" s="126">
        <v>1</v>
      </c>
      <c r="F700" s="52">
        <v>214200</v>
      </c>
      <c r="G700" s="48">
        <v>600300</v>
      </c>
      <c r="H700" s="24">
        <f t="shared" si="247"/>
        <v>214200</v>
      </c>
      <c r="I700" s="24">
        <f t="shared" si="248"/>
        <v>407250</v>
      </c>
      <c r="J700" s="24">
        <f t="shared" si="249"/>
        <v>407250</v>
      </c>
      <c r="K700" s="25">
        <f t="shared" si="250"/>
        <v>358586.47492620244</v>
      </c>
      <c r="L700" s="26">
        <f t="shared" si="241"/>
        <v>102096.65553193912</v>
      </c>
      <c r="M700" s="27">
        <f t="shared" si="242"/>
        <v>0.28471976125968146</v>
      </c>
      <c r="N700" s="28">
        <f t="shared" si="251"/>
        <v>214200</v>
      </c>
      <c r="O700" s="29" t="str">
        <f t="shared" si="252"/>
        <v>MENOR VALOR</v>
      </c>
      <c r="P700" s="30">
        <f t="shared" si="245"/>
        <v>214200</v>
      </c>
      <c r="Q700" s="122"/>
    </row>
    <row r="701" spans="1:17" s="123" customFormat="1" ht="16.2" customHeight="1" x14ac:dyDescent="0.3">
      <c r="A701" s="68">
        <f t="shared" si="253"/>
        <v>659</v>
      </c>
      <c r="B701" s="126">
        <v>42140</v>
      </c>
      <c r="C701" s="127" t="s">
        <v>513</v>
      </c>
      <c r="D701" s="126" t="s">
        <v>24</v>
      </c>
      <c r="E701" s="126">
        <v>1</v>
      </c>
      <c r="F701" s="52">
        <v>654500</v>
      </c>
      <c r="G701" s="53">
        <v>981750</v>
      </c>
      <c r="H701" s="24">
        <f t="shared" si="247"/>
        <v>654500</v>
      </c>
      <c r="I701" s="24">
        <f t="shared" si="248"/>
        <v>818125</v>
      </c>
      <c r="J701" s="24">
        <f t="shared" si="249"/>
        <v>818125</v>
      </c>
      <c r="K701" s="25">
        <f t="shared" si="250"/>
        <v>801595.51832579507</v>
      </c>
      <c r="L701" s="26">
        <f t="shared" si="241"/>
        <v>104012.23849032003</v>
      </c>
      <c r="M701" s="27">
        <f t="shared" si="242"/>
        <v>0.12975651199692212</v>
      </c>
      <c r="N701" s="28">
        <f t="shared" si="251"/>
        <v>654500</v>
      </c>
      <c r="O701" s="29" t="str">
        <f t="shared" si="252"/>
        <v>MENOR VALOR</v>
      </c>
      <c r="P701" s="30">
        <f t="shared" si="245"/>
        <v>654500</v>
      </c>
      <c r="Q701" s="122"/>
    </row>
    <row r="702" spans="1:17" s="123" customFormat="1" ht="16.2" customHeight="1" x14ac:dyDescent="0.3">
      <c r="A702" s="68">
        <f t="shared" si="253"/>
        <v>660</v>
      </c>
      <c r="B702" s="126">
        <v>42140</v>
      </c>
      <c r="C702" s="127" t="s">
        <v>514</v>
      </c>
      <c r="D702" s="126" t="s">
        <v>24</v>
      </c>
      <c r="E702" s="126">
        <v>1</v>
      </c>
      <c r="F702" s="52">
        <v>654500</v>
      </c>
      <c r="G702" s="53">
        <v>981750</v>
      </c>
      <c r="H702" s="24">
        <f t="shared" si="247"/>
        <v>654500</v>
      </c>
      <c r="I702" s="24">
        <f t="shared" si="248"/>
        <v>818125</v>
      </c>
      <c r="J702" s="24">
        <f t="shared" si="249"/>
        <v>818125</v>
      </c>
      <c r="K702" s="25">
        <f t="shared" si="250"/>
        <v>801595.51832579507</v>
      </c>
      <c r="L702" s="26">
        <f t="shared" si="241"/>
        <v>104012.23849032003</v>
      </c>
      <c r="M702" s="27">
        <f t="shared" si="242"/>
        <v>0.12975651199692212</v>
      </c>
      <c r="N702" s="28">
        <f t="shared" si="251"/>
        <v>654500</v>
      </c>
      <c r="O702" s="29" t="str">
        <f t="shared" si="252"/>
        <v>MENOR VALOR</v>
      </c>
      <c r="P702" s="30">
        <f t="shared" si="245"/>
        <v>654500</v>
      </c>
      <c r="Q702" s="122"/>
    </row>
    <row r="703" spans="1:17" s="123" customFormat="1" ht="16.2" customHeight="1" x14ac:dyDescent="0.3">
      <c r="A703" s="68">
        <f t="shared" si="253"/>
        <v>661</v>
      </c>
      <c r="B703" s="126">
        <v>42140</v>
      </c>
      <c r="C703" s="127" t="s">
        <v>515</v>
      </c>
      <c r="D703" s="126" t="s">
        <v>24</v>
      </c>
      <c r="E703" s="126">
        <v>1</v>
      </c>
      <c r="F703" s="52">
        <v>654500</v>
      </c>
      <c r="G703" s="53">
        <v>981750</v>
      </c>
      <c r="H703" s="24">
        <f t="shared" si="247"/>
        <v>654500</v>
      </c>
      <c r="I703" s="24">
        <f t="shared" si="248"/>
        <v>818125</v>
      </c>
      <c r="J703" s="24">
        <f t="shared" si="249"/>
        <v>818125</v>
      </c>
      <c r="K703" s="25">
        <f t="shared" si="250"/>
        <v>801595.51832579507</v>
      </c>
      <c r="L703" s="26">
        <f t="shared" si="241"/>
        <v>104012.23849032003</v>
      </c>
      <c r="M703" s="27">
        <f t="shared" si="242"/>
        <v>0.12975651199692212</v>
      </c>
      <c r="N703" s="28">
        <f t="shared" si="251"/>
        <v>654500</v>
      </c>
      <c r="O703" s="29" t="str">
        <f t="shared" si="252"/>
        <v>MENOR VALOR</v>
      </c>
      <c r="P703" s="30">
        <f t="shared" si="245"/>
        <v>654500</v>
      </c>
      <c r="Q703" s="122"/>
    </row>
    <row r="704" spans="1:17" s="123" customFormat="1" ht="16.2" customHeight="1" x14ac:dyDescent="0.3">
      <c r="A704" s="68">
        <f t="shared" si="253"/>
        <v>662</v>
      </c>
      <c r="B704" s="126">
        <v>61165</v>
      </c>
      <c r="C704" s="127" t="s">
        <v>437</v>
      </c>
      <c r="D704" s="126" t="s">
        <v>438</v>
      </c>
      <c r="E704" s="126">
        <v>1</v>
      </c>
      <c r="F704" s="52">
        <v>21420</v>
      </c>
      <c r="G704" s="53">
        <v>40200</v>
      </c>
      <c r="H704" s="24">
        <f t="shared" si="247"/>
        <v>21420</v>
      </c>
      <c r="I704" s="24">
        <f t="shared" si="248"/>
        <v>30810</v>
      </c>
      <c r="J704" s="24">
        <f t="shared" si="249"/>
        <v>30810</v>
      </c>
      <c r="K704" s="25">
        <f t="shared" si="250"/>
        <v>29344.23282350384</v>
      </c>
      <c r="L704" s="26">
        <f t="shared" si="241"/>
        <v>5603.2787652005572</v>
      </c>
      <c r="M704" s="27">
        <f t="shared" si="242"/>
        <v>0.19094991506175962</v>
      </c>
      <c r="N704" s="28">
        <f t="shared" si="251"/>
        <v>21420</v>
      </c>
      <c r="O704" s="29" t="str">
        <f t="shared" si="252"/>
        <v>MENOR VALOR</v>
      </c>
      <c r="P704" s="30">
        <f t="shared" si="245"/>
        <v>21420</v>
      </c>
      <c r="Q704" s="122"/>
    </row>
    <row r="705" spans="1:17" s="123" customFormat="1" ht="16.2" customHeight="1" x14ac:dyDescent="0.3">
      <c r="A705" s="68">
        <f t="shared" si="253"/>
        <v>663</v>
      </c>
      <c r="B705" s="126">
        <v>61185</v>
      </c>
      <c r="C705" s="127" t="s">
        <v>516</v>
      </c>
      <c r="D705" s="126" t="s">
        <v>24</v>
      </c>
      <c r="E705" s="126">
        <v>1</v>
      </c>
      <c r="F705" s="52">
        <v>214200</v>
      </c>
      <c r="G705" s="48">
        <v>600300</v>
      </c>
      <c r="H705" s="24">
        <f t="shared" si="247"/>
        <v>214200</v>
      </c>
      <c r="I705" s="24">
        <f t="shared" si="248"/>
        <v>407250</v>
      </c>
      <c r="J705" s="24">
        <f t="shared" si="249"/>
        <v>407250</v>
      </c>
      <c r="K705" s="25">
        <f t="shared" si="250"/>
        <v>358586.47492620244</v>
      </c>
      <c r="L705" s="26">
        <f t="shared" si="241"/>
        <v>102096.65553193912</v>
      </c>
      <c r="M705" s="27">
        <f t="shared" si="242"/>
        <v>0.28471976125968146</v>
      </c>
      <c r="N705" s="28">
        <f t="shared" si="251"/>
        <v>214200</v>
      </c>
      <c r="O705" s="29" t="str">
        <f t="shared" si="252"/>
        <v>MENOR VALOR</v>
      </c>
      <c r="P705" s="30">
        <f t="shared" si="245"/>
        <v>214200</v>
      </c>
      <c r="Q705" s="122"/>
    </row>
    <row r="706" spans="1:17" s="123" customFormat="1" ht="16.2" customHeight="1" x14ac:dyDescent="0.3">
      <c r="A706" s="68">
        <f t="shared" si="253"/>
        <v>664</v>
      </c>
      <c r="B706" s="126">
        <v>42140</v>
      </c>
      <c r="C706" s="127" t="s">
        <v>517</v>
      </c>
      <c r="D706" s="126" t="s">
        <v>24</v>
      </c>
      <c r="E706" s="126">
        <v>1</v>
      </c>
      <c r="F706" s="52">
        <v>654500</v>
      </c>
      <c r="G706" s="53">
        <v>981750</v>
      </c>
      <c r="H706" s="24">
        <f t="shared" si="247"/>
        <v>654500</v>
      </c>
      <c r="I706" s="24">
        <f t="shared" si="248"/>
        <v>818125</v>
      </c>
      <c r="J706" s="24">
        <f t="shared" si="249"/>
        <v>818125</v>
      </c>
      <c r="K706" s="25">
        <f t="shared" si="250"/>
        <v>801595.51832579507</v>
      </c>
      <c r="L706" s="26">
        <f t="shared" si="241"/>
        <v>104012.23849032003</v>
      </c>
      <c r="M706" s="27">
        <f t="shared" si="242"/>
        <v>0.12975651199692212</v>
      </c>
      <c r="N706" s="28">
        <f t="shared" si="251"/>
        <v>654500</v>
      </c>
      <c r="O706" s="29" t="str">
        <f t="shared" si="252"/>
        <v>MENOR VALOR</v>
      </c>
      <c r="P706" s="30">
        <f t="shared" si="245"/>
        <v>654500</v>
      </c>
      <c r="Q706" s="122"/>
    </row>
    <row r="707" spans="1:17" s="123" customFormat="1" ht="16.2" customHeight="1" x14ac:dyDescent="0.3">
      <c r="A707" s="68">
        <f t="shared" si="253"/>
        <v>665</v>
      </c>
      <c r="B707" s="126">
        <v>42140</v>
      </c>
      <c r="C707" s="127" t="s">
        <v>439</v>
      </c>
      <c r="D707" s="126" t="s">
        <v>438</v>
      </c>
      <c r="E707" s="126">
        <v>1</v>
      </c>
      <c r="F707" s="52">
        <v>53550</v>
      </c>
      <c r="G707" s="53">
        <v>91000</v>
      </c>
      <c r="H707" s="24">
        <f t="shared" si="247"/>
        <v>53550</v>
      </c>
      <c r="I707" s="24">
        <f t="shared" si="248"/>
        <v>72275</v>
      </c>
      <c r="J707" s="24">
        <f t="shared" si="249"/>
        <v>72275</v>
      </c>
      <c r="K707" s="25">
        <f t="shared" si="250"/>
        <v>69807.234582097575</v>
      </c>
      <c r="L707" s="26">
        <f t="shared" si="241"/>
        <v>11495.600816341679</v>
      </c>
      <c r="M707" s="27">
        <f t="shared" si="242"/>
        <v>0.16467635317686377</v>
      </c>
      <c r="N707" s="28">
        <f t="shared" si="251"/>
        <v>53550</v>
      </c>
      <c r="O707" s="29" t="str">
        <f t="shared" si="252"/>
        <v>MENOR VALOR</v>
      </c>
      <c r="P707" s="30">
        <f t="shared" si="245"/>
        <v>53550</v>
      </c>
      <c r="Q707" s="122"/>
    </row>
    <row r="708" spans="1:17" s="123" customFormat="1" ht="16.2" customHeight="1" x14ac:dyDescent="0.3">
      <c r="A708" s="68">
        <f t="shared" si="253"/>
        <v>666</v>
      </c>
      <c r="B708" s="126">
        <v>61185</v>
      </c>
      <c r="C708" s="127" t="s">
        <v>518</v>
      </c>
      <c r="D708" s="126" t="s">
        <v>24</v>
      </c>
      <c r="E708" s="126">
        <v>1</v>
      </c>
      <c r="F708" s="52">
        <v>208250</v>
      </c>
      <c r="G708" s="53">
        <v>412375</v>
      </c>
      <c r="H708" s="24">
        <f t="shared" si="247"/>
        <v>208250</v>
      </c>
      <c r="I708" s="24">
        <f t="shared" si="248"/>
        <v>310312.5</v>
      </c>
      <c r="J708" s="24">
        <f t="shared" si="249"/>
        <v>310312.5</v>
      </c>
      <c r="K708" s="25">
        <f t="shared" si="250"/>
        <v>293047.93763137114</v>
      </c>
      <c r="L708" s="26">
        <f t="shared" si="241"/>
        <v>59961.196729776435</v>
      </c>
      <c r="M708" s="27">
        <f t="shared" si="242"/>
        <v>0.20461224608651712</v>
      </c>
      <c r="N708" s="28">
        <f t="shared" si="251"/>
        <v>208250</v>
      </c>
      <c r="O708" s="29" t="str">
        <f t="shared" si="252"/>
        <v>MENOR VALOR</v>
      </c>
      <c r="P708" s="30">
        <f t="shared" si="245"/>
        <v>208250</v>
      </c>
      <c r="Q708" s="122"/>
    </row>
    <row r="709" spans="1:17" s="123" customFormat="1" ht="16.2" customHeight="1" x14ac:dyDescent="0.3">
      <c r="A709" s="68">
        <f t="shared" si="253"/>
        <v>667</v>
      </c>
      <c r="B709" s="126">
        <v>42140</v>
      </c>
      <c r="C709" s="127" t="s">
        <v>519</v>
      </c>
      <c r="D709" s="126" t="s">
        <v>24</v>
      </c>
      <c r="E709" s="126">
        <v>1</v>
      </c>
      <c r="F709" s="52">
        <v>309400</v>
      </c>
      <c r="G709" s="53">
        <v>464100</v>
      </c>
      <c r="H709" s="24">
        <f t="shared" si="247"/>
        <v>309400</v>
      </c>
      <c r="I709" s="24">
        <f t="shared" si="248"/>
        <v>386750</v>
      </c>
      <c r="J709" s="24">
        <f t="shared" si="249"/>
        <v>386750</v>
      </c>
      <c r="K709" s="25">
        <f t="shared" si="250"/>
        <v>378936.06320855767</v>
      </c>
      <c r="L709" s="26">
        <f t="shared" si="241"/>
        <v>49169.42183178736</v>
      </c>
      <c r="M709" s="27">
        <f t="shared" si="242"/>
        <v>0.12975651199692134</v>
      </c>
      <c r="N709" s="28">
        <f t="shared" si="251"/>
        <v>309400</v>
      </c>
      <c r="O709" s="29" t="str">
        <f t="shared" si="252"/>
        <v>MENOR VALOR</v>
      </c>
      <c r="P709" s="30">
        <f t="shared" si="245"/>
        <v>309400</v>
      </c>
      <c r="Q709" s="122"/>
    </row>
    <row r="710" spans="1:17" s="123" customFormat="1" ht="16.2" customHeight="1" x14ac:dyDescent="0.3">
      <c r="A710" s="68">
        <f t="shared" si="253"/>
        <v>668</v>
      </c>
      <c r="B710" s="126">
        <v>42140</v>
      </c>
      <c r="C710" s="127" t="s">
        <v>520</v>
      </c>
      <c r="D710" s="126" t="s">
        <v>24</v>
      </c>
      <c r="E710" s="126">
        <v>1</v>
      </c>
      <c r="F710" s="52">
        <v>1428000</v>
      </c>
      <c r="G710" s="53">
        <v>3400800</v>
      </c>
      <c r="H710" s="24">
        <f t="shared" si="247"/>
        <v>1428000</v>
      </c>
      <c r="I710" s="24">
        <f t="shared" si="248"/>
        <v>2414400</v>
      </c>
      <c r="J710" s="24">
        <f t="shared" si="249"/>
        <v>2414400</v>
      </c>
      <c r="K710" s="25">
        <f t="shared" si="250"/>
        <v>2203711.0518396008</v>
      </c>
      <c r="L710" s="26">
        <f t="shared" si="241"/>
        <v>548510.5449971311</v>
      </c>
      <c r="M710" s="27">
        <f t="shared" si="242"/>
        <v>0.24890311483406535</v>
      </c>
      <c r="N710" s="28">
        <f t="shared" si="251"/>
        <v>1428000</v>
      </c>
      <c r="O710" s="29" t="str">
        <f t="shared" si="252"/>
        <v>MENOR VALOR</v>
      </c>
      <c r="P710" s="30">
        <f t="shared" si="245"/>
        <v>1428000</v>
      </c>
      <c r="Q710" s="122"/>
    </row>
    <row r="711" spans="1:17" s="123" customFormat="1" ht="16.2" customHeight="1" x14ac:dyDescent="0.3">
      <c r="A711" s="68">
        <f t="shared" si="253"/>
        <v>669</v>
      </c>
      <c r="B711" s="126">
        <v>42140</v>
      </c>
      <c r="C711" s="127" t="s">
        <v>521</v>
      </c>
      <c r="D711" s="126" t="s">
        <v>24</v>
      </c>
      <c r="E711" s="126">
        <v>1</v>
      </c>
      <c r="F711" s="52">
        <v>214200</v>
      </c>
      <c r="G711" s="48">
        <v>600300</v>
      </c>
      <c r="H711" s="24">
        <f t="shared" si="247"/>
        <v>214200</v>
      </c>
      <c r="I711" s="24">
        <f t="shared" si="248"/>
        <v>407250</v>
      </c>
      <c r="J711" s="24">
        <f t="shared" si="249"/>
        <v>407250</v>
      </c>
      <c r="K711" s="25">
        <f t="shared" si="250"/>
        <v>358586.47492620244</v>
      </c>
      <c r="L711" s="26">
        <f t="shared" si="241"/>
        <v>102096.65553193912</v>
      </c>
      <c r="M711" s="27">
        <f t="shared" si="242"/>
        <v>0.28471976125968146</v>
      </c>
      <c r="N711" s="28">
        <f t="shared" si="251"/>
        <v>214200</v>
      </c>
      <c r="O711" s="29" t="str">
        <f t="shared" si="252"/>
        <v>MENOR VALOR</v>
      </c>
      <c r="P711" s="30">
        <f t="shared" si="245"/>
        <v>214200</v>
      </c>
      <c r="Q711" s="122"/>
    </row>
    <row r="712" spans="1:17" s="123" customFormat="1" ht="16.2" customHeight="1" x14ac:dyDescent="0.3">
      <c r="A712" s="68">
        <f t="shared" si="253"/>
        <v>670</v>
      </c>
      <c r="B712" s="126">
        <v>42140</v>
      </c>
      <c r="C712" s="127" t="s">
        <v>522</v>
      </c>
      <c r="D712" s="126" t="s">
        <v>24</v>
      </c>
      <c r="E712" s="126">
        <v>1</v>
      </c>
      <c r="F712" s="52">
        <v>618800</v>
      </c>
      <c r="G712" s="53">
        <v>928200</v>
      </c>
      <c r="H712" s="24">
        <f t="shared" si="247"/>
        <v>618800</v>
      </c>
      <c r="I712" s="24">
        <f t="shared" si="248"/>
        <v>773500</v>
      </c>
      <c r="J712" s="24">
        <f t="shared" si="249"/>
        <v>773500</v>
      </c>
      <c r="K712" s="25">
        <f t="shared" si="250"/>
        <v>757872.12641711533</v>
      </c>
      <c r="L712" s="26">
        <f t="shared" si="241"/>
        <v>98338.84366357472</v>
      </c>
      <c r="M712" s="27">
        <f t="shared" si="242"/>
        <v>0.12975651199692134</v>
      </c>
      <c r="N712" s="28">
        <f t="shared" si="251"/>
        <v>618800</v>
      </c>
      <c r="O712" s="29" t="str">
        <f t="shared" si="252"/>
        <v>MENOR VALOR</v>
      </c>
      <c r="P712" s="30">
        <f t="shared" si="245"/>
        <v>618800</v>
      </c>
      <c r="Q712" s="122"/>
    </row>
    <row r="713" spans="1:17" s="123" customFormat="1" ht="16.2" customHeight="1" x14ac:dyDescent="0.3">
      <c r="A713" s="68">
        <f t="shared" si="253"/>
        <v>671</v>
      </c>
      <c r="B713" s="126">
        <v>38990</v>
      </c>
      <c r="C713" s="127" t="s">
        <v>523</v>
      </c>
      <c r="D713" s="126" t="s">
        <v>24</v>
      </c>
      <c r="E713" s="126">
        <v>1</v>
      </c>
      <c r="F713" s="52">
        <v>53550</v>
      </c>
      <c r="G713" s="53">
        <v>91000</v>
      </c>
      <c r="H713" s="24">
        <f t="shared" si="247"/>
        <v>53550</v>
      </c>
      <c r="I713" s="24">
        <f t="shared" si="248"/>
        <v>72275</v>
      </c>
      <c r="J713" s="24">
        <f t="shared" si="249"/>
        <v>72275</v>
      </c>
      <c r="K713" s="25">
        <f t="shared" si="250"/>
        <v>69807.234582097575</v>
      </c>
      <c r="L713" s="26">
        <f t="shared" si="241"/>
        <v>11495.600816341679</v>
      </c>
      <c r="M713" s="27">
        <f t="shared" si="242"/>
        <v>0.16467635317686377</v>
      </c>
      <c r="N713" s="28">
        <f t="shared" si="251"/>
        <v>53550</v>
      </c>
      <c r="O713" s="29" t="str">
        <f t="shared" si="252"/>
        <v>MENOR VALOR</v>
      </c>
      <c r="P713" s="30">
        <f t="shared" si="245"/>
        <v>53550</v>
      </c>
      <c r="Q713" s="122"/>
    </row>
    <row r="714" spans="1:17" s="123" customFormat="1" ht="16.2" customHeight="1" x14ac:dyDescent="0.3">
      <c r="A714" s="68">
        <f t="shared" si="253"/>
        <v>672</v>
      </c>
      <c r="B714" s="126">
        <v>61185</v>
      </c>
      <c r="C714" s="127" t="s">
        <v>524</v>
      </c>
      <c r="D714" s="126" t="s">
        <v>24</v>
      </c>
      <c r="E714" s="126">
        <v>1</v>
      </c>
      <c r="F714" s="52">
        <v>618800</v>
      </c>
      <c r="G714" s="53">
        <v>928200</v>
      </c>
      <c r="H714" s="24">
        <f t="shared" si="247"/>
        <v>618800</v>
      </c>
      <c r="I714" s="24">
        <f t="shared" si="248"/>
        <v>773500</v>
      </c>
      <c r="J714" s="24">
        <f t="shared" si="249"/>
        <v>773500</v>
      </c>
      <c r="K714" s="25">
        <f t="shared" si="250"/>
        <v>757872.12641711533</v>
      </c>
      <c r="L714" s="26">
        <f t="shared" si="241"/>
        <v>98338.84366357472</v>
      </c>
      <c r="M714" s="27">
        <f t="shared" si="242"/>
        <v>0.12975651199692134</v>
      </c>
      <c r="N714" s="28">
        <f t="shared" si="251"/>
        <v>618800</v>
      </c>
      <c r="O714" s="29" t="str">
        <f t="shared" si="252"/>
        <v>MENOR VALOR</v>
      </c>
      <c r="P714" s="30">
        <f t="shared" si="245"/>
        <v>618800</v>
      </c>
      <c r="Q714" s="122"/>
    </row>
    <row r="715" spans="1:17" s="123" customFormat="1" ht="16.2" customHeight="1" x14ac:dyDescent="0.3">
      <c r="A715" s="68">
        <f t="shared" si="253"/>
        <v>673</v>
      </c>
      <c r="B715" s="126">
        <v>42140</v>
      </c>
      <c r="C715" s="127" t="s">
        <v>525</v>
      </c>
      <c r="D715" s="126" t="s">
        <v>24</v>
      </c>
      <c r="E715" s="126">
        <v>1</v>
      </c>
      <c r="F715" s="52">
        <v>214200</v>
      </c>
      <c r="G715" s="48">
        <v>600300</v>
      </c>
      <c r="H715" s="24">
        <f t="shared" si="247"/>
        <v>214200</v>
      </c>
      <c r="I715" s="24">
        <f t="shared" si="248"/>
        <v>407250</v>
      </c>
      <c r="J715" s="24">
        <f t="shared" si="249"/>
        <v>407250</v>
      </c>
      <c r="K715" s="25">
        <f t="shared" si="250"/>
        <v>358586.47492620244</v>
      </c>
      <c r="L715" s="26">
        <f t="shared" ref="L715:L778" si="254">STDEVA(H715,K715)</f>
        <v>102096.65553193912</v>
      </c>
      <c r="M715" s="27">
        <f t="shared" ref="M715:M778" si="255">L715/K715</f>
        <v>0.28471976125968146</v>
      </c>
      <c r="N715" s="28">
        <f t="shared" si="251"/>
        <v>214200</v>
      </c>
      <c r="O715" s="29" t="str">
        <f t="shared" si="252"/>
        <v>MENOR VALOR</v>
      </c>
      <c r="P715" s="30">
        <f t="shared" ref="P715:P778" si="256">ROUND(N715,0)</f>
        <v>214200</v>
      </c>
      <c r="Q715" s="122"/>
    </row>
    <row r="716" spans="1:17" s="123" customFormat="1" ht="16.2" customHeight="1" x14ac:dyDescent="0.3">
      <c r="A716" s="68">
        <f t="shared" si="253"/>
        <v>674</v>
      </c>
      <c r="B716" s="126">
        <v>42140</v>
      </c>
      <c r="C716" s="127" t="s">
        <v>526</v>
      </c>
      <c r="D716" s="126" t="s">
        <v>24</v>
      </c>
      <c r="E716" s="126">
        <v>1</v>
      </c>
      <c r="F716" s="52">
        <v>654500</v>
      </c>
      <c r="G716" s="53">
        <v>981750</v>
      </c>
      <c r="H716" s="24">
        <f t="shared" si="247"/>
        <v>654500</v>
      </c>
      <c r="I716" s="24">
        <f t="shared" si="248"/>
        <v>818125</v>
      </c>
      <c r="J716" s="24">
        <f t="shared" si="249"/>
        <v>818125</v>
      </c>
      <c r="K716" s="25">
        <f t="shared" si="250"/>
        <v>801595.51832579507</v>
      </c>
      <c r="L716" s="26">
        <f t="shared" si="254"/>
        <v>104012.23849032003</v>
      </c>
      <c r="M716" s="27">
        <f t="shared" si="255"/>
        <v>0.12975651199692212</v>
      </c>
      <c r="N716" s="28">
        <f t="shared" si="251"/>
        <v>654500</v>
      </c>
      <c r="O716" s="29" t="str">
        <f t="shared" si="252"/>
        <v>MENOR VALOR</v>
      </c>
      <c r="P716" s="30">
        <f t="shared" si="256"/>
        <v>654500</v>
      </c>
      <c r="Q716" s="122"/>
    </row>
    <row r="717" spans="1:17" s="123" customFormat="1" ht="16.2" customHeight="1" x14ac:dyDescent="0.3">
      <c r="A717" s="68">
        <f t="shared" si="253"/>
        <v>675</v>
      </c>
      <c r="B717" s="126">
        <v>61185</v>
      </c>
      <c r="C717" s="127" t="s">
        <v>449</v>
      </c>
      <c r="D717" s="126" t="s">
        <v>24</v>
      </c>
      <c r="E717" s="126">
        <v>1</v>
      </c>
      <c r="F717" s="52">
        <v>101150</v>
      </c>
      <c r="G717" s="53">
        <v>251725</v>
      </c>
      <c r="H717" s="24">
        <f t="shared" si="247"/>
        <v>101150</v>
      </c>
      <c r="I717" s="24">
        <f t="shared" si="248"/>
        <v>176437.5</v>
      </c>
      <c r="J717" s="24">
        <f t="shared" si="249"/>
        <v>176437.5</v>
      </c>
      <c r="K717" s="25">
        <f t="shared" si="250"/>
        <v>159568.1163328063</v>
      </c>
      <c r="L717" s="26">
        <f t="shared" si="254"/>
        <v>41307.846203071902</v>
      </c>
      <c r="M717" s="27">
        <f t="shared" si="255"/>
        <v>0.25887280712719202</v>
      </c>
      <c r="N717" s="28">
        <f t="shared" si="251"/>
        <v>101150</v>
      </c>
      <c r="O717" s="29" t="str">
        <f t="shared" si="252"/>
        <v>MENOR VALOR</v>
      </c>
      <c r="P717" s="30">
        <f t="shared" si="256"/>
        <v>101150</v>
      </c>
      <c r="Q717" s="122"/>
    </row>
    <row r="718" spans="1:17" s="123" customFormat="1" ht="16.2" customHeight="1" x14ac:dyDescent="0.3">
      <c r="A718" s="68">
        <f t="shared" si="253"/>
        <v>676</v>
      </c>
      <c r="B718" s="126">
        <v>38990</v>
      </c>
      <c r="C718" s="127" t="s">
        <v>527</v>
      </c>
      <c r="D718" s="126" t="s">
        <v>451</v>
      </c>
      <c r="E718" s="126">
        <v>1</v>
      </c>
      <c r="F718" s="52">
        <v>285600</v>
      </c>
      <c r="G718" s="53">
        <v>490400</v>
      </c>
      <c r="H718" s="24">
        <f t="shared" si="247"/>
        <v>285600</v>
      </c>
      <c r="I718" s="24">
        <f t="shared" si="248"/>
        <v>388000</v>
      </c>
      <c r="J718" s="24">
        <f t="shared" si="249"/>
        <v>388000</v>
      </c>
      <c r="K718" s="25">
        <f t="shared" si="250"/>
        <v>374243.55705876887</v>
      </c>
      <c r="L718" s="26">
        <f t="shared" si="254"/>
        <v>62680.460304752516</v>
      </c>
      <c r="M718" s="27">
        <f t="shared" si="255"/>
        <v>0.16748574323461116</v>
      </c>
      <c r="N718" s="28">
        <f t="shared" si="251"/>
        <v>285600</v>
      </c>
      <c r="O718" s="29" t="str">
        <f t="shared" si="252"/>
        <v>MENOR VALOR</v>
      </c>
      <c r="P718" s="30">
        <f t="shared" si="256"/>
        <v>285600</v>
      </c>
      <c r="Q718" s="122"/>
    </row>
    <row r="719" spans="1:17" s="123" customFormat="1" ht="16.2" customHeight="1" x14ac:dyDescent="0.3">
      <c r="A719" s="68">
        <f t="shared" si="253"/>
        <v>677</v>
      </c>
      <c r="B719" s="126">
        <v>38990</v>
      </c>
      <c r="C719" s="127" t="s">
        <v>528</v>
      </c>
      <c r="D719" s="126" t="s">
        <v>451</v>
      </c>
      <c r="E719" s="126">
        <v>1</v>
      </c>
      <c r="F719" s="52">
        <v>618800</v>
      </c>
      <c r="G719" s="53">
        <v>928200</v>
      </c>
      <c r="H719" s="24">
        <f t="shared" si="247"/>
        <v>618800</v>
      </c>
      <c r="I719" s="24">
        <f t="shared" si="248"/>
        <v>773500</v>
      </c>
      <c r="J719" s="24">
        <f t="shared" si="249"/>
        <v>773500</v>
      </c>
      <c r="K719" s="25">
        <f t="shared" si="250"/>
        <v>757872.12641711533</v>
      </c>
      <c r="L719" s="26">
        <f t="shared" si="254"/>
        <v>98338.84366357472</v>
      </c>
      <c r="M719" s="27">
        <f t="shared" si="255"/>
        <v>0.12975651199692134</v>
      </c>
      <c r="N719" s="28">
        <f t="shared" si="251"/>
        <v>618800</v>
      </c>
      <c r="O719" s="29" t="str">
        <f t="shared" si="252"/>
        <v>MENOR VALOR</v>
      </c>
      <c r="P719" s="30">
        <f t="shared" si="256"/>
        <v>618800</v>
      </c>
      <c r="Q719" s="122"/>
    </row>
    <row r="720" spans="1:17" s="123" customFormat="1" ht="16.2" customHeight="1" x14ac:dyDescent="0.3">
      <c r="A720" s="68">
        <f t="shared" si="253"/>
        <v>678</v>
      </c>
      <c r="B720" s="126">
        <v>38990</v>
      </c>
      <c r="C720" s="127" t="s">
        <v>529</v>
      </c>
      <c r="D720" s="126" t="s">
        <v>451</v>
      </c>
      <c r="E720" s="126">
        <v>1</v>
      </c>
      <c r="F720" s="52">
        <v>53550</v>
      </c>
      <c r="G720" s="53">
        <v>91000</v>
      </c>
      <c r="H720" s="24">
        <f t="shared" si="247"/>
        <v>53550</v>
      </c>
      <c r="I720" s="24">
        <f t="shared" si="248"/>
        <v>72275</v>
      </c>
      <c r="J720" s="24">
        <f t="shared" si="249"/>
        <v>72275</v>
      </c>
      <c r="K720" s="25">
        <f t="shared" si="250"/>
        <v>69807.234582097575</v>
      </c>
      <c r="L720" s="26">
        <f t="shared" si="254"/>
        <v>11495.600816341679</v>
      </c>
      <c r="M720" s="27">
        <f t="shared" si="255"/>
        <v>0.16467635317686377</v>
      </c>
      <c r="N720" s="28">
        <f t="shared" si="251"/>
        <v>53550</v>
      </c>
      <c r="O720" s="29" t="str">
        <f t="shared" si="252"/>
        <v>MENOR VALOR</v>
      </c>
      <c r="P720" s="30">
        <f t="shared" si="256"/>
        <v>53550</v>
      </c>
      <c r="Q720" s="122"/>
    </row>
    <row r="721" spans="1:17" s="123" customFormat="1" ht="16.2" customHeight="1" x14ac:dyDescent="0.3">
      <c r="A721" s="68">
        <f t="shared" si="253"/>
        <v>679</v>
      </c>
      <c r="B721" s="126">
        <v>48220</v>
      </c>
      <c r="C721" s="127" t="s">
        <v>530</v>
      </c>
      <c r="D721" s="126" t="s">
        <v>24</v>
      </c>
      <c r="E721" s="126">
        <v>1</v>
      </c>
      <c r="F721" s="52">
        <v>130900</v>
      </c>
      <c r="G721" s="53">
        <v>196350</v>
      </c>
      <c r="H721" s="24">
        <f t="shared" si="247"/>
        <v>130900</v>
      </c>
      <c r="I721" s="24">
        <f t="shared" si="248"/>
        <v>163625</v>
      </c>
      <c r="J721" s="24">
        <f t="shared" si="249"/>
        <v>163625</v>
      </c>
      <c r="K721" s="25">
        <f t="shared" si="250"/>
        <v>160319.103665159</v>
      </c>
      <c r="L721" s="26">
        <f t="shared" si="254"/>
        <v>20802.447698064225</v>
      </c>
      <c r="M721" s="27">
        <f t="shared" si="255"/>
        <v>0.12975651199692351</v>
      </c>
      <c r="N721" s="28">
        <f t="shared" si="251"/>
        <v>130900</v>
      </c>
      <c r="O721" s="29" t="str">
        <f t="shared" si="252"/>
        <v>MENOR VALOR</v>
      </c>
      <c r="P721" s="30">
        <f t="shared" si="256"/>
        <v>130900</v>
      </c>
      <c r="Q721" s="122"/>
    </row>
    <row r="722" spans="1:17" s="123" customFormat="1" ht="16.2" customHeight="1" x14ac:dyDescent="0.3">
      <c r="A722" s="68">
        <f t="shared" si="253"/>
        <v>680</v>
      </c>
      <c r="B722" s="126">
        <v>61185</v>
      </c>
      <c r="C722" s="127" t="s">
        <v>531</v>
      </c>
      <c r="D722" s="126" t="s">
        <v>24</v>
      </c>
      <c r="E722" s="126">
        <v>1</v>
      </c>
      <c r="F722" s="52">
        <v>1011500</v>
      </c>
      <c r="G722" s="53">
        <v>1517250</v>
      </c>
      <c r="H722" s="24">
        <f t="shared" si="247"/>
        <v>1011500</v>
      </c>
      <c r="I722" s="24">
        <f t="shared" si="248"/>
        <v>1264375</v>
      </c>
      <c r="J722" s="24">
        <f t="shared" si="249"/>
        <v>1264375</v>
      </c>
      <c r="K722" s="25">
        <f t="shared" si="250"/>
        <v>1238829.4374125923</v>
      </c>
      <c r="L722" s="26">
        <f t="shared" si="254"/>
        <v>160746.18675776452</v>
      </c>
      <c r="M722" s="27">
        <f t="shared" si="255"/>
        <v>0.12975651199691987</v>
      </c>
      <c r="N722" s="28">
        <f t="shared" si="251"/>
        <v>1011500</v>
      </c>
      <c r="O722" s="29" t="str">
        <f t="shared" si="252"/>
        <v>MENOR VALOR</v>
      </c>
      <c r="P722" s="30">
        <f t="shared" si="256"/>
        <v>1011500</v>
      </c>
      <c r="Q722" s="122"/>
    </row>
    <row r="723" spans="1:17" s="123" customFormat="1" ht="16.2" customHeight="1" x14ac:dyDescent="0.3">
      <c r="A723" s="68">
        <f t="shared" si="253"/>
        <v>681</v>
      </c>
      <c r="B723" s="126">
        <v>42140</v>
      </c>
      <c r="C723" s="127" t="s">
        <v>456</v>
      </c>
      <c r="D723" s="126" t="s">
        <v>24</v>
      </c>
      <c r="E723" s="126">
        <v>1</v>
      </c>
      <c r="F723" s="52">
        <v>142800</v>
      </c>
      <c r="G723" s="53">
        <v>190200</v>
      </c>
      <c r="H723" s="24">
        <f t="shared" si="247"/>
        <v>142800</v>
      </c>
      <c r="I723" s="24">
        <f t="shared" si="248"/>
        <v>166500</v>
      </c>
      <c r="J723" s="24">
        <f t="shared" si="249"/>
        <v>166500</v>
      </c>
      <c r="K723" s="25">
        <f t="shared" si="250"/>
        <v>164804.61158596262</v>
      </c>
      <c r="L723" s="26">
        <f t="shared" si="254"/>
        <v>15559.610069810235</v>
      </c>
      <c r="M723" s="27">
        <f t="shared" si="255"/>
        <v>9.44124677099481E-2</v>
      </c>
      <c r="N723" s="28">
        <f t="shared" si="251"/>
        <v>142800</v>
      </c>
      <c r="O723" s="29" t="str">
        <f t="shared" si="252"/>
        <v>MENOR VALOR</v>
      </c>
      <c r="P723" s="30">
        <f t="shared" si="256"/>
        <v>142800</v>
      </c>
      <c r="Q723" s="122"/>
    </row>
    <row r="724" spans="1:17" s="123" customFormat="1" ht="16.2" customHeight="1" x14ac:dyDescent="0.3">
      <c r="A724" s="68">
        <f t="shared" si="253"/>
        <v>682</v>
      </c>
      <c r="B724" s="126">
        <v>42140</v>
      </c>
      <c r="C724" s="127" t="s">
        <v>532</v>
      </c>
      <c r="D724" s="126" t="s">
        <v>24</v>
      </c>
      <c r="E724" s="126">
        <v>1</v>
      </c>
      <c r="F724" s="52">
        <v>214200</v>
      </c>
      <c r="G724" s="48">
        <v>600300</v>
      </c>
      <c r="H724" s="24">
        <f t="shared" si="247"/>
        <v>214200</v>
      </c>
      <c r="I724" s="24">
        <f t="shared" si="248"/>
        <v>407250</v>
      </c>
      <c r="J724" s="24">
        <f t="shared" si="249"/>
        <v>407250</v>
      </c>
      <c r="K724" s="25">
        <f t="shared" si="250"/>
        <v>358586.47492620244</v>
      </c>
      <c r="L724" s="26">
        <f t="shared" si="254"/>
        <v>102096.65553193912</v>
      </c>
      <c r="M724" s="27">
        <f t="shared" si="255"/>
        <v>0.28471976125968146</v>
      </c>
      <c r="N724" s="28">
        <f t="shared" si="251"/>
        <v>214200</v>
      </c>
      <c r="O724" s="29" t="str">
        <f t="shared" si="252"/>
        <v>MENOR VALOR</v>
      </c>
      <c r="P724" s="30">
        <f t="shared" si="256"/>
        <v>214200</v>
      </c>
      <c r="Q724" s="122"/>
    </row>
    <row r="725" spans="1:17" s="123" customFormat="1" ht="16.2" customHeight="1" x14ac:dyDescent="0.3">
      <c r="A725" s="68">
        <f t="shared" si="253"/>
        <v>683</v>
      </c>
      <c r="B725" s="126">
        <v>61164</v>
      </c>
      <c r="C725" s="127" t="s">
        <v>533</v>
      </c>
      <c r="D725" s="126" t="s">
        <v>458</v>
      </c>
      <c r="E725" s="126">
        <v>1</v>
      </c>
      <c r="F725" s="52">
        <v>77350</v>
      </c>
      <c r="G725" s="53">
        <v>140000</v>
      </c>
      <c r="H725" s="24">
        <f t="shared" si="247"/>
        <v>77350</v>
      </c>
      <c r="I725" s="24">
        <f t="shared" si="248"/>
        <v>108675</v>
      </c>
      <c r="J725" s="24">
        <f t="shared" si="249"/>
        <v>108675</v>
      </c>
      <c r="K725" s="25">
        <f t="shared" si="250"/>
        <v>104062.48123122954</v>
      </c>
      <c r="L725" s="26">
        <f t="shared" si="254"/>
        <v>18888.576620920721</v>
      </c>
      <c r="M725" s="27">
        <f t="shared" si="255"/>
        <v>0.18151188014583097</v>
      </c>
      <c r="N725" s="28">
        <f t="shared" si="251"/>
        <v>77350</v>
      </c>
      <c r="O725" s="29" t="str">
        <f t="shared" si="252"/>
        <v>MENOR VALOR</v>
      </c>
      <c r="P725" s="30">
        <f t="shared" si="256"/>
        <v>77350</v>
      </c>
      <c r="Q725" s="122"/>
    </row>
    <row r="726" spans="1:17" s="123" customFormat="1" ht="16.2" customHeight="1" x14ac:dyDescent="0.3">
      <c r="A726" s="68">
        <f t="shared" si="253"/>
        <v>684</v>
      </c>
      <c r="B726" s="126">
        <v>42140</v>
      </c>
      <c r="C726" s="127" t="s">
        <v>534</v>
      </c>
      <c r="D726" s="126" t="s">
        <v>24</v>
      </c>
      <c r="E726" s="126">
        <v>1</v>
      </c>
      <c r="F726" s="52">
        <v>214200</v>
      </c>
      <c r="G726" s="48">
        <v>600300</v>
      </c>
      <c r="H726" s="24">
        <f t="shared" si="247"/>
        <v>214200</v>
      </c>
      <c r="I726" s="24">
        <f t="shared" si="248"/>
        <v>407250</v>
      </c>
      <c r="J726" s="24">
        <f t="shared" si="249"/>
        <v>407250</v>
      </c>
      <c r="K726" s="25">
        <f t="shared" si="250"/>
        <v>358586.47492620244</v>
      </c>
      <c r="L726" s="26">
        <f t="shared" si="254"/>
        <v>102096.65553193912</v>
      </c>
      <c r="M726" s="27">
        <f t="shared" si="255"/>
        <v>0.28471976125968146</v>
      </c>
      <c r="N726" s="28">
        <f t="shared" si="251"/>
        <v>214200</v>
      </c>
      <c r="O726" s="29" t="str">
        <f t="shared" si="252"/>
        <v>MENOR VALOR</v>
      </c>
      <c r="P726" s="30">
        <f t="shared" si="256"/>
        <v>214200</v>
      </c>
      <c r="Q726" s="122"/>
    </row>
    <row r="727" spans="1:17" s="123" customFormat="1" ht="16.2" customHeight="1" x14ac:dyDescent="0.3">
      <c r="A727" s="68">
        <f t="shared" si="253"/>
        <v>685</v>
      </c>
      <c r="B727" s="126">
        <v>61185</v>
      </c>
      <c r="C727" s="127" t="s">
        <v>535</v>
      </c>
      <c r="D727" s="126" t="s">
        <v>24</v>
      </c>
      <c r="E727" s="126">
        <v>1</v>
      </c>
      <c r="F727" s="52">
        <v>618800</v>
      </c>
      <c r="G727" s="53">
        <v>928200</v>
      </c>
      <c r="H727" s="24">
        <f t="shared" si="247"/>
        <v>618800</v>
      </c>
      <c r="I727" s="24">
        <f t="shared" si="248"/>
        <v>773500</v>
      </c>
      <c r="J727" s="24">
        <f t="shared" si="249"/>
        <v>773500</v>
      </c>
      <c r="K727" s="25">
        <f t="shared" si="250"/>
        <v>757872.12641711533</v>
      </c>
      <c r="L727" s="26">
        <f t="shared" si="254"/>
        <v>98338.84366357472</v>
      </c>
      <c r="M727" s="27">
        <f t="shared" si="255"/>
        <v>0.12975651199692134</v>
      </c>
      <c r="N727" s="28">
        <f t="shared" si="251"/>
        <v>618800</v>
      </c>
      <c r="O727" s="29" t="str">
        <f t="shared" si="252"/>
        <v>MENOR VALOR</v>
      </c>
      <c r="P727" s="30">
        <f t="shared" si="256"/>
        <v>618800</v>
      </c>
      <c r="Q727" s="122"/>
    </row>
    <row r="728" spans="1:17" s="123" customFormat="1" ht="16.2" customHeight="1" x14ac:dyDescent="0.3">
      <c r="A728" s="68">
        <f t="shared" si="253"/>
        <v>686</v>
      </c>
      <c r="B728" s="126">
        <v>48220</v>
      </c>
      <c r="C728" s="127" t="s">
        <v>462</v>
      </c>
      <c r="D728" s="126" t="s">
        <v>24</v>
      </c>
      <c r="E728" s="126">
        <v>1</v>
      </c>
      <c r="F728" s="52">
        <v>113050</v>
      </c>
      <c r="G728" s="53">
        <v>179575</v>
      </c>
      <c r="H728" s="24">
        <f t="shared" si="247"/>
        <v>113050</v>
      </c>
      <c r="I728" s="24">
        <f t="shared" si="248"/>
        <v>146312.5</v>
      </c>
      <c r="J728" s="24">
        <f t="shared" si="249"/>
        <v>146312.5</v>
      </c>
      <c r="K728" s="25">
        <f t="shared" si="250"/>
        <v>142481.41545478834</v>
      </c>
      <c r="L728" s="26">
        <f t="shared" si="254"/>
        <v>20811.153447999412</v>
      </c>
      <c r="M728" s="27">
        <f t="shared" si="255"/>
        <v>0.14606223121501152</v>
      </c>
      <c r="N728" s="28">
        <f t="shared" si="251"/>
        <v>113050</v>
      </c>
      <c r="O728" s="29" t="str">
        <f t="shared" si="252"/>
        <v>MENOR VALOR</v>
      </c>
      <c r="P728" s="30">
        <f t="shared" si="256"/>
        <v>113050</v>
      </c>
      <c r="Q728" s="122"/>
    </row>
    <row r="729" spans="1:17" s="123" customFormat="1" ht="16.2" customHeight="1" x14ac:dyDescent="0.3">
      <c r="A729" s="68">
        <f t="shared" si="253"/>
        <v>687</v>
      </c>
      <c r="B729" s="126">
        <v>42140</v>
      </c>
      <c r="C729" s="127" t="s">
        <v>536</v>
      </c>
      <c r="D729" s="126" t="s">
        <v>24</v>
      </c>
      <c r="E729" s="126">
        <v>1</v>
      </c>
      <c r="F729" s="52">
        <v>618800</v>
      </c>
      <c r="G729" s="53">
        <v>928200</v>
      </c>
      <c r="H729" s="24">
        <f t="shared" si="247"/>
        <v>618800</v>
      </c>
      <c r="I729" s="24">
        <f t="shared" si="248"/>
        <v>773500</v>
      </c>
      <c r="J729" s="24">
        <f t="shared" si="249"/>
        <v>773500</v>
      </c>
      <c r="K729" s="25">
        <f t="shared" si="250"/>
        <v>757872.12641711533</v>
      </c>
      <c r="L729" s="26">
        <f t="shared" si="254"/>
        <v>98338.84366357472</v>
      </c>
      <c r="M729" s="27">
        <f t="shared" si="255"/>
        <v>0.12975651199692134</v>
      </c>
      <c r="N729" s="28">
        <f t="shared" si="251"/>
        <v>618800</v>
      </c>
      <c r="O729" s="29" t="str">
        <f t="shared" si="252"/>
        <v>MENOR VALOR</v>
      </c>
      <c r="P729" s="30">
        <f t="shared" si="256"/>
        <v>618800</v>
      </c>
      <c r="Q729" s="122"/>
    </row>
    <row r="730" spans="1:17" s="123" customFormat="1" ht="16.2" customHeight="1" x14ac:dyDescent="0.3">
      <c r="A730" s="68">
        <f t="shared" si="253"/>
        <v>688</v>
      </c>
      <c r="B730" s="126">
        <v>42140</v>
      </c>
      <c r="C730" s="127" t="s">
        <v>537</v>
      </c>
      <c r="D730" s="126" t="s">
        <v>24</v>
      </c>
      <c r="E730" s="126">
        <v>1</v>
      </c>
      <c r="F730" s="52">
        <v>618800</v>
      </c>
      <c r="G730" s="53">
        <v>928200</v>
      </c>
      <c r="H730" s="24">
        <f t="shared" si="247"/>
        <v>618800</v>
      </c>
      <c r="I730" s="24">
        <f t="shared" si="248"/>
        <v>773500</v>
      </c>
      <c r="J730" s="24">
        <f t="shared" si="249"/>
        <v>773500</v>
      </c>
      <c r="K730" s="25">
        <f t="shared" si="250"/>
        <v>757872.12641711533</v>
      </c>
      <c r="L730" s="26">
        <f t="shared" si="254"/>
        <v>98338.84366357472</v>
      </c>
      <c r="M730" s="27">
        <f t="shared" si="255"/>
        <v>0.12975651199692134</v>
      </c>
      <c r="N730" s="28">
        <f t="shared" si="251"/>
        <v>618800</v>
      </c>
      <c r="O730" s="29" t="str">
        <f t="shared" si="252"/>
        <v>MENOR VALOR</v>
      </c>
      <c r="P730" s="30">
        <f t="shared" si="256"/>
        <v>618800</v>
      </c>
      <c r="Q730" s="122"/>
    </row>
    <row r="731" spans="1:17" s="123" customFormat="1" ht="16.2" customHeight="1" x14ac:dyDescent="0.3">
      <c r="A731" s="68">
        <f t="shared" si="253"/>
        <v>689</v>
      </c>
      <c r="B731" s="126">
        <v>61185</v>
      </c>
      <c r="C731" s="127" t="s">
        <v>538</v>
      </c>
      <c r="D731" s="126" t="s">
        <v>24</v>
      </c>
      <c r="E731" s="126">
        <v>1</v>
      </c>
      <c r="F731" s="52">
        <v>618800</v>
      </c>
      <c r="G731" s="53">
        <v>928200</v>
      </c>
      <c r="H731" s="24">
        <f t="shared" si="247"/>
        <v>618800</v>
      </c>
      <c r="I731" s="24">
        <f t="shared" si="248"/>
        <v>773500</v>
      </c>
      <c r="J731" s="24">
        <f t="shared" si="249"/>
        <v>773500</v>
      </c>
      <c r="K731" s="25">
        <f t="shared" si="250"/>
        <v>757872.12641711533</v>
      </c>
      <c r="L731" s="26">
        <f t="shared" si="254"/>
        <v>98338.84366357472</v>
      </c>
      <c r="M731" s="27">
        <f t="shared" si="255"/>
        <v>0.12975651199692134</v>
      </c>
      <c r="N731" s="28">
        <f t="shared" si="251"/>
        <v>618800</v>
      </c>
      <c r="O731" s="29" t="str">
        <f t="shared" si="252"/>
        <v>MENOR VALOR</v>
      </c>
      <c r="P731" s="30">
        <f t="shared" si="256"/>
        <v>618800</v>
      </c>
      <c r="Q731" s="122"/>
    </row>
    <row r="732" spans="1:17" s="123" customFormat="1" ht="16.2" customHeight="1" x14ac:dyDescent="0.3">
      <c r="A732" s="68">
        <f t="shared" si="253"/>
        <v>690</v>
      </c>
      <c r="B732" s="126">
        <v>38990</v>
      </c>
      <c r="C732" s="127" t="s">
        <v>539</v>
      </c>
      <c r="D732" s="126" t="s">
        <v>467</v>
      </c>
      <c r="E732" s="126">
        <v>1</v>
      </c>
      <c r="F732" s="52">
        <v>26180</v>
      </c>
      <c r="G732" s="53">
        <v>39270</v>
      </c>
      <c r="H732" s="24">
        <f t="shared" si="247"/>
        <v>26180</v>
      </c>
      <c r="I732" s="24">
        <f t="shared" si="248"/>
        <v>32725</v>
      </c>
      <c r="J732" s="24">
        <f t="shared" si="249"/>
        <v>32725</v>
      </c>
      <c r="K732" s="25">
        <f t="shared" si="250"/>
        <v>32063.8207330318</v>
      </c>
      <c r="L732" s="26">
        <f t="shared" si="254"/>
        <v>4160.4895396128322</v>
      </c>
      <c r="M732" s="27">
        <f t="shared" si="255"/>
        <v>0.12975651199692309</v>
      </c>
      <c r="N732" s="28">
        <f t="shared" si="251"/>
        <v>26180</v>
      </c>
      <c r="O732" s="29" t="str">
        <f t="shared" si="252"/>
        <v>MENOR VALOR</v>
      </c>
      <c r="P732" s="30">
        <f t="shared" si="256"/>
        <v>26180</v>
      </c>
      <c r="Q732" s="122"/>
    </row>
    <row r="733" spans="1:17" s="123" customFormat="1" ht="16.2" customHeight="1" x14ac:dyDescent="0.3">
      <c r="A733" s="68">
        <f t="shared" si="253"/>
        <v>691</v>
      </c>
      <c r="B733" s="126">
        <v>42140</v>
      </c>
      <c r="C733" s="127" t="s">
        <v>540</v>
      </c>
      <c r="D733" s="126" t="s">
        <v>24</v>
      </c>
      <c r="E733" s="126">
        <v>1</v>
      </c>
      <c r="F733" s="52">
        <v>214200</v>
      </c>
      <c r="G733" s="48">
        <v>600300</v>
      </c>
      <c r="H733" s="24">
        <f t="shared" si="247"/>
        <v>214200</v>
      </c>
      <c r="I733" s="24">
        <f t="shared" si="248"/>
        <v>407250</v>
      </c>
      <c r="J733" s="24">
        <f t="shared" si="249"/>
        <v>407250</v>
      </c>
      <c r="K733" s="25">
        <f t="shared" si="250"/>
        <v>358586.47492620244</v>
      </c>
      <c r="L733" s="26">
        <f t="shared" si="254"/>
        <v>102096.65553193912</v>
      </c>
      <c r="M733" s="27">
        <f t="shared" si="255"/>
        <v>0.28471976125968146</v>
      </c>
      <c r="N733" s="28">
        <f t="shared" si="251"/>
        <v>214200</v>
      </c>
      <c r="O733" s="29" t="str">
        <f t="shared" si="252"/>
        <v>MENOR VALOR</v>
      </c>
      <c r="P733" s="30">
        <f t="shared" si="256"/>
        <v>214200</v>
      </c>
      <c r="Q733" s="122"/>
    </row>
    <row r="734" spans="1:17" s="123" customFormat="1" ht="16.2" customHeight="1" x14ac:dyDescent="0.3">
      <c r="A734" s="68">
        <f t="shared" si="253"/>
        <v>692</v>
      </c>
      <c r="B734" s="126">
        <v>42140</v>
      </c>
      <c r="C734" s="127" t="s">
        <v>541</v>
      </c>
      <c r="D734" s="126" t="s">
        <v>24</v>
      </c>
      <c r="E734" s="126">
        <v>1</v>
      </c>
      <c r="F734" s="52">
        <v>214200</v>
      </c>
      <c r="G734" s="48">
        <v>600300</v>
      </c>
      <c r="H734" s="24">
        <f t="shared" si="247"/>
        <v>214200</v>
      </c>
      <c r="I734" s="24">
        <f t="shared" si="248"/>
        <v>407250</v>
      </c>
      <c r="J734" s="24">
        <f t="shared" si="249"/>
        <v>407250</v>
      </c>
      <c r="K734" s="25">
        <f t="shared" si="250"/>
        <v>358586.47492620244</v>
      </c>
      <c r="L734" s="26">
        <f t="shared" si="254"/>
        <v>102096.65553193912</v>
      </c>
      <c r="M734" s="27">
        <f t="shared" si="255"/>
        <v>0.28471976125968146</v>
      </c>
      <c r="N734" s="28">
        <f t="shared" si="251"/>
        <v>214200</v>
      </c>
      <c r="O734" s="29" t="str">
        <f t="shared" si="252"/>
        <v>MENOR VALOR</v>
      </c>
      <c r="P734" s="30">
        <f t="shared" si="256"/>
        <v>214200</v>
      </c>
      <c r="Q734" s="122"/>
    </row>
    <row r="735" spans="1:17" s="123" customFormat="1" ht="16.2" customHeight="1" x14ac:dyDescent="0.3">
      <c r="A735" s="68">
        <f t="shared" si="253"/>
        <v>693</v>
      </c>
      <c r="B735" s="126">
        <v>48220</v>
      </c>
      <c r="C735" s="127" t="s">
        <v>542</v>
      </c>
      <c r="D735" s="126" t="s">
        <v>24</v>
      </c>
      <c r="E735" s="126">
        <v>1</v>
      </c>
      <c r="F735" s="52">
        <v>142800</v>
      </c>
      <c r="G735" s="53">
        <v>190200</v>
      </c>
      <c r="H735" s="24">
        <f t="shared" si="247"/>
        <v>142800</v>
      </c>
      <c r="I735" s="24">
        <f t="shared" si="248"/>
        <v>166500</v>
      </c>
      <c r="J735" s="24">
        <f t="shared" si="249"/>
        <v>166500</v>
      </c>
      <c r="K735" s="25">
        <f t="shared" si="250"/>
        <v>164804.61158596262</v>
      </c>
      <c r="L735" s="26">
        <f t="shared" si="254"/>
        <v>15559.610069810235</v>
      </c>
      <c r="M735" s="27">
        <f t="shared" si="255"/>
        <v>9.44124677099481E-2</v>
      </c>
      <c r="N735" s="28">
        <f t="shared" si="251"/>
        <v>142800</v>
      </c>
      <c r="O735" s="29" t="str">
        <f t="shared" si="252"/>
        <v>MENOR VALOR</v>
      </c>
      <c r="P735" s="30">
        <f t="shared" si="256"/>
        <v>142800</v>
      </c>
      <c r="Q735" s="122"/>
    </row>
    <row r="736" spans="1:17" s="123" customFormat="1" ht="16.2" customHeight="1" x14ac:dyDescent="0.3">
      <c r="A736" s="68">
        <f t="shared" si="253"/>
        <v>694</v>
      </c>
      <c r="B736" s="126">
        <v>48220</v>
      </c>
      <c r="C736" s="127" t="s">
        <v>543</v>
      </c>
      <c r="D736" s="126" t="s">
        <v>24</v>
      </c>
      <c r="E736" s="126">
        <v>1</v>
      </c>
      <c r="F736" s="52">
        <v>148750</v>
      </c>
      <c r="G736" s="53">
        <v>398000</v>
      </c>
      <c r="H736" s="24">
        <f t="shared" si="247"/>
        <v>148750</v>
      </c>
      <c r="I736" s="24">
        <f t="shared" si="248"/>
        <v>273375</v>
      </c>
      <c r="J736" s="24">
        <f t="shared" si="249"/>
        <v>273375</v>
      </c>
      <c r="K736" s="25">
        <f t="shared" si="250"/>
        <v>243315.63862604476</v>
      </c>
      <c r="L736" s="26">
        <f t="shared" si="254"/>
        <v>66868.004339712832</v>
      </c>
      <c r="M736" s="27">
        <f t="shared" si="255"/>
        <v>0.27482000218852848</v>
      </c>
      <c r="N736" s="28">
        <f t="shared" si="251"/>
        <v>148750</v>
      </c>
      <c r="O736" s="29" t="str">
        <f t="shared" si="252"/>
        <v>MENOR VALOR</v>
      </c>
      <c r="P736" s="30">
        <f t="shared" si="256"/>
        <v>148750</v>
      </c>
      <c r="Q736" s="122"/>
    </row>
    <row r="737" spans="1:17" s="123" customFormat="1" ht="16.2" customHeight="1" x14ac:dyDescent="0.3">
      <c r="A737" s="68">
        <f t="shared" si="253"/>
        <v>695</v>
      </c>
      <c r="B737" s="126">
        <v>61185</v>
      </c>
      <c r="C737" s="127" t="s">
        <v>544</v>
      </c>
      <c r="D737" s="126" t="s">
        <v>24</v>
      </c>
      <c r="E737" s="126">
        <v>1</v>
      </c>
      <c r="F737" s="52">
        <v>1011500</v>
      </c>
      <c r="G737" s="53">
        <v>1517250</v>
      </c>
      <c r="H737" s="24">
        <f t="shared" si="247"/>
        <v>1011500</v>
      </c>
      <c r="I737" s="24">
        <f t="shared" si="248"/>
        <v>1264375</v>
      </c>
      <c r="J737" s="24">
        <f t="shared" si="249"/>
        <v>1264375</v>
      </c>
      <c r="K737" s="25">
        <f t="shared" si="250"/>
        <v>1238829.4374125923</v>
      </c>
      <c r="L737" s="26">
        <f t="shared" si="254"/>
        <v>160746.18675776452</v>
      </c>
      <c r="M737" s="27">
        <f t="shared" si="255"/>
        <v>0.12975651199691987</v>
      </c>
      <c r="N737" s="28">
        <f t="shared" si="251"/>
        <v>1011500</v>
      </c>
      <c r="O737" s="29" t="str">
        <f t="shared" si="252"/>
        <v>MENOR VALOR</v>
      </c>
      <c r="P737" s="30">
        <f t="shared" si="256"/>
        <v>1011500</v>
      </c>
      <c r="Q737" s="122"/>
    </row>
    <row r="738" spans="1:17" s="123" customFormat="1" ht="16.2" customHeight="1" x14ac:dyDescent="0.3">
      <c r="A738" s="68">
        <f t="shared" si="253"/>
        <v>696</v>
      </c>
      <c r="B738" s="126">
        <v>42140</v>
      </c>
      <c r="C738" s="127" t="s">
        <v>545</v>
      </c>
      <c r="D738" s="126" t="s">
        <v>24</v>
      </c>
      <c r="E738" s="126">
        <v>1</v>
      </c>
      <c r="F738" s="52">
        <v>773500</v>
      </c>
      <c r="G738" s="53">
        <v>1160250</v>
      </c>
      <c r="H738" s="24">
        <f t="shared" si="247"/>
        <v>773500</v>
      </c>
      <c r="I738" s="24">
        <f t="shared" si="248"/>
        <v>966875</v>
      </c>
      <c r="J738" s="24">
        <f t="shared" si="249"/>
        <v>966875</v>
      </c>
      <c r="K738" s="25">
        <f t="shared" si="250"/>
        <v>947340.15802139416</v>
      </c>
      <c r="L738" s="26">
        <f t="shared" si="254"/>
        <v>122923.55457946887</v>
      </c>
      <c r="M738" s="27">
        <f t="shared" si="255"/>
        <v>0.12975651199692184</v>
      </c>
      <c r="N738" s="28">
        <f t="shared" si="251"/>
        <v>773500</v>
      </c>
      <c r="O738" s="29" t="str">
        <f t="shared" si="252"/>
        <v>MENOR VALOR</v>
      </c>
      <c r="P738" s="30">
        <f t="shared" si="256"/>
        <v>773500</v>
      </c>
      <c r="Q738" s="122"/>
    </row>
    <row r="739" spans="1:17" s="123" customFormat="1" ht="16.2" customHeight="1" x14ac:dyDescent="0.3">
      <c r="A739" s="68">
        <f t="shared" si="253"/>
        <v>697</v>
      </c>
      <c r="B739" s="126">
        <v>42140</v>
      </c>
      <c r="C739" s="127" t="s">
        <v>476</v>
      </c>
      <c r="D739" s="126" t="s">
        <v>24</v>
      </c>
      <c r="E739" s="126">
        <v>1</v>
      </c>
      <c r="F739" s="52">
        <v>21420</v>
      </c>
      <c r="G739" s="53">
        <v>40200</v>
      </c>
      <c r="H739" s="24">
        <f t="shared" si="247"/>
        <v>21420</v>
      </c>
      <c r="I739" s="24">
        <f t="shared" si="248"/>
        <v>30810</v>
      </c>
      <c r="J739" s="24">
        <f t="shared" si="249"/>
        <v>30810</v>
      </c>
      <c r="K739" s="25">
        <f t="shared" si="250"/>
        <v>29344.23282350384</v>
      </c>
      <c r="L739" s="26">
        <f t="shared" si="254"/>
        <v>5603.2787652005572</v>
      </c>
      <c r="M739" s="27">
        <f t="shared" si="255"/>
        <v>0.19094991506175962</v>
      </c>
      <c r="N739" s="28">
        <f t="shared" si="251"/>
        <v>21420</v>
      </c>
      <c r="O739" s="29" t="str">
        <f t="shared" si="252"/>
        <v>MENOR VALOR</v>
      </c>
      <c r="P739" s="30">
        <f t="shared" si="256"/>
        <v>21420</v>
      </c>
      <c r="Q739" s="122"/>
    </row>
    <row r="740" spans="1:17" s="123" customFormat="1" ht="16.2" customHeight="1" x14ac:dyDescent="0.3">
      <c r="A740" s="68">
        <f t="shared" si="253"/>
        <v>698</v>
      </c>
      <c r="B740" s="126">
        <v>48220</v>
      </c>
      <c r="C740" s="127" t="s">
        <v>546</v>
      </c>
      <c r="D740" s="126" t="s">
        <v>24</v>
      </c>
      <c r="E740" s="126">
        <v>1</v>
      </c>
      <c r="F740" s="52">
        <v>214200</v>
      </c>
      <c r="G740" s="48">
        <v>600300</v>
      </c>
      <c r="H740" s="24">
        <f t="shared" si="247"/>
        <v>214200</v>
      </c>
      <c r="I740" s="24">
        <f t="shared" si="248"/>
        <v>407250</v>
      </c>
      <c r="J740" s="24">
        <f t="shared" si="249"/>
        <v>407250</v>
      </c>
      <c r="K740" s="25">
        <f t="shared" si="250"/>
        <v>358586.47492620244</v>
      </c>
      <c r="L740" s="26">
        <f t="shared" si="254"/>
        <v>102096.65553193912</v>
      </c>
      <c r="M740" s="27">
        <f t="shared" si="255"/>
        <v>0.28471976125968146</v>
      </c>
      <c r="N740" s="28">
        <f t="shared" si="251"/>
        <v>214200</v>
      </c>
      <c r="O740" s="29" t="str">
        <f t="shared" si="252"/>
        <v>MENOR VALOR</v>
      </c>
      <c r="P740" s="30">
        <f t="shared" si="256"/>
        <v>214200</v>
      </c>
      <c r="Q740" s="122"/>
    </row>
    <row r="741" spans="1:17" s="123" customFormat="1" ht="16.2" customHeight="1" x14ac:dyDescent="0.3">
      <c r="A741" s="68">
        <f t="shared" si="253"/>
        <v>699</v>
      </c>
      <c r="B741" s="126">
        <v>42140</v>
      </c>
      <c r="C741" s="127" t="s">
        <v>547</v>
      </c>
      <c r="D741" s="126" t="s">
        <v>24</v>
      </c>
      <c r="E741" s="126">
        <v>1</v>
      </c>
      <c r="F741" s="52">
        <v>113050</v>
      </c>
      <c r="G741" s="53">
        <v>179575</v>
      </c>
      <c r="H741" s="24">
        <f t="shared" si="247"/>
        <v>113050</v>
      </c>
      <c r="I741" s="24">
        <f t="shared" si="248"/>
        <v>146312.5</v>
      </c>
      <c r="J741" s="24">
        <f t="shared" si="249"/>
        <v>146312.5</v>
      </c>
      <c r="K741" s="25">
        <f t="shared" si="250"/>
        <v>142481.41545478834</v>
      </c>
      <c r="L741" s="26">
        <f t="shared" si="254"/>
        <v>20811.153447999412</v>
      </c>
      <c r="M741" s="27">
        <f t="shared" si="255"/>
        <v>0.14606223121501152</v>
      </c>
      <c r="N741" s="28">
        <f t="shared" si="251"/>
        <v>113050</v>
      </c>
      <c r="O741" s="29" t="str">
        <f t="shared" si="252"/>
        <v>MENOR VALOR</v>
      </c>
      <c r="P741" s="30">
        <f t="shared" si="256"/>
        <v>113050</v>
      </c>
      <c r="Q741" s="122"/>
    </row>
    <row r="742" spans="1:17" s="123" customFormat="1" ht="16.2" customHeight="1" x14ac:dyDescent="0.3">
      <c r="A742" s="68">
        <f t="shared" si="253"/>
        <v>700</v>
      </c>
      <c r="B742" s="126">
        <v>42140</v>
      </c>
      <c r="C742" s="127" t="s">
        <v>548</v>
      </c>
      <c r="D742" s="126" t="s">
        <v>24</v>
      </c>
      <c r="E742" s="126">
        <v>1</v>
      </c>
      <c r="F742" s="52">
        <v>142800</v>
      </c>
      <c r="G742" s="53">
        <v>190200</v>
      </c>
      <c r="H742" s="24">
        <f t="shared" si="247"/>
        <v>142800</v>
      </c>
      <c r="I742" s="24">
        <f t="shared" si="248"/>
        <v>166500</v>
      </c>
      <c r="J742" s="24">
        <f t="shared" si="249"/>
        <v>166500</v>
      </c>
      <c r="K742" s="25">
        <f t="shared" si="250"/>
        <v>164804.61158596262</v>
      </c>
      <c r="L742" s="26">
        <f t="shared" si="254"/>
        <v>15559.610069810235</v>
      </c>
      <c r="M742" s="27">
        <f t="shared" si="255"/>
        <v>9.44124677099481E-2</v>
      </c>
      <c r="N742" s="28">
        <f t="shared" si="251"/>
        <v>142800</v>
      </c>
      <c r="O742" s="29" t="str">
        <f t="shared" si="252"/>
        <v>MENOR VALOR</v>
      </c>
      <c r="P742" s="30">
        <f t="shared" si="256"/>
        <v>142800</v>
      </c>
      <c r="Q742" s="122"/>
    </row>
    <row r="743" spans="1:17" s="123" customFormat="1" ht="16.2" customHeight="1" x14ac:dyDescent="0.3">
      <c r="A743" s="68">
        <f t="shared" si="253"/>
        <v>701</v>
      </c>
      <c r="B743" s="126">
        <v>61185</v>
      </c>
      <c r="C743" s="127" t="s">
        <v>549</v>
      </c>
      <c r="D743" s="126" t="s">
        <v>24</v>
      </c>
      <c r="E743" s="126">
        <v>1</v>
      </c>
      <c r="F743" s="52">
        <v>214200</v>
      </c>
      <c r="G743" s="48">
        <v>600300</v>
      </c>
      <c r="H743" s="24">
        <f t="shared" si="247"/>
        <v>214200</v>
      </c>
      <c r="I743" s="24">
        <f t="shared" si="248"/>
        <v>407250</v>
      </c>
      <c r="J743" s="24">
        <f t="shared" si="249"/>
        <v>407250</v>
      </c>
      <c r="K743" s="25">
        <f t="shared" si="250"/>
        <v>358586.47492620244</v>
      </c>
      <c r="L743" s="26">
        <f t="shared" si="254"/>
        <v>102096.65553193912</v>
      </c>
      <c r="M743" s="27">
        <f t="shared" si="255"/>
        <v>0.28471976125968146</v>
      </c>
      <c r="N743" s="28">
        <f t="shared" si="251"/>
        <v>214200</v>
      </c>
      <c r="O743" s="29" t="str">
        <f t="shared" si="252"/>
        <v>MENOR VALOR</v>
      </c>
      <c r="P743" s="30">
        <f t="shared" si="256"/>
        <v>214200</v>
      </c>
      <c r="Q743" s="122"/>
    </row>
    <row r="744" spans="1:17" s="123" customFormat="1" ht="16.2" customHeight="1" x14ac:dyDescent="0.3">
      <c r="A744" s="72">
        <f t="shared" si="253"/>
        <v>702</v>
      </c>
      <c r="B744" s="128">
        <v>42140</v>
      </c>
      <c r="C744" s="129" t="s">
        <v>550</v>
      </c>
      <c r="D744" s="128" t="s">
        <v>24</v>
      </c>
      <c r="E744" s="128">
        <v>1</v>
      </c>
      <c r="F744" s="56">
        <v>309400</v>
      </c>
      <c r="G744" s="81">
        <v>464100</v>
      </c>
      <c r="H744" s="24">
        <f t="shared" si="247"/>
        <v>309400</v>
      </c>
      <c r="I744" s="24">
        <f t="shared" si="248"/>
        <v>386750</v>
      </c>
      <c r="J744" s="24">
        <f t="shared" si="249"/>
        <v>386750</v>
      </c>
      <c r="K744" s="25">
        <f t="shared" si="250"/>
        <v>378936.06320855767</v>
      </c>
      <c r="L744" s="26">
        <f t="shared" si="254"/>
        <v>49169.42183178736</v>
      </c>
      <c r="M744" s="27">
        <f t="shared" si="255"/>
        <v>0.12975651199692134</v>
      </c>
      <c r="N744" s="28">
        <f t="shared" si="251"/>
        <v>309400</v>
      </c>
      <c r="O744" s="29" t="str">
        <f t="shared" si="252"/>
        <v>MENOR VALOR</v>
      </c>
      <c r="P744" s="30">
        <f t="shared" si="256"/>
        <v>309400</v>
      </c>
      <c r="Q744" s="122"/>
    </row>
    <row r="745" spans="1:17" s="123" customFormat="1" ht="16.2" customHeight="1" x14ac:dyDescent="0.3">
      <c r="A745" s="268" t="s">
        <v>551</v>
      </c>
      <c r="B745" s="268" t="s">
        <v>551</v>
      </c>
      <c r="C745" s="268"/>
      <c r="D745" s="268"/>
      <c r="E745" s="268"/>
      <c r="F745" s="121"/>
      <c r="G745" s="36"/>
      <c r="H745" s="37"/>
      <c r="I745" s="38"/>
      <c r="J745" s="38"/>
      <c r="K745" s="39"/>
      <c r="L745" s="40"/>
      <c r="M745" s="41"/>
      <c r="N745" s="42"/>
      <c r="O745" s="43"/>
      <c r="P745" s="44"/>
      <c r="Q745" s="122"/>
    </row>
    <row r="746" spans="1:17" s="123" customFormat="1" ht="16.2" customHeight="1" x14ac:dyDescent="0.3">
      <c r="A746" s="45">
        <f>A744+1</f>
        <v>703</v>
      </c>
      <c r="B746" s="124">
        <v>33380</v>
      </c>
      <c r="C746" s="125" t="s">
        <v>552</v>
      </c>
      <c r="D746" s="124" t="s">
        <v>458</v>
      </c>
      <c r="E746" s="124">
        <v>1</v>
      </c>
      <c r="F746" s="47">
        <v>77350</v>
      </c>
      <c r="G746" s="53">
        <v>140000</v>
      </c>
      <c r="H746" s="24">
        <f t="shared" ref="H746:H783" si="257">MIN(F746:G746)</f>
        <v>77350</v>
      </c>
      <c r="I746" s="24">
        <f t="shared" ref="I746:I783" si="258">AVERAGE(F746:G746)</f>
        <v>108675</v>
      </c>
      <c r="J746" s="24">
        <f t="shared" ref="J746:J783" si="259">MEDIAN(F746:G746)</f>
        <v>108675</v>
      </c>
      <c r="K746" s="25">
        <f t="shared" ref="K746:K783" si="260">GEOMEAN(F746:G746)</f>
        <v>104062.48123122954</v>
      </c>
      <c r="L746" s="26">
        <f t="shared" si="254"/>
        <v>18888.576620920721</v>
      </c>
      <c r="M746" s="27">
        <f t="shared" si="255"/>
        <v>0.18151188014583097</v>
      </c>
      <c r="N746" s="28">
        <f t="shared" ref="N746:N783" si="261">ROUND(IF(M746&lt;=$N$2,H746,K746),0)</f>
        <v>77350</v>
      </c>
      <c r="O746" s="29" t="str">
        <f t="shared" ref="O746:O783" si="262">IF(M746&lt;=$N$2,"MENOR VALOR","MEDIA GEO")</f>
        <v>MENOR VALOR</v>
      </c>
      <c r="P746" s="30">
        <f t="shared" si="256"/>
        <v>77350</v>
      </c>
      <c r="Q746" s="122"/>
    </row>
    <row r="747" spans="1:17" s="123" customFormat="1" ht="16.2" customHeight="1" x14ac:dyDescent="0.3">
      <c r="A747" s="68">
        <f t="shared" ref="A747:A783" si="263">A746+1</f>
        <v>704</v>
      </c>
      <c r="B747" s="126">
        <v>38990</v>
      </c>
      <c r="C747" s="127" t="s">
        <v>553</v>
      </c>
      <c r="D747" s="126" t="s">
        <v>24</v>
      </c>
      <c r="E747" s="126">
        <v>1</v>
      </c>
      <c r="F747" s="52">
        <v>214200</v>
      </c>
      <c r="G747" s="48">
        <v>600300</v>
      </c>
      <c r="H747" s="24">
        <f t="shared" si="257"/>
        <v>214200</v>
      </c>
      <c r="I747" s="24">
        <f t="shared" si="258"/>
        <v>407250</v>
      </c>
      <c r="J747" s="24">
        <f t="shared" si="259"/>
        <v>407250</v>
      </c>
      <c r="K747" s="25">
        <f t="shared" si="260"/>
        <v>358586.47492620244</v>
      </c>
      <c r="L747" s="26">
        <f t="shared" si="254"/>
        <v>102096.65553193912</v>
      </c>
      <c r="M747" s="27">
        <f t="shared" si="255"/>
        <v>0.28471976125968146</v>
      </c>
      <c r="N747" s="28">
        <f t="shared" si="261"/>
        <v>214200</v>
      </c>
      <c r="O747" s="29" t="str">
        <f t="shared" si="262"/>
        <v>MENOR VALOR</v>
      </c>
      <c r="P747" s="30">
        <f t="shared" si="256"/>
        <v>214200</v>
      </c>
      <c r="Q747" s="122"/>
    </row>
    <row r="748" spans="1:17" s="123" customFormat="1" ht="16.2" customHeight="1" x14ac:dyDescent="0.3">
      <c r="A748" s="68">
        <f t="shared" si="263"/>
        <v>705</v>
      </c>
      <c r="B748" s="126">
        <v>61185</v>
      </c>
      <c r="C748" s="127" t="s">
        <v>554</v>
      </c>
      <c r="D748" s="126" t="s">
        <v>24</v>
      </c>
      <c r="E748" s="126">
        <v>1</v>
      </c>
      <c r="F748" s="52">
        <v>77350</v>
      </c>
      <c r="G748" s="53">
        <v>135000</v>
      </c>
      <c r="H748" s="24">
        <f t="shared" si="257"/>
        <v>77350</v>
      </c>
      <c r="I748" s="24">
        <f t="shared" si="258"/>
        <v>106175</v>
      </c>
      <c r="J748" s="24">
        <f t="shared" si="259"/>
        <v>106175</v>
      </c>
      <c r="K748" s="25">
        <f t="shared" si="260"/>
        <v>102187.32798150659</v>
      </c>
      <c r="L748" s="26">
        <f t="shared" si="254"/>
        <v>17562.643042277679</v>
      </c>
      <c r="M748" s="27">
        <f t="shared" si="255"/>
        <v>0.17186713254167962</v>
      </c>
      <c r="N748" s="28">
        <f t="shared" si="261"/>
        <v>77350</v>
      </c>
      <c r="O748" s="29" t="str">
        <f t="shared" si="262"/>
        <v>MENOR VALOR</v>
      </c>
      <c r="P748" s="30">
        <f t="shared" si="256"/>
        <v>77350</v>
      </c>
      <c r="Q748" s="122"/>
    </row>
    <row r="749" spans="1:17" s="123" customFormat="1" ht="16.2" customHeight="1" x14ac:dyDescent="0.3">
      <c r="A749" s="68">
        <f t="shared" si="263"/>
        <v>706</v>
      </c>
      <c r="B749" s="126">
        <v>61185</v>
      </c>
      <c r="C749" s="127" t="s">
        <v>481</v>
      </c>
      <c r="D749" s="126" t="s">
        <v>24</v>
      </c>
      <c r="E749" s="126">
        <v>1</v>
      </c>
      <c r="F749" s="52">
        <v>214200</v>
      </c>
      <c r="G749" s="48">
        <v>600300</v>
      </c>
      <c r="H749" s="24">
        <f t="shared" si="257"/>
        <v>214200</v>
      </c>
      <c r="I749" s="24">
        <f t="shared" si="258"/>
        <v>407250</v>
      </c>
      <c r="J749" s="24">
        <f t="shared" si="259"/>
        <v>407250</v>
      </c>
      <c r="K749" s="25">
        <f t="shared" si="260"/>
        <v>358586.47492620244</v>
      </c>
      <c r="L749" s="26">
        <f t="shared" si="254"/>
        <v>102096.65553193912</v>
      </c>
      <c r="M749" s="27">
        <f t="shared" si="255"/>
        <v>0.28471976125968146</v>
      </c>
      <c r="N749" s="28">
        <f t="shared" si="261"/>
        <v>214200</v>
      </c>
      <c r="O749" s="29" t="str">
        <f t="shared" si="262"/>
        <v>MENOR VALOR</v>
      </c>
      <c r="P749" s="30">
        <f t="shared" si="256"/>
        <v>214200</v>
      </c>
      <c r="Q749" s="122"/>
    </row>
    <row r="750" spans="1:17" s="123" customFormat="1" ht="16.2" customHeight="1" x14ac:dyDescent="0.3">
      <c r="A750" s="68">
        <f t="shared" si="263"/>
        <v>707</v>
      </c>
      <c r="B750" s="126">
        <v>42140</v>
      </c>
      <c r="C750" s="127" t="s">
        <v>555</v>
      </c>
      <c r="D750" s="126" t="s">
        <v>24</v>
      </c>
      <c r="E750" s="126">
        <v>1</v>
      </c>
      <c r="F750" s="52">
        <v>1011500</v>
      </c>
      <c r="G750" s="53">
        <v>1517250</v>
      </c>
      <c r="H750" s="24">
        <f t="shared" si="257"/>
        <v>1011500</v>
      </c>
      <c r="I750" s="24">
        <f t="shared" si="258"/>
        <v>1264375</v>
      </c>
      <c r="J750" s="24">
        <f t="shared" si="259"/>
        <v>1264375</v>
      </c>
      <c r="K750" s="25">
        <f t="shared" si="260"/>
        <v>1238829.4374125923</v>
      </c>
      <c r="L750" s="26">
        <f t="shared" si="254"/>
        <v>160746.18675776452</v>
      </c>
      <c r="M750" s="27">
        <f t="shared" si="255"/>
        <v>0.12975651199691987</v>
      </c>
      <c r="N750" s="28">
        <f t="shared" si="261"/>
        <v>1011500</v>
      </c>
      <c r="O750" s="29" t="str">
        <f t="shared" si="262"/>
        <v>MENOR VALOR</v>
      </c>
      <c r="P750" s="30">
        <f t="shared" si="256"/>
        <v>1011500</v>
      </c>
      <c r="Q750" s="122"/>
    </row>
    <row r="751" spans="1:17" s="123" customFormat="1" ht="16.2" customHeight="1" x14ac:dyDescent="0.3">
      <c r="A751" s="68">
        <f t="shared" si="263"/>
        <v>708</v>
      </c>
      <c r="B751" s="126">
        <v>42140</v>
      </c>
      <c r="C751" s="127" t="s">
        <v>556</v>
      </c>
      <c r="D751" s="126" t="s">
        <v>24</v>
      </c>
      <c r="E751" s="126">
        <v>1</v>
      </c>
      <c r="F751" s="52">
        <v>77350</v>
      </c>
      <c r="G751" s="53">
        <v>135000</v>
      </c>
      <c r="H751" s="24">
        <f t="shared" si="257"/>
        <v>77350</v>
      </c>
      <c r="I751" s="24">
        <f t="shared" si="258"/>
        <v>106175</v>
      </c>
      <c r="J751" s="24">
        <f t="shared" si="259"/>
        <v>106175</v>
      </c>
      <c r="K751" s="25">
        <f t="shared" si="260"/>
        <v>102187.32798150659</v>
      </c>
      <c r="L751" s="26">
        <f t="shared" si="254"/>
        <v>17562.643042277679</v>
      </c>
      <c r="M751" s="27">
        <f t="shared" si="255"/>
        <v>0.17186713254167962</v>
      </c>
      <c r="N751" s="28">
        <f t="shared" si="261"/>
        <v>77350</v>
      </c>
      <c r="O751" s="29" t="str">
        <f t="shared" si="262"/>
        <v>MENOR VALOR</v>
      </c>
      <c r="P751" s="30">
        <f t="shared" si="256"/>
        <v>77350</v>
      </c>
      <c r="Q751" s="122"/>
    </row>
    <row r="752" spans="1:17" s="123" customFormat="1" ht="16.2" customHeight="1" x14ac:dyDescent="0.3">
      <c r="A752" s="68">
        <f t="shared" si="263"/>
        <v>709</v>
      </c>
      <c r="B752" s="126">
        <v>42140</v>
      </c>
      <c r="C752" s="127" t="s">
        <v>557</v>
      </c>
      <c r="D752" s="126" t="s">
        <v>24</v>
      </c>
      <c r="E752" s="126">
        <v>1</v>
      </c>
      <c r="F752" s="52">
        <v>77350</v>
      </c>
      <c r="G752" s="53">
        <v>135000</v>
      </c>
      <c r="H752" s="24">
        <f t="shared" si="257"/>
        <v>77350</v>
      </c>
      <c r="I752" s="24">
        <f t="shared" si="258"/>
        <v>106175</v>
      </c>
      <c r="J752" s="24">
        <f t="shared" si="259"/>
        <v>106175</v>
      </c>
      <c r="K752" s="25">
        <f t="shared" si="260"/>
        <v>102187.32798150659</v>
      </c>
      <c r="L752" s="26">
        <f t="shared" si="254"/>
        <v>17562.643042277679</v>
      </c>
      <c r="M752" s="27">
        <f t="shared" si="255"/>
        <v>0.17186713254167962</v>
      </c>
      <c r="N752" s="28">
        <f t="shared" si="261"/>
        <v>77350</v>
      </c>
      <c r="O752" s="29" t="str">
        <f t="shared" si="262"/>
        <v>MENOR VALOR</v>
      </c>
      <c r="P752" s="30">
        <f t="shared" si="256"/>
        <v>77350</v>
      </c>
      <c r="Q752" s="122"/>
    </row>
    <row r="753" spans="1:17" s="123" customFormat="1" ht="16.2" customHeight="1" x14ac:dyDescent="0.3">
      <c r="A753" s="68">
        <f t="shared" si="263"/>
        <v>710</v>
      </c>
      <c r="B753" s="126">
        <v>42140</v>
      </c>
      <c r="C753" s="127" t="s">
        <v>558</v>
      </c>
      <c r="D753" s="126" t="s">
        <v>24</v>
      </c>
      <c r="E753" s="126">
        <v>1</v>
      </c>
      <c r="F753" s="52">
        <v>214200</v>
      </c>
      <c r="G753" s="48">
        <v>600300</v>
      </c>
      <c r="H753" s="24">
        <f t="shared" si="257"/>
        <v>214200</v>
      </c>
      <c r="I753" s="24">
        <f t="shared" si="258"/>
        <v>407250</v>
      </c>
      <c r="J753" s="24">
        <f t="shared" si="259"/>
        <v>407250</v>
      </c>
      <c r="K753" s="25">
        <f t="shared" si="260"/>
        <v>358586.47492620244</v>
      </c>
      <c r="L753" s="26">
        <f t="shared" si="254"/>
        <v>102096.65553193912</v>
      </c>
      <c r="M753" s="27">
        <f t="shared" si="255"/>
        <v>0.28471976125968146</v>
      </c>
      <c r="N753" s="28">
        <f t="shared" si="261"/>
        <v>214200</v>
      </c>
      <c r="O753" s="29" t="str">
        <f t="shared" si="262"/>
        <v>MENOR VALOR</v>
      </c>
      <c r="P753" s="30">
        <f t="shared" si="256"/>
        <v>214200</v>
      </c>
      <c r="Q753" s="122"/>
    </row>
    <row r="754" spans="1:17" s="123" customFormat="1" ht="16.2" customHeight="1" x14ac:dyDescent="0.3">
      <c r="A754" s="68">
        <f t="shared" si="263"/>
        <v>711</v>
      </c>
      <c r="B754" s="126">
        <v>42140</v>
      </c>
      <c r="C754" s="127" t="s">
        <v>559</v>
      </c>
      <c r="D754" s="126" t="s">
        <v>24</v>
      </c>
      <c r="E754" s="126">
        <v>1</v>
      </c>
      <c r="F754" s="52">
        <v>214200</v>
      </c>
      <c r="G754" s="48">
        <v>600300</v>
      </c>
      <c r="H754" s="24">
        <f t="shared" si="257"/>
        <v>214200</v>
      </c>
      <c r="I754" s="24">
        <f t="shared" si="258"/>
        <v>407250</v>
      </c>
      <c r="J754" s="24">
        <f t="shared" si="259"/>
        <v>407250</v>
      </c>
      <c r="K754" s="25">
        <f t="shared" si="260"/>
        <v>358586.47492620244</v>
      </c>
      <c r="L754" s="26">
        <f t="shared" si="254"/>
        <v>102096.65553193912</v>
      </c>
      <c r="M754" s="27">
        <f t="shared" si="255"/>
        <v>0.28471976125968146</v>
      </c>
      <c r="N754" s="28">
        <f t="shared" si="261"/>
        <v>214200</v>
      </c>
      <c r="O754" s="29" t="str">
        <f t="shared" si="262"/>
        <v>MENOR VALOR</v>
      </c>
      <c r="P754" s="30">
        <f t="shared" si="256"/>
        <v>214200</v>
      </c>
      <c r="Q754" s="122"/>
    </row>
    <row r="755" spans="1:17" s="123" customFormat="1" ht="16.2" customHeight="1" x14ac:dyDescent="0.3">
      <c r="A755" s="68">
        <f t="shared" si="263"/>
        <v>712</v>
      </c>
      <c r="B755" s="126">
        <v>42140</v>
      </c>
      <c r="C755" s="127" t="s">
        <v>560</v>
      </c>
      <c r="D755" s="126" t="s">
        <v>24</v>
      </c>
      <c r="E755" s="126">
        <v>1</v>
      </c>
      <c r="F755" s="52">
        <v>214200</v>
      </c>
      <c r="G755" s="48">
        <v>600300</v>
      </c>
      <c r="H755" s="24">
        <f t="shared" si="257"/>
        <v>214200</v>
      </c>
      <c r="I755" s="24">
        <f t="shared" si="258"/>
        <v>407250</v>
      </c>
      <c r="J755" s="24">
        <f t="shared" si="259"/>
        <v>407250</v>
      </c>
      <c r="K755" s="25">
        <f t="shared" si="260"/>
        <v>358586.47492620244</v>
      </c>
      <c r="L755" s="26">
        <f t="shared" si="254"/>
        <v>102096.65553193912</v>
      </c>
      <c r="M755" s="27">
        <f t="shared" si="255"/>
        <v>0.28471976125968146</v>
      </c>
      <c r="N755" s="28">
        <f t="shared" si="261"/>
        <v>214200</v>
      </c>
      <c r="O755" s="29" t="str">
        <f t="shared" si="262"/>
        <v>MENOR VALOR</v>
      </c>
      <c r="P755" s="30">
        <f t="shared" si="256"/>
        <v>214200</v>
      </c>
      <c r="Q755" s="122"/>
    </row>
    <row r="756" spans="1:17" s="123" customFormat="1" ht="16.2" customHeight="1" x14ac:dyDescent="0.3">
      <c r="A756" s="68">
        <f t="shared" si="263"/>
        <v>713</v>
      </c>
      <c r="B756" s="126">
        <v>42140</v>
      </c>
      <c r="C756" s="127" t="s">
        <v>561</v>
      </c>
      <c r="D756" s="126" t="s">
        <v>24</v>
      </c>
      <c r="E756" s="126">
        <v>1</v>
      </c>
      <c r="F756" s="52">
        <v>214200</v>
      </c>
      <c r="G756" s="48">
        <v>600300</v>
      </c>
      <c r="H756" s="24">
        <f t="shared" si="257"/>
        <v>214200</v>
      </c>
      <c r="I756" s="24">
        <f t="shared" si="258"/>
        <v>407250</v>
      </c>
      <c r="J756" s="24">
        <f t="shared" si="259"/>
        <v>407250</v>
      </c>
      <c r="K756" s="25">
        <f t="shared" si="260"/>
        <v>358586.47492620244</v>
      </c>
      <c r="L756" s="26">
        <f t="shared" si="254"/>
        <v>102096.65553193912</v>
      </c>
      <c r="M756" s="27">
        <f t="shared" si="255"/>
        <v>0.28471976125968146</v>
      </c>
      <c r="N756" s="28">
        <f t="shared" si="261"/>
        <v>214200</v>
      </c>
      <c r="O756" s="29" t="str">
        <f t="shared" si="262"/>
        <v>MENOR VALOR</v>
      </c>
      <c r="P756" s="30">
        <f t="shared" si="256"/>
        <v>214200</v>
      </c>
      <c r="Q756" s="122"/>
    </row>
    <row r="757" spans="1:17" s="123" customFormat="1" ht="16.2" customHeight="1" x14ac:dyDescent="0.3">
      <c r="A757" s="68">
        <f t="shared" si="263"/>
        <v>714</v>
      </c>
      <c r="B757" s="126">
        <v>42140</v>
      </c>
      <c r="C757" s="127" t="s">
        <v>562</v>
      </c>
      <c r="D757" s="126" t="s">
        <v>24</v>
      </c>
      <c r="E757" s="126">
        <v>1</v>
      </c>
      <c r="F757" s="52">
        <v>214200</v>
      </c>
      <c r="G757" s="48">
        <v>600300</v>
      </c>
      <c r="H757" s="24">
        <f t="shared" si="257"/>
        <v>214200</v>
      </c>
      <c r="I757" s="24">
        <f t="shared" si="258"/>
        <v>407250</v>
      </c>
      <c r="J757" s="24">
        <f t="shared" si="259"/>
        <v>407250</v>
      </c>
      <c r="K757" s="25">
        <f t="shared" si="260"/>
        <v>358586.47492620244</v>
      </c>
      <c r="L757" s="26">
        <f t="shared" si="254"/>
        <v>102096.65553193912</v>
      </c>
      <c r="M757" s="27">
        <f t="shared" si="255"/>
        <v>0.28471976125968146</v>
      </c>
      <c r="N757" s="28">
        <f t="shared" si="261"/>
        <v>214200</v>
      </c>
      <c r="O757" s="29" t="str">
        <f t="shared" si="262"/>
        <v>MENOR VALOR</v>
      </c>
      <c r="P757" s="30">
        <f t="shared" si="256"/>
        <v>214200</v>
      </c>
      <c r="Q757" s="122"/>
    </row>
    <row r="758" spans="1:17" s="123" customFormat="1" ht="16.2" customHeight="1" x14ac:dyDescent="0.3">
      <c r="A758" s="68">
        <f t="shared" si="263"/>
        <v>715</v>
      </c>
      <c r="B758" s="126">
        <v>61185</v>
      </c>
      <c r="C758" s="127" t="s">
        <v>563</v>
      </c>
      <c r="D758" s="126" t="s">
        <v>24</v>
      </c>
      <c r="E758" s="126">
        <v>1</v>
      </c>
      <c r="F758" s="52">
        <v>214200</v>
      </c>
      <c r="G758" s="48">
        <v>600300</v>
      </c>
      <c r="H758" s="24">
        <f t="shared" si="257"/>
        <v>214200</v>
      </c>
      <c r="I758" s="24">
        <f t="shared" si="258"/>
        <v>407250</v>
      </c>
      <c r="J758" s="24">
        <f t="shared" si="259"/>
        <v>407250</v>
      </c>
      <c r="K758" s="25">
        <f t="shared" si="260"/>
        <v>358586.47492620244</v>
      </c>
      <c r="L758" s="26">
        <f t="shared" si="254"/>
        <v>102096.65553193912</v>
      </c>
      <c r="M758" s="27">
        <f t="shared" si="255"/>
        <v>0.28471976125968146</v>
      </c>
      <c r="N758" s="28">
        <f t="shared" si="261"/>
        <v>214200</v>
      </c>
      <c r="O758" s="29" t="str">
        <f t="shared" si="262"/>
        <v>MENOR VALOR</v>
      </c>
      <c r="P758" s="30">
        <f t="shared" si="256"/>
        <v>214200</v>
      </c>
      <c r="Q758" s="122"/>
    </row>
    <row r="759" spans="1:17" s="123" customFormat="1" ht="16.2" customHeight="1" x14ac:dyDescent="0.3">
      <c r="A759" s="68">
        <f t="shared" si="263"/>
        <v>716</v>
      </c>
      <c r="B759" s="126">
        <v>42140</v>
      </c>
      <c r="C759" s="127" t="s">
        <v>564</v>
      </c>
      <c r="D759" s="126" t="s">
        <v>24</v>
      </c>
      <c r="E759" s="126">
        <v>1</v>
      </c>
      <c r="F759" s="52">
        <v>214200</v>
      </c>
      <c r="G759" s="48">
        <v>600300</v>
      </c>
      <c r="H759" s="24">
        <f t="shared" si="257"/>
        <v>214200</v>
      </c>
      <c r="I759" s="24">
        <f t="shared" si="258"/>
        <v>407250</v>
      </c>
      <c r="J759" s="24">
        <f t="shared" si="259"/>
        <v>407250</v>
      </c>
      <c r="K759" s="25">
        <f t="shared" si="260"/>
        <v>358586.47492620244</v>
      </c>
      <c r="L759" s="26">
        <f t="shared" si="254"/>
        <v>102096.65553193912</v>
      </c>
      <c r="M759" s="27">
        <f t="shared" si="255"/>
        <v>0.28471976125968146</v>
      </c>
      <c r="N759" s="28">
        <f t="shared" si="261"/>
        <v>214200</v>
      </c>
      <c r="O759" s="29" t="str">
        <f t="shared" si="262"/>
        <v>MENOR VALOR</v>
      </c>
      <c r="P759" s="30">
        <f t="shared" si="256"/>
        <v>214200</v>
      </c>
      <c r="Q759" s="122"/>
    </row>
    <row r="760" spans="1:17" s="123" customFormat="1" ht="16.2" customHeight="1" x14ac:dyDescent="0.3">
      <c r="A760" s="68">
        <f t="shared" si="263"/>
        <v>717</v>
      </c>
      <c r="B760" s="126">
        <v>48220</v>
      </c>
      <c r="C760" s="127" t="s">
        <v>565</v>
      </c>
      <c r="D760" s="126" t="s">
        <v>24</v>
      </c>
      <c r="E760" s="126">
        <v>1</v>
      </c>
      <c r="F760" s="52">
        <v>77350</v>
      </c>
      <c r="G760" s="53">
        <v>135000</v>
      </c>
      <c r="H760" s="24">
        <f t="shared" si="257"/>
        <v>77350</v>
      </c>
      <c r="I760" s="24">
        <f t="shared" si="258"/>
        <v>106175</v>
      </c>
      <c r="J760" s="24">
        <f t="shared" si="259"/>
        <v>106175</v>
      </c>
      <c r="K760" s="25">
        <f t="shared" si="260"/>
        <v>102187.32798150659</v>
      </c>
      <c r="L760" s="26">
        <f t="shared" si="254"/>
        <v>17562.643042277679</v>
      </c>
      <c r="M760" s="27">
        <f t="shared" si="255"/>
        <v>0.17186713254167962</v>
      </c>
      <c r="N760" s="28">
        <f t="shared" si="261"/>
        <v>77350</v>
      </c>
      <c r="O760" s="29" t="str">
        <f t="shared" si="262"/>
        <v>MENOR VALOR</v>
      </c>
      <c r="P760" s="30">
        <f t="shared" si="256"/>
        <v>77350</v>
      </c>
      <c r="Q760" s="122"/>
    </row>
    <row r="761" spans="1:17" s="123" customFormat="1" ht="16.2" customHeight="1" x14ac:dyDescent="0.3">
      <c r="A761" s="68">
        <f t="shared" si="263"/>
        <v>718</v>
      </c>
      <c r="B761" s="126">
        <v>61185</v>
      </c>
      <c r="C761" s="127" t="s">
        <v>566</v>
      </c>
      <c r="D761" s="126" t="s">
        <v>24</v>
      </c>
      <c r="E761" s="126">
        <v>1</v>
      </c>
      <c r="F761" s="52">
        <v>214200</v>
      </c>
      <c r="G761" s="48">
        <v>600300</v>
      </c>
      <c r="H761" s="24">
        <f t="shared" si="257"/>
        <v>214200</v>
      </c>
      <c r="I761" s="24">
        <f t="shared" si="258"/>
        <v>407250</v>
      </c>
      <c r="J761" s="24">
        <f t="shared" si="259"/>
        <v>407250</v>
      </c>
      <c r="K761" s="25">
        <f t="shared" si="260"/>
        <v>358586.47492620244</v>
      </c>
      <c r="L761" s="26">
        <f t="shared" si="254"/>
        <v>102096.65553193912</v>
      </c>
      <c r="M761" s="27">
        <f t="shared" si="255"/>
        <v>0.28471976125968146</v>
      </c>
      <c r="N761" s="28">
        <f t="shared" si="261"/>
        <v>214200</v>
      </c>
      <c r="O761" s="29" t="str">
        <f t="shared" si="262"/>
        <v>MENOR VALOR</v>
      </c>
      <c r="P761" s="30">
        <f t="shared" si="256"/>
        <v>214200</v>
      </c>
      <c r="Q761" s="122"/>
    </row>
    <row r="762" spans="1:17" s="123" customFormat="1" ht="16.2" customHeight="1" x14ac:dyDescent="0.3">
      <c r="A762" s="68">
        <f t="shared" si="263"/>
        <v>719</v>
      </c>
      <c r="B762" s="126">
        <v>38990</v>
      </c>
      <c r="C762" s="127" t="s">
        <v>567</v>
      </c>
      <c r="D762" s="126" t="s">
        <v>451</v>
      </c>
      <c r="E762" s="126">
        <v>1</v>
      </c>
      <c r="F762" s="52">
        <v>285600</v>
      </c>
      <c r="G762" s="53">
        <v>490400</v>
      </c>
      <c r="H762" s="24">
        <f t="shared" si="257"/>
        <v>285600</v>
      </c>
      <c r="I762" s="24">
        <f t="shared" si="258"/>
        <v>388000</v>
      </c>
      <c r="J762" s="24">
        <f t="shared" si="259"/>
        <v>388000</v>
      </c>
      <c r="K762" s="25">
        <f t="shared" si="260"/>
        <v>374243.55705876887</v>
      </c>
      <c r="L762" s="26">
        <f t="shared" si="254"/>
        <v>62680.460304752516</v>
      </c>
      <c r="M762" s="27">
        <f t="shared" si="255"/>
        <v>0.16748574323461116</v>
      </c>
      <c r="N762" s="28">
        <f t="shared" si="261"/>
        <v>285600</v>
      </c>
      <c r="O762" s="29" t="str">
        <f t="shared" si="262"/>
        <v>MENOR VALOR</v>
      </c>
      <c r="P762" s="30">
        <f t="shared" si="256"/>
        <v>285600</v>
      </c>
      <c r="Q762" s="122"/>
    </row>
    <row r="763" spans="1:17" s="123" customFormat="1" ht="16.2" customHeight="1" x14ac:dyDescent="0.3">
      <c r="A763" s="68">
        <f t="shared" si="263"/>
        <v>720</v>
      </c>
      <c r="B763" s="126">
        <v>38990</v>
      </c>
      <c r="C763" s="127" t="s">
        <v>568</v>
      </c>
      <c r="D763" s="126" t="s">
        <v>451</v>
      </c>
      <c r="E763" s="126">
        <v>1</v>
      </c>
      <c r="F763" s="52">
        <v>285600</v>
      </c>
      <c r="G763" s="53">
        <v>490400</v>
      </c>
      <c r="H763" s="24">
        <f t="shared" si="257"/>
        <v>285600</v>
      </c>
      <c r="I763" s="24">
        <f t="shared" si="258"/>
        <v>388000</v>
      </c>
      <c r="J763" s="24">
        <f t="shared" si="259"/>
        <v>388000</v>
      </c>
      <c r="K763" s="25">
        <f t="shared" si="260"/>
        <v>374243.55705876887</v>
      </c>
      <c r="L763" s="26">
        <f t="shared" si="254"/>
        <v>62680.460304752516</v>
      </c>
      <c r="M763" s="27">
        <f t="shared" si="255"/>
        <v>0.16748574323461116</v>
      </c>
      <c r="N763" s="28">
        <f t="shared" si="261"/>
        <v>285600</v>
      </c>
      <c r="O763" s="29" t="str">
        <f t="shared" si="262"/>
        <v>MENOR VALOR</v>
      </c>
      <c r="P763" s="30">
        <f t="shared" si="256"/>
        <v>285600</v>
      </c>
      <c r="Q763" s="122"/>
    </row>
    <row r="764" spans="1:17" s="123" customFormat="1" ht="16.2" customHeight="1" x14ac:dyDescent="0.3">
      <c r="A764" s="68">
        <f t="shared" si="263"/>
        <v>721</v>
      </c>
      <c r="B764" s="126">
        <v>42140</v>
      </c>
      <c r="C764" s="127" t="s">
        <v>569</v>
      </c>
      <c r="D764" s="126" t="s">
        <v>24</v>
      </c>
      <c r="E764" s="126">
        <v>1</v>
      </c>
      <c r="F764" s="52">
        <v>214200</v>
      </c>
      <c r="G764" s="48">
        <v>600300</v>
      </c>
      <c r="H764" s="24">
        <f t="shared" si="257"/>
        <v>214200</v>
      </c>
      <c r="I764" s="24">
        <f t="shared" si="258"/>
        <v>407250</v>
      </c>
      <c r="J764" s="24">
        <f t="shared" si="259"/>
        <v>407250</v>
      </c>
      <c r="K764" s="25">
        <f t="shared" si="260"/>
        <v>358586.47492620244</v>
      </c>
      <c r="L764" s="26">
        <f t="shared" si="254"/>
        <v>102096.65553193912</v>
      </c>
      <c r="M764" s="27">
        <f t="shared" si="255"/>
        <v>0.28471976125968146</v>
      </c>
      <c r="N764" s="28">
        <f t="shared" si="261"/>
        <v>214200</v>
      </c>
      <c r="O764" s="29" t="str">
        <f t="shared" si="262"/>
        <v>MENOR VALOR</v>
      </c>
      <c r="P764" s="30">
        <f t="shared" si="256"/>
        <v>214200</v>
      </c>
      <c r="Q764" s="122"/>
    </row>
    <row r="765" spans="1:17" s="123" customFormat="1" ht="16.2" customHeight="1" x14ac:dyDescent="0.3">
      <c r="A765" s="68">
        <f t="shared" si="263"/>
        <v>722</v>
      </c>
      <c r="B765" s="126">
        <v>48220</v>
      </c>
      <c r="C765" s="127" t="s">
        <v>570</v>
      </c>
      <c r="D765" s="126" t="s">
        <v>24</v>
      </c>
      <c r="E765" s="126">
        <v>1</v>
      </c>
      <c r="F765" s="52">
        <v>214200</v>
      </c>
      <c r="G765" s="48">
        <v>600300</v>
      </c>
      <c r="H765" s="24">
        <f t="shared" si="257"/>
        <v>214200</v>
      </c>
      <c r="I765" s="24">
        <f t="shared" si="258"/>
        <v>407250</v>
      </c>
      <c r="J765" s="24">
        <f t="shared" si="259"/>
        <v>407250</v>
      </c>
      <c r="K765" s="25">
        <f t="shared" si="260"/>
        <v>358586.47492620244</v>
      </c>
      <c r="L765" s="26">
        <f t="shared" si="254"/>
        <v>102096.65553193912</v>
      </c>
      <c r="M765" s="27">
        <f t="shared" si="255"/>
        <v>0.28471976125968146</v>
      </c>
      <c r="N765" s="28">
        <f t="shared" si="261"/>
        <v>214200</v>
      </c>
      <c r="O765" s="29" t="str">
        <f t="shared" si="262"/>
        <v>MENOR VALOR</v>
      </c>
      <c r="P765" s="30">
        <f t="shared" si="256"/>
        <v>214200</v>
      </c>
      <c r="Q765" s="122"/>
    </row>
    <row r="766" spans="1:17" s="123" customFormat="1" ht="16.2" customHeight="1" x14ac:dyDescent="0.3">
      <c r="A766" s="68">
        <f t="shared" si="263"/>
        <v>723</v>
      </c>
      <c r="B766" s="126">
        <v>48220</v>
      </c>
      <c r="C766" s="127" t="s">
        <v>571</v>
      </c>
      <c r="D766" s="126" t="s">
        <v>24</v>
      </c>
      <c r="E766" s="126">
        <v>1</v>
      </c>
      <c r="F766" s="52">
        <v>214200</v>
      </c>
      <c r="G766" s="48">
        <v>600300</v>
      </c>
      <c r="H766" s="24">
        <f t="shared" si="257"/>
        <v>214200</v>
      </c>
      <c r="I766" s="24">
        <f t="shared" si="258"/>
        <v>407250</v>
      </c>
      <c r="J766" s="24">
        <f t="shared" si="259"/>
        <v>407250</v>
      </c>
      <c r="K766" s="25">
        <f t="shared" si="260"/>
        <v>358586.47492620244</v>
      </c>
      <c r="L766" s="26">
        <f t="shared" si="254"/>
        <v>102096.65553193912</v>
      </c>
      <c r="M766" s="27">
        <f t="shared" si="255"/>
        <v>0.28471976125968146</v>
      </c>
      <c r="N766" s="28">
        <f t="shared" si="261"/>
        <v>214200</v>
      </c>
      <c r="O766" s="29" t="str">
        <f t="shared" si="262"/>
        <v>MENOR VALOR</v>
      </c>
      <c r="P766" s="30">
        <f t="shared" si="256"/>
        <v>214200</v>
      </c>
      <c r="Q766" s="122"/>
    </row>
    <row r="767" spans="1:17" s="123" customFormat="1" ht="16.2" customHeight="1" x14ac:dyDescent="0.3">
      <c r="A767" s="68">
        <f t="shared" si="263"/>
        <v>724</v>
      </c>
      <c r="B767" s="126">
        <v>61185</v>
      </c>
      <c r="C767" s="127" t="s">
        <v>572</v>
      </c>
      <c r="D767" s="126" t="s">
        <v>24</v>
      </c>
      <c r="E767" s="126">
        <v>1</v>
      </c>
      <c r="F767" s="52">
        <v>309400</v>
      </c>
      <c r="G767" s="53">
        <v>464100</v>
      </c>
      <c r="H767" s="24">
        <f t="shared" si="257"/>
        <v>309400</v>
      </c>
      <c r="I767" s="24">
        <f t="shared" si="258"/>
        <v>386750</v>
      </c>
      <c r="J767" s="24">
        <f t="shared" si="259"/>
        <v>386750</v>
      </c>
      <c r="K767" s="25">
        <f t="shared" si="260"/>
        <v>378936.06320855767</v>
      </c>
      <c r="L767" s="26">
        <f t="shared" si="254"/>
        <v>49169.42183178736</v>
      </c>
      <c r="M767" s="27">
        <f t="shared" si="255"/>
        <v>0.12975651199692134</v>
      </c>
      <c r="N767" s="28">
        <f t="shared" si="261"/>
        <v>309400</v>
      </c>
      <c r="O767" s="29" t="str">
        <f t="shared" si="262"/>
        <v>MENOR VALOR</v>
      </c>
      <c r="P767" s="30">
        <f t="shared" si="256"/>
        <v>309400</v>
      </c>
      <c r="Q767" s="122"/>
    </row>
    <row r="768" spans="1:17" s="123" customFormat="1" ht="16.2" customHeight="1" x14ac:dyDescent="0.3">
      <c r="A768" s="68">
        <f t="shared" si="263"/>
        <v>725</v>
      </c>
      <c r="B768" s="126">
        <v>42140</v>
      </c>
      <c r="C768" s="127" t="s">
        <v>573</v>
      </c>
      <c r="D768" s="126" t="s">
        <v>24</v>
      </c>
      <c r="E768" s="126">
        <v>1</v>
      </c>
      <c r="F768" s="52">
        <v>214200</v>
      </c>
      <c r="G768" s="48">
        <v>600300</v>
      </c>
      <c r="H768" s="24">
        <f t="shared" si="257"/>
        <v>214200</v>
      </c>
      <c r="I768" s="24">
        <f t="shared" si="258"/>
        <v>407250</v>
      </c>
      <c r="J768" s="24">
        <f t="shared" si="259"/>
        <v>407250</v>
      </c>
      <c r="K768" s="25">
        <f t="shared" si="260"/>
        <v>358586.47492620244</v>
      </c>
      <c r="L768" s="26">
        <f t="shared" si="254"/>
        <v>102096.65553193912</v>
      </c>
      <c r="M768" s="27">
        <f t="shared" si="255"/>
        <v>0.28471976125968146</v>
      </c>
      <c r="N768" s="28">
        <f t="shared" si="261"/>
        <v>214200</v>
      </c>
      <c r="O768" s="29" t="str">
        <f t="shared" si="262"/>
        <v>MENOR VALOR</v>
      </c>
      <c r="P768" s="30">
        <f t="shared" si="256"/>
        <v>214200</v>
      </c>
      <c r="Q768" s="122"/>
    </row>
    <row r="769" spans="1:17" s="123" customFormat="1" ht="16.2" customHeight="1" x14ac:dyDescent="0.3">
      <c r="A769" s="68">
        <f t="shared" si="263"/>
        <v>726</v>
      </c>
      <c r="B769" s="126">
        <v>42140</v>
      </c>
      <c r="C769" s="127" t="s">
        <v>574</v>
      </c>
      <c r="D769" s="126" t="s">
        <v>24</v>
      </c>
      <c r="E769" s="126">
        <v>1</v>
      </c>
      <c r="F769" s="52">
        <v>214200</v>
      </c>
      <c r="G769" s="48">
        <v>600300</v>
      </c>
      <c r="H769" s="24">
        <f t="shared" si="257"/>
        <v>214200</v>
      </c>
      <c r="I769" s="24">
        <f t="shared" si="258"/>
        <v>407250</v>
      </c>
      <c r="J769" s="24">
        <f t="shared" si="259"/>
        <v>407250</v>
      </c>
      <c r="K769" s="25">
        <f t="shared" si="260"/>
        <v>358586.47492620244</v>
      </c>
      <c r="L769" s="26">
        <f t="shared" si="254"/>
        <v>102096.65553193912</v>
      </c>
      <c r="M769" s="27">
        <f t="shared" si="255"/>
        <v>0.28471976125968146</v>
      </c>
      <c r="N769" s="28">
        <f t="shared" si="261"/>
        <v>214200</v>
      </c>
      <c r="O769" s="29" t="str">
        <f t="shared" si="262"/>
        <v>MENOR VALOR</v>
      </c>
      <c r="P769" s="30">
        <f t="shared" si="256"/>
        <v>214200</v>
      </c>
      <c r="Q769" s="122"/>
    </row>
    <row r="770" spans="1:17" s="123" customFormat="1" ht="16.2" customHeight="1" x14ac:dyDescent="0.3">
      <c r="A770" s="68">
        <f t="shared" si="263"/>
        <v>727</v>
      </c>
      <c r="B770" s="126">
        <v>42140</v>
      </c>
      <c r="C770" s="127" t="s">
        <v>575</v>
      </c>
      <c r="D770" s="126" t="s">
        <v>24</v>
      </c>
      <c r="E770" s="126">
        <v>1</v>
      </c>
      <c r="F770" s="52">
        <v>1011500</v>
      </c>
      <c r="G770" s="53">
        <v>1517250</v>
      </c>
      <c r="H770" s="24">
        <f t="shared" si="257"/>
        <v>1011500</v>
      </c>
      <c r="I770" s="24">
        <f t="shared" si="258"/>
        <v>1264375</v>
      </c>
      <c r="J770" s="24">
        <f t="shared" si="259"/>
        <v>1264375</v>
      </c>
      <c r="K770" s="25">
        <f t="shared" si="260"/>
        <v>1238829.4374125923</v>
      </c>
      <c r="L770" s="26">
        <f t="shared" si="254"/>
        <v>160746.18675776452</v>
      </c>
      <c r="M770" s="27">
        <f t="shared" si="255"/>
        <v>0.12975651199691987</v>
      </c>
      <c r="N770" s="28">
        <f t="shared" si="261"/>
        <v>1011500</v>
      </c>
      <c r="O770" s="29" t="str">
        <f t="shared" si="262"/>
        <v>MENOR VALOR</v>
      </c>
      <c r="P770" s="30">
        <f t="shared" si="256"/>
        <v>1011500</v>
      </c>
      <c r="Q770" s="122"/>
    </row>
    <row r="771" spans="1:17" s="123" customFormat="1" ht="16.2" customHeight="1" x14ac:dyDescent="0.3">
      <c r="A771" s="68">
        <f t="shared" si="263"/>
        <v>728</v>
      </c>
      <c r="B771" s="126">
        <v>61164</v>
      </c>
      <c r="C771" s="127" t="s">
        <v>533</v>
      </c>
      <c r="D771" s="126" t="s">
        <v>458</v>
      </c>
      <c r="E771" s="126">
        <v>1</v>
      </c>
      <c r="F771" s="52">
        <v>77350</v>
      </c>
      <c r="G771" s="53">
        <v>135000</v>
      </c>
      <c r="H771" s="24">
        <f t="shared" si="257"/>
        <v>77350</v>
      </c>
      <c r="I771" s="24">
        <f t="shared" si="258"/>
        <v>106175</v>
      </c>
      <c r="J771" s="24">
        <f t="shared" si="259"/>
        <v>106175</v>
      </c>
      <c r="K771" s="25">
        <f t="shared" si="260"/>
        <v>102187.32798150659</v>
      </c>
      <c r="L771" s="26">
        <f t="shared" si="254"/>
        <v>17562.643042277679</v>
      </c>
      <c r="M771" s="27">
        <f t="shared" si="255"/>
        <v>0.17186713254167962</v>
      </c>
      <c r="N771" s="28">
        <f t="shared" si="261"/>
        <v>77350</v>
      </c>
      <c r="O771" s="29" t="str">
        <f t="shared" si="262"/>
        <v>MENOR VALOR</v>
      </c>
      <c r="P771" s="30">
        <f t="shared" si="256"/>
        <v>77350</v>
      </c>
      <c r="Q771" s="122"/>
    </row>
    <row r="772" spans="1:17" s="123" customFormat="1" ht="16.2" customHeight="1" x14ac:dyDescent="0.3">
      <c r="A772" s="68">
        <f t="shared" si="263"/>
        <v>729</v>
      </c>
      <c r="B772" s="126">
        <v>42140</v>
      </c>
      <c r="C772" s="127" t="s">
        <v>576</v>
      </c>
      <c r="D772" s="126" t="s">
        <v>24</v>
      </c>
      <c r="E772" s="126">
        <v>1</v>
      </c>
      <c r="F772" s="52">
        <v>214200</v>
      </c>
      <c r="G772" s="48">
        <v>600300</v>
      </c>
      <c r="H772" s="24">
        <f t="shared" si="257"/>
        <v>214200</v>
      </c>
      <c r="I772" s="24">
        <f t="shared" si="258"/>
        <v>407250</v>
      </c>
      <c r="J772" s="24">
        <f t="shared" si="259"/>
        <v>407250</v>
      </c>
      <c r="K772" s="25">
        <f t="shared" si="260"/>
        <v>358586.47492620244</v>
      </c>
      <c r="L772" s="26">
        <f t="shared" si="254"/>
        <v>102096.65553193912</v>
      </c>
      <c r="M772" s="27">
        <f t="shared" si="255"/>
        <v>0.28471976125968146</v>
      </c>
      <c r="N772" s="28">
        <f t="shared" si="261"/>
        <v>214200</v>
      </c>
      <c r="O772" s="29" t="str">
        <f t="shared" si="262"/>
        <v>MENOR VALOR</v>
      </c>
      <c r="P772" s="30">
        <f t="shared" si="256"/>
        <v>214200</v>
      </c>
      <c r="Q772" s="122"/>
    </row>
    <row r="773" spans="1:17" s="123" customFormat="1" ht="16.2" customHeight="1" x14ac:dyDescent="0.3">
      <c r="A773" s="68">
        <f t="shared" si="263"/>
        <v>730</v>
      </c>
      <c r="B773" s="126">
        <v>42140</v>
      </c>
      <c r="C773" s="127" t="s">
        <v>577</v>
      </c>
      <c r="D773" s="126" t="s">
        <v>24</v>
      </c>
      <c r="E773" s="126">
        <v>1</v>
      </c>
      <c r="F773" s="52">
        <v>77350</v>
      </c>
      <c r="G773" s="53">
        <v>135000</v>
      </c>
      <c r="H773" s="24">
        <f t="shared" si="257"/>
        <v>77350</v>
      </c>
      <c r="I773" s="24">
        <f t="shared" si="258"/>
        <v>106175</v>
      </c>
      <c r="J773" s="24">
        <f t="shared" si="259"/>
        <v>106175</v>
      </c>
      <c r="K773" s="25">
        <f t="shared" si="260"/>
        <v>102187.32798150659</v>
      </c>
      <c r="L773" s="26">
        <f t="shared" si="254"/>
        <v>17562.643042277679</v>
      </c>
      <c r="M773" s="27">
        <f t="shared" si="255"/>
        <v>0.17186713254167962</v>
      </c>
      <c r="N773" s="28">
        <f t="shared" si="261"/>
        <v>77350</v>
      </c>
      <c r="O773" s="29" t="str">
        <f t="shared" si="262"/>
        <v>MENOR VALOR</v>
      </c>
      <c r="P773" s="30">
        <f t="shared" si="256"/>
        <v>77350</v>
      </c>
      <c r="Q773" s="122"/>
    </row>
    <row r="774" spans="1:17" s="123" customFormat="1" ht="16.2" customHeight="1" x14ac:dyDescent="0.3">
      <c r="A774" s="68">
        <f t="shared" si="263"/>
        <v>731</v>
      </c>
      <c r="B774" s="126">
        <v>48220</v>
      </c>
      <c r="C774" s="127" t="s">
        <v>578</v>
      </c>
      <c r="D774" s="126" t="s">
        <v>24</v>
      </c>
      <c r="E774" s="126">
        <v>1</v>
      </c>
      <c r="F774" s="52">
        <v>309400</v>
      </c>
      <c r="G774" s="53">
        <v>464100</v>
      </c>
      <c r="H774" s="24">
        <f t="shared" si="257"/>
        <v>309400</v>
      </c>
      <c r="I774" s="24">
        <f t="shared" si="258"/>
        <v>386750</v>
      </c>
      <c r="J774" s="24">
        <f t="shared" si="259"/>
        <v>386750</v>
      </c>
      <c r="K774" s="25">
        <f t="shared" si="260"/>
        <v>378936.06320855767</v>
      </c>
      <c r="L774" s="26">
        <f t="shared" si="254"/>
        <v>49169.42183178736</v>
      </c>
      <c r="M774" s="27">
        <f t="shared" si="255"/>
        <v>0.12975651199692134</v>
      </c>
      <c r="N774" s="28">
        <f t="shared" si="261"/>
        <v>309400</v>
      </c>
      <c r="O774" s="29" t="str">
        <f t="shared" si="262"/>
        <v>MENOR VALOR</v>
      </c>
      <c r="P774" s="30">
        <f t="shared" si="256"/>
        <v>309400</v>
      </c>
      <c r="Q774" s="122"/>
    </row>
    <row r="775" spans="1:17" s="123" customFormat="1" ht="16.2" customHeight="1" x14ac:dyDescent="0.3">
      <c r="A775" s="68">
        <f t="shared" si="263"/>
        <v>732</v>
      </c>
      <c r="B775" s="126">
        <v>42140</v>
      </c>
      <c r="C775" s="127" t="s">
        <v>579</v>
      </c>
      <c r="D775" s="126" t="s">
        <v>24</v>
      </c>
      <c r="E775" s="126">
        <v>1</v>
      </c>
      <c r="F775" s="52">
        <v>214200</v>
      </c>
      <c r="G775" s="48">
        <v>600300</v>
      </c>
      <c r="H775" s="24">
        <f t="shared" si="257"/>
        <v>214200</v>
      </c>
      <c r="I775" s="24">
        <f t="shared" si="258"/>
        <v>407250</v>
      </c>
      <c r="J775" s="24">
        <f t="shared" si="259"/>
        <v>407250</v>
      </c>
      <c r="K775" s="25">
        <f t="shared" si="260"/>
        <v>358586.47492620244</v>
      </c>
      <c r="L775" s="26">
        <f t="shared" si="254"/>
        <v>102096.65553193912</v>
      </c>
      <c r="M775" s="27">
        <f t="shared" si="255"/>
        <v>0.28471976125968146</v>
      </c>
      <c r="N775" s="28">
        <f t="shared" si="261"/>
        <v>214200</v>
      </c>
      <c r="O775" s="29" t="str">
        <f t="shared" si="262"/>
        <v>MENOR VALOR</v>
      </c>
      <c r="P775" s="30">
        <f t="shared" si="256"/>
        <v>214200</v>
      </c>
      <c r="Q775" s="122"/>
    </row>
    <row r="776" spans="1:17" s="123" customFormat="1" ht="16.2" customHeight="1" x14ac:dyDescent="0.3">
      <c r="A776" s="68">
        <f t="shared" si="263"/>
        <v>733</v>
      </c>
      <c r="B776" s="126">
        <v>61185</v>
      </c>
      <c r="C776" s="127" t="s">
        <v>580</v>
      </c>
      <c r="D776" s="126" t="s">
        <v>24</v>
      </c>
      <c r="E776" s="126">
        <v>1</v>
      </c>
      <c r="F776" s="52">
        <v>136850</v>
      </c>
      <c r="G776" s="53">
        <v>265000</v>
      </c>
      <c r="H776" s="24">
        <f t="shared" si="257"/>
        <v>136850</v>
      </c>
      <c r="I776" s="24">
        <f t="shared" si="258"/>
        <v>200925</v>
      </c>
      <c r="J776" s="24">
        <f t="shared" si="259"/>
        <v>200925</v>
      </c>
      <c r="K776" s="25">
        <f t="shared" si="260"/>
        <v>190434.37189751223</v>
      </c>
      <c r="L776" s="26">
        <f t="shared" si="254"/>
        <v>37889.872734352837</v>
      </c>
      <c r="M776" s="27">
        <f t="shared" si="255"/>
        <v>0.1989655142441637</v>
      </c>
      <c r="N776" s="28">
        <f t="shared" si="261"/>
        <v>136850</v>
      </c>
      <c r="O776" s="29" t="str">
        <f t="shared" si="262"/>
        <v>MENOR VALOR</v>
      </c>
      <c r="P776" s="30">
        <f t="shared" si="256"/>
        <v>136850</v>
      </c>
      <c r="Q776" s="122"/>
    </row>
    <row r="777" spans="1:17" s="123" customFormat="1" ht="16.2" customHeight="1" x14ac:dyDescent="0.3">
      <c r="A777" s="68">
        <f t="shared" si="263"/>
        <v>734</v>
      </c>
      <c r="B777" s="126">
        <v>38990</v>
      </c>
      <c r="C777" s="127" t="s">
        <v>581</v>
      </c>
      <c r="D777" s="126" t="s">
        <v>451</v>
      </c>
      <c r="E777" s="126">
        <v>1</v>
      </c>
      <c r="F777" s="52">
        <v>53550</v>
      </c>
      <c r="G777" s="53">
        <v>91000</v>
      </c>
      <c r="H777" s="24">
        <f t="shared" si="257"/>
        <v>53550</v>
      </c>
      <c r="I777" s="24">
        <f t="shared" si="258"/>
        <v>72275</v>
      </c>
      <c r="J777" s="24">
        <f t="shared" si="259"/>
        <v>72275</v>
      </c>
      <c r="K777" s="25">
        <f t="shared" si="260"/>
        <v>69807.234582097575</v>
      </c>
      <c r="L777" s="26">
        <f t="shared" si="254"/>
        <v>11495.600816341679</v>
      </c>
      <c r="M777" s="27">
        <f t="shared" si="255"/>
        <v>0.16467635317686377</v>
      </c>
      <c r="N777" s="28">
        <f t="shared" si="261"/>
        <v>53550</v>
      </c>
      <c r="O777" s="29" t="str">
        <f t="shared" si="262"/>
        <v>MENOR VALOR</v>
      </c>
      <c r="P777" s="30">
        <f t="shared" si="256"/>
        <v>53550</v>
      </c>
      <c r="Q777" s="122"/>
    </row>
    <row r="778" spans="1:17" s="123" customFormat="1" ht="16.2" customHeight="1" x14ac:dyDescent="0.3">
      <c r="A778" s="68">
        <f t="shared" si="263"/>
        <v>735</v>
      </c>
      <c r="B778" s="126">
        <v>48220</v>
      </c>
      <c r="C778" s="127" t="s">
        <v>582</v>
      </c>
      <c r="D778" s="126" t="s">
        <v>24</v>
      </c>
      <c r="E778" s="126">
        <v>1</v>
      </c>
      <c r="F778" s="52">
        <v>148750</v>
      </c>
      <c r="G778" s="53">
        <v>398000</v>
      </c>
      <c r="H778" s="24">
        <f t="shared" si="257"/>
        <v>148750</v>
      </c>
      <c r="I778" s="24">
        <f t="shared" si="258"/>
        <v>273375</v>
      </c>
      <c r="J778" s="24">
        <f t="shared" si="259"/>
        <v>273375</v>
      </c>
      <c r="K778" s="25">
        <f t="shared" si="260"/>
        <v>243315.63862604476</v>
      </c>
      <c r="L778" s="26">
        <f t="shared" si="254"/>
        <v>66868.004339712832</v>
      </c>
      <c r="M778" s="27">
        <f t="shared" si="255"/>
        <v>0.27482000218852848</v>
      </c>
      <c r="N778" s="28">
        <f t="shared" si="261"/>
        <v>148750</v>
      </c>
      <c r="O778" s="29" t="str">
        <f t="shared" si="262"/>
        <v>MENOR VALOR</v>
      </c>
      <c r="P778" s="30">
        <f t="shared" si="256"/>
        <v>148750</v>
      </c>
      <c r="Q778" s="122"/>
    </row>
    <row r="779" spans="1:17" s="123" customFormat="1" ht="16.2" customHeight="1" x14ac:dyDescent="0.3">
      <c r="A779" s="68">
        <f t="shared" si="263"/>
        <v>736</v>
      </c>
      <c r="B779" s="126">
        <v>61185</v>
      </c>
      <c r="C779" s="127" t="s">
        <v>583</v>
      </c>
      <c r="D779" s="126" t="s">
        <v>24</v>
      </c>
      <c r="E779" s="126">
        <v>1</v>
      </c>
      <c r="F779" s="52">
        <v>214200</v>
      </c>
      <c r="G779" s="48">
        <v>600300</v>
      </c>
      <c r="H779" s="24">
        <f t="shared" si="257"/>
        <v>214200</v>
      </c>
      <c r="I779" s="24">
        <f t="shared" si="258"/>
        <v>407250</v>
      </c>
      <c r="J779" s="24">
        <f t="shared" si="259"/>
        <v>407250</v>
      </c>
      <c r="K779" s="25">
        <f t="shared" si="260"/>
        <v>358586.47492620244</v>
      </c>
      <c r="L779" s="26">
        <f t="shared" ref="L779:L842" si="264">STDEVA(H779,K779)</f>
        <v>102096.65553193912</v>
      </c>
      <c r="M779" s="27">
        <f t="shared" ref="M779:M842" si="265">L779/K779</f>
        <v>0.28471976125968146</v>
      </c>
      <c r="N779" s="28">
        <f t="shared" si="261"/>
        <v>214200</v>
      </c>
      <c r="O779" s="29" t="str">
        <f t="shared" si="262"/>
        <v>MENOR VALOR</v>
      </c>
      <c r="P779" s="30">
        <f t="shared" ref="P779:P842" si="266">ROUND(N779,0)</f>
        <v>214200</v>
      </c>
      <c r="Q779" s="122"/>
    </row>
    <row r="780" spans="1:17" s="123" customFormat="1" ht="16.2" customHeight="1" x14ac:dyDescent="0.3">
      <c r="A780" s="68">
        <f t="shared" si="263"/>
        <v>737</v>
      </c>
      <c r="B780" s="126">
        <v>42140</v>
      </c>
      <c r="C780" s="127" t="s">
        <v>584</v>
      </c>
      <c r="D780" s="126" t="s">
        <v>24</v>
      </c>
      <c r="E780" s="126">
        <v>1</v>
      </c>
      <c r="F780" s="52">
        <v>77350</v>
      </c>
      <c r="G780" s="53">
        <v>316025</v>
      </c>
      <c r="H780" s="24">
        <f t="shared" si="257"/>
        <v>77350</v>
      </c>
      <c r="I780" s="24">
        <f t="shared" si="258"/>
        <v>196687.5</v>
      </c>
      <c r="J780" s="24">
        <f t="shared" si="259"/>
        <v>196687.5</v>
      </c>
      <c r="K780" s="25">
        <f t="shared" si="260"/>
        <v>156347.47759397974</v>
      </c>
      <c r="L780" s="26">
        <f t="shared" si="264"/>
        <v>55859.6521033354</v>
      </c>
      <c r="M780" s="27">
        <f t="shared" si="265"/>
        <v>0.35727888267182578</v>
      </c>
      <c r="N780" s="28">
        <f t="shared" si="261"/>
        <v>77350</v>
      </c>
      <c r="O780" s="29" t="str">
        <f t="shared" si="262"/>
        <v>MENOR VALOR</v>
      </c>
      <c r="P780" s="30">
        <f t="shared" si="266"/>
        <v>77350</v>
      </c>
      <c r="Q780" s="122"/>
    </row>
    <row r="781" spans="1:17" s="123" customFormat="1" ht="16.2" customHeight="1" x14ac:dyDescent="0.3">
      <c r="A781" s="68">
        <f t="shared" si="263"/>
        <v>738</v>
      </c>
      <c r="B781" s="126">
        <v>48220</v>
      </c>
      <c r="C781" s="127" t="s">
        <v>585</v>
      </c>
      <c r="D781" s="126" t="s">
        <v>24</v>
      </c>
      <c r="E781" s="126">
        <v>1</v>
      </c>
      <c r="F781" s="52">
        <v>77350</v>
      </c>
      <c r="G781" s="53">
        <v>316025</v>
      </c>
      <c r="H781" s="24">
        <f t="shared" si="257"/>
        <v>77350</v>
      </c>
      <c r="I781" s="24">
        <f t="shared" si="258"/>
        <v>196687.5</v>
      </c>
      <c r="J781" s="24">
        <f t="shared" si="259"/>
        <v>196687.5</v>
      </c>
      <c r="K781" s="25">
        <f t="shared" si="260"/>
        <v>156347.47759397974</v>
      </c>
      <c r="L781" s="26">
        <f t="shared" si="264"/>
        <v>55859.6521033354</v>
      </c>
      <c r="M781" s="27">
        <f t="shared" si="265"/>
        <v>0.35727888267182578</v>
      </c>
      <c r="N781" s="28">
        <f t="shared" si="261"/>
        <v>77350</v>
      </c>
      <c r="O781" s="29" t="str">
        <f t="shared" si="262"/>
        <v>MENOR VALOR</v>
      </c>
      <c r="P781" s="30">
        <f t="shared" si="266"/>
        <v>77350</v>
      </c>
      <c r="Q781" s="122"/>
    </row>
    <row r="782" spans="1:17" s="123" customFormat="1" ht="16.2" customHeight="1" x14ac:dyDescent="0.3">
      <c r="A782" s="68">
        <f t="shared" si="263"/>
        <v>739</v>
      </c>
      <c r="B782" s="126">
        <v>42140</v>
      </c>
      <c r="C782" s="127" t="s">
        <v>586</v>
      </c>
      <c r="D782" s="126" t="s">
        <v>24</v>
      </c>
      <c r="E782" s="126">
        <v>1</v>
      </c>
      <c r="F782" s="52">
        <v>142800</v>
      </c>
      <c r="G782" s="53">
        <v>190200</v>
      </c>
      <c r="H782" s="24">
        <f t="shared" si="257"/>
        <v>142800</v>
      </c>
      <c r="I782" s="24">
        <f t="shared" si="258"/>
        <v>166500</v>
      </c>
      <c r="J782" s="24">
        <f t="shared" si="259"/>
        <v>166500</v>
      </c>
      <c r="K782" s="25">
        <f t="shared" si="260"/>
        <v>164804.61158596262</v>
      </c>
      <c r="L782" s="26">
        <f t="shared" si="264"/>
        <v>15559.610069810235</v>
      </c>
      <c r="M782" s="27">
        <f t="shared" si="265"/>
        <v>9.44124677099481E-2</v>
      </c>
      <c r="N782" s="28">
        <f t="shared" si="261"/>
        <v>142800</v>
      </c>
      <c r="O782" s="29" t="str">
        <f t="shared" si="262"/>
        <v>MENOR VALOR</v>
      </c>
      <c r="P782" s="30">
        <f t="shared" si="266"/>
        <v>142800</v>
      </c>
      <c r="Q782" s="122"/>
    </row>
    <row r="783" spans="1:17" s="123" customFormat="1" ht="16.2" customHeight="1" x14ac:dyDescent="0.3">
      <c r="A783" s="72">
        <f t="shared" si="263"/>
        <v>740</v>
      </c>
      <c r="B783" s="128">
        <v>43910</v>
      </c>
      <c r="C783" s="129" t="s">
        <v>587</v>
      </c>
      <c r="D783" s="128" t="s">
        <v>24</v>
      </c>
      <c r="E783" s="128">
        <v>1</v>
      </c>
      <c r="F783" s="56">
        <v>309400</v>
      </c>
      <c r="G783" s="81">
        <v>464100</v>
      </c>
      <c r="H783" s="24">
        <f t="shared" si="257"/>
        <v>309400</v>
      </c>
      <c r="I783" s="24">
        <f t="shared" si="258"/>
        <v>386750</v>
      </c>
      <c r="J783" s="24">
        <f t="shared" si="259"/>
        <v>386750</v>
      </c>
      <c r="K783" s="25">
        <f t="shared" si="260"/>
        <v>378936.06320855767</v>
      </c>
      <c r="L783" s="26">
        <f t="shared" si="264"/>
        <v>49169.42183178736</v>
      </c>
      <c r="M783" s="27">
        <f t="shared" si="265"/>
        <v>0.12975651199692134</v>
      </c>
      <c r="N783" s="28">
        <f t="shared" si="261"/>
        <v>309400</v>
      </c>
      <c r="O783" s="29" t="str">
        <f t="shared" si="262"/>
        <v>MENOR VALOR</v>
      </c>
      <c r="P783" s="30">
        <f t="shared" si="266"/>
        <v>309400</v>
      </c>
      <c r="Q783" s="122"/>
    </row>
    <row r="784" spans="1:17" s="123" customFormat="1" ht="16.2" customHeight="1" x14ac:dyDescent="0.3">
      <c r="A784" s="268" t="s">
        <v>588</v>
      </c>
      <c r="B784" s="268" t="s">
        <v>588</v>
      </c>
      <c r="C784" s="268"/>
      <c r="D784" s="268"/>
      <c r="E784" s="268"/>
      <c r="F784" s="121"/>
      <c r="G784" s="36"/>
      <c r="H784" s="37"/>
      <c r="I784" s="38"/>
      <c r="J784" s="38"/>
      <c r="K784" s="39"/>
      <c r="L784" s="40"/>
      <c r="M784" s="41"/>
      <c r="N784" s="42"/>
      <c r="O784" s="43"/>
      <c r="P784" s="44"/>
      <c r="Q784" s="122"/>
    </row>
    <row r="785" spans="1:17" s="123" customFormat="1" ht="16.2" customHeight="1" x14ac:dyDescent="0.3">
      <c r="A785" s="45">
        <f>A783+1</f>
        <v>741</v>
      </c>
      <c r="B785" s="124">
        <v>42140</v>
      </c>
      <c r="C785" s="125" t="s">
        <v>589</v>
      </c>
      <c r="D785" s="124" t="s">
        <v>24</v>
      </c>
      <c r="E785" s="124">
        <v>1</v>
      </c>
      <c r="F785" s="47">
        <v>618800</v>
      </c>
      <c r="G785" s="48">
        <v>928200</v>
      </c>
      <c r="H785" s="24">
        <f t="shared" ref="H785:H816" si="267">MIN(F785:G785)</f>
        <v>618800</v>
      </c>
      <c r="I785" s="24">
        <f t="shared" ref="I785:I816" si="268">AVERAGE(F785:G785)</f>
        <v>773500</v>
      </c>
      <c r="J785" s="24">
        <f t="shared" ref="J785:J816" si="269">MEDIAN(F785:G785)</f>
        <v>773500</v>
      </c>
      <c r="K785" s="25">
        <f t="shared" ref="K785:K816" si="270">GEOMEAN(F785:G785)</f>
        <v>757872.12641711533</v>
      </c>
      <c r="L785" s="26">
        <f t="shared" si="264"/>
        <v>98338.84366357472</v>
      </c>
      <c r="M785" s="27">
        <f t="shared" si="265"/>
        <v>0.12975651199692134</v>
      </c>
      <c r="N785" s="28">
        <f t="shared" ref="N785:N839" si="271">ROUND(IF(M785&lt;=$N$2,H785,K785),0)</f>
        <v>618800</v>
      </c>
      <c r="O785" s="29" t="str">
        <f t="shared" ref="O785:O839" si="272">IF(M785&lt;=$N$2,"MENOR VALOR","MEDIA GEO")</f>
        <v>MENOR VALOR</v>
      </c>
      <c r="P785" s="30">
        <f t="shared" si="266"/>
        <v>618800</v>
      </c>
      <c r="Q785" s="122"/>
    </row>
    <row r="786" spans="1:17" s="123" customFormat="1" ht="16.2" customHeight="1" x14ac:dyDescent="0.3">
      <c r="A786" s="68">
        <f t="shared" ref="A786:A839" si="273">A785+1</f>
        <v>742</v>
      </c>
      <c r="B786" s="126">
        <v>61185</v>
      </c>
      <c r="C786" s="127" t="s">
        <v>590</v>
      </c>
      <c r="D786" s="126" t="s">
        <v>24</v>
      </c>
      <c r="E786" s="126">
        <v>1</v>
      </c>
      <c r="F786" s="52">
        <v>214200</v>
      </c>
      <c r="G786" s="48">
        <v>600300</v>
      </c>
      <c r="H786" s="24">
        <f t="shared" si="267"/>
        <v>214200</v>
      </c>
      <c r="I786" s="24">
        <f t="shared" si="268"/>
        <v>407250</v>
      </c>
      <c r="J786" s="24">
        <f t="shared" si="269"/>
        <v>407250</v>
      </c>
      <c r="K786" s="25">
        <f t="shared" si="270"/>
        <v>358586.47492620244</v>
      </c>
      <c r="L786" s="26">
        <f t="shared" si="264"/>
        <v>102096.65553193912</v>
      </c>
      <c r="M786" s="27">
        <f t="shared" si="265"/>
        <v>0.28471976125968146</v>
      </c>
      <c r="N786" s="28">
        <f t="shared" si="271"/>
        <v>214200</v>
      </c>
      <c r="O786" s="29" t="str">
        <f t="shared" si="272"/>
        <v>MENOR VALOR</v>
      </c>
      <c r="P786" s="30">
        <f t="shared" si="266"/>
        <v>214200</v>
      </c>
      <c r="Q786" s="122"/>
    </row>
    <row r="787" spans="1:17" s="123" customFormat="1" ht="16.2" customHeight="1" x14ac:dyDescent="0.3">
      <c r="A787" s="68">
        <f t="shared" si="273"/>
        <v>743</v>
      </c>
      <c r="B787" s="126">
        <v>61185</v>
      </c>
      <c r="C787" s="127" t="s">
        <v>591</v>
      </c>
      <c r="D787" s="126" t="s">
        <v>24</v>
      </c>
      <c r="E787" s="126">
        <v>1</v>
      </c>
      <c r="F787" s="52">
        <v>77350</v>
      </c>
      <c r="G787" s="53">
        <v>316025</v>
      </c>
      <c r="H787" s="24">
        <f t="shared" si="267"/>
        <v>77350</v>
      </c>
      <c r="I787" s="24">
        <f t="shared" si="268"/>
        <v>196687.5</v>
      </c>
      <c r="J787" s="24">
        <f t="shared" si="269"/>
        <v>196687.5</v>
      </c>
      <c r="K787" s="25">
        <f t="shared" si="270"/>
        <v>156347.47759397974</v>
      </c>
      <c r="L787" s="26">
        <f t="shared" si="264"/>
        <v>55859.6521033354</v>
      </c>
      <c r="M787" s="27">
        <f t="shared" si="265"/>
        <v>0.35727888267182578</v>
      </c>
      <c r="N787" s="28">
        <f t="shared" si="271"/>
        <v>77350</v>
      </c>
      <c r="O787" s="29" t="str">
        <f t="shared" si="272"/>
        <v>MENOR VALOR</v>
      </c>
      <c r="P787" s="30">
        <f t="shared" si="266"/>
        <v>77350</v>
      </c>
      <c r="Q787" s="122"/>
    </row>
    <row r="788" spans="1:17" s="123" customFormat="1" ht="16.2" customHeight="1" x14ac:dyDescent="0.3">
      <c r="A788" s="68">
        <f t="shared" si="273"/>
        <v>744</v>
      </c>
      <c r="B788" s="126">
        <v>61185</v>
      </c>
      <c r="C788" s="127" t="s">
        <v>592</v>
      </c>
      <c r="D788" s="126" t="s">
        <v>24</v>
      </c>
      <c r="E788" s="126">
        <v>1</v>
      </c>
      <c r="F788" s="52">
        <v>773500</v>
      </c>
      <c r="G788" s="53">
        <v>1160250</v>
      </c>
      <c r="H788" s="24">
        <f t="shared" si="267"/>
        <v>773500</v>
      </c>
      <c r="I788" s="24">
        <f t="shared" si="268"/>
        <v>966875</v>
      </c>
      <c r="J788" s="24">
        <f t="shared" si="269"/>
        <v>966875</v>
      </c>
      <c r="K788" s="25">
        <f t="shared" si="270"/>
        <v>947340.15802139416</v>
      </c>
      <c r="L788" s="26">
        <f t="shared" si="264"/>
        <v>122923.55457946887</v>
      </c>
      <c r="M788" s="27">
        <f t="shared" si="265"/>
        <v>0.12975651199692184</v>
      </c>
      <c r="N788" s="28">
        <f t="shared" si="271"/>
        <v>773500</v>
      </c>
      <c r="O788" s="29" t="str">
        <f t="shared" si="272"/>
        <v>MENOR VALOR</v>
      </c>
      <c r="P788" s="30">
        <f t="shared" si="266"/>
        <v>773500</v>
      </c>
      <c r="Q788" s="122"/>
    </row>
    <row r="789" spans="1:17" s="123" customFormat="1" ht="16.2" customHeight="1" x14ac:dyDescent="0.3">
      <c r="A789" s="68">
        <f t="shared" si="273"/>
        <v>745</v>
      </c>
      <c r="B789" s="126">
        <v>61185</v>
      </c>
      <c r="C789" s="127" t="s">
        <v>593</v>
      </c>
      <c r="D789" s="126" t="s">
        <v>24</v>
      </c>
      <c r="E789" s="126">
        <v>1</v>
      </c>
      <c r="F789" s="52">
        <v>1011500</v>
      </c>
      <c r="G789" s="53">
        <v>1517250</v>
      </c>
      <c r="H789" s="24">
        <f t="shared" si="267"/>
        <v>1011500</v>
      </c>
      <c r="I789" s="24">
        <f t="shared" si="268"/>
        <v>1264375</v>
      </c>
      <c r="J789" s="24">
        <f t="shared" si="269"/>
        <v>1264375</v>
      </c>
      <c r="K789" s="25">
        <f t="shared" si="270"/>
        <v>1238829.4374125923</v>
      </c>
      <c r="L789" s="26">
        <f t="shared" si="264"/>
        <v>160746.18675776452</v>
      </c>
      <c r="M789" s="27">
        <f t="shared" si="265"/>
        <v>0.12975651199691987</v>
      </c>
      <c r="N789" s="28">
        <f t="shared" si="271"/>
        <v>1011500</v>
      </c>
      <c r="O789" s="29" t="str">
        <f t="shared" si="272"/>
        <v>MENOR VALOR</v>
      </c>
      <c r="P789" s="30">
        <f t="shared" si="266"/>
        <v>1011500</v>
      </c>
      <c r="Q789" s="122"/>
    </row>
    <row r="790" spans="1:17" s="123" customFormat="1" ht="16.2" customHeight="1" x14ac:dyDescent="0.3">
      <c r="A790" s="68">
        <f t="shared" si="273"/>
        <v>746</v>
      </c>
      <c r="B790" s="126">
        <v>61185</v>
      </c>
      <c r="C790" s="127" t="s">
        <v>594</v>
      </c>
      <c r="D790" s="126" t="s">
        <v>24</v>
      </c>
      <c r="E790" s="126">
        <v>1</v>
      </c>
      <c r="F790" s="52">
        <v>618800</v>
      </c>
      <c r="G790" s="53">
        <v>928200</v>
      </c>
      <c r="H790" s="24">
        <f t="shared" si="267"/>
        <v>618800</v>
      </c>
      <c r="I790" s="24">
        <f t="shared" si="268"/>
        <v>773500</v>
      </c>
      <c r="J790" s="24">
        <f t="shared" si="269"/>
        <v>773500</v>
      </c>
      <c r="K790" s="25">
        <f t="shared" si="270"/>
        <v>757872.12641711533</v>
      </c>
      <c r="L790" s="26">
        <f t="shared" si="264"/>
        <v>98338.84366357472</v>
      </c>
      <c r="M790" s="27">
        <f t="shared" si="265"/>
        <v>0.12975651199692134</v>
      </c>
      <c r="N790" s="28">
        <f t="shared" si="271"/>
        <v>618800</v>
      </c>
      <c r="O790" s="29" t="str">
        <f t="shared" si="272"/>
        <v>MENOR VALOR</v>
      </c>
      <c r="P790" s="30">
        <f t="shared" si="266"/>
        <v>618800</v>
      </c>
      <c r="Q790" s="122"/>
    </row>
    <row r="791" spans="1:17" s="123" customFormat="1" ht="16.2" customHeight="1" x14ac:dyDescent="0.3">
      <c r="A791" s="68">
        <f t="shared" si="273"/>
        <v>747</v>
      </c>
      <c r="B791" s="126">
        <v>61165</v>
      </c>
      <c r="C791" s="127" t="s">
        <v>595</v>
      </c>
      <c r="D791" s="126" t="s">
        <v>24</v>
      </c>
      <c r="E791" s="126">
        <v>1</v>
      </c>
      <c r="F791" s="52">
        <v>214200</v>
      </c>
      <c r="G791" s="48">
        <v>600300</v>
      </c>
      <c r="H791" s="24">
        <f t="shared" si="267"/>
        <v>214200</v>
      </c>
      <c r="I791" s="24">
        <f t="shared" si="268"/>
        <v>407250</v>
      </c>
      <c r="J791" s="24">
        <f t="shared" si="269"/>
        <v>407250</v>
      </c>
      <c r="K791" s="25">
        <f t="shared" si="270"/>
        <v>358586.47492620244</v>
      </c>
      <c r="L791" s="26">
        <f t="shared" si="264"/>
        <v>102096.65553193912</v>
      </c>
      <c r="M791" s="27">
        <f t="shared" si="265"/>
        <v>0.28471976125968146</v>
      </c>
      <c r="N791" s="28">
        <f t="shared" si="271"/>
        <v>214200</v>
      </c>
      <c r="O791" s="29" t="str">
        <f t="shared" si="272"/>
        <v>MENOR VALOR</v>
      </c>
      <c r="P791" s="30">
        <f t="shared" si="266"/>
        <v>214200</v>
      </c>
      <c r="Q791" s="122"/>
    </row>
    <row r="792" spans="1:17" s="123" customFormat="1" ht="16.2" customHeight="1" x14ac:dyDescent="0.3">
      <c r="A792" s="68">
        <f t="shared" si="273"/>
        <v>748</v>
      </c>
      <c r="B792" s="126">
        <v>26111</v>
      </c>
      <c r="C792" s="127" t="s">
        <v>596</v>
      </c>
      <c r="D792" s="126" t="s">
        <v>24</v>
      </c>
      <c r="E792" s="126">
        <v>1</v>
      </c>
      <c r="F792" s="52">
        <v>773500</v>
      </c>
      <c r="G792" s="53">
        <v>1160250</v>
      </c>
      <c r="H792" s="24">
        <f t="shared" si="267"/>
        <v>773500</v>
      </c>
      <c r="I792" s="24">
        <f t="shared" si="268"/>
        <v>966875</v>
      </c>
      <c r="J792" s="24">
        <f t="shared" si="269"/>
        <v>966875</v>
      </c>
      <c r="K792" s="25">
        <f t="shared" si="270"/>
        <v>947340.15802139416</v>
      </c>
      <c r="L792" s="26">
        <f t="shared" si="264"/>
        <v>122923.55457946887</v>
      </c>
      <c r="M792" s="27">
        <f t="shared" si="265"/>
        <v>0.12975651199692184</v>
      </c>
      <c r="N792" s="28">
        <f t="shared" si="271"/>
        <v>773500</v>
      </c>
      <c r="O792" s="29" t="str">
        <f t="shared" si="272"/>
        <v>MENOR VALOR</v>
      </c>
      <c r="P792" s="30">
        <f t="shared" si="266"/>
        <v>773500</v>
      </c>
      <c r="Q792" s="122"/>
    </row>
    <row r="793" spans="1:17" s="123" customFormat="1" ht="16.2" customHeight="1" x14ac:dyDescent="0.3">
      <c r="A793" s="68">
        <f t="shared" si="273"/>
        <v>749</v>
      </c>
      <c r="B793" s="126">
        <v>61185</v>
      </c>
      <c r="C793" s="127" t="s">
        <v>597</v>
      </c>
      <c r="D793" s="126" t="s">
        <v>24</v>
      </c>
      <c r="E793" s="126">
        <v>1</v>
      </c>
      <c r="F793" s="52">
        <v>618800</v>
      </c>
      <c r="G793" s="53">
        <v>928200</v>
      </c>
      <c r="H793" s="24">
        <f t="shared" si="267"/>
        <v>618800</v>
      </c>
      <c r="I793" s="24">
        <f t="shared" si="268"/>
        <v>773500</v>
      </c>
      <c r="J793" s="24">
        <f t="shared" si="269"/>
        <v>773500</v>
      </c>
      <c r="K793" s="25">
        <f t="shared" si="270"/>
        <v>757872.12641711533</v>
      </c>
      <c r="L793" s="26">
        <f t="shared" si="264"/>
        <v>98338.84366357472</v>
      </c>
      <c r="M793" s="27">
        <f t="shared" si="265"/>
        <v>0.12975651199692134</v>
      </c>
      <c r="N793" s="28">
        <f t="shared" si="271"/>
        <v>618800</v>
      </c>
      <c r="O793" s="29" t="str">
        <f t="shared" si="272"/>
        <v>MENOR VALOR</v>
      </c>
      <c r="P793" s="30">
        <f t="shared" si="266"/>
        <v>618800</v>
      </c>
      <c r="Q793" s="122"/>
    </row>
    <row r="794" spans="1:17" s="123" customFormat="1" ht="16.2" customHeight="1" x14ac:dyDescent="0.3">
      <c r="A794" s="68">
        <f t="shared" si="273"/>
        <v>750</v>
      </c>
      <c r="B794" s="126">
        <v>42140</v>
      </c>
      <c r="C794" s="127" t="s">
        <v>598</v>
      </c>
      <c r="D794" s="126" t="s">
        <v>24</v>
      </c>
      <c r="E794" s="126">
        <v>1</v>
      </c>
      <c r="F794" s="52">
        <v>618800</v>
      </c>
      <c r="G794" s="53">
        <v>928200</v>
      </c>
      <c r="H794" s="24">
        <f t="shared" si="267"/>
        <v>618800</v>
      </c>
      <c r="I794" s="24">
        <f t="shared" si="268"/>
        <v>773500</v>
      </c>
      <c r="J794" s="24">
        <f t="shared" si="269"/>
        <v>773500</v>
      </c>
      <c r="K794" s="25">
        <f t="shared" si="270"/>
        <v>757872.12641711533</v>
      </c>
      <c r="L794" s="26">
        <f t="shared" si="264"/>
        <v>98338.84366357472</v>
      </c>
      <c r="M794" s="27">
        <f t="shared" si="265"/>
        <v>0.12975651199692134</v>
      </c>
      <c r="N794" s="28">
        <f t="shared" si="271"/>
        <v>618800</v>
      </c>
      <c r="O794" s="29" t="str">
        <f t="shared" si="272"/>
        <v>MENOR VALOR</v>
      </c>
      <c r="P794" s="30">
        <f t="shared" si="266"/>
        <v>618800</v>
      </c>
      <c r="Q794" s="122"/>
    </row>
    <row r="795" spans="1:17" s="123" customFormat="1" ht="16.2" customHeight="1" x14ac:dyDescent="0.3">
      <c r="A795" s="68">
        <f t="shared" si="273"/>
        <v>751</v>
      </c>
      <c r="B795" s="126">
        <v>42140</v>
      </c>
      <c r="C795" s="127" t="s">
        <v>599</v>
      </c>
      <c r="D795" s="126" t="s">
        <v>24</v>
      </c>
      <c r="E795" s="126">
        <v>1</v>
      </c>
      <c r="F795" s="52">
        <v>535500</v>
      </c>
      <c r="G795" s="53">
        <v>803250</v>
      </c>
      <c r="H795" s="24">
        <f t="shared" si="267"/>
        <v>535500</v>
      </c>
      <c r="I795" s="24">
        <f t="shared" si="268"/>
        <v>669375</v>
      </c>
      <c r="J795" s="24">
        <f t="shared" si="269"/>
        <v>669375</v>
      </c>
      <c r="K795" s="25">
        <f t="shared" si="270"/>
        <v>655850.87863019598</v>
      </c>
      <c r="L795" s="26">
        <f t="shared" si="264"/>
        <v>85100.922401170421</v>
      </c>
      <c r="M795" s="27">
        <f t="shared" si="265"/>
        <v>0.12975651199692134</v>
      </c>
      <c r="N795" s="28">
        <f t="shared" si="271"/>
        <v>535500</v>
      </c>
      <c r="O795" s="29" t="str">
        <f t="shared" si="272"/>
        <v>MENOR VALOR</v>
      </c>
      <c r="P795" s="30">
        <f t="shared" si="266"/>
        <v>535500</v>
      </c>
      <c r="Q795" s="122"/>
    </row>
    <row r="796" spans="1:17" s="123" customFormat="1" ht="16.2" customHeight="1" x14ac:dyDescent="0.3">
      <c r="A796" s="68">
        <f t="shared" si="273"/>
        <v>752</v>
      </c>
      <c r="B796" s="126">
        <v>42140</v>
      </c>
      <c r="C796" s="127" t="s">
        <v>600</v>
      </c>
      <c r="D796" s="126" t="s">
        <v>24</v>
      </c>
      <c r="E796" s="126">
        <v>1</v>
      </c>
      <c r="F796" s="52">
        <v>654500</v>
      </c>
      <c r="G796" s="53">
        <v>981750</v>
      </c>
      <c r="H796" s="24">
        <f t="shared" si="267"/>
        <v>654500</v>
      </c>
      <c r="I796" s="24">
        <f t="shared" si="268"/>
        <v>818125</v>
      </c>
      <c r="J796" s="24">
        <f t="shared" si="269"/>
        <v>818125</v>
      </c>
      <c r="K796" s="25">
        <f t="shared" si="270"/>
        <v>801595.51832579507</v>
      </c>
      <c r="L796" s="26">
        <f t="shared" si="264"/>
        <v>104012.23849032003</v>
      </c>
      <c r="M796" s="27">
        <f t="shared" si="265"/>
        <v>0.12975651199692212</v>
      </c>
      <c r="N796" s="28">
        <f t="shared" si="271"/>
        <v>654500</v>
      </c>
      <c r="O796" s="29" t="str">
        <f t="shared" si="272"/>
        <v>MENOR VALOR</v>
      </c>
      <c r="P796" s="30">
        <f t="shared" si="266"/>
        <v>654500</v>
      </c>
      <c r="Q796" s="122"/>
    </row>
    <row r="797" spans="1:17" s="123" customFormat="1" ht="16.2" customHeight="1" x14ac:dyDescent="0.3">
      <c r="A797" s="68">
        <f t="shared" si="273"/>
        <v>753</v>
      </c>
      <c r="B797" s="126">
        <v>42140</v>
      </c>
      <c r="C797" s="127" t="s">
        <v>601</v>
      </c>
      <c r="D797" s="126" t="s">
        <v>24</v>
      </c>
      <c r="E797" s="126">
        <v>1</v>
      </c>
      <c r="F797" s="52">
        <v>214200</v>
      </c>
      <c r="G797" s="48">
        <v>600300</v>
      </c>
      <c r="H797" s="24">
        <f t="shared" si="267"/>
        <v>214200</v>
      </c>
      <c r="I797" s="24">
        <f t="shared" si="268"/>
        <v>407250</v>
      </c>
      <c r="J797" s="24">
        <f t="shared" si="269"/>
        <v>407250</v>
      </c>
      <c r="K797" s="25">
        <f t="shared" si="270"/>
        <v>358586.47492620244</v>
      </c>
      <c r="L797" s="26">
        <f t="shared" si="264"/>
        <v>102096.65553193912</v>
      </c>
      <c r="M797" s="27">
        <f t="shared" si="265"/>
        <v>0.28471976125968146</v>
      </c>
      <c r="N797" s="28">
        <f t="shared" si="271"/>
        <v>214200</v>
      </c>
      <c r="O797" s="29" t="str">
        <f t="shared" si="272"/>
        <v>MENOR VALOR</v>
      </c>
      <c r="P797" s="30">
        <f t="shared" si="266"/>
        <v>214200</v>
      </c>
      <c r="Q797" s="122"/>
    </row>
    <row r="798" spans="1:17" s="123" customFormat="1" ht="16.2" customHeight="1" x14ac:dyDescent="0.3">
      <c r="A798" s="68">
        <f t="shared" si="273"/>
        <v>754</v>
      </c>
      <c r="B798" s="126">
        <v>61165</v>
      </c>
      <c r="C798" s="127" t="s">
        <v>437</v>
      </c>
      <c r="D798" s="126" t="s">
        <v>438</v>
      </c>
      <c r="E798" s="126">
        <v>1</v>
      </c>
      <c r="F798" s="52">
        <v>21420</v>
      </c>
      <c r="G798" s="53">
        <v>40200</v>
      </c>
      <c r="H798" s="24">
        <f t="shared" si="267"/>
        <v>21420</v>
      </c>
      <c r="I798" s="24">
        <f t="shared" si="268"/>
        <v>30810</v>
      </c>
      <c r="J798" s="24">
        <f t="shared" si="269"/>
        <v>30810</v>
      </c>
      <c r="K798" s="25">
        <f t="shared" si="270"/>
        <v>29344.23282350384</v>
      </c>
      <c r="L798" s="26">
        <f t="shared" si="264"/>
        <v>5603.2787652005572</v>
      </c>
      <c r="M798" s="27">
        <f t="shared" si="265"/>
        <v>0.19094991506175962</v>
      </c>
      <c r="N798" s="28">
        <f t="shared" si="271"/>
        <v>21420</v>
      </c>
      <c r="O798" s="29" t="str">
        <f t="shared" si="272"/>
        <v>MENOR VALOR</v>
      </c>
      <c r="P798" s="30">
        <f t="shared" si="266"/>
        <v>21420</v>
      </c>
      <c r="Q798" s="122"/>
    </row>
    <row r="799" spans="1:17" s="123" customFormat="1" ht="16.2" customHeight="1" x14ac:dyDescent="0.3">
      <c r="A799" s="68">
        <f t="shared" si="273"/>
        <v>755</v>
      </c>
      <c r="B799" s="126">
        <v>42140</v>
      </c>
      <c r="C799" s="127" t="s">
        <v>602</v>
      </c>
      <c r="D799" s="126" t="s">
        <v>24</v>
      </c>
      <c r="E799" s="126">
        <v>1</v>
      </c>
      <c r="F799" s="52">
        <v>113050</v>
      </c>
      <c r="G799" s="53">
        <v>179575</v>
      </c>
      <c r="H799" s="24">
        <f t="shared" si="267"/>
        <v>113050</v>
      </c>
      <c r="I799" s="24">
        <f t="shared" si="268"/>
        <v>146312.5</v>
      </c>
      <c r="J799" s="24">
        <f t="shared" si="269"/>
        <v>146312.5</v>
      </c>
      <c r="K799" s="25">
        <f t="shared" si="270"/>
        <v>142481.41545478834</v>
      </c>
      <c r="L799" s="26">
        <f t="shared" si="264"/>
        <v>20811.153447999412</v>
      </c>
      <c r="M799" s="27">
        <f t="shared" si="265"/>
        <v>0.14606223121501152</v>
      </c>
      <c r="N799" s="28">
        <f t="shared" si="271"/>
        <v>113050</v>
      </c>
      <c r="O799" s="29" t="str">
        <f t="shared" si="272"/>
        <v>MENOR VALOR</v>
      </c>
      <c r="P799" s="30">
        <f t="shared" si="266"/>
        <v>113050</v>
      </c>
      <c r="Q799" s="122"/>
    </row>
    <row r="800" spans="1:17" s="123" customFormat="1" ht="16.2" customHeight="1" x14ac:dyDescent="0.3">
      <c r="A800" s="68">
        <f t="shared" si="273"/>
        <v>756</v>
      </c>
      <c r="B800" s="126">
        <v>42140</v>
      </c>
      <c r="C800" s="127" t="s">
        <v>603</v>
      </c>
      <c r="D800" s="126" t="s">
        <v>24</v>
      </c>
      <c r="E800" s="126">
        <v>1</v>
      </c>
      <c r="F800" s="52">
        <v>1011500</v>
      </c>
      <c r="G800" s="53">
        <v>1517250</v>
      </c>
      <c r="H800" s="24">
        <f t="shared" si="267"/>
        <v>1011500</v>
      </c>
      <c r="I800" s="24">
        <f t="shared" si="268"/>
        <v>1264375</v>
      </c>
      <c r="J800" s="24">
        <f t="shared" si="269"/>
        <v>1264375</v>
      </c>
      <c r="K800" s="25">
        <f t="shared" si="270"/>
        <v>1238829.4374125923</v>
      </c>
      <c r="L800" s="26">
        <f t="shared" si="264"/>
        <v>160746.18675776452</v>
      </c>
      <c r="M800" s="27">
        <f t="shared" si="265"/>
        <v>0.12975651199691987</v>
      </c>
      <c r="N800" s="28">
        <f t="shared" si="271"/>
        <v>1011500</v>
      </c>
      <c r="O800" s="29" t="str">
        <f t="shared" si="272"/>
        <v>MENOR VALOR</v>
      </c>
      <c r="P800" s="30">
        <f t="shared" si="266"/>
        <v>1011500</v>
      </c>
      <c r="Q800" s="122"/>
    </row>
    <row r="801" spans="1:17" s="123" customFormat="1" ht="16.2" customHeight="1" x14ac:dyDescent="0.3">
      <c r="A801" s="68">
        <f t="shared" si="273"/>
        <v>757</v>
      </c>
      <c r="B801" s="126">
        <v>61185</v>
      </c>
      <c r="C801" s="127" t="s">
        <v>604</v>
      </c>
      <c r="D801" s="126" t="s">
        <v>24</v>
      </c>
      <c r="E801" s="126">
        <v>1</v>
      </c>
      <c r="F801" s="52">
        <v>618800</v>
      </c>
      <c r="G801" s="53">
        <v>928200</v>
      </c>
      <c r="H801" s="24">
        <f t="shared" si="267"/>
        <v>618800</v>
      </c>
      <c r="I801" s="24">
        <f t="shared" si="268"/>
        <v>773500</v>
      </c>
      <c r="J801" s="24">
        <f t="shared" si="269"/>
        <v>773500</v>
      </c>
      <c r="K801" s="25">
        <f t="shared" si="270"/>
        <v>757872.12641711533</v>
      </c>
      <c r="L801" s="26">
        <f t="shared" si="264"/>
        <v>98338.84366357472</v>
      </c>
      <c r="M801" s="27">
        <f t="shared" si="265"/>
        <v>0.12975651199692134</v>
      </c>
      <c r="N801" s="28">
        <f t="shared" si="271"/>
        <v>618800</v>
      </c>
      <c r="O801" s="29" t="str">
        <f t="shared" si="272"/>
        <v>MENOR VALOR</v>
      </c>
      <c r="P801" s="30">
        <f t="shared" si="266"/>
        <v>618800</v>
      </c>
      <c r="Q801" s="122"/>
    </row>
    <row r="802" spans="1:17" s="123" customFormat="1" ht="16.2" customHeight="1" x14ac:dyDescent="0.3">
      <c r="A802" s="68">
        <f t="shared" si="273"/>
        <v>758</v>
      </c>
      <c r="B802" s="126">
        <v>61185</v>
      </c>
      <c r="C802" s="127" t="s">
        <v>605</v>
      </c>
      <c r="D802" s="126" t="s">
        <v>24</v>
      </c>
      <c r="E802" s="126">
        <v>1</v>
      </c>
      <c r="F802" s="52">
        <v>208250</v>
      </c>
      <c r="G802" s="53">
        <v>412375</v>
      </c>
      <c r="H802" s="24">
        <f t="shared" si="267"/>
        <v>208250</v>
      </c>
      <c r="I802" s="24">
        <f t="shared" si="268"/>
        <v>310312.5</v>
      </c>
      <c r="J802" s="24">
        <f t="shared" si="269"/>
        <v>310312.5</v>
      </c>
      <c r="K802" s="25">
        <f t="shared" si="270"/>
        <v>293047.93763137114</v>
      </c>
      <c r="L802" s="26">
        <f t="shared" si="264"/>
        <v>59961.196729776435</v>
      </c>
      <c r="M802" s="27">
        <f t="shared" si="265"/>
        <v>0.20461224608651712</v>
      </c>
      <c r="N802" s="28">
        <f t="shared" si="271"/>
        <v>208250</v>
      </c>
      <c r="O802" s="29" t="str">
        <f t="shared" si="272"/>
        <v>MENOR VALOR</v>
      </c>
      <c r="P802" s="30">
        <f t="shared" si="266"/>
        <v>208250</v>
      </c>
      <c r="Q802" s="122"/>
    </row>
    <row r="803" spans="1:17" s="123" customFormat="1" ht="16.2" customHeight="1" x14ac:dyDescent="0.3">
      <c r="A803" s="68">
        <f t="shared" si="273"/>
        <v>759</v>
      </c>
      <c r="B803" s="126">
        <v>61185</v>
      </c>
      <c r="C803" s="127" t="s">
        <v>606</v>
      </c>
      <c r="D803" s="126" t="s">
        <v>24</v>
      </c>
      <c r="E803" s="126">
        <v>1</v>
      </c>
      <c r="F803" s="52">
        <v>618800</v>
      </c>
      <c r="G803" s="53">
        <v>928200</v>
      </c>
      <c r="H803" s="24">
        <f t="shared" si="267"/>
        <v>618800</v>
      </c>
      <c r="I803" s="24">
        <f t="shared" si="268"/>
        <v>773500</v>
      </c>
      <c r="J803" s="24">
        <f t="shared" si="269"/>
        <v>773500</v>
      </c>
      <c r="K803" s="25">
        <f t="shared" si="270"/>
        <v>757872.12641711533</v>
      </c>
      <c r="L803" s="26">
        <f t="shared" si="264"/>
        <v>98338.84366357472</v>
      </c>
      <c r="M803" s="27">
        <f t="shared" si="265"/>
        <v>0.12975651199692134</v>
      </c>
      <c r="N803" s="28">
        <f t="shared" si="271"/>
        <v>618800</v>
      </c>
      <c r="O803" s="29" t="str">
        <f t="shared" si="272"/>
        <v>MENOR VALOR</v>
      </c>
      <c r="P803" s="30">
        <f t="shared" si="266"/>
        <v>618800</v>
      </c>
      <c r="Q803" s="122"/>
    </row>
    <row r="804" spans="1:17" s="123" customFormat="1" ht="16.2" customHeight="1" x14ac:dyDescent="0.3">
      <c r="A804" s="68">
        <f t="shared" si="273"/>
        <v>760</v>
      </c>
      <c r="B804" s="126">
        <v>61185</v>
      </c>
      <c r="C804" s="127" t="s">
        <v>607</v>
      </c>
      <c r="D804" s="126" t="s">
        <v>24</v>
      </c>
      <c r="E804" s="126">
        <v>1</v>
      </c>
      <c r="F804" s="52">
        <v>1011500</v>
      </c>
      <c r="G804" s="53">
        <v>1517250</v>
      </c>
      <c r="H804" s="24">
        <f t="shared" si="267"/>
        <v>1011500</v>
      </c>
      <c r="I804" s="24">
        <f t="shared" si="268"/>
        <v>1264375</v>
      </c>
      <c r="J804" s="24">
        <f t="shared" si="269"/>
        <v>1264375</v>
      </c>
      <c r="K804" s="25">
        <f t="shared" si="270"/>
        <v>1238829.4374125923</v>
      </c>
      <c r="L804" s="26">
        <f t="shared" si="264"/>
        <v>160746.18675776452</v>
      </c>
      <c r="M804" s="27">
        <f t="shared" si="265"/>
        <v>0.12975651199691987</v>
      </c>
      <c r="N804" s="28">
        <f t="shared" si="271"/>
        <v>1011500</v>
      </c>
      <c r="O804" s="29" t="str">
        <f t="shared" si="272"/>
        <v>MENOR VALOR</v>
      </c>
      <c r="P804" s="30">
        <f t="shared" si="266"/>
        <v>1011500</v>
      </c>
      <c r="Q804" s="122"/>
    </row>
    <row r="805" spans="1:17" s="123" customFormat="1" ht="16.2" customHeight="1" x14ac:dyDescent="0.3">
      <c r="A805" s="68">
        <f t="shared" si="273"/>
        <v>761</v>
      </c>
      <c r="B805" s="126">
        <v>43910</v>
      </c>
      <c r="C805" s="127" t="s">
        <v>608</v>
      </c>
      <c r="D805" s="126" t="s">
        <v>24</v>
      </c>
      <c r="E805" s="126">
        <v>1</v>
      </c>
      <c r="F805" s="52">
        <v>77350</v>
      </c>
      <c r="G805" s="53">
        <v>316025</v>
      </c>
      <c r="H805" s="24">
        <f t="shared" si="267"/>
        <v>77350</v>
      </c>
      <c r="I805" s="24">
        <f t="shared" si="268"/>
        <v>196687.5</v>
      </c>
      <c r="J805" s="24">
        <f t="shared" si="269"/>
        <v>196687.5</v>
      </c>
      <c r="K805" s="25">
        <f t="shared" si="270"/>
        <v>156347.47759397974</v>
      </c>
      <c r="L805" s="26">
        <f t="shared" si="264"/>
        <v>55859.6521033354</v>
      </c>
      <c r="M805" s="27">
        <f t="shared" si="265"/>
        <v>0.35727888267182578</v>
      </c>
      <c r="N805" s="28">
        <f t="shared" si="271"/>
        <v>77350</v>
      </c>
      <c r="O805" s="29" t="str">
        <f t="shared" si="272"/>
        <v>MENOR VALOR</v>
      </c>
      <c r="P805" s="30">
        <f t="shared" si="266"/>
        <v>77350</v>
      </c>
      <c r="Q805" s="122"/>
    </row>
    <row r="806" spans="1:17" s="123" customFormat="1" ht="16.2" customHeight="1" x14ac:dyDescent="0.3">
      <c r="A806" s="68">
        <f t="shared" si="273"/>
        <v>762</v>
      </c>
      <c r="B806" s="126">
        <v>43910</v>
      </c>
      <c r="C806" s="127" t="s">
        <v>609</v>
      </c>
      <c r="D806" s="126" t="s">
        <v>24</v>
      </c>
      <c r="E806" s="126">
        <v>1</v>
      </c>
      <c r="F806" s="52">
        <v>89250</v>
      </c>
      <c r="G806" s="48">
        <v>253875</v>
      </c>
      <c r="H806" s="24">
        <f t="shared" si="267"/>
        <v>89250</v>
      </c>
      <c r="I806" s="24">
        <f t="shared" si="268"/>
        <v>171562.5</v>
      </c>
      <c r="J806" s="24">
        <f t="shared" si="269"/>
        <v>171562.5</v>
      </c>
      <c r="K806" s="25">
        <f t="shared" si="270"/>
        <v>150526.88713316302</v>
      </c>
      <c r="L806" s="26">
        <f t="shared" si="264"/>
        <v>43329.302421862274</v>
      </c>
      <c r="M806" s="27">
        <f t="shared" si="265"/>
        <v>0.28785091651786554</v>
      </c>
      <c r="N806" s="28">
        <f t="shared" si="271"/>
        <v>89250</v>
      </c>
      <c r="O806" s="29" t="str">
        <f t="shared" si="272"/>
        <v>MENOR VALOR</v>
      </c>
      <c r="P806" s="30">
        <f t="shared" si="266"/>
        <v>89250</v>
      </c>
      <c r="Q806" s="122"/>
    </row>
    <row r="807" spans="1:17" s="123" customFormat="1" ht="16.2" customHeight="1" x14ac:dyDescent="0.3">
      <c r="A807" s="68">
        <f t="shared" si="273"/>
        <v>763</v>
      </c>
      <c r="B807" s="126">
        <v>43910</v>
      </c>
      <c r="C807" s="127" t="s">
        <v>610</v>
      </c>
      <c r="D807" s="126" t="s">
        <v>24</v>
      </c>
      <c r="E807" s="126">
        <v>1</v>
      </c>
      <c r="F807" s="52">
        <v>89250</v>
      </c>
      <c r="G807" s="48">
        <v>253875</v>
      </c>
      <c r="H807" s="24">
        <f t="shared" si="267"/>
        <v>89250</v>
      </c>
      <c r="I807" s="24">
        <f t="shared" si="268"/>
        <v>171562.5</v>
      </c>
      <c r="J807" s="24">
        <f t="shared" si="269"/>
        <v>171562.5</v>
      </c>
      <c r="K807" s="25">
        <f t="shared" si="270"/>
        <v>150526.88713316302</v>
      </c>
      <c r="L807" s="26">
        <f t="shared" si="264"/>
        <v>43329.302421862274</v>
      </c>
      <c r="M807" s="27">
        <f t="shared" si="265"/>
        <v>0.28785091651786554</v>
      </c>
      <c r="N807" s="28">
        <f t="shared" si="271"/>
        <v>89250</v>
      </c>
      <c r="O807" s="29" t="str">
        <f t="shared" si="272"/>
        <v>MENOR VALOR</v>
      </c>
      <c r="P807" s="30">
        <f t="shared" si="266"/>
        <v>89250</v>
      </c>
      <c r="Q807" s="122"/>
    </row>
    <row r="808" spans="1:17" s="123" customFormat="1" ht="16.2" customHeight="1" x14ac:dyDescent="0.3">
      <c r="A808" s="68">
        <f t="shared" si="273"/>
        <v>764</v>
      </c>
      <c r="B808" s="126">
        <v>43910</v>
      </c>
      <c r="C808" s="127" t="s">
        <v>611</v>
      </c>
      <c r="D808" s="126" t="s">
        <v>24</v>
      </c>
      <c r="E808" s="126">
        <v>1</v>
      </c>
      <c r="F808" s="52">
        <v>89250</v>
      </c>
      <c r="G808" s="48">
        <v>253875</v>
      </c>
      <c r="H808" s="24">
        <f t="shared" si="267"/>
        <v>89250</v>
      </c>
      <c r="I808" s="24">
        <f t="shared" si="268"/>
        <v>171562.5</v>
      </c>
      <c r="J808" s="24">
        <f t="shared" si="269"/>
        <v>171562.5</v>
      </c>
      <c r="K808" s="25">
        <f t="shared" si="270"/>
        <v>150526.88713316302</v>
      </c>
      <c r="L808" s="26">
        <f t="shared" si="264"/>
        <v>43329.302421862274</v>
      </c>
      <c r="M808" s="27">
        <f t="shared" si="265"/>
        <v>0.28785091651786554</v>
      </c>
      <c r="N808" s="28">
        <f t="shared" si="271"/>
        <v>89250</v>
      </c>
      <c r="O808" s="29" t="str">
        <f t="shared" si="272"/>
        <v>MENOR VALOR</v>
      </c>
      <c r="P808" s="30">
        <f t="shared" si="266"/>
        <v>89250</v>
      </c>
      <c r="Q808" s="122"/>
    </row>
    <row r="809" spans="1:17" s="123" customFormat="1" ht="16.2" customHeight="1" x14ac:dyDescent="0.3">
      <c r="A809" s="68">
        <f t="shared" si="273"/>
        <v>765</v>
      </c>
      <c r="B809" s="126">
        <v>43910</v>
      </c>
      <c r="C809" s="127" t="s">
        <v>612</v>
      </c>
      <c r="D809" s="126" t="s">
        <v>24</v>
      </c>
      <c r="E809" s="126">
        <v>1</v>
      </c>
      <c r="F809" s="52">
        <v>89250</v>
      </c>
      <c r="G809" s="48">
        <v>253875</v>
      </c>
      <c r="H809" s="24">
        <f t="shared" si="267"/>
        <v>89250</v>
      </c>
      <c r="I809" s="24">
        <f t="shared" si="268"/>
        <v>171562.5</v>
      </c>
      <c r="J809" s="24">
        <f t="shared" si="269"/>
        <v>171562.5</v>
      </c>
      <c r="K809" s="25">
        <f t="shared" si="270"/>
        <v>150526.88713316302</v>
      </c>
      <c r="L809" s="26">
        <f t="shared" si="264"/>
        <v>43329.302421862274</v>
      </c>
      <c r="M809" s="27">
        <f t="shared" si="265"/>
        <v>0.28785091651786554</v>
      </c>
      <c r="N809" s="28">
        <f t="shared" si="271"/>
        <v>89250</v>
      </c>
      <c r="O809" s="29" t="str">
        <f t="shared" si="272"/>
        <v>MENOR VALOR</v>
      </c>
      <c r="P809" s="30">
        <f t="shared" si="266"/>
        <v>89250</v>
      </c>
      <c r="Q809" s="122"/>
    </row>
    <row r="810" spans="1:17" s="123" customFormat="1" ht="16.2" customHeight="1" x14ac:dyDescent="0.3">
      <c r="A810" s="68">
        <f t="shared" si="273"/>
        <v>766</v>
      </c>
      <c r="B810" s="126">
        <v>61185</v>
      </c>
      <c r="C810" s="127" t="s">
        <v>613</v>
      </c>
      <c r="D810" s="126" t="s">
        <v>24</v>
      </c>
      <c r="E810" s="126">
        <v>1</v>
      </c>
      <c r="F810" s="52">
        <v>214200</v>
      </c>
      <c r="G810" s="48">
        <v>600300</v>
      </c>
      <c r="H810" s="24">
        <f t="shared" si="267"/>
        <v>214200</v>
      </c>
      <c r="I810" s="24">
        <f t="shared" si="268"/>
        <v>407250</v>
      </c>
      <c r="J810" s="24">
        <f t="shared" si="269"/>
        <v>407250</v>
      </c>
      <c r="K810" s="25">
        <f t="shared" si="270"/>
        <v>358586.47492620244</v>
      </c>
      <c r="L810" s="26">
        <f t="shared" si="264"/>
        <v>102096.65553193912</v>
      </c>
      <c r="M810" s="27">
        <f t="shared" si="265"/>
        <v>0.28471976125968146</v>
      </c>
      <c r="N810" s="28">
        <f t="shared" si="271"/>
        <v>214200</v>
      </c>
      <c r="O810" s="29" t="str">
        <f t="shared" si="272"/>
        <v>MENOR VALOR</v>
      </c>
      <c r="P810" s="30">
        <f t="shared" si="266"/>
        <v>214200</v>
      </c>
      <c r="Q810" s="122"/>
    </row>
    <row r="811" spans="1:17" s="123" customFormat="1" ht="16.2" customHeight="1" x14ac:dyDescent="0.3">
      <c r="A811" s="68">
        <f t="shared" si="273"/>
        <v>767</v>
      </c>
      <c r="B811" s="126">
        <v>61185</v>
      </c>
      <c r="C811" s="127" t="s">
        <v>614</v>
      </c>
      <c r="D811" s="126" t="s">
        <v>24</v>
      </c>
      <c r="E811" s="126">
        <v>1</v>
      </c>
      <c r="F811" s="52">
        <v>214200</v>
      </c>
      <c r="G811" s="48">
        <v>600300</v>
      </c>
      <c r="H811" s="24">
        <f t="shared" si="267"/>
        <v>214200</v>
      </c>
      <c r="I811" s="24">
        <f t="shared" si="268"/>
        <v>407250</v>
      </c>
      <c r="J811" s="24">
        <f t="shared" si="269"/>
        <v>407250</v>
      </c>
      <c r="K811" s="25">
        <f t="shared" si="270"/>
        <v>358586.47492620244</v>
      </c>
      <c r="L811" s="26">
        <f t="shared" si="264"/>
        <v>102096.65553193912</v>
      </c>
      <c r="M811" s="27">
        <f t="shared" si="265"/>
        <v>0.28471976125968146</v>
      </c>
      <c r="N811" s="28">
        <f t="shared" si="271"/>
        <v>214200</v>
      </c>
      <c r="O811" s="29" t="str">
        <f t="shared" si="272"/>
        <v>MENOR VALOR</v>
      </c>
      <c r="P811" s="30">
        <f t="shared" si="266"/>
        <v>214200</v>
      </c>
      <c r="Q811" s="122"/>
    </row>
    <row r="812" spans="1:17" s="123" customFormat="1" ht="16.2" customHeight="1" x14ac:dyDescent="0.3">
      <c r="A812" s="68">
        <f t="shared" si="273"/>
        <v>768</v>
      </c>
      <c r="B812" s="126">
        <v>42140</v>
      </c>
      <c r="C812" s="127" t="s">
        <v>615</v>
      </c>
      <c r="D812" s="126" t="s">
        <v>24</v>
      </c>
      <c r="E812" s="126">
        <v>1</v>
      </c>
      <c r="F812" s="52">
        <v>535500</v>
      </c>
      <c r="G812" s="53">
        <v>803250</v>
      </c>
      <c r="H812" s="24">
        <f t="shared" si="267"/>
        <v>535500</v>
      </c>
      <c r="I812" s="24">
        <f t="shared" si="268"/>
        <v>669375</v>
      </c>
      <c r="J812" s="24">
        <f t="shared" si="269"/>
        <v>669375</v>
      </c>
      <c r="K812" s="25">
        <f t="shared" si="270"/>
        <v>655850.87863019598</v>
      </c>
      <c r="L812" s="26">
        <f t="shared" si="264"/>
        <v>85100.922401170421</v>
      </c>
      <c r="M812" s="27">
        <f t="shared" si="265"/>
        <v>0.12975651199692134</v>
      </c>
      <c r="N812" s="28">
        <f t="shared" si="271"/>
        <v>535500</v>
      </c>
      <c r="O812" s="29" t="str">
        <f t="shared" si="272"/>
        <v>MENOR VALOR</v>
      </c>
      <c r="P812" s="30">
        <f t="shared" si="266"/>
        <v>535500</v>
      </c>
      <c r="Q812" s="122"/>
    </row>
    <row r="813" spans="1:17" s="123" customFormat="1" ht="16.2" customHeight="1" x14ac:dyDescent="0.3">
      <c r="A813" s="68">
        <f t="shared" si="273"/>
        <v>769</v>
      </c>
      <c r="B813" s="126">
        <v>61185</v>
      </c>
      <c r="C813" s="127" t="s">
        <v>616</v>
      </c>
      <c r="D813" s="126" t="s">
        <v>617</v>
      </c>
      <c r="E813" s="126">
        <v>1</v>
      </c>
      <c r="F813" s="52">
        <v>214200</v>
      </c>
      <c r="G813" s="48">
        <v>600300</v>
      </c>
      <c r="H813" s="24">
        <f t="shared" si="267"/>
        <v>214200</v>
      </c>
      <c r="I813" s="24">
        <f t="shared" si="268"/>
        <v>407250</v>
      </c>
      <c r="J813" s="24">
        <f t="shared" si="269"/>
        <v>407250</v>
      </c>
      <c r="K813" s="25">
        <f t="shared" si="270"/>
        <v>358586.47492620244</v>
      </c>
      <c r="L813" s="26">
        <f t="shared" si="264"/>
        <v>102096.65553193912</v>
      </c>
      <c r="M813" s="27">
        <f t="shared" si="265"/>
        <v>0.28471976125968146</v>
      </c>
      <c r="N813" s="28">
        <f t="shared" si="271"/>
        <v>214200</v>
      </c>
      <c r="O813" s="29" t="str">
        <f t="shared" si="272"/>
        <v>MENOR VALOR</v>
      </c>
      <c r="P813" s="30">
        <f t="shared" si="266"/>
        <v>214200</v>
      </c>
      <c r="Q813" s="122"/>
    </row>
    <row r="814" spans="1:17" s="123" customFormat="1" ht="16.2" customHeight="1" x14ac:dyDescent="0.3">
      <c r="A814" s="68">
        <f t="shared" si="273"/>
        <v>770</v>
      </c>
      <c r="B814" s="126">
        <v>38990</v>
      </c>
      <c r="C814" s="127" t="s">
        <v>618</v>
      </c>
      <c r="D814" s="126" t="s">
        <v>451</v>
      </c>
      <c r="E814" s="126">
        <v>1</v>
      </c>
      <c r="F814" s="52">
        <v>53550</v>
      </c>
      <c r="G814" s="53">
        <v>91000</v>
      </c>
      <c r="H814" s="24">
        <f t="shared" si="267"/>
        <v>53550</v>
      </c>
      <c r="I814" s="24">
        <f t="shared" si="268"/>
        <v>72275</v>
      </c>
      <c r="J814" s="24">
        <f t="shared" si="269"/>
        <v>72275</v>
      </c>
      <c r="K814" s="25">
        <f t="shared" si="270"/>
        <v>69807.234582097575</v>
      </c>
      <c r="L814" s="26">
        <f t="shared" si="264"/>
        <v>11495.600816341679</v>
      </c>
      <c r="M814" s="27">
        <f t="shared" si="265"/>
        <v>0.16467635317686377</v>
      </c>
      <c r="N814" s="28">
        <f t="shared" si="271"/>
        <v>53550</v>
      </c>
      <c r="O814" s="29" t="str">
        <f t="shared" si="272"/>
        <v>MENOR VALOR</v>
      </c>
      <c r="P814" s="30">
        <f t="shared" si="266"/>
        <v>53550</v>
      </c>
      <c r="Q814" s="122"/>
    </row>
    <row r="815" spans="1:17" s="123" customFormat="1" ht="16.2" customHeight="1" x14ac:dyDescent="0.3">
      <c r="A815" s="68">
        <f t="shared" si="273"/>
        <v>771</v>
      </c>
      <c r="B815" s="126">
        <v>38990</v>
      </c>
      <c r="C815" s="127" t="s">
        <v>619</v>
      </c>
      <c r="D815" s="126" t="s">
        <v>451</v>
      </c>
      <c r="E815" s="126">
        <v>1</v>
      </c>
      <c r="F815" s="52">
        <v>285600</v>
      </c>
      <c r="G815" s="53">
        <v>490400</v>
      </c>
      <c r="H815" s="24">
        <f t="shared" si="267"/>
        <v>285600</v>
      </c>
      <c r="I815" s="24">
        <f t="shared" si="268"/>
        <v>388000</v>
      </c>
      <c r="J815" s="24">
        <f t="shared" si="269"/>
        <v>388000</v>
      </c>
      <c r="K815" s="25">
        <f t="shared" si="270"/>
        <v>374243.55705876887</v>
      </c>
      <c r="L815" s="26">
        <f t="shared" si="264"/>
        <v>62680.460304752516</v>
      </c>
      <c r="M815" s="27">
        <f t="shared" si="265"/>
        <v>0.16748574323461116</v>
      </c>
      <c r="N815" s="28">
        <f t="shared" si="271"/>
        <v>285600</v>
      </c>
      <c r="O815" s="29" t="str">
        <f t="shared" si="272"/>
        <v>MENOR VALOR</v>
      </c>
      <c r="P815" s="30">
        <f t="shared" si="266"/>
        <v>285600</v>
      </c>
      <c r="Q815" s="122"/>
    </row>
    <row r="816" spans="1:17" s="123" customFormat="1" ht="16.2" customHeight="1" x14ac:dyDescent="0.3">
      <c r="A816" s="68">
        <f t="shared" si="273"/>
        <v>772</v>
      </c>
      <c r="B816" s="126">
        <v>38990</v>
      </c>
      <c r="C816" s="127" t="s">
        <v>620</v>
      </c>
      <c r="D816" s="126" t="s">
        <v>451</v>
      </c>
      <c r="E816" s="126">
        <v>1</v>
      </c>
      <c r="F816" s="52">
        <v>285600</v>
      </c>
      <c r="G816" s="53">
        <v>490400</v>
      </c>
      <c r="H816" s="24">
        <f t="shared" si="267"/>
        <v>285600</v>
      </c>
      <c r="I816" s="24">
        <f t="shared" si="268"/>
        <v>388000</v>
      </c>
      <c r="J816" s="24">
        <f t="shared" si="269"/>
        <v>388000</v>
      </c>
      <c r="K816" s="25">
        <f t="shared" si="270"/>
        <v>374243.55705876887</v>
      </c>
      <c r="L816" s="26">
        <f t="shared" si="264"/>
        <v>62680.460304752516</v>
      </c>
      <c r="M816" s="27">
        <f t="shared" si="265"/>
        <v>0.16748574323461116</v>
      </c>
      <c r="N816" s="28">
        <f t="shared" si="271"/>
        <v>285600</v>
      </c>
      <c r="O816" s="29" t="str">
        <f t="shared" si="272"/>
        <v>MENOR VALOR</v>
      </c>
      <c r="P816" s="30">
        <f t="shared" si="266"/>
        <v>285600</v>
      </c>
      <c r="Q816" s="122"/>
    </row>
    <row r="817" spans="1:17" s="123" customFormat="1" ht="16.2" customHeight="1" x14ac:dyDescent="0.3">
      <c r="A817" s="68">
        <f t="shared" si="273"/>
        <v>773</v>
      </c>
      <c r="B817" s="126">
        <v>38990</v>
      </c>
      <c r="C817" s="127" t="s">
        <v>621</v>
      </c>
      <c r="D817" s="126" t="s">
        <v>451</v>
      </c>
      <c r="E817" s="126">
        <v>1</v>
      </c>
      <c r="F817" s="52">
        <v>285600</v>
      </c>
      <c r="G817" s="53">
        <v>490400</v>
      </c>
      <c r="H817" s="24">
        <f t="shared" ref="H817:H848" si="274">MIN(F817:G817)</f>
        <v>285600</v>
      </c>
      <c r="I817" s="24">
        <f t="shared" ref="I817:I839" si="275">AVERAGE(F817:G817)</f>
        <v>388000</v>
      </c>
      <c r="J817" s="24">
        <f t="shared" ref="J817:J839" si="276">MEDIAN(F817:G817)</f>
        <v>388000</v>
      </c>
      <c r="K817" s="25">
        <f t="shared" ref="K817:K839" si="277">GEOMEAN(F817:G817)</f>
        <v>374243.55705876887</v>
      </c>
      <c r="L817" s="26">
        <f t="shared" si="264"/>
        <v>62680.460304752516</v>
      </c>
      <c r="M817" s="27">
        <f t="shared" si="265"/>
        <v>0.16748574323461116</v>
      </c>
      <c r="N817" s="28">
        <f t="shared" si="271"/>
        <v>285600</v>
      </c>
      <c r="O817" s="29" t="str">
        <f t="shared" si="272"/>
        <v>MENOR VALOR</v>
      </c>
      <c r="P817" s="30">
        <f t="shared" si="266"/>
        <v>285600</v>
      </c>
      <c r="Q817" s="122"/>
    </row>
    <row r="818" spans="1:17" s="123" customFormat="1" ht="16.2" customHeight="1" x14ac:dyDescent="0.3">
      <c r="A818" s="68">
        <f t="shared" si="273"/>
        <v>774</v>
      </c>
      <c r="B818" s="126">
        <v>43220</v>
      </c>
      <c r="C818" s="127" t="s">
        <v>622</v>
      </c>
      <c r="D818" s="126" t="s">
        <v>617</v>
      </c>
      <c r="E818" s="126">
        <v>1</v>
      </c>
      <c r="F818" s="52">
        <v>65450</v>
      </c>
      <c r="G818" s="53">
        <v>103000</v>
      </c>
      <c r="H818" s="24">
        <f t="shared" si="274"/>
        <v>65450</v>
      </c>
      <c r="I818" s="24">
        <f t="shared" si="275"/>
        <v>84225</v>
      </c>
      <c r="J818" s="24">
        <f t="shared" si="276"/>
        <v>84225</v>
      </c>
      <c r="K818" s="25">
        <f t="shared" si="277"/>
        <v>82105.724526369057</v>
      </c>
      <c r="L818" s="26">
        <f t="shared" si="264"/>
        <v>11777.375758170479</v>
      </c>
      <c r="M818" s="27">
        <f t="shared" si="265"/>
        <v>0.14344159102314552</v>
      </c>
      <c r="N818" s="28">
        <f t="shared" si="271"/>
        <v>65450</v>
      </c>
      <c r="O818" s="29" t="str">
        <f t="shared" si="272"/>
        <v>MENOR VALOR</v>
      </c>
      <c r="P818" s="30">
        <f t="shared" si="266"/>
        <v>65450</v>
      </c>
      <c r="Q818" s="122"/>
    </row>
    <row r="819" spans="1:17" s="123" customFormat="1" ht="16.2" customHeight="1" x14ac:dyDescent="0.3">
      <c r="A819" s="68">
        <f t="shared" si="273"/>
        <v>775</v>
      </c>
      <c r="B819" s="126">
        <v>48220</v>
      </c>
      <c r="C819" s="127" t="s">
        <v>623</v>
      </c>
      <c r="D819" s="126" t="s">
        <v>24</v>
      </c>
      <c r="E819" s="126">
        <v>1</v>
      </c>
      <c r="F819" s="52">
        <v>214200</v>
      </c>
      <c r="G819" s="48">
        <v>600300</v>
      </c>
      <c r="H819" s="24">
        <f t="shared" si="274"/>
        <v>214200</v>
      </c>
      <c r="I819" s="24">
        <f t="shared" si="275"/>
        <v>407250</v>
      </c>
      <c r="J819" s="24">
        <f t="shared" si="276"/>
        <v>407250</v>
      </c>
      <c r="K819" s="25">
        <f t="shared" si="277"/>
        <v>358586.47492620244</v>
      </c>
      <c r="L819" s="26">
        <f t="shared" si="264"/>
        <v>102096.65553193912</v>
      </c>
      <c r="M819" s="27">
        <f t="shared" si="265"/>
        <v>0.28471976125968146</v>
      </c>
      <c r="N819" s="28">
        <f t="shared" si="271"/>
        <v>214200</v>
      </c>
      <c r="O819" s="29" t="str">
        <f t="shared" si="272"/>
        <v>MENOR VALOR</v>
      </c>
      <c r="P819" s="30">
        <f t="shared" si="266"/>
        <v>214200</v>
      </c>
      <c r="Q819" s="122"/>
    </row>
    <row r="820" spans="1:17" s="123" customFormat="1" ht="16.2" customHeight="1" x14ac:dyDescent="0.3">
      <c r="A820" s="68">
        <f t="shared" si="273"/>
        <v>776</v>
      </c>
      <c r="B820" s="126">
        <v>61185</v>
      </c>
      <c r="C820" s="127" t="s">
        <v>624</v>
      </c>
      <c r="D820" s="126" t="s">
        <v>24</v>
      </c>
      <c r="E820" s="126">
        <v>1</v>
      </c>
      <c r="F820" s="52">
        <v>214200</v>
      </c>
      <c r="G820" s="48">
        <v>600300</v>
      </c>
      <c r="H820" s="24">
        <f t="shared" si="274"/>
        <v>214200</v>
      </c>
      <c r="I820" s="24">
        <f t="shared" si="275"/>
        <v>407250</v>
      </c>
      <c r="J820" s="24">
        <f t="shared" si="276"/>
        <v>407250</v>
      </c>
      <c r="K820" s="25">
        <f t="shared" si="277"/>
        <v>358586.47492620244</v>
      </c>
      <c r="L820" s="26">
        <f t="shared" si="264"/>
        <v>102096.65553193912</v>
      </c>
      <c r="M820" s="27">
        <f t="shared" si="265"/>
        <v>0.28471976125968146</v>
      </c>
      <c r="N820" s="28">
        <f t="shared" si="271"/>
        <v>214200</v>
      </c>
      <c r="O820" s="29" t="str">
        <f t="shared" si="272"/>
        <v>MENOR VALOR</v>
      </c>
      <c r="P820" s="30">
        <f t="shared" si="266"/>
        <v>214200</v>
      </c>
      <c r="Q820" s="122"/>
    </row>
    <row r="821" spans="1:17" s="123" customFormat="1" ht="16.2" customHeight="1" x14ac:dyDescent="0.3">
      <c r="A821" s="68">
        <f t="shared" si="273"/>
        <v>777</v>
      </c>
      <c r="B821" s="126">
        <v>61185</v>
      </c>
      <c r="C821" s="127" t="s">
        <v>625</v>
      </c>
      <c r="D821" s="126" t="s">
        <v>24</v>
      </c>
      <c r="E821" s="126">
        <v>1</v>
      </c>
      <c r="F821" s="52">
        <v>618800</v>
      </c>
      <c r="G821" s="53">
        <v>928200</v>
      </c>
      <c r="H821" s="24">
        <f t="shared" si="274"/>
        <v>618800</v>
      </c>
      <c r="I821" s="24">
        <f t="shared" si="275"/>
        <v>773500</v>
      </c>
      <c r="J821" s="24">
        <f t="shared" si="276"/>
        <v>773500</v>
      </c>
      <c r="K821" s="25">
        <f t="shared" si="277"/>
        <v>757872.12641711533</v>
      </c>
      <c r="L821" s="26">
        <f t="shared" si="264"/>
        <v>98338.84366357472</v>
      </c>
      <c r="M821" s="27">
        <f t="shared" si="265"/>
        <v>0.12975651199692134</v>
      </c>
      <c r="N821" s="28">
        <f t="shared" si="271"/>
        <v>618800</v>
      </c>
      <c r="O821" s="29" t="str">
        <f t="shared" si="272"/>
        <v>MENOR VALOR</v>
      </c>
      <c r="P821" s="30">
        <f t="shared" si="266"/>
        <v>618800</v>
      </c>
      <c r="Q821" s="122"/>
    </row>
    <row r="822" spans="1:17" s="123" customFormat="1" ht="16.2" customHeight="1" x14ac:dyDescent="0.3">
      <c r="A822" s="68">
        <f t="shared" si="273"/>
        <v>778</v>
      </c>
      <c r="B822" s="126">
        <v>61185</v>
      </c>
      <c r="C822" s="127" t="s">
        <v>626</v>
      </c>
      <c r="D822" s="126" t="s">
        <v>24</v>
      </c>
      <c r="E822" s="126">
        <v>1</v>
      </c>
      <c r="F822" s="52">
        <v>618800</v>
      </c>
      <c r="G822" s="53">
        <v>928200</v>
      </c>
      <c r="H822" s="24">
        <f t="shared" si="274"/>
        <v>618800</v>
      </c>
      <c r="I822" s="24">
        <f t="shared" si="275"/>
        <v>773500</v>
      </c>
      <c r="J822" s="24">
        <f t="shared" si="276"/>
        <v>773500</v>
      </c>
      <c r="K822" s="25">
        <f t="shared" si="277"/>
        <v>757872.12641711533</v>
      </c>
      <c r="L822" s="26">
        <f t="shared" si="264"/>
        <v>98338.84366357472</v>
      </c>
      <c r="M822" s="27">
        <f t="shared" si="265"/>
        <v>0.12975651199692134</v>
      </c>
      <c r="N822" s="28">
        <f t="shared" si="271"/>
        <v>618800</v>
      </c>
      <c r="O822" s="29" t="str">
        <f t="shared" si="272"/>
        <v>MENOR VALOR</v>
      </c>
      <c r="P822" s="30">
        <f t="shared" si="266"/>
        <v>618800</v>
      </c>
      <c r="Q822" s="122"/>
    </row>
    <row r="823" spans="1:17" s="123" customFormat="1" ht="16.2" customHeight="1" x14ac:dyDescent="0.3">
      <c r="A823" s="68">
        <f t="shared" si="273"/>
        <v>779</v>
      </c>
      <c r="B823" s="126">
        <v>42140</v>
      </c>
      <c r="C823" s="127" t="s">
        <v>627</v>
      </c>
      <c r="D823" s="126" t="s">
        <v>24</v>
      </c>
      <c r="E823" s="126">
        <v>1</v>
      </c>
      <c r="F823" s="52">
        <v>214200</v>
      </c>
      <c r="G823" s="48">
        <v>600300</v>
      </c>
      <c r="H823" s="24">
        <f t="shared" si="274"/>
        <v>214200</v>
      </c>
      <c r="I823" s="24">
        <f t="shared" si="275"/>
        <v>407250</v>
      </c>
      <c r="J823" s="24">
        <f t="shared" si="276"/>
        <v>407250</v>
      </c>
      <c r="K823" s="25">
        <f t="shared" si="277"/>
        <v>358586.47492620244</v>
      </c>
      <c r="L823" s="26">
        <f t="shared" si="264"/>
        <v>102096.65553193912</v>
      </c>
      <c r="M823" s="27">
        <f t="shared" si="265"/>
        <v>0.28471976125968146</v>
      </c>
      <c r="N823" s="28">
        <f t="shared" si="271"/>
        <v>214200</v>
      </c>
      <c r="O823" s="29" t="str">
        <f t="shared" si="272"/>
        <v>MENOR VALOR</v>
      </c>
      <c r="P823" s="30">
        <f t="shared" si="266"/>
        <v>214200</v>
      </c>
      <c r="Q823" s="122"/>
    </row>
    <row r="824" spans="1:17" s="123" customFormat="1" ht="16.2" customHeight="1" x14ac:dyDescent="0.3">
      <c r="A824" s="68">
        <f t="shared" si="273"/>
        <v>780</v>
      </c>
      <c r="B824" s="126">
        <v>61164</v>
      </c>
      <c r="C824" s="127" t="s">
        <v>533</v>
      </c>
      <c r="D824" s="126" t="s">
        <v>458</v>
      </c>
      <c r="E824" s="126">
        <v>1</v>
      </c>
      <c r="F824" s="52">
        <v>77350</v>
      </c>
      <c r="G824" s="53">
        <v>316025</v>
      </c>
      <c r="H824" s="24">
        <f t="shared" si="274"/>
        <v>77350</v>
      </c>
      <c r="I824" s="24">
        <f t="shared" si="275"/>
        <v>196687.5</v>
      </c>
      <c r="J824" s="24">
        <f t="shared" si="276"/>
        <v>196687.5</v>
      </c>
      <c r="K824" s="25">
        <f t="shared" si="277"/>
        <v>156347.47759397974</v>
      </c>
      <c r="L824" s="26">
        <f t="shared" si="264"/>
        <v>55859.6521033354</v>
      </c>
      <c r="M824" s="27">
        <f t="shared" si="265"/>
        <v>0.35727888267182578</v>
      </c>
      <c r="N824" s="28">
        <f t="shared" si="271"/>
        <v>77350</v>
      </c>
      <c r="O824" s="29" t="str">
        <f t="shared" si="272"/>
        <v>MENOR VALOR</v>
      </c>
      <c r="P824" s="30">
        <f t="shared" si="266"/>
        <v>77350</v>
      </c>
      <c r="Q824" s="122"/>
    </row>
    <row r="825" spans="1:17" s="123" customFormat="1" ht="16.2" customHeight="1" x14ac:dyDescent="0.3">
      <c r="A825" s="68">
        <f t="shared" si="273"/>
        <v>781</v>
      </c>
      <c r="B825" s="126">
        <v>42140</v>
      </c>
      <c r="C825" s="127" t="s">
        <v>628</v>
      </c>
      <c r="D825" s="126" t="s">
        <v>24</v>
      </c>
      <c r="E825" s="126">
        <v>1</v>
      </c>
      <c r="F825" s="52">
        <v>1071000</v>
      </c>
      <c r="G825" s="53">
        <v>1606500</v>
      </c>
      <c r="H825" s="24">
        <f t="shared" si="274"/>
        <v>1071000</v>
      </c>
      <c r="I825" s="24">
        <f t="shared" si="275"/>
        <v>1338750</v>
      </c>
      <c r="J825" s="24">
        <f t="shared" si="276"/>
        <v>1338750</v>
      </c>
      <c r="K825" s="25">
        <f t="shared" si="277"/>
        <v>1311701.757260392</v>
      </c>
      <c r="L825" s="26">
        <f t="shared" si="264"/>
        <v>170201.84480234084</v>
      </c>
      <c r="M825" s="27">
        <f t="shared" si="265"/>
        <v>0.12975651199692134</v>
      </c>
      <c r="N825" s="28">
        <f t="shared" si="271"/>
        <v>1071000</v>
      </c>
      <c r="O825" s="29" t="str">
        <f t="shared" si="272"/>
        <v>MENOR VALOR</v>
      </c>
      <c r="P825" s="30">
        <f t="shared" si="266"/>
        <v>1071000</v>
      </c>
      <c r="Q825" s="122"/>
    </row>
    <row r="826" spans="1:17" s="123" customFormat="1" ht="16.2" customHeight="1" x14ac:dyDescent="0.3">
      <c r="A826" s="68">
        <f t="shared" si="273"/>
        <v>782</v>
      </c>
      <c r="B826" s="126">
        <v>61185</v>
      </c>
      <c r="C826" s="127" t="s">
        <v>629</v>
      </c>
      <c r="D826" s="126" t="s">
        <v>24</v>
      </c>
      <c r="E826" s="126">
        <v>1</v>
      </c>
      <c r="F826" s="52">
        <v>214200</v>
      </c>
      <c r="G826" s="48">
        <v>600300</v>
      </c>
      <c r="H826" s="24">
        <f t="shared" si="274"/>
        <v>214200</v>
      </c>
      <c r="I826" s="24">
        <f t="shared" si="275"/>
        <v>407250</v>
      </c>
      <c r="J826" s="24">
        <f t="shared" si="276"/>
        <v>407250</v>
      </c>
      <c r="K826" s="25">
        <f t="shared" si="277"/>
        <v>358586.47492620244</v>
      </c>
      <c r="L826" s="26">
        <f t="shared" si="264"/>
        <v>102096.65553193912</v>
      </c>
      <c r="M826" s="27">
        <f t="shared" si="265"/>
        <v>0.28471976125968146</v>
      </c>
      <c r="N826" s="28">
        <f t="shared" si="271"/>
        <v>214200</v>
      </c>
      <c r="O826" s="29" t="str">
        <f t="shared" si="272"/>
        <v>MENOR VALOR</v>
      </c>
      <c r="P826" s="30">
        <f t="shared" si="266"/>
        <v>214200</v>
      </c>
      <c r="Q826" s="122"/>
    </row>
    <row r="827" spans="1:17" s="123" customFormat="1" ht="16.2" customHeight="1" x14ac:dyDescent="0.3">
      <c r="A827" s="68">
        <f t="shared" si="273"/>
        <v>783</v>
      </c>
      <c r="B827" s="126">
        <v>42140</v>
      </c>
      <c r="C827" s="127" t="s">
        <v>630</v>
      </c>
      <c r="D827" s="126" t="s">
        <v>24</v>
      </c>
      <c r="E827" s="126">
        <v>1</v>
      </c>
      <c r="F827" s="52">
        <v>35700</v>
      </c>
      <c r="G827" s="53">
        <v>69000</v>
      </c>
      <c r="H827" s="24">
        <f t="shared" si="274"/>
        <v>35700</v>
      </c>
      <c r="I827" s="24">
        <f t="shared" si="275"/>
        <v>52350</v>
      </c>
      <c r="J827" s="24">
        <f t="shared" si="276"/>
        <v>52350</v>
      </c>
      <c r="K827" s="25">
        <f t="shared" si="277"/>
        <v>49631.643132179292</v>
      </c>
      <c r="L827" s="26">
        <f t="shared" si="264"/>
        <v>9851.1593318349878</v>
      </c>
      <c r="M827" s="27">
        <f t="shared" si="265"/>
        <v>0.19848545625618963</v>
      </c>
      <c r="N827" s="28">
        <f t="shared" si="271"/>
        <v>35700</v>
      </c>
      <c r="O827" s="29" t="str">
        <f t="shared" si="272"/>
        <v>MENOR VALOR</v>
      </c>
      <c r="P827" s="30">
        <f t="shared" si="266"/>
        <v>35700</v>
      </c>
      <c r="Q827" s="122"/>
    </row>
    <row r="828" spans="1:17" s="123" customFormat="1" ht="16.2" customHeight="1" x14ac:dyDescent="0.3">
      <c r="A828" s="68">
        <f t="shared" si="273"/>
        <v>784</v>
      </c>
      <c r="B828" s="126">
        <v>61185</v>
      </c>
      <c r="C828" s="127" t="s">
        <v>631</v>
      </c>
      <c r="D828" s="126" t="s">
        <v>24</v>
      </c>
      <c r="E828" s="126">
        <v>1</v>
      </c>
      <c r="F828" s="52">
        <v>1011500</v>
      </c>
      <c r="G828" s="53">
        <v>1517250</v>
      </c>
      <c r="H828" s="24">
        <f t="shared" si="274"/>
        <v>1011500</v>
      </c>
      <c r="I828" s="24">
        <f t="shared" si="275"/>
        <v>1264375</v>
      </c>
      <c r="J828" s="24">
        <f t="shared" si="276"/>
        <v>1264375</v>
      </c>
      <c r="K828" s="25">
        <f t="shared" si="277"/>
        <v>1238829.4374125923</v>
      </c>
      <c r="L828" s="26">
        <f t="shared" si="264"/>
        <v>160746.18675776452</v>
      </c>
      <c r="M828" s="27">
        <f t="shared" si="265"/>
        <v>0.12975651199691987</v>
      </c>
      <c r="N828" s="28">
        <f t="shared" si="271"/>
        <v>1011500</v>
      </c>
      <c r="O828" s="29" t="str">
        <f t="shared" si="272"/>
        <v>MENOR VALOR</v>
      </c>
      <c r="P828" s="30">
        <f t="shared" si="266"/>
        <v>1011500</v>
      </c>
      <c r="Q828" s="122"/>
    </row>
    <row r="829" spans="1:17" s="123" customFormat="1" ht="16.2" customHeight="1" x14ac:dyDescent="0.3">
      <c r="A829" s="68">
        <f t="shared" si="273"/>
        <v>785</v>
      </c>
      <c r="B829" s="126">
        <v>48220</v>
      </c>
      <c r="C829" s="127" t="s">
        <v>632</v>
      </c>
      <c r="D829" s="126" t="s">
        <v>24</v>
      </c>
      <c r="E829" s="126">
        <v>1</v>
      </c>
      <c r="F829" s="52">
        <v>142800</v>
      </c>
      <c r="G829" s="53">
        <v>190200</v>
      </c>
      <c r="H829" s="24">
        <f t="shared" si="274"/>
        <v>142800</v>
      </c>
      <c r="I829" s="24">
        <f t="shared" si="275"/>
        <v>166500</v>
      </c>
      <c r="J829" s="24">
        <f t="shared" si="276"/>
        <v>166500</v>
      </c>
      <c r="K829" s="25">
        <f t="shared" si="277"/>
        <v>164804.61158596262</v>
      </c>
      <c r="L829" s="26">
        <f t="shared" si="264"/>
        <v>15559.610069810235</v>
      </c>
      <c r="M829" s="27">
        <f t="shared" si="265"/>
        <v>9.44124677099481E-2</v>
      </c>
      <c r="N829" s="28">
        <f t="shared" si="271"/>
        <v>142800</v>
      </c>
      <c r="O829" s="29" t="str">
        <f t="shared" si="272"/>
        <v>MENOR VALOR</v>
      </c>
      <c r="P829" s="30">
        <f t="shared" si="266"/>
        <v>142800</v>
      </c>
      <c r="Q829" s="122"/>
    </row>
    <row r="830" spans="1:17" s="123" customFormat="1" ht="16.2" customHeight="1" x14ac:dyDescent="0.3">
      <c r="A830" s="68">
        <f t="shared" si="273"/>
        <v>786</v>
      </c>
      <c r="B830" s="126">
        <v>48220</v>
      </c>
      <c r="C830" s="127" t="s">
        <v>633</v>
      </c>
      <c r="D830" s="126" t="s">
        <v>24</v>
      </c>
      <c r="E830" s="126">
        <v>1</v>
      </c>
      <c r="F830" s="52">
        <v>77350</v>
      </c>
      <c r="G830" s="53">
        <v>316025</v>
      </c>
      <c r="H830" s="24">
        <f t="shared" si="274"/>
        <v>77350</v>
      </c>
      <c r="I830" s="24">
        <f t="shared" si="275"/>
        <v>196687.5</v>
      </c>
      <c r="J830" s="24">
        <f t="shared" si="276"/>
        <v>196687.5</v>
      </c>
      <c r="K830" s="25">
        <f t="shared" si="277"/>
        <v>156347.47759397974</v>
      </c>
      <c r="L830" s="26">
        <f t="shared" si="264"/>
        <v>55859.6521033354</v>
      </c>
      <c r="M830" s="27">
        <f t="shared" si="265"/>
        <v>0.35727888267182578</v>
      </c>
      <c r="N830" s="28">
        <f t="shared" si="271"/>
        <v>77350</v>
      </c>
      <c r="O830" s="29" t="str">
        <f t="shared" si="272"/>
        <v>MENOR VALOR</v>
      </c>
      <c r="P830" s="30">
        <f t="shared" si="266"/>
        <v>77350</v>
      </c>
      <c r="Q830" s="122"/>
    </row>
    <row r="831" spans="1:17" s="123" customFormat="1" ht="16.2" customHeight="1" x14ac:dyDescent="0.3">
      <c r="A831" s="68">
        <f t="shared" si="273"/>
        <v>787</v>
      </c>
      <c r="B831" s="126">
        <v>48220</v>
      </c>
      <c r="C831" s="127" t="s">
        <v>634</v>
      </c>
      <c r="D831" s="126" t="s">
        <v>24</v>
      </c>
      <c r="E831" s="126">
        <v>1</v>
      </c>
      <c r="F831" s="52">
        <v>148750</v>
      </c>
      <c r="G831" s="53">
        <v>398000</v>
      </c>
      <c r="H831" s="24">
        <f t="shared" si="274"/>
        <v>148750</v>
      </c>
      <c r="I831" s="24">
        <f t="shared" si="275"/>
        <v>273375</v>
      </c>
      <c r="J831" s="24">
        <f t="shared" si="276"/>
        <v>273375</v>
      </c>
      <c r="K831" s="25">
        <f t="shared" si="277"/>
        <v>243315.63862604476</v>
      </c>
      <c r="L831" s="26">
        <f t="shared" si="264"/>
        <v>66868.004339712832</v>
      </c>
      <c r="M831" s="27">
        <f t="shared" si="265"/>
        <v>0.27482000218852848</v>
      </c>
      <c r="N831" s="28">
        <f t="shared" si="271"/>
        <v>148750</v>
      </c>
      <c r="O831" s="29" t="str">
        <f t="shared" si="272"/>
        <v>MENOR VALOR</v>
      </c>
      <c r="P831" s="30">
        <f t="shared" si="266"/>
        <v>148750</v>
      </c>
      <c r="Q831" s="122"/>
    </row>
    <row r="832" spans="1:17" s="123" customFormat="1" ht="16.2" customHeight="1" x14ac:dyDescent="0.3">
      <c r="A832" s="68">
        <f t="shared" si="273"/>
        <v>788</v>
      </c>
      <c r="B832" s="126">
        <v>48220</v>
      </c>
      <c r="C832" s="127" t="s">
        <v>635</v>
      </c>
      <c r="D832" s="126" t="s">
        <v>24</v>
      </c>
      <c r="E832" s="126">
        <v>1</v>
      </c>
      <c r="F832" s="52">
        <v>142800</v>
      </c>
      <c r="G832" s="53">
        <v>190200</v>
      </c>
      <c r="H832" s="24">
        <f t="shared" si="274"/>
        <v>142800</v>
      </c>
      <c r="I832" s="24">
        <f t="shared" si="275"/>
        <v>166500</v>
      </c>
      <c r="J832" s="24">
        <f t="shared" si="276"/>
        <v>166500</v>
      </c>
      <c r="K832" s="25">
        <f t="shared" si="277"/>
        <v>164804.61158596262</v>
      </c>
      <c r="L832" s="26">
        <f t="shared" si="264"/>
        <v>15559.610069810235</v>
      </c>
      <c r="M832" s="27">
        <f t="shared" si="265"/>
        <v>9.44124677099481E-2</v>
      </c>
      <c r="N832" s="28">
        <f t="shared" si="271"/>
        <v>142800</v>
      </c>
      <c r="O832" s="29" t="str">
        <f t="shared" si="272"/>
        <v>MENOR VALOR</v>
      </c>
      <c r="P832" s="30">
        <f t="shared" si="266"/>
        <v>142800</v>
      </c>
      <c r="Q832" s="122"/>
    </row>
    <row r="833" spans="1:17" s="123" customFormat="1" ht="16.2" customHeight="1" x14ac:dyDescent="0.3">
      <c r="A833" s="68">
        <f t="shared" si="273"/>
        <v>789</v>
      </c>
      <c r="B833" s="126">
        <v>42140</v>
      </c>
      <c r="C833" s="127" t="s">
        <v>636</v>
      </c>
      <c r="D833" s="126" t="s">
        <v>24</v>
      </c>
      <c r="E833" s="126">
        <v>1</v>
      </c>
      <c r="F833" s="52">
        <v>214200</v>
      </c>
      <c r="G833" s="48">
        <v>600300</v>
      </c>
      <c r="H833" s="24">
        <f t="shared" si="274"/>
        <v>214200</v>
      </c>
      <c r="I833" s="24">
        <f t="shared" si="275"/>
        <v>407250</v>
      </c>
      <c r="J833" s="24">
        <f t="shared" si="276"/>
        <v>407250</v>
      </c>
      <c r="K833" s="25">
        <f t="shared" si="277"/>
        <v>358586.47492620244</v>
      </c>
      <c r="L833" s="26">
        <f t="shared" si="264"/>
        <v>102096.65553193912</v>
      </c>
      <c r="M833" s="27">
        <f t="shared" si="265"/>
        <v>0.28471976125968146</v>
      </c>
      <c r="N833" s="28">
        <f t="shared" si="271"/>
        <v>214200</v>
      </c>
      <c r="O833" s="29" t="str">
        <f t="shared" si="272"/>
        <v>MENOR VALOR</v>
      </c>
      <c r="P833" s="30">
        <f t="shared" si="266"/>
        <v>214200</v>
      </c>
      <c r="Q833" s="122"/>
    </row>
    <row r="834" spans="1:17" s="123" customFormat="1" ht="16.2" customHeight="1" x14ac:dyDescent="0.3">
      <c r="A834" s="68">
        <f t="shared" si="273"/>
        <v>790</v>
      </c>
      <c r="B834" s="126">
        <v>42140</v>
      </c>
      <c r="C834" s="127" t="s">
        <v>637</v>
      </c>
      <c r="D834" s="126" t="s">
        <v>24</v>
      </c>
      <c r="E834" s="126">
        <v>1</v>
      </c>
      <c r="F834" s="52">
        <v>113050</v>
      </c>
      <c r="G834" s="53">
        <v>179575</v>
      </c>
      <c r="H834" s="24">
        <f t="shared" si="274"/>
        <v>113050</v>
      </c>
      <c r="I834" s="24">
        <f t="shared" si="275"/>
        <v>146312.5</v>
      </c>
      <c r="J834" s="24">
        <f t="shared" si="276"/>
        <v>146312.5</v>
      </c>
      <c r="K834" s="25">
        <f t="shared" si="277"/>
        <v>142481.41545478834</v>
      </c>
      <c r="L834" s="26">
        <f t="shared" si="264"/>
        <v>20811.153447999412</v>
      </c>
      <c r="M834" s="27">
        <f t="shared" si="265"/>
        <v>0.14606223121501152</v>
      </c>
      <c r="N834" s="28">
        <f t="shared" si="271"/>
        <v>113050</v>
      </c>
      <c r="O834" s="29" t="str">
        <f t="shared" si="272"/>
        <v>MENOR VALOR</v>
      </c>
      <c r="P834" s="30">
        <f t="shared" si="266"/>
        <v>113050</v>
      </c>
      <c r="Q834" s="122"/>
    </row>
    <row r="835" spans="1:17" s="123" customFormat="1" ht="16.2" customHeight="1" x14ac:dyDescent="0.3">
      <c r="A835" s="68">
        <f t="shared" si="273"/>
        <v>791</v>
      </c>
      <c r="B835" s="126">
        <v>61185</v>
      </c>
      <c r="C835" s="127" t="s">
        <v>638</v>
      </c>
      <c r="D835" s="126" t="s">
        <v>24</v>
      </c>
      <c r="E835" s="126">
        <v>1</v>
      </c>
      <c r="F835" s="52">
        <v>214200</v>
      </c>
      <c r="G835" s="48">
        <v>600300</v>
      </c>
      <c r="H835" s="24">
        <f t="shared" si="274"/>
        <v>214200</v>
      </c>
      <c r="I835" s="24">
        <f t="shared" si="275"/>
        <v>407250</v>
      </c>
      <c r="J835" s="24">
        <f t="shared" si="276"/>
        <v>407250</v>
      </c>
      <c r="K835" s="25">
        <f t="shared" si="277"/>
        <v>358586.47492620244</v>
      </c>
      <c r="L835" s="26">
        <f t="shared" si="264"/>
        <v>102096.65553193912</v>
      </c>
      <c r="M835" s="27">
        <f t="shared" si="265"/>
        <v>0.28471976125968146</v>
      </c>
      <c r="N835" s="28">
        <f t="shared" si="271"/>
        <v>214200</v>
      </c>
      <c r="O835" s="29" t="str">
        <f t="shared" si="272"/>
        <v>MENOR VALOR</v>
      </c>
      <c r="P835" s="30">
        <f t="shared" si="266"/>
        <v>214200</v>
      </c>
      <c r="Q835" s="122"/>
    </row>
    <row r="836" spans="1:17" s="123" customFormat="1" ht="16.2" customHeight="1" x14ac:dyDescent="0.3">
      <c r="A836" s="68">
        <f t="shared" si="273"/>
        <v>792</v>
      </c>
      <c r="B836" s="126">
        <v>42140</v>
      </c>
      <c r="C836" s="127" t="s">
        <v>639</v>
      </c>
      <c r="D836" s="126" t="s">
        <v>24</v>
      </c>
      <c r="E836" s="126">
        <v>1</v>
      </c>
      <c r="F836" s="52">
        <v>214200</v>
      </c>
      <c r="G836" s="48">
        <v>600300</v>
      </c>
      <c r="H836" s="24">
        <f t="shared" si="274"/>
        <v>214200</v>
      </c>
      <c r="I836" s="24">
        <f t="shared" si="275"/>
        <v>407250</v>
      </c>
      <c r="J836" s="24">
        <f t="shared" si="276"/>
        <v>407250</v>
      </c>
      <c r="K836" s="25">
        <f t="shared" si="277"/>
        <v>358586.47492620244</v>
      </c>
      <c r="L836" s="26">
        <f t="shared" si="264"/>
        <v>102096.65553193912</v>
      </c>
      <c r="M836" s="27">
        <f t="shared" si="265"/>
        <v>0.28471976125968146</v>
      </c>
      <c r="N836" s="28">
        <f t="shared" si="271"/>
        <v>214200</v>
      </c>
      <c r="O836" s="29" t="str">
        <f t="shared" si="272"/>
        <v>MENOR VALOR</v>
      </c>
      <c r="P836" s="30">
        <f t="shared" si="266"/>
        <v>214200</v>
      </c>
      <c r="Q836" s="122"/>
    </row>
    <row r="837" spans="1:17" s="123" customFormat="1" ht="16.2" customHeight="1" x14ac:dyDescent="0.3">
      <c r="A837" s="68">
        <f t="shared" si="273"/>
        <v>793</v>
      </c>
      <c r="B837" s="126">
        <v>48220</v>
      </c>
      <c r="C837" s="127" t="s">
        <v>640</v>
      </c>
      <c r="D837" s="126" t="s">
        <v>24</v>
      </c>
      <c r="E837" s="126">
        <v>1</v>
      </c>
      <c r="F837" s="52">
        <v>618800</v>
      </c>
      <c r="G837" s="53">
        <v>928200</v>
      </c>
      <c r="H837" s="24">
        <f t="shared" si="274"/>
        <v>618800</v>
      </c>
      <c r="I837" s="24">
        <f t="shared" si="275"/>
        <v>773500</v>
      </c>
      <c r="J837" s="24">
        <f t="shared" si="276"/>
        <v>773500</v>
      </c>
      <c r="K837" s="25">
        <f t="shared" si="277"/>
        <v>757872.12641711533</v>
      </c>
      <c r="L837" s="26">
        <f t="shared" si="264"/>
        <v>98338.84366357472</v>
      </c>
      <c r="M837" s="27">
        <f t="shared" si="265"/>
        <v>0.12975651199692134</v>
      </c>
      <c r="N837" s="28">
        <f t="shared" si="271"/>
        <v>618800</v>
      </c>
      <c r="O837" s="29" t="str">
        <f t="shared" si="272"/>
        <v>MENOR VALOR</v>
      </c>
      <c r="P837" s="30">
        <f t="shared" si="266"/>
        <v>618800</v>
      </c>
      <c r="Q837" s="122"/>
    </row>
    <row r="838" spans="1:17" s="123" customFormat="1" ht="16.2" customHeight="1" x14ac:dyDescent="0.3">
      <c r="A838" s="68">
        <f t="shared" si="273"/>
        <v>794</v>
      </c>
      <c r="B838" s="126">
        <v>42140</v>
      </c>
      <c r="C838" s="127" t="s">
        <v>641</v>
      </c>
      <c r="D838" s="126" t="s">
        <v>24</v>
      </c>
      <c r="E838" s="126">
        <v>1</v>
      </c>
      <c r="F838" s="52">
        <v>309400</v>
      </c>
      <c r="G838" s="53">
        <v>464100</v>
      </c>
      <c r="H838" s="24">
        <f t="shared" si="274"/>
        <v>309400</v>
      </c>
      <c r="I838" s="24">
        <f t="shared" si="275"/>
        <v>386750</v>
      </c>
      <c r="J838" s="24">
        <f t="shared" si="276"/>
        <v>386750</v>
      </c>
      <c r="K838" s="25">
        <f t="shared" si="277"/>
        <v>378936.06320855767</v>
      </c>
      <c r="L838" s="26">
        <f t="shared" si="264"/>
        <v>49169.42183178736</v>
      </c>
      <c r="M838" s="27">
        <f t="shared" si="265"/>
        <v>0.12975651199692134</v>
      </c>
      <c r="N838" s="28">
        <f t="shared" si="271"/>
        <v>309400</v>
      </c>
      <c r="O838" s="29" t="str">
        <f t="shared" si="272"/>
        <v>MENOR VALOR</v>
      </c>
      <c r="P838" s="30">
        <f t="shared" si="266"/>
        <v>309400</v>
      </c>
      <c r="Q838" s="122"/>
    </row>
    <row r="839" spans="1:17" s="123" customFormat="1" ht="16.2" customHeight="1" x14ac:dyDescent="0.3">
      <c r="A839" s="72">
        <f t="shared" si="273"/>
        <v>795</v>
      </c>
      <c r="B839" s="128">
        <v>43910</v>
      </c>
      <c r="C839" s="129" t="s">
        <v>642</v>
      </c>
      <c r="D839" s="128" t="s">
        <v>24</v>
      </c>
      <c r="E839" s="128">
        <v>1</v>
      </c>
      <c r="F839" s="56">
        <v>309400</v>
      </c>
      <c r="G839" s="81">
        <v>464100</v>
      </c>
      <c r="H839" s="24">
        <f t="shared" si="274"/>
        <v>309400</v>
      </c>
      <c r="I839" s="24">
        <f t="shared" si="275"/>
        <v>386750</v>
      </c>
      <c r="J839" s="24">
        <f t="shared" si="276"/>
        <v>386750</v>
      </c>
      <c r="K839" s="25">
        <f t="shared" si="277"/>
        <v>378936.06320855767</v>
      </c>
      <c r="L839" s="26">
        <f t="shared" si="264"/>
        <v>49169.42183178736</v>
      </c>
      <c r="M839" s="27">
        <f t="shared" si="265"/>
        <v>0.12975651199692134</v>
      </c>
      <c r="N839" s="28">
        <f t="shared" si="271"/>
        <v>309400</v>
      </c>
      <c r="O839" s="29" t="str">
        <f t="shared" si="272"/>
        <v>MENOR VALOR</v>
      </c>
      <c r="P839" s="30">
        <f t="shared" si="266"/>
        <v>309400</v>
      </c>
      <c r="Q839" s="122"/>
    </row>
    <row r="840" spans="1:17" s="123" customFormat="1" ht="16.2" customHeight="1" x14ac:dyDescent="0.3">
      <c r="A840" s="268" t="s">
        <v>643</v>
      </c>
      <c r="B840" s="268" t="s">
        <v>643</v>
      </c>
      <c r="C840" s="268"/>
      <c r="D840" s="268"/>
      <c r="E840" s="268"/>
      <c r="F840" s="121"/>
      <c r="G840" s="36"/>
      <c r="H840" s="37"/>
      <c r="I840" s="38"/>
      <c r="J840" s="38"/>
      <c r="K840" s="39"/>
      <c r="L840" s="40"/>
      <c r="M840" s="41"/>
      <c r="N840" s="42"/>
      <c r="O840" s="43"/>
      <c r="P840" s="44"/>
      <c r="Q840" s="122"/>
    </row>
    <row r="841" spans="1:17" s="123" customFormat="1" ht="16.2" customHeight="1" x14ac:dyDescent="0.3">
      <c r="A841" s="45">
        <f>A839+1</f>
        <v>796</v>
      </c>
      <c r="B841" s="124">
        <v>42140</v>
      </c>
      <c r="C841" s="125" t="s">
        <v>589</v>
      </c>
      <c r="D841" s="124" t="s">
        <v>24</v>
      </c>
      <c r="E841" s="124">
        <v>1</v>
      </c>
      <c r="F841" s="47">
        <v>618800</v>
      </c>
      <c r="G841" s="48">
        <v>928200</v>
      </c>
      <c r="H841" s="24">
        <f t="shared" ref="H841:H872" si="278">MIN(F841:G841)</f>
        <v>618800</v>
      </c>
      <c r="I841" s="24">
        <f t="shared" ref="I841:I872" si="279">AVERAGE(F841:G841)</f>
        <v>773500</v>
      </c>
      <c r="J841" s="24">
        <f t="shared" ref="J841:J872" si="280">MEDIAN(F841:G841)</f>
        <v>773500</v>
      </c>
      <c r="K841" s="25">
        <f t="shared" ref="K841:K872" si="281">GEOMEAN(F841:G841)</f>
        <v>757872.12641711533</v>
      </c>
      <c r="L841" s="26">
        <f t="shared" si="264"/>
        <v>98338.84366357472</v>
      </c>
      <c r="M841" s="27">
        <f t="shared" si="265"/>
        <v>0.12975651199692134</v>
      </c>
      <c r="N841" s="28">
        <f t="shared" ref="N841:N895" si="282">ROUND(IF(M841&lt;=$N$2,H841,K841),0)</f>
        <v>618800</v>
      </c>
      <c r="O841" s="29" t="str">
        <f t="shared" ref="O841:O895" si="283">IF(M841&lt;=$N$2,"MENOR VALOR","MEDIA GEO")</f>
        <v>MENOR VALOR</v>
      </c>
      <c r="P841" s="30">
        <f t="shared" si="266"/>
        <v>618800</v>
      </c>
      <c r="Q841" s="122"/>
    </row>
    <row r="842" spans="1:17" s="123" customFormat="1" ht="16.2" customHeight="1" x14ac:dyDescent="0.3">
      <c r="A842" s="68">
        <f t="shared" ref="A842:A895" si="284">A841+1</f>
        <v>797</v>
      </c>
      <c r="B842" s="126">
        <v>61185</v>
      </c>
      <c r="C842" s="127" t="s">
        <v>644</v>
      </c>
      <c r="D842" s="126" t="s">
        <v>24</v>
      </c>
      <c r="E842" s="126">
        <v>1</v>
      </c>
      <c r="F842" s="52">
        <v>618800</v>
      </c>
      <c r="G842" s="53">
        <v>928200</v>
      </c>
      <c r="H842" s="24">
        <f t="shared" si="278"/>
        <v>618800</v>
      </c>
      <c r="I842" s="24">
        <f t="shared" si="279"/>
        <v>773500</v>
      </c>
      <c r="J842" s="24">
        <f t="shared" si="280"/>
        <v>773500</v>
      </c>
      <c r="K842" s="25">
        <f t="shared" si="281"/>
        <v>757872.12641711533</v>
      </c>
      <c r="L842" s="26">
        <f t="shared" si="264"/>
        <v>98338.84366357472</v>
      </c>
      <c r="M842" s="27">
        <f t="shared" si="265"/>
        <v>0.12975651199692134</v>
      </c>
      <c r="N842" s="28">
        <f t="shared" si="282"/>
        <v>618800</v>
      </c>
      <c r="O842" s="29" t="str">
        <f t="shared" si="283"/>
        <v>MENOR VALOR</v>
      </c>
      <c r="P842" s="30">
        <f t="shared" si="266"/>
        <v>618800</v>
      </c>
      <c r="Q842" s="122"/>
    </row>
    <row r="843" spans="1:17" s="123" customFormat="1" ht="16.2" customHeight="1" x14ac:dyDescent="0.3">
      <c r="A843" s="68">
        <f t="shared" si="284"/>
        <v>798</v>
      </c>
      <c r="B843" s="126">
        <v>61185</v>
      </c>
      <c r="C843" s="127" t="s">
        <v>591</v>
      </c>
      <c r="D843" s="126" t="s">
        <v>24</v>
      </c>
      <c r="E843" s="126">
        <v>1</v>
      </c>
      <c r="F843" s="52">
        <v>77350</v>
      </c>
      <c r="G843" s="53">
        <v>316025</v>
      </c>
      <c r="H843" s="24">
        <f t="shared" si="278"/>
        <v>77350</v>
      </c>
      <c r="I843" s="24">
        <f t="shared" si="279"/>
        <v>196687.5</v>
      </c>
      <c r="J843" s="24">
        <f t="shared" si="280"/>
        <v>196687.5</v>
      </c>
      <c r="K843" s="25">
        <f t="shared" si="281"/>
        <v>156347.47759397974</v>
      </c>
      <c r="L843" s="26">
        <f t="shared" ref="L843:L906" si="285">STDEVA(H843,K843)</f>
        <v>55859.6521033354</v>
      </c>
      <c r="M843" s="27">
        <f t="shared" ref="M843:M906" si="286">L843/K843</f>
        <v>0.35727888267182578</v>
      </c>
      <c r="N843" s="28">
        <f t="shared" si="282"/>
        <v>77350</v>
      </c>
      <c r="O843" s="29" t="str">
        <f t="shared" si="283"/>
        <v>MENOR VALOR</v>
      </c>
      <c r="P843" s="30">
        <f t="shared" ref="P843:P906" si="287">ROUND(N843,0)</f>
        <v>77350</v>
      </c>
      <c r="Q843" s="122"/>
    </row>
    <row r="844" spans="1:17" s="123" customFormat="1" ht="16.2" customHeight="1" x14ac:dyDescent="0.3">
      <c r="A844" s="68">
        <f t="shared" si="284"/>
        <v>799</v>
      </c>
      <c r="B844" s="126">
        <v>61185</v>
      </c>
      <c r="C844" s="127" t="s">
        <v>645</v>
      </c>
      <c r="D844" s="126" t="s">
        <v>24</v>
      </c>
      <c r="E844" s="126">
        <v>1</v>
      </c>
      <c r="F844" s="52">
        <v>773500</v>
      </c>
      <c r="G844" s="53">
        <v>1160250</v>
      </c>
      <c r="H844" s="24">
        <f t="shared" si="278"/>
        <v>773500</v>
      </c>
      <c r="I844" s="24">
        <f t="shared" si="279"/>
        <v>966875</v>
      </c>
      <c r="J844" s="24">
        <f t="shared" si="280"/>
        <v>966875</v>
      </c>
      <c r="K844" s="25">
        <f t="shared" si="281"/>
        <v>947340.15802139416</v>
      </c>
      <c r="L844" s="26">
        <f t="shared" si="285"/>
        <v>122923.55457946887</v>
      </c>
      <c r="M844" s="27">
        <f t="shared" si="286"/>
        <v>0.12975651199692184</v>
      </c>
      <c r="N844" s="28">
        <f t="shared" si="282"/>
        <v>773500</v>
      </c>
      <c r="O844" s="29" t="str">
        <f t="shared" si="283"/>
        <v>MENOR VALOR</v>
      </c>
      <c r="P844" s="30">
        <f t="shared" si="287"/>
        <v>773500</v>
      </c>
      <c r="Q844" s="122"/>
    </row>
    <row r="845" spans="1:17" s="123" customFormat="1" ht="16.2" customHeight="1" x14ac:dyDescent="0.3">
      <c r="A845" s="68">
        <f t="shared" si="284"/>
        <v>800</v>
      </c>
      <c r="B845" s="126">
        <v>61185</v>
      </c>
      <c r="C845" s="127" t="s">
        <v>646</v>
      </c>
      <c r="D845" s="126" t="s">
        <v>24</v>
      </c>
      <c r="E845" s="126">
        <v>1</v>
      </c>
      <c r="F845" s="52">
        <v>1011500</v>
      </c>
      <c r="G845" s="53">
        <v>1517250</v>
      </c>
      <c r="H845" s="24">
        <f t="shared" si="278"/>
        <v>1011500</v>
      </c>
      <c r="I845" s="24">
        <f t="shared" si="279"/>
        <v>1264375</v>
      </c>
      <c r="J845" s="24">
        <f t="shared" si="280"/>
        <v>1264375</v>
      </c>
      <c r="K845" s="25">
        <f t="shared" si="281"/>
        <v>1238829.4374125923</v>
      </c>
      <c r="L845" s="26">
        <f t="shared" si="285"/>
        <v>160746.18675776452</v>
      </c>
      <c r="M845" s="27">
        <f t="shared" si="286"/>
        <v>0.12975651199691987</v>
      </c>
      <c r="N845" s="28">
        <f t="shared" si="282"/>
        <v>1011500</v>
      </c>
      <c r="O845" s="29" t="str">
        <f t="shared" si="283"/>
        <v>MENOR VALOR</v>
      </c>
      <c r="P845" s="30">
        <f t="shared" si="287"/>
        <v>1011500</v>
      </c>
      <c r="Q845" s="122"/>
    </row>
    <row r="846" spans="1:17" s="123" customFormat="1" ht="16.2" customHeight="1" x14ac:dyDescent="0.3">
      <c r="A846" s="68">
        <f t="shared" si="284"/>
        <v>801</v>
      </c>
      <c r="B846" s="126">
        <v>61185</v>
      </c>
      <c r="C846" s="127" t="s">
        <v>594</v>
      </c>
      <c r="D846" s="126" t="s">
        <v>24</v>
      </c>
      <c r="E846" s="126">
        <v>1</v>
      </c>
      <c r="F846" s="52">
        <v>618800</v>
      </c>
      <c r="G846" s="53">
        <v>928200</v>
      </c>
      <c r="H846" s="24">
        <f t="shared" si="278"/>
        <v>618800</v>
      </c>
      <c r="I846" s="24">
        <f t="shared" si="279"/>
        <v>773500</v>
      </c>
      <c r="J846" s="24">
        <f t="shared" si="280"/>
        <v>773500</v>
      </c>
      <c r="K846" s="25">
        <f t="shared" si="281"/>
        <v>757872.12641711533</v>
      </c>
      <c r="L846" s="26">
        <f t="shared" si="285"/>
        <v>98338.84366357472</v>
      </c>
      <c r="M846" s="27">
        <f t="shared" si="286"/>
        <v>0.12975651199692134</v>
      </c>
      <c r="N846" s="28">
        <f t="shared" si="282"/>
        <v>618800</v>
      </c>
      <c r="O846" s="29" t="str">
        <f t="shared" si="283"/>
        <v>MENOR VALOR</v>
      </c>
      <c r="P846" s="30">
        <f t="shared" si="287"/>
        <v>618800</v>
      </c>
      <c r="Q846" s="122"/>
    </row>
    <row r="847" spans="1:17" s="123" customFormat="1" ht="16.2" customHeight="1" x14ac:dyDescent="0.3">
      <c r="A847" s="68">
        <f t="shared" si="284"/>
        <v>802</v>
      </c>
      <c r="B847" s="126">
        <v>61165</v>
      </c>
      <c r="C847" s="127" t="s">
        <v>595</v>
      </c>
      <c r="D847" s="126" t="s">
        <v>24</v>
      </c>
      <c r="E847" s="126">
        <v>1</v>
      </c>
      <c r="F847" s="52">
        <v>214200</v>
      </c>
      <c r="G847" s="48">
        <v>600300</v>
      </c>
      <c r="H847" s="24">
        <f t="shared" si="278"/>
        <v>214200</v>
      </c>
      <c r="I847" s="24">
        <f t="shared" si="279"/>
        <v>407250</v>
      </c>
      <c r="J847" s="24">
        <f t="shared" si="280"/>
        <v>407250</v>
      </c>
      <c r="K847" s="25">
        <f t="shared" si="281"/>
        <v>358586.47492620244</v>
      </c>
      <c r="L847" s="26">
        <f t="shared" si="285"/>
        <v>102096.65553193912</v>
      </c>
      <c r="M847" s="27">
        <f t="shared" si="286"/>
        <v>0.28471976125968146</v>
      </c>
      <c r="N847" s="28">
        <f t="shared" si="282"/>
        <v>214200</v>
      </c>
      <c r="O847" s="29" t="str">
        <f t="shared" si="283"/>
        <v>MENOR VALOR</v>
      </c>
      <c r="P847" s="30">
        <f t="shared" si="287"/>
        <v>214200</v>
      </c>
      <c r="Q847" s="122"/>
    </row>
    <row r="848" spans="1:17" s="123" customFormat="1" ht="16.2" customHeight="1" x14ac:dyDescent="0.3">
      <c r="A848" s="68">
        <f t="shared" si="284"/>
        <v>803</v>
      </c>
      <c r="B848" s="126">
        <v>26111</v>
      </c>
      <c r="C848" s="127" t="s">
        <v>647</v>
      </c>
      <c r="D848" s="126" t="s">
        <v>24</v>
      </c>
      <c r="E848" s="126">
        <v>1</v>
      </c>
      <c r="F848" s="52">
        <v>773500</v>
      </c>
      <c r="G848" s="53">
        <v>1160250</v>
      </c>
      <c r="H848" s="24">
        <f t="shared" si="278"/>
        <v>773500</v>
      </c>
      <c r="I848" s="24">
        <f t="shared" si="279"/>
        <v>966875</v>
      </c>
      <c r="J848" s="24">
        <f t="shared" si="280"/>
        <v>966875</v>
      </c>
      <c r="K848" s="25">
        <f t="shared" si="281"/>
        <v>947340.15802139416</v>
      </c>
      <c r="L848" s="26">
        <f t="shared" si="285"/>
        <v>122923.55457946887</v>
      </c>
      <c r="M848" s="27">
        <f t="shared" si="286"/>
        <v>0.12975651199692184</v>
      </c>
      <c r="N848" s="28">
        <f t="shared" si="282"/>
        <v>773500</v>
      </c>
      <c r="O848" s="29" t="str">
        <f t="shared" si="283"/>
        <v>MENOR VALOR</v>
      </c>
      <c r="P848" s="30">
        <f t="shared" si="287"/>
        <v>773500</v>
      </c>
      <c r="Q848" s="122"/>
    </row>
    <row r="849" spans="1:17" s="123" customFormat="1" ht="16.2" customHeight="1" x14ac:dyDescent="0.3">
      <c r="A849" s="68">
        <f t="shared" si="284"/>
        <v>804</v>
      </c>
      <c r="B849" s="126">
        <v>61185</v>
      </c>
      <c r="C849" s="127" t="s">
        <v>597</v>
      </c>
      <c r="D849" s="126" t="s">
        <v>24</v>
      </c>
      <c r="E849" s="126">
        <v>1</v>
      </c>
      <c r="F849" s="52">
        <v>618800</v>
      </c>
      <c r="G849" s="53">
        <v>928200</v>
      </c>
      <c r="H849" s="24">
        <f t="shared" si="278"/>
        <v>618800</v>
      </c>
      <c r="I849" s="24">
        <f t="shared" si="279"/>
        <v>773500</v>
      </c>
      <c r="J849" s="24">
        <f t="shared" si="280"/>
        <v>773500</v>
      </c>
      <c r="K849" s="25">
        <f t="shared" si="281"/>
        <v>757872.12641711533</v>
      </c>
      <c r="L849" s="26">
        <f t="shared" si="285"/>
        <v>98338.84366357472</v>
      </c>
      <c r="M849" s="27">
        <f t="shared" si="286"/>
        <v>0.12975651199692134</v>
      </c>
      <c r="N849" s="28">
        <f t="shared" si="282"/>
        <v>618800</v>
      </c>
      <c r="O849" s="29" t="str">
        <f t="shared" si="283"/>
        <v>MENOR VALOR</v>
      </c>
      <c r="P849" s="30">
        <f t="shared" si="287"/>
        <v>618800</v>
      </c>
      <c r="Q849" s="122"/>
    </row>
    <row r="850" spans="1:17" s="123" customFormat="1" ht="16.2" customHeight="1" x14ac:dyDescent="0.3">
      <c r="A850" s="68">
        <f t="shared" si="284"/>
        <v>805</v>
      </c>
      <c r="B850" s="126">
        <v>42140</v>
      </c>
      <c r="C850" s="127" t="s">
        <v>598</v>
      </c>
      <c r="D850" s="126" t="s">
        <v>24</v>
      </c>
      <c r="E850" s="126">
        <v>1</v>
      </c>
      <c r="F850" s="52">
        <v>618800</v>
      </c>
      <c r="G850" s="53">
        <v>928200</v>
      </c>
      <c r="H850" s="24">
        <f t="shared" si="278"/>
        <v>618800</v>
      </c>
      <c r="I850" s="24">
        <f t="shared" si="279"/>
        <v>773500</v>
      </c>
      <c r="J850" s="24">
        <f t="shared" si="280"/>
        <v>773500</v>
      </c>
      <c r="K850" s="25">
        <f t="shared" si="281"/>
        <v>757872.12641711533</v>
      </c>
      <c r="L850" s="26">
        <f t="shared" si="285"/>
        <v>98338.84366357472</v>
      </c>
      <c r="M850" s="27">
        <f t="shared" si="286"/>
        <v>0.12975651199692134</v>
      </c>
      <c r="N850" s="28">
        <f t="shared" si="282"/>
        <v>618800</v>
      </c>
      <c r="O850" s="29" t="str">
        <f t="shared" si="283"/>
        <v>MENOR VALOR</v>
      </c>
      <c r="P850" s="30">
        <f t="shared" si="287"/>
        <v>618800</v>
      </c>
      <c r="Q850" s="122"/>
    </row>
    <row r="851" spans="1:17" s="123" customFormat="1" ht="16.2" customHeight="1" x14ac:dyDescent="0.3">
      <c r="A851" s="68">
        <f t="shared" si="284"/>
        <v>806</v>
      </c>
      <c r="B851" s="126">
        <v>42140</v>
      </c>
      <c r="C851" s="127" t="s">
        <v>599</v>
      </c>
      <c r="D851" s="126" t="s">
        <v>24</v>
      </c>
      <c r="E851" s="126">
        <v>1</v>
      </c>
      <c r="F851" s="52">
        <v>535500</v>
      </c>
      <c r="G851" s="53">
        <v>803250</v>
      </c>
      <c r="H851" s="24">
        <f t="shared" si="278"/>
        <v>535500</v>
      </c>
      <c r="I851" s="24">
        <f t="shared" si="279"/>
        <v>669375</v>
      </c>
      <c r="J851" s="24">
        <f t="shared" si="280"/>
        <v>669375</v>
      </c>
      <c r="K851" s="25">
        <f t="shared" si="281"/>
        <v>655850.87863019598</v>
      </c>
      <c r="L851" s="26">
        <f t="shared" si="285"/>
        <v>85100.922401170421</v>
      </c>
      <c r="M851" s="27">
        <f t="shared" si="286"/>
        <v>0.12975651199692134</v>
      </c>
      <c r="N851" s="28">
        <f t="shared" si="282"/>
        <v>535500</v>
      </c>
      <c r="O851" s="29" t="str">
        <f t="shared" si="283"/>
        <v>MENOR VALOR</v>
      </c>
      <c r="P851" s="30">
        <f t="shared" si="287"/>
        <v>535500</v>
      </c>
      <c r="Q851" s="122"/>
    </row>
    <row r="852" spans="1:17" s="123" customFormat="1" ht="16.2" customHeight="1" x14ac:dyDescent="0.3">
      <c r="A852" s="68">
        <f t="shared" si="284"/>
        <v>807</v>
      </c>
      <c r="B852" s="126">
        <v>42140</v>
      </c>
      <c r="C852" s="127" t="s">
        <v>648</v>
      </c>
      <c r="D852" s="126" t="s">
        <v>24</v>
      </c>
      <c r="E852" s="126">
        <v>1</v>
      </c>
      <c r="F852" s="52">
        <v>654500</v>
      </c>
      <c r="G852" s="53">
        <v>981750</v>
      </c>
      <c r="H852" s="24">
        <f t="shared" si="278"/>
        <v>654500</v>
      </c>
      <c r="I852" s="24">
        <f t="shared" si="279"/>
        <v>818125</v>
      </c>
      <c r="J852" s="24">
        <f t="shared" si="280"/>
        <v>818125</v>
      </c>
      <c r="K852" s="25">
        <f t="shared" si="281"/>
        <v>801595.51832579507</v>
      </c>
      <c r="L852" s="26">
        <f t="shared" si="285"/>
        <v>104012.23849032003</v>
      </c>
      <c r="M852" s="27">
        <f t="shared" si="286"/>
        <v>0.12975651199692212</v>
      </c>
      <c r="N852" s="28">
        <f t="shared" si="282"/>
        <v>654500</v>
      </c>
      <c r="O852" s="29" t="str">
        <f t="shared" si="283"/>
        <v>MENOR VALOR</v>
      </c>
      <c r="P852" s="30">
        <f t="shared" si="287"/>
        <v>654500</v>
      </c>
      <c r="Q852" s="122"/>
    </row>
    <row r="853" spans="1:17" s="123" customFormat="1" ht="16.2" customHeight="1" x14ac:dyDescent="0.3">
      <c r="A853" s="68">
        <f t="shared" si="284"/>
        <v>808</v>
      </c>
      <c r="B853" s="126">
        <v>42140</v>
      </c>
      <c r="C853" s="127" t="s">
        <v>601</v>
      </c>
      <c r="D853" s="126" t="s">
        <v>24</v>
      </c>
      <c r="E853" s="126">
        <v>1</v>
      </c>
      <c r="F853" s="52">
        <v>214200</v>
      </c>
      <c r="G853" s="48">
        <v>600300</v>
      </c>
      <c r="H853" s="24">
        <f t="shared" si="278"/>
        <v>214200</v>
      </c>
      <c r="I853" s="24">
        <f t="shared" si="279"/>
        <v>407250</v>
      </c>
      <c r="J853" s="24">
        <f t="shared" si="280"/>
        <v>407250</v>
      </c>
      <c r="K853" s="25">
        <f t="shared" si="281"/>
        <v>358586.47492620244</v>
      </c>
      <c r="L853" s="26">
        <f t="shared" si="285"/>
        <v>102096.65553193912</v>
      </c>
      <c r="M853" s="27">
        <f t="shared" si="286"/>
        <v>0.28471976125968146</v>
      </c>
      <c r="N853" s="28">
        <f t="shared" si="282"/>
        <v>214200</v>
      </c>
      <c r="O853" s="29" t="str">
        <f t="shared" si="283"/>
        <v>MENOR VALOR</v>
      </c>
      <c r="P853" s="30">
        <f t="shared" si="287"/>
        <v>214200</v>
      </c>
      <c r="Q853" s="122"/>
    </row>
    <row r="854" spans="1:17" s="123" customFormat="1" ht="16.2" customHeight="1" x14ac:dyDescent="0.3">
      <c r="A854" s="68">
        <f t="shared" si="284"/>
        <v>809</v>
      </c>
      <c r="B854" s="126">
        <v>61165</v>
      </c>
      <c r="C854" s="127" t="s">
        <v>437</v>
      </c>
      <c r="D854" s="126" t="s">
        <v>438</v>
      </c>
      <c r="E854" s="126">
        <v>1</v>
      </c>
      <c r="F854" s="52">
        <v>21420</v>
      </c>
      <c r="G854" s="53">
        <v>40200</v>
      </c>
      <c r="H854" s="24">
        <f t="shared" si="278"/>
        <v>21420</v>
      </c>
      <c r="I854" s="24">
        <f t="shared" si="279"/>
        <v>30810</v>
      </c>
      <c r="J854" s="24">
        <f t="shared" si="280"/>
        <v>30810</v>
      </c>
      <c r="K854" s="25">
        <f t="shared" si="281"/>
        <v>29344.23282350384</v>
      </c>
      <c r="L854" s="26">
        <f t="shared" si="285"/>
        <v>5603.2787652005572</v>
      </c>
      <c r="M854" s="27">
        <f t="shared" si="286"/>
        <v>0.19094991506175962</v>
      </c>
      <c r="N854" s="28">
        <f t="shared" si="282"/>
        <v>21420</v>
      </c>
      <c r="O854" s="29" t="str">
        <f t="shared" si="283"/>
        <v>MENOR VALOR</v>
      </c>
      <c r="P854" s="30">
        <f t="shared" si="287"/>
        <v>21420</v>
      </c>
      <c r="Q854" s="122"/>
    </row>
    <row r="855" spans="1:17" s="123" customFormat="1" ht="16.2" customHeight="1" x14ac:dyDescent="0.3">
      <c r="A855" s="68">
        <f t="shared" si="284"/>
        <v>810</v>
      </c>
      <c r="B855" s="126">
        <v>42140</v>
      </c>
      <c r="C855" s="127" t="s">
        <v>602</v>
      </c>
      <c r="D855" s="126" t="s">
        <v>24</v>
      </c>
      <c r="E855" s="126">
        <v>1</v>
      </c>
      <c r="F855" s="52">
        <v>113050</v>
      </c>
      <c r="G855" s="53">
        <v>179575</v>
      </c>
      <c r="H855" s="24">
        <f t="shared" si="278"/>
        <v>113050</v>
      </c>
      <c r="I855" s="24">
        <f t="shared" si="279"/>
        <v>146312.5</v>
      </c>
      <c r="J855" s="24">
        <f t="shared" si="280"/>
        <v>146312.5</v>
      </c>
      <c r="K855" s="25">
        <f t="shared" si="281"/>
        <v>142481.41545478834</v>
      </c>
      <c r="L855" s="26">
        <f t="shared" si="285"/>
        <v>20811.153447999412</v>
      </c>
      <c r="M855" s="27">
        <f t="shared" si="286"/>
        <v>0.14606223121501152</v>
      </c>
      <c r="N855" s="28">
        <f t="shared" si="282"/>
        <v>113050</v>
      </c>
      <c r="O855" s="29" t="str">
        <f t="shared" si="283"/>
        <v>MENOR VALOR</v>
      </c>
      <c r="P855" s="30">
        <f t="shared" si="287"/>
        <v>113050</v>
      </c>
      <c r="Q855" s="122"/>
    </row>
    <row r="856" spans="1:17" s="123" customFormat="1" ht="16.2" customHeight="1" x14ac:dyDescent="0.3">
      <c r="A856" s="68">
        <f t="shared" si="284"/>
        <v>811</v>
      </c>
      <c r="B856" s="126">
        <v>42140</v>
      </c>
      <c r="C856" s="127" t="s">
        <v>603</v>
      </c>
      <c r="D856" s="126" t="s">
        <v>24</v>
      </c>
      <c r="E856" s="126">
        <v>1</v>
      </c>
      <c r="F856" s="52">
        <v>1011500</v>
      </c>
      <c r="G856" s="53">
        <v>1517250</v>
      </c>
      <c r="H856" s="24">
        <f t="shared" si="278"/>
        <v>1011500</v>
      </c>
      <c r="I856" s="24">
        <f t="shared" si="279"/>
        <v>1264375</v>
      </c>
      <c r="J856" s="24">
        <f t="shared" si="280"/>
        <v>1264375</v>
      </c>
      <c r="K856" s="25">
        <f t="shared" si="281"/>
        <v>1238829.4374125923</v>
      </c>
      <c r="L856" s="26">
        <f t="shared" si="285"/>
        <v>160746.18675776452</v>
      </c>
      <c r="M856" s="27">
        <f t="shared" si="286"/>
        <v>0.12975651199691987</v>
      </c>
      <c r="N856" s="28">
        <f t="shared" si="282"/>
        <v>1011500</v>
      </c>
      <c r="O856" s="29" t="str">
        <f t="shared" si="283"/>
        <v>MENOR VALOR</v>
      </c>
      <c r="P856" s="30">
        <f t="shared" si="287"/>
        <v>1011500</v>
      </c>
      <c r="Q856" s="122"/>
    </row>
    <row r="857" spans="1:17" s="123" customFormat="1" ht="16.2" customHeight="1" x14ac:dyDescent="0.3">
      <c r="A857" s="68">
        <f t="shared" si="284"/>
        <v>812</v>
      </c>
      <c r="B857" s="126">
        <v>61185</v>
      </c>
      <c r="C857" s="127" t="s">
        <v>649</v>
      </c>
      <c r="D857" s="126" t="s">
        <v>24</v>
      </c>
      <c r="E857" s="126">
        <v>1</v>
      </c>
      <c r="F857" s="52">
        <v>618800</v>
      </c>
      <c r="G857" s="53">
        <v>928200</v>
      </c>
      <c r="H857" s="24">
        <f t="shared" si="278"/>
        <v>618800</v>
      </c>
      <c r="I857" s="24">
        <f t="shared" si="279"/>
        <v>773500</v>
      </c>
      <c r="J857" s="24">
        <f t="shared" si="280"/>
        <v>773500</v>
      </c>
      <c r="K857" s="25">
        <f t="shared" si="281"/>
        <v>757872.12641711533</v>
      </c>
      <c r="L857" s="26">
        <f t="shared" si="285"/>
        <v>98338.84366357472</v>
      </c>
      <c r="M857" s="27">
        <f t="shared" si="286"/>
        <v>0.12975651199692134</v>
      </c>
      <c r="N857" s="28">
        <f t="shared" si="282"/>
        <v>618800</v>
      </c>
      <c r="O857" s="29" t="str">
        <f t="shared" si="283"/>
        <v>MENOR VALOR</v>
      </c>
      <c r="P857" s="30">
        <f t="shared" si="287"/>
        <v>618800</v>
      </c>
      <c r="Q857" s="122"/>
    </row>
    <row r="858" spans="1:17" s="123" customFormat="1" ht="16.2" customHeight="1" x14ac:dyDescent="0.3">
      <c r="A858" s="68">
        <f t="shared" si="284"/>
        <v>813</v>
      </c>
      <c r="B858" s="126">
        <v>61185</v>
      </c>
      <c r="C858" s="127" t="s">
        <v>605</v>
      </c>
      <c r="D858" s="126" t="s">
        <v>24</v>
      </c>
      <c r="E858" s="126">
        <v>1</v>
      </c>
      <c r="F858" s="52">
        <v>208250</v>
      </c>
      <c r="G858" s="53">
        <v>412375</v>
      </c>
      <c r="H858" s="24">
        <f t="shared" si="278"/>
        <v>208250</v>
      </c>
      <c r="I858" s="24">
        <f t="shared" si="279"/>
        <v>310312.5</v>
      </c>
      <c r="J858" s="24">
        <f t="shared" si="280"/>
        <v>310312.5</v>
      </c>
      <c r="K858" s="25">
        <f t="shared" si="281"/>
        <v>293047.93763137114</v>
      </c>
      <c r="L858" s="26">
        <f t="shared" si="285"/>
        <v>59961.196729776435</v>
      </c>
      <c r="M858" s="27">
        <f t="shared" si="286"/>
        <v>0.20461224608651712</v>
      </c>
      <c r="N858" s="28">
        <f t="shared" si="282"/>
        <v>208250</v>
      </c>
      <c r="O858" s="29" t="str">
        <f t="shared" si="283"/>
        <v>MENOR VALOR</v>
      </c>
      <c r="P858" s="30">
        <f t="shared" si="287"/>
        <v>208250</v>
      </c>
      <c r="Q858" s="122"/>
    </row>
    <row r="859" spans="1:17" s="123" customFormat="1" ht="16.2" customHeight="1" x14ac:dyDescent="0.3">
      <c r="A859" s="68">
        <f t="shared" si="284"/>
        <v>814</v>
      </c>
      <c r="B859" s="126">
        <v>61185</v>
      </c>
      <c r="C859" s="127" t="s">
        <v>606</v>
      </c>
      <c r="D859" s="126" t="s">
        <v>24</v>
      </c>
      <c r="E859" s="126">
        <v>1</v>
      </c>
      <c r="F859" s="52">
        <v>618800</v>
      </c>
      <c r="G859" s="53">
        <v>928200</v>
      </c>
      <c r="H859" s="24">
        <f t="shared" si="278"/>
        <v>618800</v>
      </c>
      <c r="I859" s="24">
        <f t="shared" si="279"/>
        <v>773500</v>
      </c>
      <c r="J859" s="24">
        <f t="shared" si="280"/>
        <v>773500</v>
      </c>
      <c r="K859" s="25">
        <f t="shared" si="281"/>
        <v>757872.12641711533</v>
      </c>
      <c r="L859" s="26">
        <f t="shared" si="285"/>
        <v>98338.84366357472</v>
      </c>
      <c r="M859" s="27">
        <f t="shared" si="286"/>
        <v>0.12975651199692134</v>
      </c>
      <c r="N859" s="28">
        <f t="shared" si="282"/>
        <v>618800</v>
      </c>
      <c r="O859" s="29" t="str">
        <f t="shared" si="283"/>
        <v>MENOR VALOR</v>
      </c>
      <c r="P859" s="30">
        <f t="shared" si="287"/>
        <v>618800</v>
      </c>
      <c r="Q859" s="122"/>
    </row>
    <row r="860" spans="1:17" s="123" customFormat="1" ht="16.2" customHeight="1" x14ac:dyDescent="0.3">
      <c r="A860" s="68">
        <f t="shared" si="284"/>
        <v>815</v>
      </c>
      <c r="B860" s="126">
        <v>61185</v>
      </c>
      <c r="C860" s="127" t="s">
        <v>607</v>
      </c>
      <c r="D860" s="126" t="s">
        <v>24</v>
      </c>
      <c r="E860" s="126">
        <v>1</v>
      </c>
      <c r="F860" s="52">
        <v>1011500</v>
      </c>
      <c r="G860" s="53">
        <v>1517250</v>
      </c>
      <c r="H860" s="24">
        <f t="shared" si="278"/>
        <v>1011500</v>
      </c>
      <c r="I860" s="24">
        <f t="shared" si="279"/>
        <v>1264375</v>
      </c>
      <c r="J860" s="24">
        <f t="shared" si="280"/>
        <v>1264375</v>
      </c>
      <c r="K860" s="25">
        <f t="shared" si="281"/>
        <v>1238829.4374125923</v>
      </c>
      <c r="L860" s="26">
        <f t="shared" si="285"/>
        <v>160746.18675776452</v>
      </c>
      <c r="M860" s="27">
        <f t="shared" si="286"/>
        <v>0.12975651199691987</v>
      </c>
      <c r="N860" s="28">
        <f t="shared" si="282"/>
        <v>1011500</v>
      </c>
      <c r="O860" s="29" t="str">
        <f t="shared" si="283"/>
        <v>MENOR VALOR</v>
      </c>
      <c r="P860" s="30">
        <f t="shared" si="287"/>
        <v>1011500</v>
      </c>
      <c r="Q860" s="122"/>
    </row>
    <row r="861" spans="1:17" s="123" customFormat="1" ht="16.2" customHeight="1" x14ac:dyDescent="0.3">
      <c r="A861" s="68">
        <f t="shared" si="284"/>
        <v>816</v>
      </c>
      <c r="B861" s="126">
        <v>43910</v>
      </c>
      <c r="C861" s="127" t="s">
        <v>650</v>
      </c>
      <c r="D861" s="126" t="s">
        <v>24</v>
      </c>
      <c r="E861" s="126">
        <v>1</v>
      </c>
      <c r="F861" s="52">
        <v>77350</v>
      </c>
      <c r="G861" s="53">
        <v>316025</v>
      </c>
      <c r="H861" s="24">
        <f t="shared" si="278"/>
        <v>77350</v>
      </c>
      <c r="I861" s="24">
        <f t="shared" si="279"/>
        <v>196687.5</v>
      </c>
      <c r="J861" s="24">
        <f t="shared" si="280"/>
        <v>196687.5</v>
      </c>
      <c r="K861" s="25">
        <f t="shared" si="281"/>
        <v>156347.47759397974</v>
      </c>
      <c r="L861" s="26">
        <f t="shared" si="285"/>
        <v>55859.6521033354</v>
      </c>
      <c r="M861" s="27">
        <f t="shared" si="286"/>
        <v>0.35727888267182578</v>
      </c>
      <c r="N861" s="28">
        <f t="shared" si="282"/>
        <v>77350</v>
      </c>
      <c r="O861" s="29" t="str">
        <f t="shared" si="283"/>
        <v>MENOR VALOR</v>
      </c>
      <c r="P861" s="30">
        <f t="shared" si="287"/>
        <v>77350</v>
      </c>
      <c r="Q861" s="122"/>
    </row>
    <row r="862" spans="1:17" s="123" customFormat="1" ht="16.2" customHeight="1" x14ac:dyDescent="0.3">
      <c r="A862" s="68">
        <f t="shared" si="284"/>
        <v>817</v>
      </c>
      <c r="B862" s="126">
        <v>43910</v>
      </c>
      <c r="C862" s="127" t="s">
        <v>651</v>
      </c>
      <c r="D862" s="126" t="s">
        <v>24</v>
      </c>
      <c r="E862" s="126">
        <v>1</v>
      </c>
      <c r="F862" s="52">
        <v>89250</v>
      </c>
      <c r="G862" s="48">
        <v>253875</v>
      </c>
      <c r="H862" s="24">
        <f t="shared" si="278"/>
        <v>89250</v>
      </c>
      <c r="I862" s="24">
        <f t="shared" si="279"/>
        <v>171562.5</v>
      </c>
      <c r="J862" s="24">
        <f t="shared" si="280"/>
        <v>171562.5</v>
      </c>
      <c r="K862" s="25">
        <f t="shared" si="281"/>
        <v>150526.88713316302</v>
      </c>
      <c r="L862" s="26">
        <f t="shared" si="285"/>
        <v>43329.302421862274</v>
      </c>
      <c r="M862" s="27">
        <f t="shared" si="286"/>
        <v>0.28785091651786554</v>
      </c>
      <c r="N862" s="28">
        <f t="shared" si="282"/>
        <v>89250</v>
      </c>
      <c r="O862" s="29" t="str">
        <f t="shared" si="283"/>
        <v>MENOR VALOR</v>
      </c>
      <c r="P862" s="30">
        <f t="shared" si="287"/>
        <v>89250</v>
      </c>
      <c r="Q862" s="122"/>
    </row>
    <row r="863" spans="1:17" s="123" customFormat="1" ht="16.2" customHeight="1" x14ac:dyDescent="0.3">
      <c r="A863" s="68">
        <f t="shared" si="284"/>
        <v>818</v>
      </c>
      <c r="B863" s="126">
        <v>43910</v>
      </c>
      <c r="C863" s="127" t="s">
        <v>652</v>
      </c>
      <c r="D863" s="126" t="s">
        <v>24</v>
      </c>
      <c r="E863" s="126">
        <v>1</v>
      </c>
      <c r="F863" s="52">
        <v>89250</v>
      </c>
      <c r="G863" s="48">
        <v>253875</v>
      </c>
      <c r="H863" s="24">
        <f t="shared" si="278"/>
        <v>89250</v>
      </c>
      <c r="I863" s="24">
        <f t="shared" si="279"/>
        <v>171562.5</v>
      </c>
      <c r="J863" s="24">
        <f t="shared" si="280"/>
        <v>171562.5</v>
      </c>
      <c r="K863" s="25">
        <f t="shared" si="281"/>
        <v>150526.88713316302</v>
      </c>
      <c r="L863" s="26">
        <f t="shared" si="285"/>
        <v>43329.302421862274</v>
      </c>
      <c r="M863" s="27">
        <f t="shared" si="286"/>
        <v>0.28785091651786554</v>
      </c>
      <c r="N863" s="28">
        <f t="shared" si="282"/>
        <v>89250</v>
      </c>
      <c r="O863" s="29" t="str">
        <f t="shared" si="283"/>
        <v>MENOR VALOR</v>
      </c>
      <c r="P863" s="30">
        <f t="shared" si="287"/>
        <v>89250</v>
      </c>
      <c r="Q863" s="122"/>
    </row>
    <row r="864" spans="1:17" s="123" customFormat="1" ht="16.2" customHeight="1" x14ac:dyDescent="0.3">
      <c r="A864" s="68">
        <f t="shared" si="284"/>
        <v>819</v>
      </c>
      <c r="B864" s="126">
        <v>43910</v>
      </c>
      <c r="C864" s="127" t="s">
        <v>653</v>
      </c>
      <c r="D864" s="126" t="s">
        <v>24</v>
      </c>
      <c r="E864" s="126">
        <v>1</v>
      </c>
      <c r="F864" s="52">
        <v>89250</v>
      </c>
      <c r="G864" s="48">
        <v>253875</v>
      </c>
      <c r="H864" s="24">
        <f t="shared" si="278"/>
        <v>89250</v>
      </c>
      <c r="I864" s="24">
        <f t="shared" si="279"/>
        <v>171562.5</v>
      </c>
      <c r="J864" s="24">
        <f t="shared" si="280"/>
        <v>171562.5</v>
      </c>
      <c r="K864" s="25">
        <f t="shared" si="281"/>
        <v>150526.88713316302</v>
      </c>
      <c r="L864" s="26">
        <f t="shared" si="285"/>
        <v>43329.302421862274</v>
      </c>
      <c r="M864" s="27">
        <f t="shared" si="286"/>
        <v>0.28785091651786554</v>
      </c>
      <c r="N864" s="28">
        <f t="shared" si="282"/>
        <v>89250</v>
      </c>
      <c r="O864" s="29" t="str">
        <f t="shared" si="283"/>
        <v>MENOR VALOR</v>
      </c>
      <c r="P864" s="30">
        <f t="shared" si="287"/>
        <v>89250</v>
      </c>
      <c r="Q864" s="122"/>
    </row>
    <row r="865" spans="1:17" s="123" customFormat="1" ht="16.2" customHeight="1" x14ac:dyDescent="0.3">
      <c r="A865" s="68">
        <f t="shared" si="284"/>
        <v>820</v>
      </c>
      <c r="B865" s="126">
        <v>43910</v>
      </c>
      <c r="C865" s="127" t="s">
        <v>654</v>
      </c>
      <c r="D865" s="126" t="s">
        <v>24</v>
      </c>
      <c r="E865" s="126">
        <v>1</v>
      </c>
      <c r="F865" s="52">
        <v>89250</v>
      </c>
      <c r="G865" s="48">
        <v>253875</v>
      </c>
      <c r="H865" s="24">
        <f t="shared" si="278"/>
        <v>89250</v>
      </c>
      <c r="I865" s="24">
        <f t="shared" si="279"/>
        <v>171562.5</v>
      </c>
      <c r="J865" s="24">
        <f t="shared" si="280"/>
        <v>171562.5</v>
      </c>
      <c r="K865" s="25">
        <f t="shared" si="281"/>
        <v>150526.88713316302</v>
      </c>
      <c r="L865" s="26">
        <f t="shared" si="285"/>
        <v>43329.302421862274</v>
      </c>
      <c r="M865" s="27">
        <f t="shared" si="286"/>
        <v>0.28785091651786554</v>
      </c>
      <c r="N865" s="28">
        <f t="shared" si="282"/>
        <v>89250</v>
      </c>
      <c r="O865" s="29" t="str">
        <f t="shared" si="283"/>
        <v>MENOR VALOR</v>
      </c>
      <c r="P865" s="30">
        <f t="shared" si="287"/>
        <v>89250</v>
      </c>
      <c r="Q865" s="122"/>
    </row>
    <row r="866" spans="1:17" s="123" customFormat="1" ht="16.2" customHeight="1" x14ac:dyDescent="0.3">
      <c r="A866" s="68">
        <f t="shared" si="284"/>
        <v>821</v>
      </c>
      <c r="B866" s="126">
        <v>61185</v>
      </c>
      <c r="C866" s="127" t="s">
        <v>613</v>
      </c>
      <c r="D866" s="126" t="s">
        <v>24</v>
      </c>
      <c r="E866" s="126">
        <v>1</v>
      </c>
      <c r="F866" s="52">
        <v>214200</v>
      </c>
      <c r="G866" s="48">
        <v>600300</v>
      </c>
      <c r="H866" s="24">
        <f t="shared" si="278"/>
        <v>214200</v>
      </c>
      <c r="I866" s="24">
        <f t="shared" si="279"/>
        <v>407250</v>
      </c>
      <c r="J866" s="24">
        <f t="shared" si="280"/>
        <v>407250</v>
      </c>
      <c r="K866" s="25">
        <f t="shared" si="281"/>
        <v>358586.47492620244</v>
      </c>
      <c r="L866" s="26">
        <f t="shared" si="285"/>
        <v>102096.65553193912</v>
      </c>
      <c r="M866" s="27">
        <f t="shared" si="286"/>
        <v>0.28471976125968146</v>
      </c>
      <c r="N866" s="28">
        <f t="shared" si="282"/>
        <v>214200</v>
      </c>
      <c r="O866" s="29" t="str">
        <f t="shared" si="283"/>
        <v>MENOR VALOR</v>
      </c>
      <c r="P866" s="30">
        <f t="shared" si="287"/>
        <v>214200</v>
      </c>
      <c r="Q866" s="122"/>
    </row>
    <row r="867" spans="1:17" s="123" customFormat="1" ht="16.2" customHeight="1" x14ac:dyDescent="0.3">
      <c r="A867" s="68">
        <f t="shared" si="284"/>
        <v>822</v>
      </c>
      <c r="B867" s="126">
        <v>61185</v>
      </c>
      <c r="C867" s="127" t="s">
        <v>614</v>
      </c>
      <c r="D867" s="126" t="s">
        <v>24</v>
      </c>
      <c r="E867" s="126">
        <v>1</v>
      </c>
      <c r="F867" s="52">
        <v>214200</v>
      </c>
      <c r="G867" s="48">
        <v>600300</v>
      </c>
      <c r="H867" s="24">
        <f t="shared" si="278"/>
        <v>214200</v>
      </c>
      <c r="I867" s="24">
        <f t="shared" si="279"/>
        <v>407250</v>
      </c>
      <c r="J867" s="24">
        <f t="shared" si="280"/>
        <v>407250</v>
      </c>
      <c r="K867" s="25">
        <f t="shared" si="281"/>
        <v>358586.47492620244</v>
      </c>
      <c r="L867" s="26">
        <f t="shared" si="285"/>
        <v>102096.65553193912</v>
      </c>
      <c r="M867" s="27">
        <f t="shared" si="286"/>
        <v>0.28471976125968146</v>
      </c>
      <c r="N867" s="28">
        <f t="shared" si="282"/>
        <v>214200</v>
      </c>
      <c r="O867" s="29" t="str">
        <f t="shared" si="283"/>
        <v>MENOR VALOR</v>
      </c>
      <c r="P867" s="30">
        <f t="shared" si="287"/>
        <v>214200</v>
      </c>
      <c r="Q867" s="122"/>
    </row>
    <row r="868" spans="1:17" s="123" customFormat="1" ht="16.2" customHeight="1" x14ac:dyDescent="0.3">
      <c r="A868" s="68">
        <f t="shared" si="284"/>
        <v>823</v>
      </c>
      <c r="B868" s="126">
        <v>42140</v>
      </c>
      <c r="C868" s="127" t="s">
        <v>615</v>
      </c>
      <c r="D868" s="126" t="s">
        <v>24</v>
      </c>
      <c r="E868" s="126">
        <v>1</v>
      </c>
      <c r="F868" s="52">
        <v>535500</v>
      </c>
      <c r="G868" s="53">
        <v>803250</v>
      </c>
      <c r="H868" s="24">
        <f t="shared" si="278"/>
        <v>535500</v>
      </c>
      <c r="I868" s="24">
        <f t="shared" si="279"/>
        <v>669375</v>
      </c>
      <c r="J868" s="24">
        <f t="shared" si="280"/>
        <v>669375</v>
      </c>
      <c r="K868" s="25">
        <f t="shared" si="281"/>
        <v>655850.87863019598</v>
      </c>
      <c r="L868" s="26">
        <f t="shared" si="285"/>
        <v>85100.922401170421</v>
      </c>
      <c r="M868" s="27">
        <f t="shared" si="286"/>
        <v>0.12975651199692134</v>
      </c>
      <c r="N868" s="28">
        <f t="shared" si="282"/>
        <v>535500</v>
      </c>
      <c r="O868" s="29" t="str">
        <f t="shared" si="283"/>
        <v>MENOR VALOR</v>
      </c>
      <c r="P868" s="30">
        <f t="shared" si="287"/>
        <v>535500</v>
      </c>
      <c r="Q868" s="122"/>
    </row>
    <row r="869" spans="1:17" s="123" customFormat="1" ht="16.2" customHeight="1" x14ac:dyDescent="0.3">
      <c r="A869" s="68">
        <f t="shared" si="284"/>
        <v>824</v>
      </c>
      <c r="B869" s="126">
        <v>61185</v>
      </c>
      <c r="C869" s="127" t="s">
        <v>616</v>
      </c>
      <c r="D869" s="126" t="s">
        <v>617</v>
      </c>
      <c r="E869" s="126">
        <v>1</v>
      </c>
      <c r="F869" s="52">
        <v>214200</v>
      </c>
      <c r="G869" s="48">
        <v>600300</v>
      </c>
      <c r="H869" s="24">
        <f t="shared" si="278"/>
        <v>214200</v>
      </c>
      <c r="I869" s="24">
        <f t="shared" si="279"/>
        <v>407250</v>
      </c>
      <c r="J869" s="24">
        <f t="shared" si="280"/>
        <v>407250</v>
      </c>
      <c r="K869" s="25">
        <f t="shared" si="281"/>
        <v>358586.47492620244</v>
      </c>
      <c r="L869" s="26">
        <f t="shared" si="285"/>
        <v>102096.65553193912</v>
      </c>
      <c r="M869" s="27">
        <f t="shared" si="286"/>
        <v>0.28471976125968146</v>
      </c>
      <c r="N869" s="28">
        <f t="shared" si="282"/>
        <v>214200</v>
      </c>
      <c r="O869" s="29" t="str">
        <f t="shared" si="283"/>
        <v>MENOR VALOR</v>
      </c>
      <c r="P869" s="30">
        <f t="shared" si="287"/>
        <v>214200</v>
      </c>
      <c r="Q869" s="122"/>
    </row>
    <row r="870" spans="1:17" s="123" customFormat="1" ht="16.2" customHeight="1" x14ac:dyDescent="0.3">
      <c r="A870" s="68">
        <f t="shared" si="284"/>
        <v>825</v>
      </c>
      <c r="B870" s="126">
        <v>38990</v>
      </c>
      <c r="C870" s="127" t="s">
        <v>618</v>
      </c>
      <c r="D870" s="126" t="s">
        <v>451</v>
      </c>
      <c r="E870" s="126">
        <v>1</v>
      </c>
      <c r="F870" s="52">
        <v>53550</v>
      </c>
      <c r="G870" s="53">
        <v>91000</v>
      </c>
      <c r="H870" s="24">
        <f t="shared" si="278"/>
        <v>53550</v>
      </c>
      <c r="I870" s="24">
        <f t="shared" si="279"/>
        <v>72275</v>
      </c>
      <c r="J870" s="24">
        <f t="shared" si="280"/>
        <v>72275</v>
      </c>
      <c r="K870" s="25">
        <f t="shared" si="281"/>
        <v>69807.234582097575</v>
      </c>
      <c r="L870" s="26">
        <f t="shared" si="285"/>
        <v>11495.600816341679</v>
      </c>
      <c r="M870" s="27">
        <f t="shared" si="286"/>
        <v>0.16467635317686377</v>
      </c>
      <c r="N870" s="28">
        <f t="shared" si="282"/>
        <v>53550</v>
      </c>
      <c r="O870" s="29" t="str">
        <f t="shared" si="283"/>
        <v>MENOR VALOR</v>
      </c>
      <c r="P870" s="30">
        <f t="shared" si="287"/>
        <v>53550</v>
      </c>
      <c r="Q870" s="122"/>
    </row>
    <row r="871" spans="1:17" s="123" customFormat="1" ht="16.2" customHeight="1" x14ac:dyDescent="0.3">
      <c r="A871" s="68">
        <f t="shared" si="284"/>
        <v>826</v>
      </c>
      <c r="B871" s="126">
        <v>38990</v>
      </c>
      <c r="C871" s="127" t="s">
        <v>619</v>
      </c>
      <c r="D871" s="126" t="s">
        <v>451</v>
      </c>
      <c r="E871" s="126">
        <v>1</v>
      </c>
      <c r="F871" s="52">
        <v>285600</v>
      </c>
      <c r="G871" s="53">
        <v>490400</v>
      </c>
      <c r="H871" s="24">
        <f t="shared" si="278"/>
        <v>285600</v>
      </c>
      <c r="I871" s="24">
        <f t="shared" si="279"/>
        <v>388000</v>
      </c>
      <c r="J871" s="24">
        <f t="shared" si="280"/>
        <v>388000</v>
      </c>
      <c r="K871" s="25">
        <f t="shared" si="281"/>
        <v>374243.55705876887</v>
      </c>
      <c r="L871" s="26">
        <f t="shared" si="285"/>
        <v>62680.460304752516</v>
      </c>
      <c r="M871" s="27">
        <f t="shared" si="286"/>
        <v>0.16748574323461116</v>
      </c>
      <c r="N871" s="28">
        <f t="shared" si="282"/>
        <v>285600</v>
      </c>
      <c r="O871" s="29" t="str">
        <f t="shared" si="283"/>
        <v>MENOR VALOR</v>
      </c>
      <c r="P871" s="30">
        <f t="shared" si="287"/>
        <v>285600</v>
      </c>
      <c r="Q871" s="122"/>
    </row>
    <row r="872" spans="1:17" s="123" customFormat="1" ht="16.2" customHeight="1" x14ac:dyDescent="0.3">
      <c r="A872" s="68">
        <f t="shared" si="284"/>
        <v>827</v>
      </c>
      <c r="B872" s="126">
        <v>38990</v>
      </c>
      <c r="C872" s="127" t="s">
        <v>620</v>
      </c>
      <c r="D872" s="126" t="s">
        <v>451</v>
      </c>
      <c r="E872" s="126">
        <v>1</v>
      </c>
      <c r="F872" s="52">
        <v>285600</v>
      </c>
      <c r="G872" s="53">
        <v>490400</v>
      </c>
      <c r="H872" s="24">
        <f t="shared" si="278"/>
        <v>285600</v>
      </c>
      <c r="I872" s="24">
        <f t="shared" si="279"/>
        <v>388000</v>
      </c>
      <c r="J872" s="24">
        <f t="shared" si="280"/>
        <v>388000</v>
      </c>
      <c r="K872" s="25">
        <f t="shared" si="281"/>
        <v>374243.55705876887</v>
      </c>
      <c r="L872" s="26">
        <f t="shared" si="285"/>
        <v>62680.460304752516</v>
      </c>
      <c r="M872" s="27">
        <f t="shared" si="286"/>
        <v>0.16748574323461116</v>
      </c>
      <c r="N872" s="28">
        <f t="shared" si="282"/>
        <v>285600</v>
      </c>
      <c r="O872" s="29" t="str">
        <f t="shared" si="283"/>
        <v>MENOR VALOR</v>
      </c>
      <c r="P872" s="30">
        <f t="shared" si="287"/>
        <v>285600</v>
      </c>
      <c r="Q872" s="122"/>
    </row>
    <row r="873" spans="1:17" s="123" customFormat="1" ht="16.2" customHeight="1" x14ac:dyDescent="0.3">
      <c r="A873" s="68">
        <f t="shared" si="284"/>
        <v>828</v>
      </c>
      <c r="B873" s="126">
        <v>38990</v>
      </c>
      <c r="C873" s="127" t="s">
        <v>621</v>
      </c>
      <c r="D873" s="126" t="s">
        <v>451</v>
      </c>
      <c r="E873" s="126">
        <v>1</v>
      </c>
      <c r="F873" s="52">
        <v>285600</v>
      </c>
      <c r="G873" s="53">
        <v>490400</v>
      </c>
      <c r="H873" s="24">
        <f t="shared" ref="H873:H904" si="288">MIN(F873:G873)</f>
        <v>285600</v>
      </c>
      <c r="I873" s="24">
        <f t="shared" ref="I873:I895" si="289">AVERAGE(F873:G873)</f>
        <v>388000</v>
      </c>
      <c r="J873" s="24">
        <f t="shared" ref="J873:J895" si="290">MEDIAN(F873:G873)</f>
        <v>388000</v>
      </c>
      <c r="K873" s="25">
        <f t="shared" ref="K873:K895" si="291">GEOMEAN(F873:G873)</f>
        <v>374243.55705876887</v>
      </c>
      <c r="L873" s="26">
        <f t="shared" si="285"/>
        <v>62680.460304752516</v>
      </c>
      <c r="M873" s="27">
        <f t="shared" si="286"/>
        <v>0.16748574323461116</v>
      </c>
      <c r="N873" s="28">
        <f t="shared" si="282"/>
        <v>285600</v>
      </c>
      <c r="O873" s="29" t="str">
        <f t="shared" si="283"/>
        <v>MENOR VALOR</v>
      </c>
      <c r="P873" s="30">
        <f t="shared" si="287"/>
        <v>285600</v>
      </c>
      <c r="Q873" s="122"/>
    </row>
    <row r="874" spans="1:17" s="123" customFormat="1" ht="16.2" customHeight="1" x14ac:dyDescent="0.3">
      <c r="A874" s="68">
        <f t="shared" si="284"/>
        <v>829</v>
      </c>
      <c r="B874" s="126">
        <v>43220</v>
      </c>
      <c r="C874" s="127" t="s">
        <v>622</v>
      </c>
      <c r="D874" s="126" t="s">
        <v>617</v>
      </c>
      <c r="E874" s="126">
        <v>1</v>
      </c>
      <c r="F874" s="52">
        <v>65450</v>
      </c>
      <c r="G874" s="53">
        <v>103000</v>
      </c>
      <c r="H874" s="24">
        <f t="shared" si="288"/>
        <v>65450</v>
      </c>
      <c r="I874" s="24">
        <f t="shared" si="289"/>
        <v>84225</v>
      </c>
      <c r="J874" s="24">
        <f t="shared" si="290"/>
        <v>84225</v>
      </c>
      <c r="K874" s="25">
        <f t="shared" si="291"/>
        <v>82105.724526369057</v>
      </c>
      <c r="L874" s="26">
        <f t="shared" si="285"/>
        <v>11777.375758170479</v>
      </c>
      <c r="M874" s="27">
        <f t="shared" si="286"/>
        <v>0.14344159102314552</v>
      </c>
      <c r="N874" s="28">
        <f t="shared" si="282"/>
        <v>65450</v>
      </c>
      <c r="O874" s="29" t="str">
        <f t="shared" si="283"/>
        <v>MENOR VALOR</v>
      </c>
      <c r="P874" s="30">
        <f t="shared" si="287"/>
        <v>65450</v>
      </c>
      <c r="Q874" s="122"/>
    </row>
    <row r="875" spans="1:17" s="123" customFormat="1" ht="16.2" customHeight="1" x14ac:dyDescent="0.3">
      <c r="A875" s="68">
        <f t="shared" si="284"/>
        <v>830</v>
      </c>
      <c r="B875" s="126">
        <v>48220</v>
      </c>
      <c r="C875" s="127" t="s">
        <v>623</v>
      </c>
      <c r="D875" s="126" t="s">
        <v>24</v>
      </c>
      <c r="E875" s="126">
        <v>1</v>
      </c>
      <c r="F875" s="52">
        <v>214200</v>
      </c>
      <c r="G875" s="48">
        <v>600300</v>
      </c>
      <c r="H875" s="24">
        <f t="shared" si="288"/>
        <v>214200</v>
      </c>
      <c r="I875" s="24">
        <f t="shared" si="289"/>
        <v>407250</v>
      </c>
      <c r="J875" s="24">
        <f t="shared" si="290"/>
        <v>407250</v>
      </c>
      <c r="K875" s="25">
        <f t="shared" si="291"/>
        <v>358586.47492620244</v>
      </c>
      <c r="L875" s="26">
        <f t="shared" si="285"/>
        <v>102096.65553193912</v>
      </c>
      <c r="M875" s="27">
        <f t="shared" si="286"/>
        <v>0.28471976125968146</v>
      </c>
      <c r="N875" s="28">
        <f t="shared" si="282"/>
        <v>214200</v>
      </c>
      <c r="O875" s="29" t="str">
        <f t="shared" si="283"/>
        <v>MENOR VALOR</v>
      </c>
      <c r="P875" s="30">
        <f t="shared" si="287"/>
        <v>214200</v>
      </c>
      <c r="Q875" s="122"/>
    </row>
    <row r="876" spans="1:17" s="123" customFormat="1" ht="16.2" customHeight="1" x14ac:dyDescent="0.3">
      <c r="A876" s="68">
        <f t="shared" si="284"/>
        <v>831</v>
      </c>
      <c r="B876" s="126">
        <v>61185</v>
      </c>
      <c r="C876" s="127" t="s">
        <v>655</v>
      </c>
      <c r="D876" s="126" t="s">
        <v>24</v>
      </c>
      <c r="E876" s="126">
        <v>1</v>
      </c>
      <c r="F876" s="52">
        <v>214200</v>
      </c>
      <c r="G876" s="48">
        <v>600300</v>
      </c>
      <c r="H876" s="24">
        <f t="shared" si="288"/>
        <v>214200</v>
      </c>
      <c r="I876" s="24">
        <f t="shared" si="289"/>
        <v>407250</v>
      </c>
      <c r="J876" s="24">
        <f t="shared" si="290"/>
        <v>407250</v>
      </c>
      <c r="K876" s="25">
        <f t="shared" si="291"/>
        <v>358586.47492620244</v>
      </c>
      <c r="L876" s="26">
        <f t="shared" si="285"/>
        <v>102096.65553193912</v>
      </c>
      <c r="M876" s="27">
        <f t="shared" si="286"/>
        <v>0.28471976125968146</v>
      </c>
      <c r="N876" s="28">
        <f t="shared" si="282"/>
        <v>214200</v>
      </c>
      <c r="O876" s="29" t="str">
        <f t="shared" si="283"/>
        <v>MENOR VALOR</v>
      </c>
      <c r="P876" s="30">
        <f t="shared" si="287"/>
        <v>214200</v>
      </c>
      <c r="Q876" s="122"/>
    </row>
    <row r="877" spans="1:17" s="123" customFormat="1" ht="16.2" customHeight="1" x14ac:dyDescent="0.3">
      <c r="A877" s="68">
        <f t="shared" si="284"/>
        <v>832</v>
      </c>
      <c r="B877" s="126">
        <v>61185</v>
      </c>
      <c r="C877" s="127" t="s">
        <v>625</v>
      </c>
      <c r="D877" s="126" t="s">
        <v>24</v>
      </c>
      <c r="E877" s="126">
        <v>1</v>
      </c>
      <c r="F877" s="52">
        <v>618800</v>
      </c>
      <c r="G877" s="53">
        <v>928200</v>
      </c>
      <c r="H877" s="24">
        <f t="shared" si="288"/>
        <v>618800</v>
      </c>
      <c r="I877" s="24">
        <f t="shared" si="289"/>
        <v>773500</v>
      </c>
      <c r="J877" s="24">
        <f t="shared" si="290"/>
        <v>773500</v>
      </c>
      <c r="K877" s="25">
        <f t="shared" si="291"/>
        <v>757872.12641711533</v>
      </c>
      <c r="L877" s="26">
        <f t="shared" si="285"/>
        <v>98338.84366357472</v>
      </c>
      <c r="M877" s="27">
        <f t="shared" si="286"/>
        <v>0.12975651199692134</v>
      </c>
      <c r="N877" s="28">
        <f t="shared" si="282"/>
        <v>618800</v>
      </c>
      <c r="O877" s="29" t="str">
        <f t="shared" si="283"/>
        <v>MENOR VALOR</v>
      </c>
      <c r="P877" s="30">
        <f t="shared" si="287"/>
        <v>618800</v>
      </c>
      <c r="Q877" s="122"/>
    </row>
    <row r="878" spans="1:17" s="123" customFormat="1" ht="16.2" customHeight="1" x14ac:dyDescent="0.3">
      <c r="A878" s="68">
        <f t="shared" si="284"/>
        <v>833</v>
      </c>
      <c r="B878" s="126">
        <v>61185</v>
      </c>
      <c r="C878" s="127" t="s">
        <v>656</v>
      </c>
      <c r="D878" s="126" t="s">
        <v>24</v>
      </c>
      <c r="E878" s="126">
        <v>1</v>
      </c>
      <c r="F878" s="52">
        <v>618800</v>
      </c>
      <c r="G878" s="53">
        <v>928200</v>
      </c>
      <c r="H878" s="24">
        <f t="shared" si="288"/>
        <v>618800</v>
      </c>
      <c r="I878" s="24">
        <f t="shared" si="289"/>
        <v>773500</v>
      </c>
      <c r="J878" s="24">
        <f t="shared" si="290"/>
        <v>773500</v>
      </c>
      <c r="K878" s="25">
        <f t="shared" si="291"/>
        <v>757872.12641711533</v>
      </c>
      <c r="L878" s="26">
        <f t="shared" si="285"/>
        <v>98338.84366357472</v>
      </c>
      <c r="M878" s="27">
        <f t="shared" si="286"/>
        <v>0.12975651199692134</v>
      </c>
      <c r="N878" s="28">
        <f t="shared" si="282"/>
        <v>618800</v>
      </c>
      <c r="O878" s="29" t="str">
        <f t="shared" si="283"/>
        <v>MENOR VALOR</v>
      </c>
      <c r="P878" s="30">
        <f t="shared" si="287"/>
        <v>618800</v>
      </c>
      <c r="Q878" s="122"/>
    </row>
    <row r="879" spans="1:17" s="123" customFormat="1" ht="16.2" customHeight="1" x14ac:dyDescent="0.3">
      <c r="A879" s="68">
        <f t="shared" si="284"/>
        <v>834</v>
      </c>
      <c r="B879" s="126">
        <v>42140</v>
      </c>
      <c r="C879" s="127" t="s">
        <v>627</v>
      </c>
      <c r="D879" s="126" t="s">
        <v>24</v>
      </c>
      <c r="E879" s="126">
        <v>1</v>
      </c>
      <c r="F879" s="52">
        <v>214200</v>
      </c>
      <c r="G879" s="48">
        <v>600300</v>
      </c>
      <c r="H879" s="24">
        <f t="shared" si="288"/>
        <v>214200</v>
      </c>
      <c r="I879" s="24">
        <f t="shared" si="289"/>
        <v>407250</v>
      </c>
      <c r="J879" s="24">
        <f t="shared" si="290"/>
        <v>407250</v>
      </c>
      <c r="K879" s="25">
        <f t="shared" si="291"/>
        <v>358586.47492620244</v>
      </c>
      <c r="L879" s="26">
        <f t="shared" si="285"/>
        <v>102096.65553193912</v>
      </c>
      <c r="M879" s="27">
        <f t="shared" si="286"/>
        <v>0.28471976125968146</v>
      </c>
      <c r="N879" s="28">
        <f t="shared" si="282"/>
        <v>214200</v>
      </c>
      <c r="O879" s="29" t="str">
        <f t="shared" si="283"/>
        <v>MENOR VALOR</v>
      </c>
      <c r="P879" s="30">
        <f t="shared" si="287"/>
        <v>214200</v>
      </c>
      <c r="Q879" s="122"/>
    </row>
    <row r="880" spans="1:17" s="123" customFormat="1" ht="16.2" customHeight="1" x14ac:dyDescent="0.3">
      <c r="A880" s="68">
        <f t="shared" si="284"/>
        <v>835</v>
      </c>
      <c r="B880" s="126">
        <v>61164</v>
      </c>
      <c r="C880" s="127" t="s">
        <v>533</v>
      </c>
      <c r="D880" s="126" t="s">
        <v>458</v>
      </c>
      <c r="E880" s="126">
        <v>1</v>
      </c>
      <c r="F880" s="52">
        <v>77350</v>
      </c>
      <c r="G880" s="53">
        <v>316025</v>
      </c>
      <c r="H880" s="24">
        <f t="shared" si="288"/>
        <v>77350</v>
      </c>
      <c r="I880" s="24">
        <f t="shared" si="289"/>
        <v>196687.5</v>
      </c>
      <c r="J880" s="24">
        <f t="shared" si="290"/>
        <v>196687.5</v>
      </c>
      <c r="K880" s="25">
        <f t="shared" si="291"/>
        <v>156347.47759397974</v>
      </c>
      <c r="L880" s="26">
        <f t="shared" si="285"/>
        <v>55859.6521033354</v>
      </c>
      <c r="M880" s="27">
        <f t="shared" si="286"/>
        <v>0.35727888267182578</v>
      </c>
      <c r="N880" s="28">
        <f t="shared" si="282"/>
        <v>77350</v>
      </c>
      <c r="O880" s="29" t="str">
        <f t="shared" si="283"/>
        <v>MENOR VALOR</v>
      </c>
      <c r="P880" s="30">
        <f t="shared" si="287"/>
        <v>77350</v>
      </c>
      <c r="Q880" s="122"/>
    </row>
    <row r="881" spans="1:17" s="123" customFormat="1" ht="16.2" customHeight="1" x14ac:dyDescent="0.3">
      <c r="A881" s="68">
        <f t="shared" si="284"/>
        <v>836</v>
      </c>
      <c r="B881" s="126">
        <v>42140</v>
      </c>
      <c r="C881" s="127" t="s">
        <v>628</v>
      </c>
      <c r="D881" s="126" t="s">
        <v>24</v>
      </c>
      <c r="E881" s="126">
        <v>1</v>
      </c>
      <c r="F881" s="52">
        <v>1071000</v>
      </c>
      <c r="G881" s="53">
        <v>1606500</v>
      </c>
      <c r="H881" s="24">
        <f t="shared" si="288"/>
        <v>1071000</v>
      </c>
      <c r="I881" s="24">
        <f t="shared" si="289"/>
        <v>1338750</v>
      </c>
      <c r="J881" s="24">
        <f t="shared" si="290"/>
        <v>1338750</v>
      </c>
      <c r="K881" s="25">
        <f t="shared" si="291"/>
        <v>1311701.757260392</v>
      </c>
      <c r="L881" s="26">
        <f t="shared" si="285"/>
        <v>170201.84480234084</v>
      </c>
      <c r="M881" s="27">
        <f t="shared" si="286"/>
        <v>0.12975651199692134</v>
      </c>
      <c r="N881" s="28">
        <f t="shared" si="282"/>
        <v>1071000</v>
      </c>
      <c r="O881" s="29" t="str">
        <f t="shared" si="283"/>
        <v>MENOR VALOR</v>
      </c>
      <c r="P881" s="30">
        <f t="shared" si="287"/>
        <v>1071000</v>
      </c>
      <c r="Q881" s="122"/>
    </row>
    <row r="882" spans="1:17" s="123" customFormat="1" ht="16.2" customHeight="1" x14ac:dyDescent="0.3">
      <c r="A882" s="68">
        <f t="shared" si="284"/>
        <v>837</v>
      </c>
      <c r="B882" s="126">
        <v>61185</v>
      </c>
      <c r="C882" s="127" t="s">
        <v>629</v>
      </c>
      <c r="D882" s="126" t="s">
        <v>24</v>
      </c>
      <c r="E882" s="126">
        <v>1</v>
      </c>
      <c r="F882" s="52">
        <v>214200</v>
      </c>
      <c r="G882" s="48">
        <v>600300</v>
      </c>
      <c r="H882" s="24">
        <f t="shared" si="288"/>
        <v>214200</v>
      </c>
      <c r="I882" s="24">
        <f t="shared" si="289"/>
        <v>407250</v>
      </c>
      <c r="J882" s="24">
        <f t="shared" si="290"/>
        <v>407250</v>
      </c>
      <c r="K882" s="25">
        <f t="shared" si="291"/>
        <v>358586.47492620244</v>
      </c>
      <c r="L882" s="26">
        <f t="shared" si="285"/>
        <v>102096.65553193912</v>
      </c>
      <c r="M882" s="27">
        <f t="shared" si="286"/>
        <v>0.28471976125968146</v>
      </c>
      <c r="N882" s="28">
        <f t="shared" si="282"/>
        <v>214200</v>
      </c>
      <c r="O882" s="29" t="str">
        <f t="shared" si="283"/>
        <v>MENOR VALOR</v>
      </c>
      <c r="P882" s="30">
        <f t="shared" si="287"/>
        <v>214200</v>
      </c>
      <c r="Q882" s="122"/>
    </row>
    <row r="883" spans="1:17" s="123" customFormat="1" ht="16.2" customHeight="1" x14ac:dyDescent="0.3">
      <c r="A883" s="68">
        <f t="shared" si="284"/>
        <v>838</v>
      </c>
      <c r="B883" s="126">
        <v>42140</v>
      </c>
      <c r="C883" s="127" t="s">
        <v>630</v>
      </c>
      <c r="D883" s="126" t="s">
        <v>24</v>
      </c>
      <c r="E883" s="126">
        <v>1</v>
      </c>
      <c r="F883" s="52">
        <v>35700</v>
      </c>
      <c r="G883" s="53">
        <v>69000</v>
      </c>
      <c r="H883" s="24">
        <f t="shared" si="288"/>
        <v>35700</v>
      </c>
      <c r="I883" s="24">
        <f t="shared" si="289"/>
        <v>52350</v>
      </c>
      <c r="J883" s="24">
        <f t="shared" si="290"/>
        <v>52350</v>
      </c>
      <c r="K883" s="25">
        <f t="shared" si="291"/>
        <v>49631.643132179292</v>
      </c>
      <c r="L883" s="26">
        <f t="shared" si="285"/>
        <v>9851.1593318349878</v>
      </c>
      <c r="M883" s="27">
        <f t="shared" si="286"/>
        <v>0.19848545625618963</v>
      </c>
      <c r="N883" s="28">
        <f t="shared" si="282"/>
        <v>35700</v>
      </c>
      <c r="O883" s="29" t="str">
        <f t="shared" si="283"/>
        <v>MENOR VALOR</v>
      </c>
      <c r="P883" s="30">
        <f t="shared" si="287"/>
        <v>35700</v>
      </c>
      <c r="Q883" s="122"/>
    </row>
    <row r="884" spans="1:17" s="123" customFormat="1" ht="16.2" customHeight="1" x14ac:dyDescent="0.3">
      <c r="A884" s="68">
        <f t="shared" si="284"/>
        <v>839</v>
      </c>
      <c r="B884" s="126">
        <v>61185</v>
      </c>
      <c r="C884" s="127" t="s">
        <v>631</v>
      </c>
      <c r="D884" s="126" t="s">
        <v>24</v>
      </c>
      <c r="E884" s="126">
        <v>1</v>
      </c>
      <c r="F884" s="52">
        <v>1011500</v>
      </c>
      <c r="G884" s="53">
        <v>1517250</v>
      </c>
      <c r="H884" s="24">
        <f t="shared" si="288"/>
        <v>1011500</v>
      </c>
      <c r="I884" s="24">
        <f t="shared" si="289"/>
        <v>1264375</v>
      </c>
      <c r="J884" s="24">
        <f t="shared" si="290"/>
        <v>1264375</v>
      </c>
      <c r="K884" s="25">
        <f t="shared" si="291"/>
        <v>1238829.4374125923</v>
      </c>
      <c r="L884" s="26">
        <f t="shared" si="285"/>
        <v>160746.18675776452</v>
      </c>
      <c r="M884" s="27">
        <f t="shared" si="286"/>
        <v>0.12975651199691987</v>
      </c>
      <c r="N884" s="28">
        <f t="shared" si="282"/>
        <v>1011500</v>
      </c>
      <c r="O884" s="29" t="str">
        <f t="shared" si="283"/>
        <v>MENOR VALOR</v>
      </c>
      <c r="P884" s="30">
        <f t="shared" si="287"/>
        <v>1011500</v>
      </c>
      <c r="Q884" s="122"/>
    </row>
    <row r="885" spans="1:17" s="123" customFormat="1" ht="16.2" customHeight="1" x14ac:dyDescent="0.3">
      <c r="A885" s="68">
        <f t="shared" si="284"/>
        <v>840</v>
      </c>
      <c r="B885" s="126">
        <v>48220</v>
      </c>
      <c r="C885" s="127" t="s">
        <v>632</v>
      </c>
      <c r="D885" s="126" t="s">
        <v>24</v>
      </c>
      <c r="E885" s="126">
        <v>1</v>
      </c>
      <c r="F885" s="52">
        <v>142800</v>
      </c>
      <c r="G885" s="53">
        <v>190200</v>
      </c>
      <c r="H885" s="24">
        <f t="shared" si="288"/>
        <v>142800</v>
      </c>
      <c r="I885" s="24">
        <f t="shared" si="289"/>
        <v>166500</v>
      </c>
      <c r="J885" s="24">
        <f t="shared" si="290"/>
        <v>166500</v>
      </c>
      <c r="K885" s="25">
        <f t="shared" si="291"/>
        <v>164804.61158596262</v>
      </c>
      <c r="L885" s="26">
        <f t="shared" si="285"/>
        <v>15559.610069810235</v>
      </c>
      <c r="M885" s="27">
        <f t="shared" si="286"/>
        <v>9.44124677099481E-2</v>
      </c>
      <c r="N885" s="28">
        <f t="shared" si="282"/>
        <v>142800</v>
      </c>
      <c r="O885" s="29" t="str">
        <f t="shared" si="283"/>
        <v>MENOR VALOR</v>
      </c>
      <c r="P885" s="30">
        <f t="shared" si="287"/>
        <v>142800</v>
      </c>
      <c r="Q885" s="122"/>
    </row>
    <row r="886" spans="1:17" s="123" customFormat="1" ht="16.2" customHeight="1" x14ac:dyDescent="0.3">
      <c r="A886" s="68">
        <f t="shared" si="284"/>
        <v>841</v>
      </c>
      <c r="B886" s="126">
        <v>48220</v>
      </c>
      <c r="C886" s="127" t="s">
        <v>633</v>
      </c>
      <c r="D886" s="126" t="s">
        <v>24</v>
      </c>
      <c r="E886" s="126">
        <v>1</v>
      </c>
      <c r="F886" s="52">
        <v>77350</v>
      </c>
      <c r="G886" s="53">
        <v>316025</v>
      </c>
      <c r="H886" s="24">
        <f t="shared" si="288"/>
        <v>77350</v>
      </c>
      <c r="I886" s="24">
        <f t="shared" si="289"/>
        <v>196687.5</v>
      </c>
      <c r="J886" s="24">
        <f t="shared" si="290"/>
        <v>196687.5</v>
      </c>
      <c r="K886" s="25">
        <f t="shared" si="291"/>
        <v>156347.47759397974</v>
      </c>
      <c r="L886" s="26">
        <f t="shared" si="285"/>
        <v>55859.6521033354</v>
      </c>
      <c r="M886" s="27">
        <f t="shared" si="286"/>
        <v>0.35727888267182578</v>
      </c>
      <c r="N886" s="28">
        <f t="shared" si="282"/>
        <v>77350</v>
      </c>
      <c r="O886" s="29" t="str">
        <f t="shared" si="283"/>
        <v>MENOR VALOR</v>
      </c>
      <c r="P886" s="30">
        <f t="shared" si="287"/>
        <v>77350</v>
      </c>
      <c r="Q886" s="122"/>
    </row>
    <row r="887" spans="1:17" s="123" customFormat="1" ht="16.2" customHeight="1" x14ac:dyDescent="0.3">
      <c r="A887" s="68">
        <f t="shared" si="284"/>
        <v>842</v>
      </c>
      <c r="B887" s="126">
        <v>48220</v>
      </c>
      <c r="C887" s="127" t="s">
        <v>634</v>
      </c>
      <c r="D887" s="126" t="s">
        <v>24</v>
      </c>
      <c r="E887" s="126">
        <v>1</v>
      </c>
      <c r="F887" s="52">
        <v>148750</v>
      </c>
      <c r="G887" s="53">
        <v>398000</v>
      </c>
      <c r="H887" s="24">
        <f t="shared" si="288"/>
        <v>148750</v>
      </c>
      <c r="I887" s="24">
        <f t="shared" si="289"/>
        <v>273375</v>
      </c>
      <c r="J887" s="24">
        <f t="shared" si="290"/>
        <v>273375</v>
      </c>
      <c r="K887" s="25">
        <f t="shared" si="291"/>
        <v>243315.63862604476</v>
      </c>
      <c r="L887" s="26">
        <f t="shared" si="285"/>
        <v>66868.004339712832</v>
      </c>
      <c r="M887" s="27">
        <f t="shared" si="286"/>
        <v>0.27482000218852848</v>
      </c>
      <c r="N887" s="28">
        <f t="shared" si="282"/>
        <v>148750</v>
      </c>
      <c r="O887" s="29" t="str">
        <f t="shared" si="283"/>
        <v>MENOR VALOR</v>
      </c>
      <c r="P887" s="30">
        <f t="shared" si="287"/>
        <v>148750</v>
      </c>
      <c r="Q887" s="122"/>
    </row>
    <row r="888" spans="1:17" s="123" customFormat="1" ht="16.2" customHeight="1" x14ac:dyDescent="0.3">
      <c r="A888" s="68">
        <f t="shared" si="284"/>
        <v>843</v>
      </c>
      <c r="B888" s="126">
        <v>48220</v>
      </c>
      <c r="C888" s="127" t="s">
        <v>635</v>
      </c>
      <c r="D888" s="126" t="s">
        <v>24</v>
      </c>
      <c r="E888" s="126">
        <v>1</v>
      </c>
      <c r="F888" s="52">
        <v>142800</v>
      </c>
      <c r="G888" s="53">
        <v>190200</v>
      </c>
      <c r="H888" s="24">
        <f t="shared" si="288"/>
        <v>142800</v>
      </c>
      <c r="I888" s="24">
        <f t="shared" si="289"/>
        <v>166500</v>
      </c>
      <c r="J888" s="24">
        <f t="shared" si="290"/>
        <v>166500</v>
      </c>
      <c r="K888" s="25">
        <f t="shared" si="291"/>
        <v>164804.61158596262</v>
      </c>
      <c r="L888" s="26">
        <f t="shared" si="285"/>
        <v>15559.610069810235</v>
      </c>
      <c r="M888" s="27">
        <f t="shared" si="286"/>
        <v>9.44124677099481E-2</v>
      </c>
      <c r="N888" s="28">
        <f t="shared" si="282"/>
        <v>142800</v>
      </c>
      <c r="O888" s="29" t="str">
        <f t="shared" si="283"/>
        <v>MENOR VALOR</v>
      </c>
      <c r="P888" s="30">
        <f t="shared" si="287"/>
        <v>142800</v>
      </c>
      <c r="Q888" s="122"/>
    </row>
    <row r="889" spans="1:17" s="123" customFormat="1" ht="16.2" customHeight="1" x14ac:dyDescent="0.3">
      <c r="A889" s="68">
        <f t="shared" si="284"/>
        <v>844</v>
      </c>
      <c r="B889" s="126">
        <v>42140</v>
      </c>
      <c r="C889" s="127" t="s">
        <v>636</v>
      </c>
      <c r="D889" s="126" t="s">
        <v>24</v>
      </c>
      <c r="E889" s="126">
        <v>1</v>
      </c>
      <c r="F889" s="52">
        <v>214200</v>
      </c>
      <c r="G889" s="48">
        <v>600300</v>
      </c>
      <c r="H889" s="24">
        <f t="shared" si="288"/>
        <v>214200</v>
      </c>
      <c r="I889" s="24">
        <f t="shared" si="289"/>
        <v>407250</v>
      </c>
      <c r="J889" s="24">
        <f t="shared" si="290"/>
        <v>407250</v>
      </c>
      <c r="K889" s="25">
        <f t="shared" si="291"/>
        <v>358586.47492620244</v>
      </c>
      <c r="L889" s="26">
        <f t="shared" si="285"/>
        <v>102096.65553193912</v>
      </c>
      <c r="M889" s="27">
        <f t="shared" si="286"/>
        <v>0.28471976125968146</v>
      </c>
      <c r="N889" s="28">
        <f t="shared" si="282"/>
        <v>214200</v>
      </c>
      <c r="O889" s="29" t="str">
        <f t="shared" si="283"/>
        <v>MENOR VALOR</v>
      </c>
      <c r="P889" s="30">
        <f t="shared" si="287"/>
        <v>214200</v>
      </c>
      <c r="Q889" s="122"/>
    </row>
    <row r="890" spans="1:17" s="123" customFormat="1" ht="16.2" customHeight="1" x14ac:dyDescent="0.3">
      <c r="A890" s="68">
        <f t="shared" si="284"/>
        <v>845</v>
      </c>
      <c r="B890" s="126">
        <v>42140</v>
      </c>
      <c r="C890" s="127" t="s">
        <v>637</v>
      </c>
      <c r="D890" s="126" t="s">
        <v>24</v>
      </c>
      <c r="E890" s="126">
        <v>1</v>
      </c>
      <c r="F890" s="52">
        <v>113050</v>
      </c>
      <c r="G890" s="53">
        <v>179575</v>
      </c>
      <c r="H890" s="24">
        <f t="shared" si="288"/>
        <v>113050</v>
      </c>
      <c r="I890" s="24">
        <f t="shared" si="289"/>
        <v>146312.5</v>
      </c>
      <c r="J890" s="24">
        <f t="shared" si="290"/>
        <v>146312.5</v>
      </c>
      <c r="K890" s="25">
        <f t="shared" si="291"/>
        <v>142481.41545478834</v>
      </c>
      <c r="L890" s="26">
        <f t="shared" si="285"/>
        <v>20811.153447999412</v>
      </c>
      <c r="M890" s="27">
        <f t="shared" si="286"/>
        <v>0.14606223121501152</v>
      </c>
      <c r="N890" s="28">
        <f t="shared" si="282"/>
        <v>113050</v>
      </c>
      <c r="O890" s="29" t="str">
        <f t="shared" si="283"/>
        <v>MENOR VALOR</v>
      </c>
      <c r="P890" s="30">
        <f t="shared" si="287"/>
        <v>113050</v>
      </c>
      <c r="Q890" s="122"/>
    </row>
    <row r="891" spans="1:17" s="123" customFormat="1" ht="16.2" customHeight="1" x14ac:dyDescent="0.3">
      <c r="A891" s="68">
        <f t="shared" si="284"/>
        <v>846</v>
      </c>
      <c r="B891" s="126">
        <v>61185</v>
      </c>
      <c r="C891" s="127" t="s">
        <v>657</v>
      </c>
      <c r="D891" s="126" t="s">
        <v>24</v>
      </c>
      <c r="E891" s="126">
        <v>1</v>
      </c>
      <c r="F891" s="52">
        <v>1011500</v>
      </c>
      <c r="G891" s="53">
        <v>1517250</v>
      </c>
      <c r="H891" s="24">
        <f t="shared" si="288"/>
        <v>1011500</v>
      </c>
      <c r="I891" s="24">
        <f t="shared" si="289"/>
        <v>1264375</v>
      </c>
      <c r="J891" s="24">
        <f t="shared" si="290"/>
        <v>1264375</v>
      </c>
      <c r="K891" s="25">
        <f t="shared" si="291"/>
        <v>1238829.4374125923</v>
      </c>
      <c r="L891" s="26">
        <f t="shared" si="285"/>
        <v>160746.18675776452</v>
      </c>
      <c r="M891" s="27">
        <f t="shared" si="286"/>
        <v>0.12975651199691987</v>
      </c>
      <c r="N891" s="28">
        <f t="shared" si="282"/>
        <v>1011500</v>
      </c>
      <c r="O891" s="29" t="str">
        <f t="shared" si="283"/>
        <v>MENOR VALOR</v>
      </c>
      <c r="P891" s="30">
        <f t="shared" si="287"/>
        <v>1011500</v>
      </c>
      <c r="Q891" s="122"/>
    </row>
    <row r="892" spans="1:17" s="123" customFormat="1" ht="16.2" customHeight="1" x14ac:dyDescent="0.3">
      <c r="A892" s="68">
        <f t="shared" si="284"/>
        <v>847</v>
      </c>
      <c r="B892" s="126">
        <v>42140</v>
      </c>
      <c r="C892" s="127" t="s">
        <v>639</v>
      </c>
      <c r="D892" s="126" t="s">
        <v>24</v>
      </c>
      <c r="E892" s="126">
        <v>1</v>
      </c>
      <c r="F892" s="52">
        <v>214200</v>
      </c>
      <c r="G892" s="48">
        <v>600300</v>
      </c>
      <c r="H892" s="24">
        <f t="shared" si="288"/>
        <v>214200</v>
      </c>
      <c r="I892" s="24">
        <f t="shared" si="289"/>
        <v>407250</v>
      </c>
      <c r="J892" s="24">
        <f t="shared" si="290"/>
        <v>407250</v>
      </c>
      <c r="K892" s="25">
        <f t="shared" si="291"/>
        <v>358586.47492620244</v>
      </c>
      <c r="L892" s="26">
        <f t="shared" si="285"/>
        <v>102096.65553193912</v>
      </c>
      <c r="M892" s="27">
        <f t="shared" si="286"/>
        <v>0.28471976125968146</v>
      </c>
      <c r="N892" s="28">
        <f t="shared" si="282"/>
        <v>214200</v>
      </c>
      <c r="O892" s="29" t="str">
        <f t="shared" si="283"/>
        <v>MENOR VALOR</v>
      </c>
      <c r="P892" s="30">
        <f t="shared" si="287"/>
        <v>214200</v>
      </c>
      <c r="Q892" s="122"/>
    </row>
    <row r="893" spans="1:17" s="123" customFormat="1" ht="16.2" customHeight="1" x14ac:dyDescent="0.3">
      <c r="A893" s="68">
        <f t="shared" si="284"/>
        <v>848</v>
      </c>
      <c r="B893" s="126">
        <v>48220</v>
      </c>
      <c r="C893" s="127" t="s">
        <v>640</v>
      </c>
      <c r="D893" s="126" t="s">
        <v>24</v>
      </c>
      <c r="E893" s="126">
        <v>1</v>
      </c>
      <c r="F893" s="52">
        <v>618800</v>
      </c>
      <c r="G893" s="53">
        <v>928200</v>
      </c>
      <c r="H893" s="24">
        <f t="shared" si="288"/>
        <v>618800</v>
      </c>
      <c r="I893" s="24">
        <f t="shared" si="289"/>
        <v>773500</v>
      </c>
      <c r="J893" s="24">
        <f t="shared" si="290"/>
        <v>773500</v>
      </c>
      <c r="K893" s="25">
        <f t="shared" si="291"/>
        <v>757872.12641711533</v>
      </c>
      <c r="L893" s="26">
        <f t="shared" si="285"/>
        <v>98338.84366357472</v>
      </c>
      <c r="M893" s="27">
        <f t="shared" si="286"/>
        <v>0.12975651199692134</v>
      </c>
      <c r="N893" s="28">
        <f t="shared" si="282"/>
        <v>618800</v>
      </c>
      <c r="O893" s="29" t="str">
        <f t="shared" si="283"/>
        <v>MENOR VALOR</v>
      </c>
      <c r="P893" s="30">
        <f t="shared" si="287"/>
        <v>618800</v>
      </c>
      <c r="Q893" s="122"/>
    </row>
    <row r="894" spans="1:17" s="123" customFormat="1" ht="16.2" customHeight="1" x14ac:dyDescent="0.3">
      <c r="A894" s="68">
        <f t="shared" si="284"/>
        <v>849</v>
      </c>
      <c r="B894" s="126">
        <v>42140</v>
      </c>
      <c r="C894" s="127" t="s">
        <v>641</v>
      </c>
      <c r="D894" s="126" t="s">
        <v>24</v>
      </c>
      <c r="E894" s="126">
        <v>1</v>
      </c>
      <c r="F894" s="52">
        <v>309400</v>
      </c>
      <c r="G894" s="53">
        <v>464100</v>
      </c>
      <c r="H894" s="24">
        <f t="shared" si="288"/>
        <v>309400</v>
      </c>
      <c r="I894" s="24">
        <f t="shared" si="289"/>
        <v>386750</v>
      </c>
      <c r="J894" s="24">
        <f t="shared" si="290"/>
        <v>386750</v>
      </c>
      <c r="K894" s="25">
        <f t="shared" si="291"/>
        <v>378936.06320855767</v>
      </c>
      <c r="L894" s="26">
        <f t="shared" si="285"/>
        <v>49169.42183178736</v>
      </c>
      <c r="M894" s="27">
        <f t="shared" si="286"/>
        <v>0.12975651199692134</v>
      </c>
      <c r="N894" s="28">
        <f t="shared" si="282"/>
        <v>309400</v>
      </c>
      <c r="O894" s="29" t="str">
        <f t="shared" si="283"/>
        <v>MENOR VALOR</v>
      </c>
      <c r="P894" s="30">
        <f t="shared" si="287"/>
        <v>309400</v>
      </c>
      <c r="Q894" s="122"/>
    </row>
    <row r="895" spans="1:17" s="123" customFormat="1" ht="16.2" customHeight="1" x14ac:dyDescent="0.3">
      <c r="A895" s="72">
        <f t="shared" si="284"/>
        <v>850</v>
      </c>
      <c r="B895" s="128">
        <v>43910</v>
      </c>
      <c r="C895" s="129" t="s">
        <v>642</v>
      </c>
      <c r="D895" s="128" t="s">
        <v>24</v>
      </c>
      <c r="E895" s="128">
        <v>1</v>
      </c>
      <c r="F895" s="56">
        <v>309400</v>
      </c>
      <c r="G895" s="81">
        <v>464100</v>
      </c>
      <c r="H895" s="24">
        <f t="shared" si="288"/>
        <v>309400</v>
      </c>
      <c r="I895" s="24">
        <f t="shared" si="289"/>
        <v>386750</v>
      </c>
      <c r="J895" s="24">
        <f t="shared" si="290"/>
        <v>386750</v>
      </c>
      <c r="K895" s="25">
        <f t="shared" si="291"/>
        <v>378936.06320855767</v>
      </c>
      <c r="L895" s="26">
        <f t="shared" si="285"/>
        <v>49169.42183178736</v>
      </c>
      <c r="M895" s="27">
        <f t="shared" si="286"/>
        <v>0.12975651199692134</v>
      </c>
      <c r="N895" s="28">
        <f t="shared" si="282"/>
        <v>309400</v>
      </c>
      <c r="O895" s="29" t="str">
        <f t="shared" si="283"/>
        <v>MENOR VALOR</v>
      </c>
      <c r="P895" s="30">
        <f t="shared" si="287"/>
        <v>309400</v>
      </c>
      <c r="Q895" s="122"/>
    </row>
    <row r="896" spans="1:17" s="123" customFormat="1" ht="16.2" customHeight="1" x14ac:dyDescent="0.3">
      <c r="A896" s="268" t="s">
        <v>658</v>
      </c>
      <c r="B896" s="268" t="s">
        <v>658</v>
      </c>
      <c r="C896" s="268"/>
      <c r="D896" s="268"/>
      <c r="E896" s="268"/>
      <c r="F896" s="121"/>
      <c r="G896" s="36"/>
      <c r="H896" s="37"/>
      <c r="I896" s="38"/>
      <c r="J896" s="38"/>
      <c r="K896" s="39"/>
      <c r="L896" s="40"/>
      <c r="M896" s="41"/>
      <c r="N896" s="42"/>
      <c r="O896" s="43"/>
      <c r="P896" s="44"/>
      <c r="Q896" s="122"/>
    </row>
    <row r="897" spans="1:17" s="123" customFormat="1" ht="16.2" customHeight="1" x14ac:dyDescent="0.3">
      <c r="A897" s="45">
        <f>A895+1</f>
        <v>851</v>
      </c>
      <c r="B897" s="124">
        <v>42140</v>
      </c>
      <c r="C897" s="125" t="s">
        <v>589</v>
      </c>
      <c r="D897" s="124" t="s">
        <v>24</v>
      </c>
      <c r="E897" s="124">
        <v>1</v>
      </c>
      <c r="F897" s="47">
        <v>618800</v>
      </c>
      <c r="G897" s="48">
        <v>928200</v>
      </c>
      <c r="H897" s="24">
        <f t="shared" ref="H897:H928" si="292">MIN(F897:G897)</f>
        <v>618800</v>
      </c>
      <c r="I897" s="24">
        <f t="shared" ref="I897:I928" si="293">AVERAGE(F897:G897)</f>
        <v>773500</v>
      </c>
      <c r="J897" s="24">
        <f t="shared" ref="J897:J928" si="294">MEDIAN(F897:G897)</f>
        <v>773500</v>
      </c>
      <c r="K897" s="25">
        <f t="shared" ref="K897:K928" si="295">GEOMEAN(F897:G897)</f>
        <v>757872.12641711533</v>
      </c>
      <c r="L897" s="26">
        <f t="shared" si="285"/>
        <v>98338.84366357472</v>
      </c>
      <c r="M897" s="27">
        <f t="shared" si="286"/>
        <v>0.12975651199692134</v>
      </c>
      <c r="N897" s="28">
        <f t="shared" ref="N897:N951" si="296">ROUND(IF(M897&lt;=$N$2,H897,K897),0)</f>
        <v>618800</v>
      </c>
      <c r="O897" s="29" t="str">
        <f t="shared" ref="O897:O951" si="297">IF(M897&lt;=$N$2,"MENOR VALOR","MEDIA GEO")</f>
        <v>MENOR VALOR</v>
      </c>
      <c r="P897" s="30">
        <f t="shared" si="287"/>
        <v>618800</v>
      </c>
      <c r="Q897" s="122"/>
    </row>
    <row r="898" spans="1:17" s="123" customFormat="1" ht="16.2" customHeight="1" x14ac:dyDescent="0.3">
      <c r="A898" s="68">
        <f t="shared" ref="A898:A951" si="298">A897+1</f>
        <v>852</v>
      </c>
      <c r="B898" s="126">
        <v>61185</v>
      </c>
      <c r="C898" s="127" t="s">
        <v>644</v>
      </c>
      <c r="D898" s="126" t="s">
        <v>24</v>
      </c>
      <c r="E898" s="126">
        <v>1</v>
      </c>
      <c r="F898" s="52">
        <v>618800</v>
      </c>
      <c r="G898" s="53">
        <v>928200</v>
      </c>
      <c r="H898" s="24">
        <f t="shared" si="292"/>
        <v>618800</v>
      </c>
      <c r="I898" s="24">
        <f t="shared" si="293"/>
        <v>773500</v>
      </c>
      <c r="J898" s="24">
        <f t="shared" si="294"/>
        <v>773500</v>
      </c>
      <c r="K898" s="25">
        <f t="shared" si="295"/>
        <v>757872.12641711533</v>
      </c>
      <c r="L898" s="26">
        <f t="shared" si="285"/>
        <v>98338.84366357472</v>
      </c>
      <c r="M898" s="27">
        <f t="shared" si="286"/>
        <v>0.12975651199692134</v>
      </c>
      <c r="N898" s="28">
        <f t="shared" si="296"/>
        <v>618800</v>
      </c>
      <c r="O898" s="29" t="str">
        <f t="shared" si="297"/>
        <v>MENOR VALOR</v>
      </c>
      <c r="P898" s="30">
        <f t="shared" si="287"/>
        <v>618800</v>
      </c>
      <c r="Q898" s="122"/>
    </row>
    <row r="899" spans="1:17" s="123" customFormat="1" ht="16.2" customHeight="1" x14ac:dyDescent="0.3">
      <c r="A899" s="68">
        <f t="shared" si="298"/>
        <v>853</v>
      </c>
      <c r="B899" s="126">
        <v>61185</v>
      </c>
      <c r="C899" s="127" t="s">
        <v>591</v>
      </c>
      <c r="D899" s="126" t="s">
        <v>24</v>
      </c>
      <c r="E899" s="126">
        <v>1</v>
      </c>
      <c r="F899" s="52">
        <v>77350</v>
      </c>
      <c r="G899" s="53">
        <v>316025</v>
      </c>
      <c r="H899" s="24">
        <f t="shared" si="292"/>
        <v>77350</v>
      </c>
      <c r="I899" s="24">
        <f t="shared" si="293"/>
        <v>196687.5</v>
      </c>
      <c r="J899" s="24">
        <f t="shared" si="294"/>
        <v>196687.5</v>
      </c>
      <c r="K899" s="25">
        <f t="shared" si="295"/>
        <v>156347.47759397974</v>
      </c>
      <c r="L899" s="26">
        <f t="shared" si="285"/>
        <v>55859.6521033354</v>
      </c>
      <c r="M899" s="27">
        <f t="shared" si="286"/>
        <v>0.35727888267182578</v>
      </c>
      <c r="N899" s="28">
        <f t="shared" si="296"/>
        <v>77350</v>
      </c>
      <c r="O899" s="29" t="str">
        <f t="shared" si="297"/>
        <v>MENOR VALOR</v>
      </c>
      <c r="P899" s="30">
        <f t="shared" si="287"/>
        <v>77350</v>
      </c>
      <c r="Q899" s="122"/>
    </row>
    <row r="900" spans="1:17" s="123" customFormat="1" ht="16.2" customHeight="1" x14ac:dyDescent="0.3">
      <c r="A900" s="68">
        <f t="shared" si="298"/>
        <v>854</v>
      </c>
      <c r="B900" s="126">
        <v>61185</v>
      </c>
      <c r="C900" s="127" t="s">
        <v>645</v>
      </c>
      <c r="D900" s="126" t="s">
        <v>24</v>
      </c>
      <c r="E900" s="126">
        <v>1</v>
      </c>
      <c r="F900" s="52">
        <v>773500</v>
      </c>
      <c r="G900" s="53">
        <v>1160250</v>
      </c>
      <c r="H900" s="24">
        <f t="shared" si="292"/>
        <v>773500</v>
      </c>
      <c r="I900" s="24">
        <f t="shared" si="293"/>
        <v>966875</v>
      </c>
      <c r="J900" s="24">
        <f t="shared" si="294"/>
        <v>966875</v>
      </c>
      <c r="K900" s="25">
        <f t="shared" si="295"/>
        <v>947340.15802139416</v>
      </c>
      <c r="L900" s="26">
        <f t="shared" si="285"/>
        <v>122923.55457946887</v>
      </c>
      <c r="M900" s="27">
        <f t="shared" si="286"/>
        <v>0.12975651199692184</v>
      </c>
      <c r="N900" s="28">
        <f t="shared" si="296"/>
        <v>773500</v>
      </c>
      <c r="O900" s="29" t="str">
        <f t="shared" si="297"/>
        <v>MENOR VALOR</v>
      </c>
      <c r="P900" s="30">
        <f t="shared" si="287"/>
        <v>773500</v>
      </c>
      <c r="Q900" s="122"/>
    </row>
    <row r="901" spans="1:17" s="123" customFormat="1" ht="16.2" customHeight="1" x14ac:dyDescent="0.3">
      <c r="A901" s="68">
        <f t="shared" si="298"/>
        <v>855</v>
      </c>
      <c r="B901" s="126">
        <v>61185</v>
      </c>
      <c r="C901" s="127" t="s">
        <v>659</v>
      </c>
      <c r="D901" s="126" t="s">
        <v>24</v>
      </c>
      <c r="E901" s="126">
        <v>1</v>
      </c>
      <c r="F901" s="52">
        <v>1011500</v>
      </c>
      <c r="G901" s="53">
        <v>1517250</v>
      </c>
      <c r="H901" s="24">
        <f t="shared" si="292"/>
        <v>1011500</v>
      </c>
      <c r="I901" s="24">
        <f t="shared" si="293"/>
        <v>1264375</v>
      </c>
      <c r="J901" s="24">
        <f t="shared" si="294"/>
        <v>1264375</v>
      </c>
      <c r="K901" s="25">
        <f t="shared" si="295"/>
        <v>1238829.4374125923</v>
      </c>
      <c r="L901" s="26">
        <f t="shared" si="285"/>
        <v>160746.18675776452</v>
      </c>
      <c r="M901" s="27">
        <f t="shared" si="286"/>
        <v>0.12975651199691987</v>
      </c>
      <c r="N901" s="28">
        <f t="shared" si="296"/>
        <v>1011500</v>
      </c>
      <c r="O901" s="29" t="str">
        <f t="shared" si="297"/>
        <v>MENOR VALOR</v>
      </c>
      <c r="P901" s="30">
        <f t="shared" si="287"/>
        <v>1011500</v>
      </c>
      <c r="Q901" s="122"/>
    </row>
    <row r="902" spans="1:17" s="123" customFormat="1" ht="16.2" customHeight="1" x14ac:dyDescent="0.3">
      <c r="A902" s="68">
        <f t="shared" si="298"/>
        <v>856</v>
      </c>
      <c r="B902" s="126">
        <v>61185</v>
      </c>
      <c r="C902" s="127" t="s">
        <v>594</v>
      </c>
      <c r="D902" s="126" t="s">
        <v>24</v>
      </c>
      <c r="E902" s="126">
        <v>1</v>
      </c>
      <c r="F902" s="52">
        <v>618800</v>
      </c>
      <c r="G902" s="53">
        <v>928200</v>
      </c>
      <c r="H902" s="24">
        <f t="shared" si="292"/>
        <v>618800</v>
      </c>
      <c r="I902" s="24">
        <f t="shared" si="293"/>
        <v>773500</v>
      </c>
      <c r="J902" s="24">
        <f t="shared" si="294"/>
        <v>773500</v>
      </c>
      <c r="K902" s="25">
        <f t="shared" si="295"/>
        <v>757872.12641711533</v>
      </c>
      <c r="L902" s="26">
        <f t="shared" si="285"/>
        <v>98338.84366357472</v>
      </c>
      <c r="M902" s="27">
        <f t="shared" si="286"/>
        <v>0.12975651199692134</v>
      </c>
      <c r="N902" s="28">
        <f t="shared" si="296"/>
        <v>618800</v>
      </c>
      <c r="O902" s="29" t="str">
        <f t="shared" si="297"/>
        <v>MENOR VALOR</v>
      </c>
      <c r="P902" s="30">
        <f t="shared" si="287"/>
        <v>618800</v>
      </c>
      <c r="Q902" s="122"/>
    </row>
    <row r="903" spans="1:17" s="123" customFormat="1" ht="16.2" customHeight="1" x14ac:dyDescent="0.3">
      <c r="A903" s="68">
        <f t="shared" si="298"/>
        <v>857</v>
      </c>
      <c r="B903" s="126">
        <v>61165</v>
      </c>
      <c r="C903" s="127" t="s">
        <v>660</v>
      </c>
      <c r="D903" s="126" t="s">
        <v>24</v>
      </c>
      <c r="E903" s="126">
        <v>1</v>
      </c>
      <c r="F903" s="52">
        <v>214200</v>
      </c>
      <c r="G903" s="48">
        <v>600300</v>
      </c>
      <c r="H903" s="24">
        <f t="shared" si="292"/>
        <v>214200</v>
      </c>
      <c r="I903" s="24">
        <f t="shared" si="293"/>
        <v>407250</v>
      </c>
      <c r="J903" s="24">
        <f t="shared" si="294"/>
        <v>407250</v>
      </c>
      <c r="K903" s="25">
        <f t="shared" si="295"/>
        <v>358586.47492620244</v>
      </c>
      <c r="L903" s="26">
        <f t="shared" si="285"/>
        <v>102096.65553193912</v>
      </c>
      <c r="M903" s="27">
        <f t="shared" si="286"/>
        <v>0.28471976125968146</v>
      </c>
      <c r="N903" s="28">
        <f t="shared" si="296"/>
        <v>214200</v>
      </c>
      <c r="O903" s="29" t="str">
        <f t="shared" si="297"/>
        <v>MENOR VALOR</v>
      </c>
      <c r="P903" s="30">
        <f t="shared" si="287"/>
        <v>214200</v>
      </c>
      <c r="Q903" s="122"/>
    </row>
    <row r="904" spans="1:17" s="123" customFormat="1" ht="16.2" customHeight="1" x14ac:dyDescent="0.3">
      <c r="A904" s="68">
        <f t="shared" si="298"/>
        <v>858</v>
      </c>
      <c r="B904" s="126">
        <v>26111</v>
      </c>
      <c r="C904" s="127" t="s">
        <v>661</v>
      </c>
      <c r="D904" s="126" t="s">
        <v>617</v>
      </c>
      <c r="E904" s="126">
        <v>1</v>
      </c>
      <c r="F904" s="52">
        <v>773500</v>
      </c>
      <c r="G904" s="53">
        <v>1160250</v>
      </c>
      <c r="H904" s="24">
        <f t="shared" si="292"/>
        <v>773500</v>
      </c>
      <c r="I904" s="24">
        <f t="shared" si="293"/>
        <v>966875</v>
      </c>
      <c r="J904" s="24">
        <f t="shared" si="294"/>
        <v>966875</v>
      </c>
      <c r="K904" s="25">
        <f t="shared" si="295"/>
        <v>947340.15802139416</v>
      </c>
      <c r="L904" s="26">
        <f t="shared" si="285"/>
        <v>122923.55457946887</v>
      </c>
      <c r="M904" s="27">
        <f t="shared" si="286"/>
        <v>0.12975651199692184</v>
      </c>
      <c r="N904" s="28">
        <f t="shared" si="296"/>
        <v>773500</v>
      </c>
      <c r="O904" s="29" t="str">
        <f t="shared" si="297"/>
        <v>MENOR VALOR</v>
      </c>
      <c r="P904" s="30">
        <f t="shared" si="287"/>
        <v>773500</v>
      </c>
      <c r="Q904" s="122"/>
    </row>
    <row r="905" spans="1:17" s="123" customFormat="1" ht="16.2" customHeight="1" x14ac:dyDescent="0.3">
      <c r="A905" s="68">
        <f t="shared" si="298"/>
        <v>859</v>
      </c>
      <c r="B905" s="126">
        <v>61185</v>
      </c>
      <c r="C905" s="127" t="s">
        <v>597</v>
      </c>
      <c r="D905" s="126" t="s">
        <v>24</v>
      </c>
      <c r="E905" s="126">
        <v>1</v>
      </c>
      <c r="F905" s="52">
        <v>618800</v>
      </c>
      <c r="G905" s="53">
        <v>928200</v>
      </c>
      <c r="H905" s="24">
        <f t="shared" si="292"/>
        <v>618800</v>
      </c>
      <c r="I905" s="24">
        <f t="shared" si="293"/>
        <v>773500</v>
      </c>
      <c r="J905" s="24">
        <f t="shared" si="294"/>
        <v>773500</v>
      </c>
      <c r="K905" s="25">
        <f t="shared" si="295"/>
        <v>757872.12641711533</v>
      </c>
      <c r="L905" s="26">
        <f t="shared" si="285"/>
        <v>98338.84366357472</v>
      </c>
      <c r="M905" s="27">
        <f t="shared" si="286"/>
        <v>0.12975651199692134</v>
      </c>
      <c r="N905" s="28">
        <f t="shared" si="296"/>
        <v>618800</v>
      </c>
      <c r="O905" s="29" t="str">
        <f t="shared" si="297"/>
        <v>MENOR VALOR</v>
      </c>
      <c r="P905" s="30">
        <f t="shared" si="287"/>
        <v>618800</v>
      </c>
      <c r="Q905" s="122"/>
    </row>
    <row r="906" spans="1:17" s="123" customFormat="1" ht="16.2" customHeight="1" x14ac:dyDescent="0.3">
      <c r="A906" s="68">
        <f t="shared" si="298"/>
        <v>860</v>
      </c>
      <c r="B906" s="126">
        <v>42140</v>
      </c>
      <c r="C906" s="127" t="s">
        <v>598</v>
      </c>
      <c r="D906" s="126" t="s">
        <v>24</v>
      </c>
      <c r="E906" s="126">
        <v>1</v>
      </c>
      <c r="F906" s="52">
        <v>618800</v>
      </c>
      <c r="G906" s="53">
        <v>928200</v>
      </c>
      <c r="H906" s="24">
        <f t="shared" si="292"/>
        <v>618800</v>
      </c>
      <c r="I906" s="24">
        <f t="shared" si="293"/>
        <v>773500</v>
      </c>
      <c r="J906" s="24">
        <f t="shared" si="294"/>
        <v>773500</v>
      </c>
      <c r="K906" s="25">
        <f t="shared" si="295"/>
        <v>757872.12641711533</v>
      </c>
      <c r="L906" s="26">
        <f t="shared" si="285"/>
        <v>98338.84366357472</v>
      </c>
      <c r="M906" s="27">
        <f t="shared" si="286"/>
        <v>0.12975651199692134</v>
      </c>
      <c r="N906" s="28">
        <f t="shared" si="296"/>
        <v>618800</v>
      </c>
      <c r="O906" s="29" t="str">
        <f t="shared" si="297"/>
        <v>MENOR VALOR</v>
      </c>
      <c r="P906" s="30">
        <f t="shared" si="287"/>
        <v>618800</v>
      </c>
      <c r="Q906" s="122"/>
    </row>
    <row r="907" spans="1:17" s="123" customFormat="1" ht="16.2" customHeight="1" x14ac:dyDescent="0.3">
      <c r="A907" s="68">
        <f t="shared" si="298"/>
        <v>861</v>
      </c>
      <c r="B907" s="126">
        <v>42140</v>
      </c>
      <c r="C907" s="127" t="s">
        <v>599</v>
      </c>
      <c r="D907" s="126" t="s">
        <v>24</v>
      </c>
      <c r="E907" s="126">
        <v>1</v>
      </c>
      <c r="F907" s="52">
        <v>535500</v>
      </c>
      <c r="G907" s="53">
        <v>803250</v>
      </c>
      <c r="H907" s="24">
        <f t="shared" si="292"/>
        <v>535500</v>
      </c>
      <c r="I907" s="24">
        <f t="shared" si="293"/>
        <v>669375</v>
      </c>
      <c r="J907" s="24">
        <f t="shared" si="294"/>
        <v>669375</v>
      </c>
      <c r="K907" s="25">
        <f t="shared" si="295"/>
        <v>655850.87863019598</v>
      </c>
      <c r="L907" s="26">
        <f t="shared" ref="L907:L970" si="299">STDEVA(H907,K907)</f>
        <v>85100.922401170421</v>
      </c>
      <c r="M907" s="27">
        <f t="shared" ref="M907:M970" si="300">L907/K907</f>
        <v>0.12975651199692134</v>
      </c>
      <c r="N907" s="28">
        <f t="shared" si="296"/>
        <v>535500</v>
      </c>
      <c r="O907" s="29" t="str">
        <f t="shared" si="297"/>
        <v>MENOR VALOR</v>
      </c>
      <c r="P907" s="30">
        <f t="shared" ref="P907:P970" si="301">ROUND(N907,0)</f>
        <v>535500</v>
      </c>
      <c r="Q907" s="122"/>
    </row>
    <row r="908" spans="1:17" s="123" customFormat="1" ht="16.2" customHeight="1" x14ac:dyDescent="0.3">
      <c r="A908" s="68">
        <f t="shared" si="298"/>
        <v>862</v>
      </c>
      <c r="B908" s="126">
        <v>42140</v>
      </c>
      <c r="C908" s="127" t="s">
        <v>648</v>
      </c>
      <c r="D908" s="126" t="s">
        <v>24</v>
      </c>
      <c r="E908" s="126">
        <v>1</v>
      </c>
      <c r="F908" s="52">
        <v>654500</v>
      </c>
      <c r="G908" s="53">
        <v>981750</v>
      </c>
      <c r="H908" s="24">
        <f t="shared" si="292"/>
        <v>654500</v>
      </c>
      <c r="I908" s="24">
        <f t="shared" si="293"/>
        <v>818125</v>
      </c>
      <c r="J908" s="24">
        <f t="shared" si="294"/>
        <v>818125</v>
      </c>
      <c r="K908" s="25">
        <f t="shared" si="295"/>
        <v>801595.51832579507</v>
      </c>
      <c r="L908" s="26">
        <f t="shared" si="299"/>
        <v>104012.23849032003</v>
      </c>
      <c r="M908" s="27">
        <f t="shared" si="300"/>
        <v>0.12975651199692212</v>
      </c>
      <c r="N908" s="28">
        <f t="shared" si="296"/>
        <v>654500</v>
      </c>
      <c r="O908" s="29" t="str">
        <f t="shared" si="297"/>
        <v>MENOR VALOR</v>
      </c>
      <c r="P908" s="30">
        <f t="shared" si="301"/>
        <v>654500</v>
      </c>
      <c r="Q908" s="122"/>
    </row>
    <row r="909" spans="1:17" s="123" customFormat="1" ht="16.2" customHeight="1" x14ac:dyDescent="0.3">
      <c r="A909" s="68">
        <f t="shared" si="298"/>
        <v>863</v>
      </c>
      <c r="B909" s="126">
        <v>42140</v>
      </c>
      <c r="C909" s="127" t="s">
        <v>601</v>
      </c>
      <c r="D909" s="126" t="s">
        <v>24</v>
      </c>
      <c r="E909" s="126">
        <v>1</v>
      </c>
      <c r="F909" s="52">
        <v>214200</v>
      </c>
      <c r="G909" s="48">
        <v>600300</v>
      </c>
      <c r="H909" s="24">
        <f t="shared" si="292"/>
        <v>214200</v>
      </c>
      <c r="I909" s="24">
        <f t="shared" si="293"/>
        <v>407250</v>
      </c>
      <c r="J909" s="24">
        <f t="shared" si="294"/>
        <v>407250</v>
      </c>
      <c r="K909" s="25">
        <f t="shared" si="295"/>
        <v>358586.47492620244</v>
      </c>
      <c r="L909" s="26">
        <f t="shared" si="299"/>
        <v>102096.65553193912</v>
      </c>
      <c r="M909" s="27">
        <f t="shared" si="300"/>
        <v>0.28471976125968146</v>
      </c>
      <c r="N909" s="28">
        <f t="shared" si="296"/>
        <v>214200</v>
      </c>
      <c r="O909" s="29" t="str">
        <f t="shared" si="297"/>
        <v>MENOR VALOR</v>
      </c>
      <c r="P909" s="30">
        <f t="shared" si="301"/>
        <v>214200</v>
      </c>
      <c r="Q909" s="122"/>
    </row>
    <row r="910" spans="1:17" s="123" customFormat="1" ht="16.2" customHeight="1" x14ac:dyDescent="0.3">
      <c r="A910" s="68">
        <f t="shared" si="298"/>
        <v>864</v>
      </c>
      <c r="B910" s="126">
        <v>61165</v>
      </c>
      <c r="C910" s="127" t="s">
        <v>437</v>
      </c>
      <c r="D910" s="126" t="s">
        <v>438</v>
      </c>
      <c r="E910" s="126">
        <v>1</v>
      </c>
      <c r="F910" s="52">
        <v>21420</v>
      </c>
      <c r="G910" s="53">
        <v>40200</v>
      </c>
      <c r="H910" s="24">
        <f t="shared" si="292"/>
        <v>21420</v>
      </c>
      <c r="I910" s="24">
        <f t="shared" si="293"/>
        <v>30810</v>
      </c>
      <c r="J910" s="24">
        <f t="shared" si="294"/>
        <v>30810</v>
      </c>
      <c r="K910" s="25">
        <f t="shared" si="295"/>
        <v>29344.23282350384</v>
      </c>
      <c r="L910" s="26">
        <f t="shared" si="299"/>
        <v>5603.2787652005572</v>
      </c>
      <c r="M910" s="27">
        <f t="shared" si="300"/>
        <v>0.19094991506175962</v>
      </c>
      <c r="N910" s="28">
        <f t="shared" si="296"/>
        <v>21420</v>
      </c>
      <c r="O910" s="29" t="str">
        <f t="shared" si="297"/>
        <v>MENOR VALOR</v>
      </c>
      <c r="P910" s="30">
        <f t="shared" si="301"/>
        <v>21420</v>
      </c>
      <c r="Q910" s="122"/>
    </row>
    <row r="911" spans="1:17" s="123" customFormat="1" ht="16.2" customHeight="1" x14ac:dyDescent="0.3">
      <c r="A911" s="68">
        <f t="shared" si="298"/>
        <v>865</v>
      </c>
      <c r="B911" s="126">
        <v>42140</v>
      </c>
      <c r="C911" s="127" t="s">
        <v>602</v>
      </c>
      <c r="D911" s="126" t="s">
        <v>24</v>
      </c>
      <c r="E911" s="126">
        <v>1</v>
      </c>
      <c r="F911" s="52">
        <v>113050</v>
      </c>
      <c r="G911" s="53">
        <v>179575</v>
      </c>
      <c r="H911" s="24">
        <f t="shared" si="292"/>
        <v>113050</v>
      </c>
      <c r="I911" s="24">
        <f t="shared" si="293"/>
        <v>146312.5</v>
      </c>
      <c r="J911" s="24">
        <f t="shared" si="294"/>
        <v>146312.5</v>
      </c>
      <c r="K911" s="25">
        <f t="shared" si="295"/>
        <v>142481.41545478834</v>
      </c>
      <c r="L911" s="26">
        <f t="shared" si="299"/>
        <v>20811.153447999412</v>
      </c>
      <c r="M911" s="27">
        <f t="shared" si="300"/>
        <v>0.14606223121501152</v>
      </c>
      <c r="N911" s="28">
        <f t="shared" si="296"/>
        <v>113050</v>
      </c>
      <c r="O911" s="29" t="str">
        <f t="shared" si="297"/>
        <v>MENOR VALOR</v>
      </c>
      <c r="P911" s="30">
        <f t="shared" si="301"/>
        <v>113050</v>
      </c>
      <c r="Q911" s="122"/>
    </row>
    <row r="912" spans="1:17" s="123" customFormat="1" ht="16.2" customHeight="1" x14ac:dyDescent="0.3">
      <c r="A912" s="68">
        <f t="shared" si="298"/>
        <v>866</v>
      </c>
      <c r="B912" s="126">
        <v>42140</v>
      </c>
      <c r="C912" s="127" t="s">
        <v>603</v>
      </c>
      <c r="D912" s="126" t="s">
        <v>24</v>
      </c>
      <c r="E912" s="126">
        <v>1</v>
      </c>
      <c r="F912" s="52">
        <v>1011500</v>
      </c>
      <c r="G912" s="53">
        <v>1517250</v>
      </c>
      <c r="H912" s="24">
        <f t="shared" si="292"/>
        <v>1011500</v>
      </c>
      <c r="I912" s="24">
        <f t="shared" si="293"/>
        <v>1264375</v>
      </c>
      <c r="J912" s="24">
        <f t="shared" si="294"/>
        <v>1264375</v>
      </c>
      <c r="K912" s="25">
        <f t="shared" si="295"/>
        <v>1238829.4374125923</v>
      </c>
      <c r="L912" s="26">
        <f t="shared" si="299"/>
        <v>160746.18675776452</v>
      </c>
      <c r="M912" s="27">
        <f t="shared" si="300"/>
        <v>0.12975651199691987</v>
      </c>
      <c r="N912" s="28">
        <f t="shared" si="296"/>
        <v>1011500</v>
      </c>
      <c r="O912" s="29" t="str">
        <f t="shared" si="297"/>
        <v>MENOR VALOR</v>
      </c>
      <c r="P912" s="30">
        <f t="shared" si="301"/>
        <v>1011500</v>
      </c>
      <c r="Q912" s="122"/>
    </row>
    <row r="913" spans="1:17" s="123" customFormat="1" ht="16.2" customHeight="1" x14ac:dyDescent="0.3">
      <c r="A913" s="68">
        <f t="shared" si="298"/>
        <v>867</v>
      </c>
      <c r="B913" s="126">
        <v>61185</v>
      </c>
      <c r="C913" s="127" t="s">
        <v>649</v>
      </c>
      <c r="D913" s="126" t="s">
        <v>24</v>
      </c>
      <c r="E913" s="126">
        <v>1</v>
      </c>
      <c r="F913" s="52">
        <v>618800</v>
      </c>
      <c r="G913" s="53">
        <v>928200</v>
      </c>
      <c r="H913" s="24">
        <f t="shared" si="292"/>
        <v>618800</v>
      </c>
      <c r="I913" s="24">
        <f t="shared" si="293"/>
        <v>773500</v>
      </c>
      <c r="J913" s="24">
        <f t="shared" si="294"/>
        <v>773500</v>
      </c>
      <c r="K913" s="25">
        <f t="shared" si="295"/>
        <v>757872.12641711533</v>
      </c>
      <c r="L913" s="26">
        <f t="shared" si="299"/>
        <v>98338.84366357472</v>
      </c>
      <c r="M913" s="27">
        <f t="shared" si="300"/>
        <v>0.12975651199692134</v>
      </c>
      <c r="N913" s="28">
        <f t="shared" si="296"/>
        <v>618800</v>
      </c>
      <c r="O913" s="29" t="str">
        <f t="shared" si="297"/>
        <v>MENOR VALOR</v>
      </c>
      <c r="P913" s="30">
        <f t="shared" si="301"/>
        <v>618800</v>
      </c>
      <c r="Q913" s="122"/>
    </row>
    <row r="914" spans="1:17" s="123" customFormat="1" ht="16.2" customHeight="1" x14ac:dyDescent="0.3">
      <c r="A914" s="68">
        <f t="shared" si="298"/>
        <v>868</v>
      </c>
      <c r="B914" s="126">
        <v>61185</v>
      </c>
      <c r="C914" s="127" t="s">
        <v>605</v>
      </c>
      <c r="D914" s="126" t="s">
        <v>24</v>
      </c>
      <c r="E914" s="126">
        <v>1</v>
      </c>
      <c r="F914" s="52">
        <v>208250</v>
      </c>
      <c r="G914" s="53">
        <v>412375</v>
      </c>
      <c r="H914" s="24">
        <f t="shared" si="292"/>
        <v>208250</v>
      </c>
      <c r="I914" s="24">
        <f t="shared" si="293"/>
        <v>310312.5</v>
      </c>
      <c r="J914" s="24">
        <f t="shared" si="294"/>
        <v>310312.5</v>
      </c>
      <c r="K914" s="25">
        <f t="shared" si="295"/>
        <v>293047.93763137114</v>
      </c>
      <c r="L914" s="26">
        <f t="shared" si="299"/>
        <v>59961.196729776435</v>
      </c>
      <c r="M914" s="27">
        <f t="shared" si="300"/>
        <v>0.20461224608651712</v>
      </c>
      <c r="N914" s="28">
        <f t="shared" si="296"/>
        <v>208250</v>
      </c>
      <c r="O914" s="29" t="str">
        <f t="shared" si="297"/>
        <v>MENOR VALOR</v>
      </c>
      <c r="P914" s="30">
        <f t="shared" si="301"/>
        <v>208250</v>
      </c>
      <c r="Q914" s="122"/>
    </row>
    <row r="915" spans="1:17" s="123" customFormat="1" ht="16.2" customHeight="1" x14ac:dyDescent="0.3">
      <c r="A915" s="68">
        <f t="shared" si="298"/>
        <v>869</v>
      </c>
      <c r="B915" s="126">
        <v>61185</v>
      </c>
      <c r="C915" s="127" t="s">
        <v>606</v>
      </c>
      <c r="D915" s="126" t="s">
        <v>24</v>
      </c>
      <c r="E915" s="126">
        <v>1</v>
      </c>
      <c r="F915" s="52">
        <v>618800</v>
      </c>
      <c r="G915" s="53">
        <v>928200</v>
      </c>
      <c r="H915" s="24">
        <f t="shared" si="292"/>
        <v>618800</v>
      </c>
      <c r="I915" s="24">
        <f t="shared" si="293"/>
        <v>773500</v>
      </c>
      <c r="J915" s="24">
        <f t="shared" si="294"/>
        <v>773500</v>
      </c>
      <c r="K915" s="25">
        <f t="shared" si="295"/>
        <v>757872.12641711533</v>
      </c>
      <c r="L915" s="26">
        <f t="shared" si="299"/>
        <v>98338.84366357472</v>
      </c>
      <c r="M915" s="27">
        <f t="shared" si="300"/>
        <v>0.12975651199692134</v>
      </c>
      <c r="N915" s="28">
        <f t="shared" si="296"/>
        <v>618800</v>
      </c>
      <c r="O915" s="29" t="str">
        <f t="shared" si="297"/>
        <v>MENOR VALOR</v>
      </c>
      <c r="P915" s="30">
        <f t="shared" si="301"/>
        <v>618800</v>
      </c>
      <c r="Q915" s="122"/>
    </row>
    <row r="916" spans="1:17" s="123" customFormat="1" ht="16.2" customHeight="1" x14ac:dyDescent="0.3">
      <c r="A916" s="68">
        <f t="shared" si="298"/>
        <v>870</v>
      </c>
      <c r="B916" s="126">
        <v>61185</v>
      </c>
      <c r="C916" s="127" t="s">
        <v>607</v>
      </c>
      <c r="D916" s="126" t="s">
        <v>24</v>
      </c>
      <c r="E916" s="126">
        <v>1</v>
      </c>
      <c r="F916" s="52">
        <v>1011500</v>
      </c>
      <c r="G916" s="53">
        <v>1517250</v>
      </c>
      <c r="H916" s="24">
        <f t="shared" si="292"/>
        <v>1011500</v>
      </c>
      <c r="I916" s="24">
        <f t="shared" si="293"/>
        <v>1264375</v>
      </c>
      <c r="J916" s="24">
        <f t="shared" si="294"/>
        <v>1264375</v>
      </c>
      <c r="K916" s="25">
        <f t="shared" si="295"/>
        <v>1238829.4374125923</v>
      </c>
      <c r="L916" s="26">
        <f t="shared" si="299"/>
        <v>160746.18675776452</v>
      </c>
      <c r="M916" s="27">
        <f t="shared" si="300"/>
        <v>0.12975651199691987</v>
      </c>
      <c r="N916" s="28">
        <f t="shared" si="296"/>
        <v>1011500</v>
      </c>
      <c r="O916" s="29" t="str">
        <f t="shared" si="297"/>
        <v>MENOR VALOR</v>
      </c>
      <c r="P916" s="30">
        <f t="shared" si="301"/>
        <v>1011500</v>
      </c>
      <c r="Q916" s="122"/>
    </row>
    <row r="917" spans="1:17" s="123" customFormat="1" ht="16.2" customHeight="1" x14ac:dyDescent="0.3">
      <c r="A917" s="68">
        <f t="shared" si="298"/>
        <v>871</v>
      </c>
      <c r="B917" s="126">
        <v>43910</v>
      </c>
      <c r="C917" s="127" t="s">
        <v>650</v>
      </c>
      <c r="D917" s="126" t="s">
        <v>24</v>
      </c>
      <c r="E917" s="126">
        <v>1</v>
      </c>
      <c r="F917" s="52">
        <v>77350</v>
      </c>
      <c r="G917" s="53">
        <v>316025</v>
      </c>
      <c r="H917" s="24">
        <f t="shared" si="292"/>
        <v>77350</v>
      </c>
      <c r="I917" s="24">
        <f t="shared" si="293"/>
        <v>196687.5</v>
      </c>
      <c r="J917" s="24">
        <f t="shared" si="294"/>
        <v>196687.5</v>
      </c>
      <c r="K917" s="25">
        <f t="shared" si="295"/>
        <v>156347.47759397974</v>
      </c>
      <c r="L917" s="26">
        <f t="shared" si="299"/>
        <v>55859.6521033354</v>
      </c>
      <c r="M917" s="27">
        <f t="shared" si="300"/>
        <v>0.35727888267182578</v>
      </c>
      <c r="N917" s="28">
        <f t="shared" si="296"/>
        <v>77350</v>
      </c>
      <c r="O917" s="29" t="str">
        <f t="shared" si="297"/>
        <v>MENOR VALOR</v>
      </c>
      <c r="P917" s="30">
        <f t="shared" si="301"/>
        <v>77350</v>
      </c>
      <c r="Q917" s="122"/>
    </row>
    <row r="918" spans="1:17" s="123" customFormat="1" ht="16.2" customHeight="1" x14ac:dyDescent="0.3">
      <c r="A918" s="68">
        <f t="shared" si="298"/>
        <v>872</v>
      </c>
      <c r="B918" s="126">
        <v>43910</v>
      </c>
      <c r="C918" s="127" t="s">
        <v>651</v>
      </c>
      <c r="D918" s="126" t="s">
        <v>24</v>
      </c>
      <c r="E918" s="126">
        <v>1</v>
      </c>
      <c r="F918" s="52">
        <v>89250</v>
      </c>
      <c r="G918" s="48">
        <v>253875</v>
      </c>
      <c r="H918" s="24">
        <f t="shared" si="292"/>
        <v>89250</v>
      </c>
      <c r="I918" s="24">
        <f t="shared" si="293"/>
        <v>171562.5</v>
      </c>
      <c r="J918" s="24">
        <f t="shared" si="294"/>
        <v>171562.5</v>
      </c>
      <c r="K918" s="25">
        <f t="shared" si="295"/>
        <v>150526.88713316302</v>
      </c>
      <c r="L918" s="26">
        <f t="shared" si="299"/>
        <v>43329.302421862274</v>
      </c>
      <c r="M918" s="27">
        <f t="shared" si="300"/>
        <v>0.28785091651786554</v>
      </c>
      <c r="N918" s="28">
        <f t="shared" si="296"/>
        <v>89250</v>
      </c>
      <c r="O918" s="29" t="str">
        <f t="shared" si="297"/>
        <v>MENOR VALOR</v>
      </c>
      <c r="P918" s="30">
        <f t="shared" si="301"/>
        <v>89250</v>
      </c>
      <c r="Q918" s="122"/>
    </row>
    <row r="919" spans="1:17" s="123" customFormat="1" ht="16.2" customHeight="1" x14ac:dyDescent="0.3">
      <c r="A919" s="68">
        <f t="shared" si="298"/>
        <v>873</v>
      </c>
      <c r="B919" s="126">
        <v>43910</v>
      </c>
      <c r="C919" s="127" t="s">
        <v>652</v>
      </c>
      <c r="D919" s="126" t="s">
        <v>24</v>
      </c>
      <c r="E919" s="126">
        <v>1</v>
      </c>
      <c r="F919" s="52">
        <v>89250</v>
      </c>
      <c r="G919" s="48">
        <v>253875</v>
      </c>
      <c r="H919" s="24">
        <f t="shared" si="292"/>
        <v>89250</v>
      </c>
      <c r="I919" s="24">
        <f t="shared" si="293"/>
        <v>171562.5</v>
      </c>
      <c r="J919" s="24">
        <f t="shared" si="294"/>
        <v>171562.5</v>
      </c>
      <c r="K919" s="25">
        <f t="shared" si="295"/>
        <v>150526.88713316302</v>
      </c>
      <c r="L919" s="26">
        <f t="shared" si="299"/>
        <v>43329.302421862274</v>
      </c>
      <c r="M919" s="27">
        <f t="shared" si="300"/>
        <v>0.28785091651786554</v>
      </c>
      <c r="N919" s="28">
        <f t="shared" si="296"/>
        <v>89250</v>
      </c>
      <c r="O919" s="29" t="str">
        <f t="shared" si="297"/>
        <v>MENOR VALOR</v>
      </c>
      <c r="P919" s="30">
        <f t="shared" si="301"/>
        <v>89250</v>
      </c>
      <c r="Q919" s="122"/>
    </row>
    <row r="920" spans="1:17" s="123" customFormat="1" ht="16.2" customHeight="1" x14ac:dyDescent="0.3">
      <c r="A920" s="68">
        <f t="shared" si="298"/>
        <v>874</v>
      </c>
      <c r="B920" s="126">
        <v>43910</v>
      </c>
      <c r="C920" s="127" t="s">
        <v>653</v>
      </c>
      <c r="D920" s="126" t="s">
        <v>24</v>
      </c>
      <c r="E920" s="126">
        <v>1</v>
      </c>
      <c r="F920" s="52">
        <v>89250</v>
      </c>
      <c r="G920" s="48">
        <v>253875</v>
      </c>
      <c r="H920" s="24">
        <f t="shared" si="292"/>
        <v>89250</v>
      </c>
      <c r="I920" s="24">
        <f t="shared" si="293"/>
        <v>171562.5</v>
      </c>
      <c r="J920" s="24">
        <f t="shared" si="294"/>
        <v>171562.5</v>
      </c>
      <c r="K920" s="25">
        <f t="shared" si="295"/>
        <v>150526.88713316302</v>
      </c>
      <c r="L920" s="26">
        <f t="shared" si="299"/>
        <v>43329.302421862274</v>
      </c>
      <c r="M920" s="27">
        <f t="shared" si="300"/>
        <v>0.28785091651786554</v>
      </c>
      <c r="N920" s="28">
        <f t="shared" si="296"/>
        <v>89250</v>
      </c>
      <c r="O920" s="29" t="str">
        <f t="shared" si="297"/>
        <v>MENOR VALOR</v>
      </c>
      <c r="P920" s="30">
        <f t="shared" si="301"/>
        <v>89250</v>
      </c>
      <c r="Q920" s="122"/>
    </row>
    <row r="921" spans="1:17" s="123" customFormat="1" ht="16.2" customHeight="1" x14ac:dyDescent="0.3">
      <c r="A921" s="68">
        <f t="shared" si="298"/>
        <v>875</v>
      </c>
      <c r="B921" s="126">
        <v>43910</v>
      </c>
      <c r="C921" s="127" t="s">
        <v>654</v>
      </c>
      <c r="D921" s="126" t="s">
        <v>24</v>
      </c>
      <c r="E921" s="126">
        <v>1</v>
      </c>
      <c r="F921" s="52">
        <v>89250</v>
      </c>
      <c r="G921" s="48">
        <v>253875</v>
      </c>
      <c r="H921" s="24">
        <f t="shared" si="292"/>
        <v>89250</v>
      </c>
      <c r="I921" s="24">
        <f t="shared" si="293"/>
        <v>171562.5</v>
      </c>
      <c r="J921" s="24">
        <f t="shared" si="294"/>
        <v>171562.5</v>
      </c>
      <c r="K921" s="25">
        <f t="shared" si="295"/>
        <v>150526.88713316302</v>
      </c>
      <c r="L921" s="26">
        <f t="shared" si="299"/>
        <v>43329.302421862274</v>
      </c>
      <c r="M921" s="27">
        <f t="shared" si="300"/>
        <v>0.28785091651786554</v>
      </c>
      <c r="N921" s="28">
        <f t="shared" si="296"/>
        <v>89250</v>
      </c>
      <c r="O921" s="29" t="str">
        <f t="shared" si="297"/>
        <v>MENOR VALOR</v>
      </c>
      <c r="P921" s="30">
        <f t="shared" si="301"/>
        <v>89250</v>
      </c>
      <c r="Q921" s="122"/>
    </row>
    <row r="922" spans="1:17" s="123" customFormat="1" ht="16.2" customHeight="1" x14ac:dyDescent="0.3">
      <c r="A922" s="68">
        <f t="shared" si="298"/>
        <v>876</v>
      </c>
      <c r="B922" s="126">
        <v>61185</v>
      </c>
      <c r="C922" s="127" t="s">
        <v>613</v>
      </c>
      <c r="D922" s="126" t="s">
        <v>24</v>
      </c>
      <c r="E922" s="126">
        <v>1</v>
      </c>
      <c r="F922" s="52">
        <v>214200</v>
      </c>
      <c r="G922" s="48">
        <v>600300</v>
      </c>
      <c r="H922" s="24">
        <f t="shared" si="292"/>
        <v>214200</v>
      </c>
      <c r="I922" s="24">
        <f t="shared" si="293"/>
        <v>407250</v>
      </c>
      <c r="J922" s="24">
        <f t="shared" si="294"/>
        <v>407250</v>
      </c>
      <c r="K922" s="25">
        <f t="shared" si="295"/>
        <v>358586.47492620244</v>
      </c>
      <c r="L922" s="26">
        <f t="shared" si="299"/>
        <v>102096.65553193912</v>
      </c>
      <c r="M922" s="27">
        <f t="shared" si="300"/>
        <v>0.28471976125968146</v>
      </c>
      <c r="N922" s="28">
        <f t="shared" si="296"/>
        <v>214200</v>
      </c>
      <c r="O922" s="29" t="str">
        <f t="shared" si="297"/>
        <v>MENOR VALOR</v>
      </c>
      <c r="P922" s="30">
        <f t="shared" si="301"/>
        <v>214200</v>
      </c>
      <c r="Q922" s="122"/>
    </row>
    <row r="923" spans="1:17" s="123" customFormat="1" ht="16.2" customHeight="1" x14ac:dyDescent="0.3">
      <c r="A923" s="68">
        <f t="shared" si="298"/>
        <v>877</v>
      </c>
      <c r="B923" s="126">
        <v>61185</v>
      </c>
      <c r="C923" s="127" t="s">
        <v>614</v>
      </c>
      <c r="D923" s="126" t="s">
        <v>24</v>
      </c>
      <c r="E923" s="126">
        <v>1</v>
      </c>
      <c r="F923" s="52">
        <v>214200</v>
      </c>
      <c r="G923" s="48">
        <v>600300</v>
      </c>
      <c r="H923" s="24">
        <f t="shared" si="292"/>
        <v>214200</v>
      </c>
      <c r="I923" s="24">
        <f t="shared" si="293"/>
        <v>407250</v>
      </c>
      <c r="J923" s="24">
        <f t="shared" si="294"/>
        <v>407250</v>
      </c>
      <c r="K923" s="25">
        <f t="shared" si="295"/>
        <v>358586.47492620244</v>
      </c>
      <c r="L923" s="26">
        <f t="shared" si="299"/>
        <v>102096.65553193912</v>
      </c>
      <c r="M923" s="27">
        <f t="shared" si="300"/>
        <v>0.28471976125968146</v>
      </c>
      <c r="N923" s="28">
        <f t="shared" si="296"/>
        <v>214200</v>
      </c>
      <c r="O923" s="29" t="str">
        <f t="shared" si="297"/>
        <v>MENOR VALOR</v>
      </c>
      <c r="P923" s="30">
        <f t="shared" si="301"/>
        <v>214200</v>
      </c>
      <c r="Q923" s="122"/>
    </row>
    <row r="924" spans="1:17" s="123" customFormat="1" ht="16.2" customHeight="1" x14ac:dyDescent="0.3">
      <c r="A924" s="68">
        <f t="shared" si="298"/>
        <v>878</v>
      </c>
      <c r="B924" s="126">
        <v>42140</v>
      </c>
      <c r="C924" s="127" t="s">
        <v>662</v>
      </c>
      <c r="D924" s="126" t="s">
        <v>24</v>
      </c>
      <c r="E924" s="126">
        <v>1</v>
      </c>
      <c r="F924" s="52">
        <v>535500</v>
      </c>
      <c r="G924" s="53">
        <v>803250</v>
      </c>
      <c r="H924" s="24">
        <f t="shared" si="292"/>
        <v>535500</v>
      </c>
      <c r="I924" s="24">
        <f t="shared" si="293"/>
        <v>669375</v>
      </c>
      <c r="J924" s="24">
        <f t="shared" si="294"/>
        <v>669375</v>
      </c>
      <c r="K924" s="25">
        <f t="shared" si="295"/>
        <v>655850.87863019598</v>
      </c>
      <c r="L924" s="26">
        <f t="shared" si="299"/>
        <v>85100.922401170421</v>
      </c>
      <c r="M924" s="27">
        <f t="shared" si="300"/>
        <v>0.12975651199692134</v>
      </c>
      <c r="N924" s="28">
        <f t="shared" si="296"/>
        <v>535500</v>
      </c>
      <c r="O924" s="29" t="str">
        <f t="shared" si="297"/>
        <v>MENOR VALOR</v>
      </c>
      <c r="P924" s="30">
        <f t="shared" si="301"/>
        <v>535500</v>
      </c>
      <c r="Q924" s="122"/>
    </row>
    <row r="925" spans="1:17" s="123" customFormat="1" ht="16.2" customHeight="1" x14ac:dyDescent="0.3">
      <c r="A925" s="68">
        <f t="shared" si="298"/>
        <v>879</v>
      </c>
      <c r="B925" s="126">
        <v>61185</v>
      </c>
      <c r="C925" s="127" t="s">
        <v>616</v>
      </c>
      <c r="D925" s="126" t="s">
        <v>617</v>
      </c>
      <c r="E925" s="126">
        <v>1</v>
      </c>
      <c r="F925" s="52">
        <v>214200</v>
      </c>
      <c r="G925" s="48">
        <v>600300</v>
      </c>
      <c r="H925" s="24">
        <f t="shared" si="292"/>
        <v>214200</v>
      </c>
      <c r="I925" s="24">
        <f t="shared" si="293"/>
        <v>407250</v>
      </c>
      <c r="J925" s="24">
        <f t="shared" si="294"/>
        <v>407250</v>
      </c>
      <c r="K925" s="25">
        <f t="shared" si="295"/>
        <v>358586.47492620244</v>
      </c>
      <c r="L925" s="26">
        <f t="shared" si="299"/>
        <v>102096.65553193912</v>
      </c>
      <c r="M925" s="27">
        <f t="shared" si="300"/>
        <v>0.28471976125968146</v>
      </c>
      <c r="N925" s="28">
        <f t="shared" si="296"/>
        <v>214200</v>
      </c>
      <c r="O925" s="29" t="str">
        <f t="shared" si="297"/>
        <v>MENOR VALOR</v>
      </c>
      <c r="P925" s="30">
        <f t="shared" si="301"/>
        <v>214200</v>
      </c>
      <c r="Q925" s="122"/>
    </row>
    <row r="926" spans="1:17" s="123" customFormat="1" ht="16.2" customHeight="1" x14ac:dyDescent="0.3">
      <c r="A926" s="68">
        <f t="shared" si="298"/>
        <v>880</v>
      </c>
      <c r="B926" s="126">
        <v>38990</v>
      </c>
      <c r="C926" s="127" t="s">
        <v>618</v>
      </c>
      <c r="D926" s="126" t="s">
        <v>451</v>
      </c>
      <c r="E926" s="126">
        <v>1</v>
      </c>
      <c r="F926" s="52">
        <v>53550</v>
      </c>
      <c r="G926" s="53">
        <v>91000</v>
      </c>
      <c r="H926" s="24">
        <f t="shared" si="292"/>
        <v>53550</v>
      </c>
      <c r="I926" s="24">
        <f t="shared" si="293"/>
        <v>72275</v>
      </c>
      <c r="J926" s="24">
        <f t="shared" si="294"/>
        <v>72275</v>
      </c>
      <c r="K926" s="25">
        <f t="shared" si="295"/>
        <v>69807.234582097575</v>
      </c>
      <c r="L926" s="26">
        <f t="shared" si="299"/>
        <v>11495.600816341679</v>
      </c>
      <c r="M926" s="27">
        <f t="shared" si="300"/>
        <v>0.16467635317686377</v>
      </c>
      <c r="N926" s="28">
        <f t="shared" si="296"/>
        <v>53550</v>
      </c>
      <c r="O926" s="29" t="str">
        <f t="shared" si="297"/>
        <v>MENOR VALOR</v>
      </c>
      <c r="P926" s="30">
        <f t="shared" si="301"/>
        <v>53550</v>
      </c>
      <c r="Q926" s="122"/>
    </row>
    <row r="927" spans="1:17" s="123" customFormat="1" ht="16.2" customHeight="1" x14ac:dyDescent="0.3">
      <c r="A927" s="68">
        <f t="shared" si="298"/>
        <v>881</v>
      </c>
      <c r="B927" s="126">
        <v>38990</v>
      </c>
      <c r="C927" s="127" t="s">
        <v>619</v>
      </c>
      <c r="D927" s="126" t="s">
        <v>451</v>
      </c>
      <c r="E927" s="126">
        <v>1</v>
      </c>
      <c r="F927" s="52">
        <v>285600</v>
      </c>
      <c r="G927" s="53">
        <v>490400</v>
      </c>
      <c r="H927" s="24">
        <f t="shared" si="292"/>
        <v>285600</v>
      </c>
      <c r="I927" s="24">
        <f t="shared" si="293"/>
        <v>388000</v>
      </c>
      <c r="J927" s="24">
        <f t="shared" si="294"/>
        <v>388000</v>
      </c>
      <c r="K927" s="25">
        <f t="shared" si="295"/>
        <v>374243.55705876887</v>
      </c>
      <c r="L927" s="26">
        <f t="shared" si="299"/>
        <v>62680.460304752516</v>
      </c>
      <c r="M927" s="27">
        <f t="shared" si="300"/>
        <v>0.16748574323461116</v>
      </c>
      <c r="N927" s="28">
        <f t="shared" si="296"/>
        <v>285600</v>
      </c>
      <c r="O927" s="29" t="str">
        <f t="shared" si="297"/>
        <v>MENOR VALOR</v>
      </c>
      <c r="P927" s="30">
        <f t="shared" si="301"/>
        <v>285600</v>
      </c>
      <c r="Q927" s="122"/>
    </row>
    <row r="928" spans="1:17" s="123" customFormat="1" ht="16.2" customHeight="1" x14ac:dyDescent="0.3">
      <c r="A928" s="68">
        <f t="shared" si="298"/>
        <v>882</v>
      </c>
      <c r="B928" s="126">
        <v>38990</v>
      </c>
      <c r="C928" s="127" t="s">
        <v>620</v>
      </c>
      <c r="D928" s="126" t="s">
        <v>451</v>
      </c>
      <c r="E928" s="126">
        <v>1</v>
      </c>
      <c r="F928" s="52">
        <v>285600</v>
      </c>
      <c r="G928" s="53">
        <v>490400</v>
      </c>
      <c r="H928" s="24">
        <f t="shared" si="292"/>
        <v>285600</v>
      </c>
      <c r="I928" s="24">
        <f t="shared" si="293"/>
        <v>388000</v>
      </c>
      <c r="J928" s="24">
        <f t="shared" si="294"/>
        <v>388000</v>
      </c>
      <c r="K928" s="25">
        <f t="shared" si="295"/>
        <v>374243.55705876887</v>
      </c>
      <c r="L928" s="26">
        <f t="shared" si="299"/>
        <v>62680.460304752516</v>
      </c>
      <c r="M928" s="27">
        <f t="shared" si="300"/>
        <v>0.16748574323461116</v>
      </c>
      <c r="N928" s="28">
        <f t="shared" si="296"/>
        <v>285600</v>
      </c>
      <c r="O928" s="29" t="str">
        <f t="shared" si="297"/>
        <v>MENOR VALOR</v>
      </c>
      <c r="P928" s="30">
        <f t="shared" si="301"/>
        <v>285600</v>
      </c>
      <c r="Q928" s="122"/>
    </row>
    <row r="929" spans="1:17" s="123" customFormat="1" ht="16.2" customHeight="1" x14ac:dyDescent="0.3">
      <c r="A929" s="68">
        <f t="shared" si="298"/>
        <v>883</v>
      </c>
      <c r="B929" s="126">
        <v>38990</v>
      </c>
      <c r="C929" s="127" t="s">
        <v>621</v>
      </c>
      <c r="D929" s="126" t="s">
        <v>451</v>
      </c>
      <c r="E929" s="126">
        <v>1</v>
      </c>
      <c r="F929" s="52">
        <v>285600</v>
      </c>
      <c r="G929" s="53">
        <v>490400</v>
      </c>
      <c r="H929" s="24">
        <f t="shared" ref="H929:H960" si="302">MIN(F929:G929)</f>
        <v>285600</v>
      </c>
      <c r="I929" s="24">
        <f t="shared" ref="I929:I951" si="303">AVERAGE(F929:G929)</f>
        <v>388000</v>
      </c>
      <c r="J929" s="24">
        <f t="shared" ref="J929:J951" si="304">MEDIAN(F929:G929)</f>
        <v>388000</v>
      </c>
      <c r="K929" s="25">
        <f t="shared" ref="K929:K951" si="305">GEOMEAN(F929:G929)</f>
        <v>374243.55705876887</v>
      </c>
      <c r="L929" s="26">
        <f t="shared" si="299"/>
        <v>62680.460304752516</v>
      </c>
      <c r="M929" s="27">
        <f t="shared" si="300"/>
        <v>0.16748574323461116</v>
      </c>
      <c r="N929" s="28">
        <f t="shared" si="296"/>
        <v>285600</v>
      </c>
      <c r="O929" s="29" t="str">
        <f t="shared" si="297"/>
        <v>MENOR VALOR</v>
      </c>
      <c r="P929" s="30">
        <f t="shared" si="301"/>
        <v>285600</v>
      </c>
      <c r="Q929" s="122"/>
    </row>
    <row r="930" spans="1:17" s="123" customFormat="1" ht="16.2" customHeight="1" x14ac:dyDescent="0.3">
      <c r="A930" s="68">
        <f t="shared" si="298"/>
        <v>884</v>
      </c>
      <c r="B930" s="126">
        <v>43220</v>
      </c>
      <c r="C930" s="127" t="s">
        <v>622</v>
      </c>
      <c r="D930" s="126" t="s">
        <v>617</v>
      </c>
      <c r="E930" s="126">
        <v>1</v>
      </c>
      <c r="F930" s="52">
        <v>65450</v>
      </c>
      <c r="G930" s="53">
        <v>103000</v>
      </c>
      <c r="H930" s="24">
        <f t="shared" si="302"/>
        <v>65450</v>
      </c>
      <c r="I930" s="24">
        <f t="shared" si="303"/>
        <v>84225</v>
      </c>
      <c r="J930" s="24">
        <f t="shared" si="304"/>
        <v>84225</v>
      </c>
      <c r="K930" s="25">
        <f t="shared" si="305"/>
        <v>82105.724526369057</v>
      </c>
      <c r="L930" s="26">
        <f t="shared" si="299"/>
        <v>11777.375758170479</v>
      </c>
      <c r="M930" s="27">
        <f t="shared" si="300"/>
        <v>0.14344159102314552</v>
      </c>
      <c r="N930" s="28">
        <f t="shared" si="296"/>
        <v>65450</v>
      </c>
      <c r="O930" s="29" t="str">
        <f t="shared" si="297"/>
        <v>MENOR VALOR</v>
      </c>
      <c r="P930" s="30">
        <f t="shared" si="301"/>
        <v>65450</v>
      </c>
      <c r="Q930" s="122"/>
    </row>
    <row r="931" spans="1:17" s="123" customFormat="1" ht="16.2" customHeight="1" x14ac:dyDescent="0.3">
      <c r="A931" s="68">
        <f t="shared" si="298"/>
        <v>885</v>
      </c>
      <c r="B931" s="126">
        <v>48220</v>
      </c>
      <c r="C931" s="127" t="s">
        <v>623</v>
      </c>
      <c r="D931" s="126" t="s">
        <v>24</v>
      </c>
      <c r="E931" s="126">
        <v>1</v>
      </c>
      <c r="F931" s="52">
        <v>214200</v>
      </c>
      <c r="G931" s="48">
        <v>600300</v>
      </c>
      <c r="H931" s="24">
        <f t="shared" si="302"/>
        <v>214200</v>
      </c>
      <c r="I931" s="24">
        <f t="shared" si="303"/>
        <v>407250</v>
      </c>
      <c r="J931" s="24">
        <f t="shared" si="304"/>
        <v>407250</v>
      </c>
      <c r="K931" s="25">
        <f t="shared" si="305"/>
        <v>358586.47492620244</v>
      </c>
      <c r="L931" s="26">
        <f t="shared" si="299"/>
        <v>102096.65553193912</v>
      </c>
      <c r="M931" s="27">
        <f t="shared" si="300"/>
        <v>0.28471976125968146</v>
      </c>
      <c r="N931" s="28">
        <f t="shared" si="296"/>
        <v>214200</v>
      </c>
      <c r="O931" s="29" t="str">
        <f t="shared" si="297"/>
        <v>MENOR VALOR</v>
      </c>
      <c r="P931" s="30">
        <f t="shared" si="301"/>
        <v>214200</v>
      </c>
      <c r="Q931" s="122"/>
    </row>
    <row r="932" spans="1:17" s="123" customFormat="1" ht="16.2" customHeight="1" x14ac:dyDescent="0.3">
      <c r="A932" s="68">
        <f t="shared" si="298"/>
        <v>886</v>
      </c>
      <c r="B932" s="126">
        <v>61185</v>
      </c>
      <c r="C932" s="127" t="s">
        <v>663</v>
      </c>
      <c r="D932" s="126" t="s">
        <v>24</v>
      </c>
      <c r="E932" s="126">
        <v>1</v>
      </c>
      <c r="F932" s="52">
        <v>214200</v>
      </c>
      <c r="G932" s="48">
        <v>600300</v>
      </c>
      <c r="H932" s="24">
        <f t="shared" si="302"/>
        <v>214200</v>
      </c>
      <c r="I932" s="24">
        <f t="shared" si="303"/>
        <v>407250</v>
      </c>
      <c r="J932" s="24">
        <f t="shared" si="304"/>
        <v>407250</v>
      </c>
      <c r="K932" s="25">
        <f t="shared" si="305"/>
        <v>358586.47492620244</v>
      </c>
      <c r="L932" s="26">
        <f t="shared" si="299"/>
        <v>102096.65553193912</v>
      </c>
      <c r="M932" s="27">
        <f t="shared" si="300"/>
        <v>0.28471976125968146</v>
      </c>
      <c r="N932" s="28">
        <f t="shared" si="296"/>
        <v>214200</v>
      </c>
      <c r="O932" s="29" t="str">
        <f t="shared" si="297"/>
        <v>MENOR VALOR</v>
      </c>
      <c r="P932" s="30">
        <f t="shared" si="301"/>
        <v>214200</v>
      </c>
      <c r="Q932" s="122"/>
    </row>
    <row r="933" spans="1:17" s="123" customFormat="1" ht="16.2" customHeight="1" x14ac:dyDescent="0.3">
      <c r="A933" s="68">
        <f t="shared" si="298"/>
        <v>887</v>
      </c>
      <c r="B933" s="126">
        <v>61185</v>
      </c>
      <c r="C933" s="127" t="s">
        <v>625</v>
      </c>
      <c r="D933" s="126" t="s">
        <v>24</v>
      </c>
      <c r="E933" s="126">
        <v>1</v>
      </c>
      <c r="F933" s="52">
        <v>618800</v>
      </c>
      <c r="G933" s="53">
        <v>928200</v>
      </c>
      <c r="H933" s="24">
        <f t="shared" si="302"/>
        <v>618800</v>
      </c>
      <c r="I933" s="24">
        <f t="shared" si="303"/>
        <v>773500</v>
      </c>
      <c r="J933" s="24">
        <f t="shared" si="304"/>
        <v>773500</v>
      </c>
      <c r="K933" s="25">
        <f t="shared" si="305"/>
        <v>757872.12641711533</v>
      </c>
      <c r="L933" s="26">
        <f t="shared" si="299"/>
        <v>98338.84366357472</v>
      </c>
      <c r="M933" s="27">
        <f t="shared" si="300"/>
        <v>0.12975651199692134</v>
      </c>
      <c r="N933" s="28">
        <f t="shared" si="296"/>
        <v>618800</v>
      </c>
      <c r="O933" s="29" t="str">
        <f t="shared" si="297"/>
        <v>MENOR VALOR</v>
      </c>
      <c r="P933" s="30">
        <f t="shared" si="301"/>
        <v>618800</v>
      </c>
      <c r="Q933" s="122"/>
    </row>
    <row r="934" spans="1:17" s="123" customFormat="1" ht="16.2" customHeight="1" x14ac:dyDescent="0.3">
      <c r="A934" s="68">
        <f t="shared" si="298"/>
        <v>888</v>
      </c>
      <c r="B934" s="126">
        <v>61185</v>
      </c>
      <c r="C934" s="127" t="s">
        <v>664</v>
      </c>
      <c r="D934" s="126" t="s">
        <v>24</v>
      </c>
      <c r="E934" s="126">
        <v>1</v>
      </c>
      <c r="F934" s="52">
        <v>618800</v>
      </c>
      <c r="G934" s="53">
        <v>928200</v>
      </c>
      <c r="H934" s="24">
        <f t="shared" si="302"/>
        <v>618800</v>
      </c>
      <c r="I934" s="24">
        <f t="shared" si="303"/>
        <v>773500</v>
      </c>
      <c r="J934" s="24">
        <f t="shared" si="304"/>
        <v>773500</v>
      </c>
      <c r="K934" s="25">
        <f t="shared" si="305"/>
        <v>757872.12641711533</v>
      </c>
      <c r="L934" s="26">
        <f t="shared" si="299"/>
        <v>98338.84366357472</v>
      </c>
      <c r="M934" s="27">
        <f t="shared" si="300"/>
        <v>0.12975651199692134</v>
      </c>
      <c r="N934" s="28">
        <f t="shared" si="296"/>
        <v>618800</v>
      </c>
      <c r="O934" s="29" t="str">
        <f t="shared" si="297"/>
        <v>MENOR VALOR</v>
      </c>
      <c r="P934" s="30">
        <f t="shared" si="301"/>
        <v>618800</v>
      </c>
      <c r="Q934" s="122"/>
    </row>
    <row r="935" spans="1:17" s="123" customFormat="1" ht="16.2" customHeight="1" x14ac:dyDescent="0.3">
      <c r="A935" s="68">
        <f t="shared" si="298"/>
        <v>889</v>
      </c>
      <c r="B935" s="126">
        <v>42140</v>
      </c>
      <c r="C935" s="127" t="s">
        <v>627</v>
      </c>
      <c r="D935" s="126" t="s">
        <v>24</v>
      </c>
      <c r="E935" s="126">
        <v>1</v>
      </c>
      <c r="F935" s="52">
        <v>214200</v>
      </c>
      <c r="G935" s="48">
        <v>600300</v>
      </c>
      <c r="H935" s="24">
        <f t="shared" si="302"/>
        <v>214200</v>
      </c>
      <c r="I935" s="24">
        <f t="shared" si="303"/>
        <v>407250</v>
      </c>
      <c r="J935" s="24">
        <f t="shared" si="304"/>
        <v>407250</v>
      </c>
      <c r="K935" s="25">
        <f t="shared" si="305"/>
        <v>358586.47492620244</v>
      </c>
      <c r="L935" s="26">
        <f t="shared" si="299"/>
        <v>102096.65553193912</v>
      </c>
      <c r="M935" s="27">
        <f t="shared" si="300"/>
        <v>0.28471976125968146</v>
      </c>
      <c r="N935" s="28">
        <f t="shared" si="296"/>
        <v>214200</v>
      </c>
      <c r="O935" s="29" t="str">
        <f t="shared" si="297"/>
        <v>MENOR VALOR</v>
      </c>
      <c r="P935" s="30">
        <f t="shared" si="301"/>
        <v>214200</v>
      </c>
      <c r="Q935" s="122"/>
    </row>
    <row r="936" spans="1:17" s="123" customFormat="1" ht="16.2" customHeight="1" x14ac:dyDescent="0.3">
      <c r="A936" s="68">
        <f t="shared" si="298"/>
        <v>890</v>
      </c>
      <c r="B936" s="126">
        <v>61164</v>
      </c>
      <c r="C936" s="127" t="s">
        <v>533</v>
      </c>
      <c r="D936" s="126" t="s">
        <v>458</v>
      </c>
      <c r="E936" s="126">
        <v>1</v>
      </c>
      <c r="F936" s="52">
        <v>77350</v>
      </c>
      <c r="G936" s="53">
        <v>316025</v>
      </c>
      <c r="H936" s="24">
        <f t="shared" si="302"/>
        <v>77350</v>
      </c>
      <c r="I936" s="24">
        <f t="shared" si="303"/>
        <v>196687.5</v>
      </c>
      <c r="J936" s="24">
        <f t="shared" si="304"/>
        <v>196687.5</v>
      </c>
      <c r="K936" s="25">
        <f t="shared" si="305"/>
        <v>156347.47759397974</v>
      </c>
      <c r="L936" s="26">
        <f t="shared" si="299"/>
        <v>55859.6521033354</v>
      </c>
      <c r="M936" s="27">
        <f t="shared" si="300"/>
        <v>0.35727888267182578</v>
      </c>
      <c r="N936" s="28">
        <f t="shared" si="296"/>
        <v>77350</v>
      </c>
      <c r="O936" s="29" t="str">
        <f t="shared" si="297"/>
        <v>MENOR VALOR</v>
      </c>
      <c r="P936" s="30">
        <f t="shared" si="301"/>
        <v>77350</v>
      </c>
      <c r="Q936" s="122"/>
    </row>
    <row r="937" spans="1:17" s="123" customFormat="1" ht="16.2" customHeight="1" x14ac:dyDescent="0.3">
      <c r="A937" s="68">
        <f t="shared" si="298"/>
        <v>891</v>
      </c>
      <c r="B937" s="126">
        <v>42140</v>
      </c>
      <c r="C937" s="127" t="s">
        <v>628</v>
      </c>
      <c r="D937" s="126" t="s">
        <v>24</v>
      </c>
      <c r="E937" s="126">
        <v>1</v>
      </c>
      <c r="F937" s="52">
        <v>1071000</v>
      </c>
      <c r="G937" s="53">
        <v>1606500</v>
      </c>
      <c r="H937" s="24">
        <f t="shared" si="302"/>
        <v>1071000</v>
      </c>
      <c r="I937" s="24">
        <f t="shared" si="303"/>
        <v>1338750</v>
      </c>
      <c r="J937" s="24">
        <f t="shared" si="304"/>
        <v>1338750</v>
      </c>
      <c r="K937" s="25">
        <f t="shared" si="305"/>
        <v>1311701.757260392</v>
      </c>
      <c r="L937" s="26">
        <f t="shared" si="299"/>
        <v>170201.84480234084</v>
      </c>
      <c r="M937" s="27">
        <f t="shared" si="300"/>
        <v>0.12975651199692134</v>
      </c>
      <c r="N937" s="28">
        <f t="shared" si="296"/>
        <v>1071000</v>
      </c>
      <c r="O937" s="29" t="str">
        <f t="shared" si="297"/>
        <v>MENOR VALOR</v>
      </c>
      <c r="P937" s="30">
        <f t="shared" si="301"/>
        <v>1071000</v>
      </c>
      <c r="Q937" s="122"/>
    </row>
    <row r="938" spans="1:17" s="123" customFormat="1" ht="16.2" customHeight="1" x14ac:dyDescent="0.3">
      <c r="A938" s="68">
        <f t="shared" si="298"/>
        <v>892</v>
      </c>
      <c r="B938" s="126">
        <v>61185</v>
      </c>
      <c r="C938" s="127" t="s">
        <v>629</v>
      </c>
      <c r="D938" s="126" t="s">
        <v>24</v>
      </c>
      <c r="E938" s="126">
        <v>1</v>
      </c>
      <c r="F938" s="52">
        <v>214200</v>
      </c>
      <c r="G938" s="48">
        <v>600300</v>
      </c>
      <c r="H938" s="24">
        <f t="shared" si="302"/>
        <v>214200</v>
      </c>
      <c r="I938" s="24">
        <f t="shared" si="303"/>
        <v>407250</v>
      </c>
      <c r="J938" s="24">
        <f t="shared" si="304"/>
        <v>407250</v>
      </c>
      <c r="K938" s="25">
        <f t="shared" si="305"/>
        <v>358586.47492620244</v>
      </c>
      <c r="L938" s="26">
        <f t="shared" si="299"/>
        <v>102096.65553193912</v>
      </c>
      <c r="M938" s="27">
        <f t="shared" si="300"/>
        <v>0.28471976125968146</v>
      </c>
      <c r="N938" s="28">
        <f t="shared" si="296"/>
        <v>214200</v>
      </c>
      <c r="O938" s="29" t="str">
        <f t="shared" si="297"/>
        <v>MENOR VALOR</v>
      </c>
      <c r="P938" s="30">
        <f t="shared" si="301"/>
        <v>214200</v>
      </c>
      <c r="Q938" s="122"/>
    </row>
    <row r="939" spans="1:17" s="123" customFormat="1" ht="16.2" customHeight="1" x14ac:dyDescent="0.3">
      <c r="A939" s="68">
        <f t="shared" si="298"/>
        <v>893</v>
      </c>
      <c r="B939" s="126">
        <v>42140</v>
      </c>
      <c r="C939" s="127" t="s">
        <v>630</v>
      </c>
      <c r="D939" s="126" t="s">
        <v>24</v>
      </c>
      <c r="E939" s="126">
        <v>1</v>
      </c>
      <c r="F939" s="52">
        <v>35700</v>
      </c>
      <c r="G939" s="53">
        <v>69000</v>
      </c>
      <c r="H939" s="24">
        <f t="shared" si="302"/>
        <v>35700</v>
      </c>
      <c r="I939" s="24">
        <f t="shared" si="303"/>
        <v>52350</v>
      </c>
      <c r="J939" s="24">
        <f t="shared" si="304"/>
        <v>52350</v>
      </c>
      <c r="K939" s="25">
        <f t="shared" si="305"/>
        <v>49631.643132179292</v>
      </c>
      <c r="L939" s="26">
        <f t="shared" si="299"/>
        <v>9851.1593318349878</v>
      </c>
      <c r="M939" s="27">
        <f t="shared" si="300"/>
        <v>0.19848545625618963</v>
      </c>
      <c r="N939" s="28">
        <f t="shared" si="296"/>
        <v>35700</v>
      </c>
      <c r="O939" s="29" t="str">
        <f t="shared" si="297"/>
        <v>MENOR VALOR</v>
      </c>
      <c r="P939" s="30">
        <f t="shared" si="301"/>
        <v>35700</v>
      </c>
      <c r="Q939" s="122"/>
    </row>
    <row r="940" spans="1:17" s="123" customFormat="1" ht="16.2" customHeight="1" x14ac:dyDescent="0.3">
      <c r="A940" s="68">
        <f t="shared" si="298"/>
        <v>894</v>
      </c>
      <c r="B940" s="126">
        <v>61185</v>
      </c>
      <c r="C940" s="127" t="s">
        <v>631</v>
      </c>
      <c r="D940" s="126" t="s">
        <v>24</v>
      </c>
      <c r="E940" s="126">
        <v>1</v>
      </c>
      <c r="F940" s="52">
        <v>1011500</v>
      </c>
      <c r="G940" s="53">
        <v>1517250</v>
      </c>
      <c r="H940" s="24">
        <f t="shared" si="302"/>
        <v>1011500</v>
      </c>
      <c r="I940" s="24">
        <f t="shared" si="303"/>
        <v>1264375</v>
      </c>
      <c r="J940" s="24">
        <f t="shared" si="304"/>
        <v>1264375</v>
      </c>
      <c r="K940" s="25">
        <f t="shared" si="305"/>
        <v>1238829.4374125923</v>
      </c>
      <c r="L940" s="26">
        <f t="shared" si="299"/>
        <v>160746.18675776452</v>
      </c>
      <c r="M940" s="27">
        <f t="shared" si="300"/>
        <v>0.12975651199691987</v>
      </c>
      <c r="N940" s="28">
        <f t="shared" si="296"/>
        <v>1011500</v>
      </c>
      <c r="O940" s="29" t="str">
        <f t="shared" si="297"/>
        <v>MENOR VALOR</v>
      </c>
      <c r="P940" s="30">
        <f t="shared" si="301"/>
        <v>1011500</v>
      </c>
      <c r="Q940" s="122"/>
    </row>
    <row r="941" spans="1:17" s="123" customFormat="1" ht="16.2" customHeight="1" x14ac:dyDescent="0.3">
      <c r="A941" s="68">
        <f t="shared" si="298"/>
        <v>895</v>
      </c>
      <c r="B941" s="126">
        <v>48220</v>
      </c>
      <c r="C941" s="127" t="s">
        <v>632</v>
      </c>
      <c r="D941" s="126" t="s">
        <v>24</v>
      </c>
      <c r="E941" s="126">
        <v>1</v>
      </c>
      <c r="F941" s="52">
        <v>142800</v>
      </c>
      <c r="G941" s="53">
        <v>190200</v>
      </c>
      <c r="H941" s="24">
        <f t="shared" si="302"/>
        <v>142800</v>
      </c>
      <c r="I941" s="24">
        <f t="shared" si="303"/>
        <v>166500</v>
      </c>
      <c r="J941" s="24">
        <f t="shared" si="304"/>
        <v>166500</v>
      </c>
      <c r="K941" s="25">
        <f t="shared" si="305"/>
        <v>164804.61158596262</v>
      </c>
      <c r="L941" s="26">
        <f t="shared" si="299"/>
        <v>15559.610069810235</v>
      </c>
      <c r="M941" s="27">
        <f t="shared" si="300"/>
        <v>9.44124677099481E-2</v>
      </c>
      <c r="N941" s="28">
        <f t="shared" si="296"/>
        <v>142800</v>
      </c>
      <c r="O941" s="29" t="str">
        <f t="shared" si="297"/>
        <v>MENOR VALOR</v>
      </c>
      <c r="P941" s="30">
        <f t="shared" si="301"/>
        <v>142800</v>
      </c>
      <c r="Q941" s="122"/>
    </row>
    <row r="942" spans="1:17" s="123" customFormat="1" ht="16.2" customHeight="1" x14ac:dyDescent="0.3">
      <c r="A942" s="68">
        <f t="shared" si="298"/>
        <v>896</v>
      </c>
      <c r="B942" s="126">
        <v>48220</v>
      </c>
      <c r="C942" s="127" t="s">
        <v>633</v>
      </c>
      <c r="D942" s="126" t="s">
        <v>24</v>
      </c>
      <c r="E942" s="126">
        <v>1</v>
      </c>
      <c r="F942" s="52">
        <v>77350</v>
      </c>
      <c r="G942" s="53">
        <v>316025</v>
      </c>
      <c r="H942" s="24">
        <f t="shared" si="302"/>
        <v>77350</v>
      </c>
      <c r="I942" s="24">
        <f t="shared" si="303"/>
        <v>196687.5</v>
      </c>
      <c r="J942" s="24">
        <f t="shared" si="304"/>
        <v>196687.5</v>
      </c>
      <c r="K942" s="25">
        <f t="shared" si="305"/>
        <v>156347.47759397974</v>
      </c>
      <c r="L942" s="26">
        <f t="shared" si="299"/>
        <v>55859.6521033354</v>
      </c>
      <c r="M942" s="27">
        <f t="shared" si="300"/>
        <v>0.35727888267182578</v>
      </c>
      <c r="N942" s="28">
        <f t="shared" si="296"/>
        <v>77350</v>
      </c>
      <c r="O942" s="29" t="str">
        <f t="shared" si="297"/>
        <v>MENOR VALOR</v>
      </c>
      <c r="P942" s="30">
        <f t="shared" si="301"/>
        <v>77350</v>
      </c>
      <c r="Q942" s="122"/>
    </row>
    <row r="943" spans="1:17" s="123" customFormat="1" ht="16.2" customHeight="1" x14ac:dyDescent="0.3">
      <c r="A943" s="68">
        <f t="shared" si="298"/>
        <v>897</v>
      </c>
      <c r="B943" s="126">
        <v>48220</v>
      </c>
      <c r="C943" s="127" t="s">
        <v>634</v>
      </c>
      <c r="D943" s="126" t="s">
        <v>24</v>
      </c>
      <c r="E943" s="126">
        <v>1</v>
      </c>
      <c r="F943" s="52">
        <v>148750</v>
      </c>
      <c r="G943" s="53">
        <v>398000</v>
      </c>
      <c r="H943" s="24">
        <f t="shared" si="302"/>
        <v>148750</v>
      </c>
      <c r="I943" s="24">
        <f t="shared" si="303"/>
        <v>273375</v>
      </c>
      <c r="J943" s="24">
        <f t="shared" si="304"/>
        <v>273375</v>
      </c>
      <c r="K943" s="25">
        <f t="shared" si="305"/>
        <v>243315.63862604476</v>
      </c>
      <c r="L943" s="26">
        <f t="shared" si="299"/>
        <v>66868.004339712832</v>
      </c>
      <c r="M943" s="27">
        <f t="shared" si="300"/>
        <v>0.27482000218852848</v>
      </c>
      <c r="N943" s="28">
        <f t="shared" si="296"/>
        <v>148750</v>
      </c>
      <c r="O943" s="29" t="str">
        <f t="shared" si="297"/>
        <v>MENOR VALOR</v>
      </c>
      <c r="P943" s="30">
        <f t="shared" si="301"/>
        <v>148750</v>
      </c>
      <c r="Q943" s="122"/>
    </row>
    <row r="944" spans="1:17" s="123" customFormat="1" ht="16.2" customHeight="1" x14ac:dyDescent="0.3">
      <c r="A944" s="68">
        <f t="shared" si="298"/>
        <v>898</v>
      </c>
      <c r="B944" s="126">
        <v>48220</v>
      </c>
      <c r="C944" s="127" t="s">
        <v>635</v>
      </c>
      <c r="D944" s="126" t="s">
        <v>24</v>
      </c>
      <c r="E944" s="126">
        <v>1</v>
      </c>
      <c r="F944" s="52">
        <v>142800</v>
      </c>
      <c r="G944" s="53">
        <v>190200</v>
      </c>
      <c r="H944" s="24">
        <f t="shared" si="302"/>
        <v>142800</v>
      </c>
      <c r="I944" s="24">
        <f t="shared" si="303"/>
        <v>166500</v>
      </c>
      <c r="J944" s="24">
        <f t="shared" si="304"/>
        <v>166500</v>
      </c>
      <c r="K944" s="25">
        <f t="shared" si="305"/>
        <v>164804.61158596262</v>
      </c>
      <c r="L944" s="26">
        <f t="shared" si="299"/>
        <v>15559.610069810235</v>
      </c>
      <c r="M944" s="27">
        <f t="shared" si="300"/>
        <v>9.44124677099481E-2</v>
      </c>
      <c r="N944" s="28">
        <f t="shared" si="296"/>
        <v>142800</v>
      </c>
      <c r="O944" s="29" t="str">
        <f t="shared" si="297"/>
        <v>MENOR VALOR</v>
      </c>
      <c r="P944" s="30">
        <f t="shared" si="301"/>
        <v>142800</v>
      </c>
      <c r="Q944" s="122"/>
    </row>
    <row r="945" spans="1:17" s="123" customFormat="1" ht="16.2" customHeight="1" x14ac:dyDescent="0.3">
      <c r="A945" s="68">
        <f t="shared" si="298"/>
        <v>899</v>
      </c>
      <c r="B945" s="126">
        <v>42140</v>
      </c>
      <c r="C945" s="127" t="s">
        <v>636</v>
      </c>
      <c r="D945" s="126" t="s">
        <v>24</v>
      </c>
      <c r="E945" s="126">
        <v>1</v>
      </c>
      <c r="F945" s="52">
        <v>214200</v>
      </c>
      <c r="G945" s="48">
        <v>600300</v>
      </c>
      <c r="H945" s="24">
        <f t="shared" si="302"/>
        <v>214200</v>
      </c>
      <c r="I945" s="24">
        <f t="shared" si="303"/>
        <v>407250</v>
      </c>
      <c r="J945" s="24">
        <f t="shared" si="304"/>
        <v>407250</v>
      </c>
      <c r="K945" s="25">
        <f t="shared" si="305"/>
        <v>358586.47492620244</v>
      </c>
      <c r="L945" s="26">
        <f t="shared" si="299"/>
        <v>102096.65553193912</v>
      </c>
      <c r="M945" s="27">
        <f t="shared" si="300"/>
        <v>0.28471976125968146</v>
      </c>
      <c r="N945" s="28">
        <f t="shared" si="296"/>
        <v>214200</v>
      </c>
      <c r="O945" s="29" t="str">
        <f t="shared" si="297"/>
        <v>MENOR VALOR</v>
      </c>
      <c r="P945" s="30">
        <f t="shared" si="301"/>
        <v>214200</v>
      </c>
      <c r="Q945" s="122"/>
    </row>
    <row r="946" spans="1:17" s="123" customFormat="1" ht="16.2" customHeight="1" x14ac:dyDescent="0.3">
      <c r="A946" s="68">
        <f t="shared" si="298"/>
        <v>900</v>
      </c>
      <c r="B946" s="126">
        <v>42140</v>
      </c>
      <c r="C946" s="127" t="s">
        <v>637</v>
      </c>
      <c r="D946" s="126" t="s">
        <v>24</v>
      </c>
      <c r="E946" s="126">
        <v>1</v>
      </c>
      <c r="F946" s="52">
        <v>113050</v>
      </c>
      <c r="G946" s="53">
        <v>179575</v>
      </c>
      <c r="H946" s="24">
        <f t="shared" si="302"/>
        <v>113050</v>
      </c>
      <c r="I946" s="24">
        <f t="shared" si="303"/>
        <v>146312.5</v>
      </c>
      <c r="J946" s="24">
        <f t="shared" si="304"/>
        <v>146312.5</v>
      </c>
      <c r="K946" s="25">
        <f t="shared" si="305"/>
        <v>142481.41545478834</v>
      </c>
      <c r="L946" s="26">
        <f t="shared" si="299"/>
        <v>20811.153447999412</v>
      </c>
      <c r="M946" s="27">
        <f t="shared" si="300"/>
        <v>0.14606223121501152</v>
      </c>
      <c r="N946" s="28">
        <f t="shared" si="296"/>
        <v>113050</v>
      </c>
      <c r="O946" s="29" t="str">
        <f t="shared" si="297"/>
        <v>MENOR VALOR</v>
      </c>
      <c r="P946" s="30">
        <f t="shared" si="301"/>
        <v>113050</v>
      </c>
      <c r="Q946" s="122"/>
    </row>
    <row r="947" spans="1:17" s="123" customFormat="1" ht="16.2" customHeight="1" x14ac:dyDescent="0.3">
      <c r="A947" s="68">
        <f t="shared" si="298"/>
        <v>901</v>
      </c>
      <c r="B947" s="126">
        <v>61185</v>
      </c>
      <c r="C947" s="127" t="s">
        <v>665</v>
      </c>
      <c r="D947" s="126" t="s">
        <v>24</v>
      </c>
      <c r="E947" s="126">
        <v>1</v>
      </c>
      <c r="F947" s="52">
        <v>1011500</v>
      </c>
      <c r="G947" s="53">
        <v>1517250</v>
      </c>
      <c r="H947" s="24">
        <f t="shared" si="302"/>
        <v>1011500</v>
      </c>
      <c r="I947" s="24">
        <f t="shared" si="303"/>
        <v>1264375</v>
      </c>
      <c r="J947" s="24">
        <f t="shared" si="304"/>
        <v>1264375</v>
      </c>
      <c r="K947" s="25">
        <f t="shared" si="305"/>
        <v>1238829.4374125923</v>
      </c>
      <c r="L947" s="26">
        <f t="shared" si="299"/>
        <v>160746.18675776452</v>
      </c>
      <c r="M947" s="27">
        <f t="shared" si="300"/>
        <v>0.12975651199691987</v>
      </c>
      <c r="N947" s="28">
        <f t="shared" si="296"/>
        <v>1011500</v>
      </c>
      <c r="O947" s="29" t="str">
        <f t="shared" si="297"/>
        <v>MENOR VALOR</v>
      </c>
      <c r="P947" s="30">
        <f t="shared" si="301"/>
        <v>1011500</v>
      </c>
      <c r="Q947" s="122"/>
    </row>
    <row r="948" spans="1:17" s="123" customFormat="1" ht="16.2" customHeight="1" x14ac:dyDescent="0.3">
      <c r="A948" s="68">
        <f t="shared" si="298"/>
        <v>902</v>
      </c>
      <c r="B948" s="126">
        <v>42140</v>
      </c>
      <c r="C948" s="127" t="s">
        <v>639</v>
      </c>
      <c r="D948" s="126" t="s">
        <v>24</v>
      </c>
      <c r="E948" s="126">
        <v>1</v>
      </c>
      <c r="F948" s="52">
        <v>214200</v>
      </c>
      <c r="G948" s="48">
        <v>600300</v>
      </c>
      <c r="H948" s="24">
        <f t="shared" si="302"/>
        <v>214200</v>
      </c>
      <c r="I948" s="24">
        <f t="shared" si="303"/>
        <v>407250</v>
      </c>
      <c r="J948" s="24">
        <f t="shared" si="304"/>
        <v>407250</v>
      </c>
      <c r="K948" s="25">
        <f t="shared" si="305"/>
        <v>358586.47492620244</v>
      </c>
      <c r="L948" s="26">
        <f t="shared" si="299"/>
        <v>102096.65553193912</v>
      </c>
      <c r="M948" s="27">
        <f t="shared" si="300"/>
        <v>0.28471976125968146</v>
      </c>
      <c r="N948" s="28">
        <f t="shared" si="296"/>
        <v>214200</v>
      </c>
      <c r="O948" s="29" t="str">
        <f t="shared" si="297"/>
        <v>MENOR VALOR</v>
      </c>
      <c r="P948" s="30">
        <f t="shared" si="301"/>
        <v>214200</v>
      </c>
      <c r="Q948" s="122"/>
    </row>
    <row r="949" spans="1:17" s="123" customFormat="1" ht="16.2" customHeight="1" x14ac:dyDescent="0.3">
      <c r="A949" s="68">
        <f t="shared" si="298"/>
        <v>903</v>
      </c>
      <c r="B949" s="126">
        <v>48220</v>
      </c>
      <c r="C949" s="127" t="s">
        <v>640</v>
      </c>
      <c r="D949" s="126" t="s">
        <v>24</v>
      </c>
      <c r="E949" s="126">
        <v>1</v>
      </c>
      <c r="F949" s="52">
        <v>618800</v>
      </c>
      <c r="G949" s="53">
        <v>928200</v>
      </c>
      <c r="H949" s="24">
        <f t="shared" si="302"/>
        <v>618800</v>
      </c>
      <c r="I949" s="24">
        <f t="shared" si="303"/>
        <v>773500</v>
      </c>
      <c r="J949" s="24">
        <f t="shared" si="304"/>
        <v>773500</v>
      </c>
      <c r="K949" s="25">
        <f t="shared" si="305"/>
        <v>757872.12641711533</v>
      </c>
      <c r="L949" s="26">
        <f t="shared" si="299"/>
        <v>98338.84366357472</v>
      </c>
      <c r="M949" s="27">
        <f t="shared" si="300"/>
        <v>0.12975651199692134</v>
      </c>
      <c r="N949" s="28">
        <f t="shared" si="296"/>
        <v>618800</v>
      </c>
      <c r="O949" s="29" t="str">
        <f t="shared" si="297"/>
        <v>MENOR VALOR</v>
      </c>
      <c r="P949" s="30">
        <f t="shared" si="301"/>
        <v>618800</v>
      </c>
      <c r="Q949" s="122"/>
    </row>
    <row r="950" spans="1:17" s="123" customFormat="1" ht="16.2" customHeight="1" x14ac:dyDescent="0.3">
      <c r="A950" s="68">
        <f t="shared" si="298"/>
        <v>904</v>
      </c>
      <c r="B950" s="126">
        <v>42140</v>
      </c>
      <c r="C950" s="127" t="s">
        <v>641</v>
      </c>
      <c r="D950" s="126" t="s">
        <v>24</v>
      </c>
      <c r="E950" s="126">
        <v>1</v>
      </c>
      <c r="F950" s="52">
        <v>309400</v>
      </c>
      <c r="G950" s="53">
        <v>464100</v>
      </c>
      <c r="H950" s="24">
        <f t="shared" si="302"/>
        <v>309400</v>
      </c>
      <c r="I950" s="24">
        <f t="shared" si="303"/>
        <v>386750</v>
      </c>
      <c r="J950" s="24">
        <f t="shared" si="304"/>
        <v>386750</v>
      </c>
      <c r="K950" s="25">
        <f t="shared" si="305"/>
        <v>378936.06320855767</v>
      </c>
      <c r="L950" s="26">
        <f t="shared" si="299"/>
        <v>49169.42183178736</v>
      </c>
      <c r="M950" s="27">
        <f t="shared" si="300"/>
        <v>0.12975651199692134</v>
      </c>
      <c r="N950" s="28">
        <f t="shared" si="296"/>
        <v>309400</v>
      </c>
      <c r="O950" s="29" t="str">
        <f t="shared" si="297"/>
        <v>MENOR VALOR</v>
      </c>
      <c r="P950" s="30">
        <f t="shared" si="301"/>
        <v>309400</v>
      </c>
      <c r="Q950" s="122"/>
    </row>
    <row r="951" spans="1:17" s="123" customFormat="1" ht="16.2" customHeight="1" x14ac:dyDescent="0.3">
      <c r="A951" s="72">
        <f t="shared" si="298"/>
        <v>905</v>
      </c>
      <c r="B951" s="128">
        <v>43910</v>
      </c>
      <c r="C951" s="129" t="s">
        <v>642</v>
      </c>
      <c r="D951" s="128" t="s">
        <v>24</v>
      </c>
      <c r="E951" s="128">
        <v>1</v>
      </c>
      <c r="F951" s="56">
        <v>309400</v>
      </c>
      <c r="G951" s="81">
        <v>464100</v>
      </c>
      <c r="H951" s="24">
        <f t="shared" si="302"/>
        <v>309400</v>
      </c>
      <c r="I951" s="24">
        <f t="shared" si="303"/>
        <v>386750</v>
      </c>
      <c r="J951" s="24">
        <f t="shared" si="304"/>
        <v>386750</v>
      </c>
      <c r="K951" s="25">
        <f t="shared" si="305"/>
        <v>378936.06320855767</v>
      </c>
      <c r="L951" s="26">
        <f t="shared" si="299"/>
        <v>49169.42183178736</v>
      </c>
      <c r="M951" s="27">
        <f t="shared" si="300"/>
        <v>0.12975651199692134</v>
      </c>
      <c r="N951" s="28">
        <f t="shared" si="296"/>
        <v>309400</v>
      </c>
      <c r="O951" s="29" t="str">
        <f t="shared" si="297"/>
        <v>MENOR VALOR</v>
      </c>
      <c r="P951" s="30">
        <f t="shared" si="301"/>
        <v>309400</v>
      </c>
      <c r="Q951" s="122"/>
    </row>
    <row r="952" spans="1:17" s="123" customFormat="1" ht="16.2" customHeight="1" x14ac:dyDescent="0.3">
      <c r="A952" s="268" t="s">
        <v>666</v>
      </c>
      <c r="B952" s="268" t="s">
        <v>666</v>
      </c>
      <c r="C952" s="268"/>
      <c r="D952" s="268"/>
      <c r="E952" s="268"/>
      <c r="F952" s="121"/>
      <c r="G952" s="36"/>
      <c r="H952" s="37"/>
      <c r="I952" s="38"/>
      <c r="J952" s="38"/>
      <c r="K952" s="39"/>
      <c r="L952" s="40"/>
      <c r="M952" s="41"/>
      <c r="N952" s="42"/>
      <c r="O952" s="43"/>
      <c r="P952" s="44"/>
      <c r="Q952" s="122"/>
    </row>
    <row r="953" spans="1:17" s="123" customFormat="1" ht="16.2" customHeight="1" x14ac:dyDescent="0.3">
      <c r="A953" s="45">
        <f>A951+1</f>
        <v>906</v>
      </c>
      <c r="B953" s="124">
        <v>33380</v>
      </c>
      <c r="C953" s="125" t="s">
        <v>667</v>
      </c>
      <c r="D953" s="124" t="s">
        <v>458</v>
      </c>
      <c r="E953" s="124">
        <v>1</v>
      </c>
      <c r="F953" s="47">
        <v>77350</v>
      </c>
      <c r="G953" s="53">
        <v>316025</v>
      </c>
      <c r="H953" s="24">
        <f t="shared" ref="H953:H997" si="306">MIN(F953:G953)</f>
        <v>77350</v>
      </c>
      <c r="I953" s="24">
        <f t="shared" ref="I953:I997" si="307">AVERAGE(F953:G953)</f>
        <v>196687.5</v>
      </c>
      <c r="J953" s="24">
        <f t="shared" ref="J953:J997" si="308">MEDIAN(F953:G953)</f>
        <v>196687.5</v>
      </c>
      <c r="K953" s="25">
        <f t="shared" ref="K953:K997" si="309">GEOMEAN(F953:G953)</f>
        <v>156347.47759397974</v>
      </c>
      <c r="L953" s="26">
        <f t="shared" si="299"/>
        <v>55859.6521033354</v>
      </c>
      <c r="M953" s="27">
        <f t="shared" si="300"/>
        <v>0.35727888267182578</v>
      </c>
      <c r="N953" s="28">
        <f t="shared" ref="N953:N997" si="310">ROUND(IF(M953&lt;=$N$2,H953,K953),0)</f>
        <v>77350</v>
      </c>
      <c r="O953" s="29" t="str">
        <f t="shared" ref="O953:O997" si="311">IF(M953&lt;=$N$2,"MENOR VALOR","MEDIA GEO")</f>
        <v>MENOR VALOR</v>
      </c>
      <c r="P953" s="30">
        <f t="shared" si="301"/>
        <v>77350</v>
      </c>
      <c r="Q953" s="122"/>
    </row>
    <row r="954" spans="1:17" s="123" customFormat="1" ht="16.2" customHeight="1" x14ac:dyDescent="0.3">
      <c r="A954" s="68">
        <f t="shared" ref="A954:A997" si="312">A953+1</f>
        <v>907</v>
      </c>
      <c r="B954" s="126">
        <v>42140</v>
      </c>
      <c r="C954" s="127" t="s">
        <v>668</v>
      </c>
      <c r="D954" s="126" t="s">
        <v>24</v>
      </c>
      <c r="E954" s="126">
        <v>1</v>
      </c>
      <c r="F954" s="52">
        <v>214200</v>
      </c>
      <c r="G954" s="48">
        <v>600300</v>
      </c>
      <c r="H954" s="24">
        <f t="shared" si="306"/>
        <v>214200</v>
      </c>
      <c r="I954" s="24">
        <f t="shared" si="307"/>
        <v>407250</v>
      </c>
      <c r="J954" s="24">
        <f t="shared" si="308"/>
        <v>407250</v>
      </c>
      <c r="K954" s="25">
        <f t="shared" si="309"/>
        <v>358586.47492620244</v>
      </c>
      <c r="L954" s="26">
        <f t="shared" si="299"/>
        <v>102096.65553193912</v>
      </c>
      <c r="M954" s="27">
        <f t="shared" si="300"/>
        <v>0.28471976125968146</v>
      </c>
      <c r="N954" s="28">
        <f t="shared" si="310"/>
        <v>214200</v>
      </c>
      <c r="O954" s="29" t="str">
        <f t="shared" si="311"/>
        <v>MENOR VALOR</v>
      </c>
      <c r="P954" s="30">
        <f t="shared" si="301"/>
        <v>214200</v>
      </c>
      <c r="Q954" s="122"/>
    </row>
    <row r="955" spans="1:17" s="123" customFormat="1" ht="16.2" customHeight="1" x14ac:dyDescent="0.3">
      <c r="A955" s="68">
        <f t="shared" si="312"/>
        <v>908</v>
      </c>
      <c r="B955" s="126">
        <v>61185</v>
      </c>
      <c r="C955" s="127" t="s">
        <v>669</v>
      </c>
      <c r="D955" s="126" t="s">
        <v>24</v>
      </c>
      <c r="E955" s="126">
        <v>1</v>
      </c>
      <c r="F955" s="52">
        <v>214200</v>
      </c>
      <c r="G955" s="48">
        <v>600300</v>
      </c>
      <c r="H955" s="24">
        <f t="shared" si="306"/>
        <v>214200</v>
      </c>
      <c r="I955" s="24">
        <f t="shared" si="307"/>
        <v>407250</v>
      </c>
      <c r="J955" s="24">
        <f t="shared" si="308"/>
        <v>407250</v>
      </c>
      <c r="K955" s="25">
        <f t="shared" si="309"/>
        <v>358586.47492620244</v>
      </c>
      <c r="L955" s="26">
        <f t="shared" si="299"/>
        <v>102096.65553193912</v>
      </c>
      <c r="M955" s="27">
        <f t="shared" si="300"/>
        <v>0.28471976125968146</v>
      </c>
      <c r="N955" s="28">
        <f t="shared" si="310"/>
        <v>214200</v>
      </c>
      <c r="O955" s="29" t="str">
        <f t="shared" si="311"/>
        <v>MENOR VALOR</v>
      </c>
      <c r="P955" s="30">
        <f t="shared" si="301"/>
        <v>214200</v>
      </c>
      <c r="Q955" s="122"/>
    </row>
    <row r="956" spans="1:17" s="123" customFormat="1" ht="16.2" customHeight="1" x14ac:dyDescent="0.3">
      <c r="A956" s="68">
        <f t="shared" si="312"/>
        <v>909</v>
      </c>
      <c r="B956" s="126">
        <v>42140</v>
      </c>
      <c r="C956" s="127" t="s">
        <v>599</v>
      </c>
      <c r="D956" s="126" t="s">
        <v>24</v>
      </c>
      <c r="E956" s="126">
        <v>1</v>
      </c>
      <c r="F956" s="52">
        <v>535500</v>
      </c>
      <c r="G956" s="53">
        <v>803250</v>
      </c>
      <c r="H956" s="24">
        <f t="shared" si="306"/>
        <v>535500</v>
      </c>
      <c r="I956" s="24">
        <f t="shared" si="307"/>
        <v>669375</v>
      </c>
      <c r="J956" s="24">
        <f t="shared" si="308"/>
        <v>669375</v>
      </c>
      <c r="K956" s="25">
        <f t="shared" si="309"/>
        <v>655850.87863019598</v>
      </c>
      <c r="L956" s="26">
        <f t="shared" si="299"/>
        <v>85100.922401170421</v>
      </c>
      <c r="M956" s="27">
        <f t="shared" si="300"/>
        <v>0.12975651199692134</v>
      </c>
      <c r="N956" s="28">
        <f t="shared" si="310"/>
        <v>535500</v>
      </c>
      <c r="O956" s="29" t="str">
        <f t="shared" si="311"/>
        <v>MENOR VALOR</v>
      </c>
      <c r="P956" s="30">
        <f t="shared" si="301"/>
        <v>535500</v>
      </c>
      <c r="Q956" s="122"/>
    </row>
    <row r="957" spans="1:17" s="123" customFormat="1" ht="16.2" customHeight="1" x14ac:dyDescent="0.3">
      <c r="A957" s="68">
        <f t="shared" si="312"/>
        <v>910</v>
      </c>
      <c r="B957" s="126">
        <v>61185</v>
      </c>
      <c r="C957" s="127" t="s">
        <v>670</v>
      </c>
      <c r="D957" s="126" t="s">
        <v>24</v>
      </c>
      <c r="E957" s="126">
        <v>1</v>
      </c>
      <c r="F957" s="52">
        <v>214200</v>
      </c>
      <c r="G957" s="48">
        <v>600300</v>
      </c>
      <c r="H957" s="24">
        <f t="shared" si="306"/>
        <v>214200</v>
      </c>
      <c r="I957" s="24">
        <f t="shared" si="307"/>
        <v>407250</v>
      </c>
      <c r="J957" s="24">
        <f t="shared" si="308"/>
        <v>407250</v>
      </c>
      <c r="K957" s="25">
        <f t="shared" si="309"/>
        <v>358586.47492620244</v>
      </c>
      <c r="L957" s="26">
        <f t="shared" si="299"/>
        <v>102096.65553193912</v>
      </c>
      <c r="M957" s="27">
        <f t="shared" si="300"/>
        <v>0.28471976125968146</v>
      </c>
      <c r="N957" s="28">
        <f t="shared" si="310"/>
        <v>214200</v>
      </c>
      <c r="O957" s="29" t="str">
        <f t="shared" si="311"/>
        <v>MENOR VALOR</v>
      </c>
      <c r="P957" s="30">
        <f t="shared" si="301"/>
        <v>214200</v>
      </c>
      <c r="Q957" s="122"/>
    </row>
    <row r="958" spans="1:17" s="123" customFormat="1" ht="16.2" customHeight="1" x14ac:dyDescent="0.3">
      <c r="A958" s="68">
        <f t="shared" si="312"/>
        <v>911</v>
      </c>
      <c r="B958" s="126">
        <v>42140</v>
      </c>
      <c r="C958" s="127" t="s">
        <v>671</v>
      </c>
      <c r="D958" s="126" t="s">
        <v>24</v>
      </c>
      <c r="E958" s="126">
        <v>1</v>
      </c>
      <c r="F958" s="52">
        <v>214200</v>
      </c>
      <c r="G958" s="48">
        <v>600300</v>
      </c>
      <c r="H958" s="24">
        <f t="shared" si="306"/>
        <v>214200</v>
      </c>
      <c r="I958" s="24">
        <f t="shared" si="307"/>
        <v>407250</v>
      </c>
      <c r="J958" s="24">
        <f t="shared" si="308"/>
        <v>407250</v>
      </c>
      <c r="K958" s="25">
        <f t="shared" si="309"/>
        <v>358586.47492620244</v>
      </c>
      <c r="L958" s="26">
        <f t="shared" si="299"/>
        <v>102096.65553193912</v>
      </c>
      <c r="M958" s="27">
        <f t="shared" si="300"/>
        <v>0.28471976125968146</v>
      </c>
      <c r="N958" s="28">
        <f t="shared" si="310"/>
        <v>214200</v>
      </c>
      <c r="O958" s="29" t="str">
        <f t="shared" si="311"/>
        <v>MENOR VALOR</v>
      </c>
      <c r="P958" s="30">
        <f t="shared" si="301"/>
        <v>214200</v>
      </c>
      <c r="Q958" s="122"/>
    </row>
    <row r="959" spans="1:17" s="123" customFormat="1" ht="16.2" customHeight="1" x14ac:dyDescent="0.3">
      <c r="A959" s="68">
        <f t="shared" si="312"/>
        <v>912</v>
      </c>
      <c r="B959" s="126">
        <v>42140</v>
      </c>
      <c r="C959" s="127" t="s">
        <v>672</v>
      </c>
      <c r="D959" s="126" t="s">
        <v>24</v>
      </c>
      <c r="E959" s="126">
        <v>1</v>
      </c>
      <c r="F959" s="52">
        <v>214200</v>
      </c>
      <c r="G959" s="48">
        <v>600300</v>
      </c>
      <c r="H959" s="24">
        <f t="shared" si="306"/>
        <v>214200</v>
      </c>
      <c r="I959" s="24">
        <f t="shared" si="307"/>
        <v>407250</v>
      </c>
      <c r="J959" s="24">
        <f t="shared" si="308"/>
        <v>407250</v>
      </c>
      <c r="K959" s="25">
        <f t="shared" si="309"/>
        <v>358586.47492620244</v>
      </c>
      <c r="L959" s="26">
        <f t="shared" si="299"/>
        <v>102096.65553193912</v>
      </c>
      <c r="M959" s="27">
        <f t="shared" si="300"/>
        <v>0.28471976125968146</v>
      </c>
      <c r="N959" s="28">
        <f t="shared" si="310"/>
        <v>214200</v>
      </c>
      <c r="O959" s="29" t="str">
        <f t="shared" si="311"/>
        <v>MENOR VALOR</v>
      </c>
      <c r="P959" s="30">
        <f t="shared" si="301"/>
        <v>214200</v>
      </c>
      <c r="Q959" s="122"/>
    </row>
    <row r="960" spans="1:17" s="123" customFormat="1" ht="16.2" customHeight="1" x14ac:dyDescent="0.3">
      <c r="A960" s="68">
        <f t="shared" si="312"/>
        <v>913</v>
      </c>
      <c r="B960" s="126">
        <v>42140</v>
      </c>
      <c r="C960" s="127" t="s">
        <v>673</v>
      </c>
      <c r="D960" s="126" t="s">
        <v>24</v>
      </c>
      <c r="E960" s="126">
        <v>1</v>
      </c>
      <c r="F960" s="52">
        <v>89250</v>
      </c>
      <c r="G960" s="48">
        <v>253875</v>
      </c>
      <c r="H960" s="24">
        <f t="shared" si="306"/>
        <v>89250</v>
      </c>
      <c r="I960" s="24">
        <f t="shared" si="307"/>
        <v>171562.5</v>
      </c>
      <c r="J960" s="24">
        <f t="shared" si="308"/>
        <v>171562.5</v>
      </c>
      <c r="K960" s="25">
        <f t="shared" si="309"/>
        <v>150526.88713316302</v>
      </c>
      <c r="L960" s="26">
        <f t="shared" si="299"/>
        <v>43329.302421862274</v>
      </c>
      <c r="M960" s="27">
        <f t="shared" si="300"/>
        <v>0.28785091651786554</v>
      </c>
      <c r="N960" s="28">
        <f t="shared" si="310"/>
        <v>89250</v>
      </c>
      <c r="O960" s="29" t="str">
        <f t="shared" si="311"/>
        <v>MENOR VALOR</v>
      </c>
      <c r="P960" s="30">
        <f t="shared" si="301"/>
        <v>89250</v>
      </c>
      <c r="Q960" s="122"/>
    </row>
    <row r="961" spans="1:17" s="123" customFormat="1" ht="16.2" customHeight="1" x14ac:dyDescent="0.3">
      <c r="A961" s="68">
        <f t="shared" si="312"/>
        <v>914</v>
      </c>
      <c r="B961" s="126">
        <v>42140</v>
      </c>
      <c r="C961" s="127" t="s">
        <v>674</v>
      </c>
      <c r="D961" s="126" t="s">
        <v>24</v>
      </c>
      <c r="E961" s="126">
        <v>1</v>
      </c>
      <c r="F961" s="52">
        <v>1487500</v>
      </c>
      <c r="G961" s="53">
        <v>2231250</v>
      </c>
      <c r="H961" s="24">
        <f t="shared" si="306"/>
        <v>1487500</v>
      </c>
      <c r="I961" s="24">
        <f t="shared" si="307"/>
        <v>1859375</v>
      </c>
      <c r="J961" s="24">
        <f t="shared" si="308"/>
        <v>1859375</v>
      </c>
      <c r="K961" s="25">
        <f t="shared" si="309"/>
        <v>1821807.9961949887</v>
      </c>
      <c r="L961" s="26">
        <f t="shared" si="299"/>
        <v>236391.4511143647</v>
      </c>
      <c r="M961" s="27">
        <f t="shared" si="300"/>
        <v>0.12975651199692267</v>
      </c>
      <c r="N961" s="28">
        <f t="shared" si="310"/>
        <v>1487500</v>
      </c>
      <c r="O961" s="29" t="str">
        <f t="shared" si="311"/>
        <v>MENOR VALOR</v>
      </c>
      <c r="P961" s="30">
        <f t="shared" si="301"/>
        <v>1487500</v>
      </c>
      <c r="Q961" s="122"/>
    </row>
    <row r="962" spans="1:17" s="123" customFormat="1" ht="16.2" customHeight="1" x14ac:dyDescent="0.3">
      <c r="A962" s="68">
        <f t="shared" si="312"/>
        <v>915</v>
      </c>
      <c r="B962" s="126">
        <v>42140</v>
      </c>
      <c r="C962" s="127" t="s">
        <v>675</v>
      </c>
      <c r="D962" s="126" t="s">
        <v>24</v>
      </c>
      <c r="E962" s="126">
        <v>1</v>
      </c>
      <c r="F962" s="52">
        <v>214200</v>
      </c>
      <c r="G962" s="48">
        <v>600300</v>
      </c>
      <c r="H962" s="24">
        <f t="shared" si="306"/>
        <v>214200</v>
      </c>
      <c r="I962" s="24">
        <f t="shared" si="307"/>
        <v>407250</v>
      </c>
      <c r="J962" s="24">
        <f t="shared" si="308"/>
        <v>407250</v>
      </c>
      <c r="K962" s="25">
        <f t="shared" si="309"/>
        <v>358586.47492620244</v>
      </c>
      <c r="L962" s="26">
        <f t="shared" si="299"/>
        <v>102096.65553193912</v>
      </c>
      <c r="M962" s="27">
        <f t="shared" si="300"/>
        <v>0.28471976125968146</v>
      </c>
      <c r="N962" s="28">
        <f t="shared" si="310"/>
        <v>214200</v>
      </c>
      <c r="O962" s="29" t="str">
        <f t="shared" si="311"/>
        <v>MENOR VALOR</v>
      </c>
      <c r="P962" s="30">
        <f t="shared" si="301"/>
        <v>214200</v>
      </c>
      <c r="Q962" s="122"/>
    </row>
    <row r="963" spans="1:17" s="123" customFormat="1" ht="16.2" customHeight="1" x14ac:dyDescent="0.3">
      <c r="A963" s="68">
        <f t="shared" si="312"/>
        <v>916</v>
      </c>
      <c r="B963" s="126">
        <v>42140</v>
      </c>
      <c r="C963" s="127" t="s">
        <v>676</v>
      </c>
      <c r="D963" s="126" t="s">
        <v>24</v>
      </c>
      <c r="E963" s="126">
        <v>1</v>
      </c>
      <c r="F963" s="52">
        <v>214200</v>
      </c>
      <c r="G963" s="48">
        <v>600300</v>
      </c>
      <c r="H963" s="24">
        <f t="shared" si="306"/>
        <v>214200</v>
      </c>
      <c r="I963" s="24">
        <f t="shared" si="307"/>
        <v>407250</v>
      </c>
      <c r="J963" s="24">
        <f t="shared" si="308"/>
        <v>407250</v>
      </c>
      <c r="K963" s="25">
        <f t="shared" si="309"/>
        <v>358586.47492620244</v>
      </c>
      <c r="L963" s="26">
        <f t="shared" si="299"/>
        <v>102096.65553193912</v>
      </c>
      <c r="M963" s="27">
        <f t="shared" si="300"/>
        <v>0.28471976125968146</v>
      </c>
      <c r="N963" s="28">
        <f t="shared" si="310"/>
        <v>214200</v>
      </c>
      <c r="O963" s="29" t="str">
        <f t="shared" si="311"/>
        <v>MENOR VALOR</v>
      </c>
      <c r="P963" s="30">
        <f t="shared" si="301"/>
        <v>214200</v>
      </c>
      <c r="Q963" s="122"/>
    </row>
    <row r="964" spans="1:17" s="123" customFormat="1" ht="16.2" customHeight="1" x14ac:dyDescent="0.3">
      <c r="A964" s="68">
        <f t="shared" si="312"/>
        <v>917</v>
      </c>
      <c r="B964" s="126">
        <v>42140</v>
      </c>
      <c r="C964" s="127" t="s">
        <v>677</v>
      </c>
      <c r="D964" s="126" t="s">
        <v>24</v>
      </c>
      <c r="E964" s="126">
        <v>1</v>
      </c>
      <c r="F964" s="52">
        <v>618800</v>
      </c>
      <c r="G964" s="53">
        <v>928200</v>
      </c>
      <c r="H964" s="24">
        <f t="shared" si="306"/>
        <v>618800</v>
      </c>
      <c r="I964" s="24">
        <f t="shared" si="307"/>
        <v>773500</v>
      </c>
      <c r="J964" s="24">
        <f t="shared" si="308"/>
        <v>773500</v>
      </c>
      <c r="K964" s="25">
        <f t="shared" si="309"/>
        <v>757872.12641711533</v>
      </c>
      <c r="L964" s="26">
        <f t="shared" si="299"/>
        <v>98338.84366357472</v>
      </c>
      <c r="M964" s="27">
        <f t="shared" si="300"/>
        <v>0.12975651199692134</v>
      </c>
      <c r="N964" s="28">
        <f t="shared" si="310"/>
        <v>618800</v>
      </c>
      <c r="O964" s="29" t="str">
        <f t="shared" si="311"/>
        <v>MENOR VALOR</v>
      </c>
      <c r="P964" s="30">
        <f t="shared" si="301"/>
        <v>618800</v>
      </c>
      <c r="Q964" s="122"/>
    </row>
    <row r="965" spans="1:17" s="123" customFormat="1" ht="16.2" customHeight="1" x14ac:dyDescent="0.3">
      <c r="A965" s="68">
        <f t="shared" si="312"/>
        <v>918</v>
      </c>
      <c r="B965" s="126">
        <v>61185</v>
      </c>
      <c r="C965" s="127" t="s">
        <v>649</v>
      </c>
      <c r="D965" s="126" t="s">
        <v>24</v>
      </c>
      <c r="E965" s="126">
        <v>1</v>
      </c>
      <c r="F965" s="52">
        <v>618800</v>
      </c>
      <c r="G965" s="53">
        <v>928200</v>
      </c>
      <c r="H965" s="24">
        <f t="shared" si="306"/>
        <v>618800</v>
      </c>
      <c r="I965" s="24">
        <f t="shared" si="307"/>
        <v>773500</v>
      </c>
      <c r="J965" s="24">
        <f t="shared" si="308"/>
        <v>773500</v>
      </c>
      <c r="K965" s="25">
        <f t="shared" si="309"/>
        <v>757872.12641711533</v>
      </c>
      <c r="L965" s="26">
        <f t="shared" si="299"/>
        <v>98338.84366357472</v>
      </c>
      <c r="M965" s="27">
        <f t="shared" si="300"/>
        <v>0.12975651199692134</v>
      </c>
      <c r="N965" s="28">
        <f t="shared" si="310"/>
        <v>618800</v>
      </c>
      <c r="O965" s="29" t="str">
        <f t="shared" si="311"/>
        <v>MENOR VALOR</v>
      </c>
      <c r="P965" s="30">
        <f t="shared" si="301"/>
        <v>618800</v>
      </c>
      <c r="Q965" s="122"/>
    </row>
    <row r="966" spans="1:17" s="123" customFormat="1" ht="16.2" customHeight="1" x14ac:dyDescent="0.3">
      <c r="A966" s="68">
        <f t="shared" si="312"/>
        <v>919</v>
      </c>
      <c r="B966" s="126">
        <v>61185</v>
      </c>
      <c r="C966" s="127" t="s">
        <v>678</v>
      </c>
      <c r="D966" s="126" t="s">
        <v>24</v>
      </c>
      <c r="E966" s="126">
        <v>1</v>
      </c>
      <c r="F966" s="52">
        <v>618800</v>
      </c>
      <c r="G966" s="53">
        <v>928200</v>
      </c>
      <c r="H966" s="24">
        <f t="shared" si="306"/>
        <v>618800</v>
      </c>
      <c r="I966" s="24">
        <f t="shared" si="307"/>
        <v>773500</v>
      </c>
      <c r="J966" s="24">
        <f t="shared" si="308"/>
        <v>773500</v>
      </c>
      <c r="K966" s="25">
        <f t="shared" si="309"/>
        <v>757872.12641711533</v>
      </c>
      <c r="L966" s="26">
        <f t="shared" si="299"/>
        <v>98338.84366357472</v>
      </c>
      <c r="M966" s="27">
        <f t="shared" si="300"/>
        <v>0.12975651199692134</v>
      </c>
      <c r="N966" s="28">
        <f t="shared" si="310"/>
        <v>618800</v>
      </c>
      <c r="O966" s="29" t="str">
        <f t="shared" si="311"/>
        <v>MENOR VALOR</v>
      </c>
      <c r="P966" s="30">
        <f t="shared" si="301"/>
        <v>618800</v>
      </c>
      <c r="Q966" s="122"/>
    </row>
    <row r="967" spans="1:17" s="123" customFormat="1" ht="16.2" customHeight="1" x14ac:dyDescent="0.3">
      <c r="A967" s="68">
        <f t="shared" si="312"/>
        <v>920</v>
      </c>
      <c r="B967" s="126">
        <v>42140</v>
      </c>
      <c r="C967" s="127" t="s">
        <v>679</v>
      </c>
      <c r="D967" s="126" t="s">
        <v>24</v>
      </c>
      <c r="E967" s="126">
        <v>1</v>
      </c>
      <c r="F967" s="52">
        <v>214200</v>
      </c>
      <c r="G967" s="48">
        <v>600300</v>
      </c>
      <c r="H967" s="24">
        <f t="shared" si="306"/>
        <v>214200</v>
      </c>
      <c r="I967" s="24">
        <f t="shared" si="307"/>
        <v>407250</v>
      </c>
      <c r="J967" s="24">
        <f t="shared" si="308"/>
        <v>407250</v>
      </c>
      <c r="K967" s="25">
        <f t="shared" si="309"/>
        <v>358586.47492620244</v>
      </c>
      <c r="L967" s="26">
        <f t="shared" si="299"/>
        <v>102096.65553193912</v>
      </c>
      <c r="M967" s="27">
        <f t="shared" si="300"/>
        <v>0.28471976125968146</v>
      </c>
      <c r="N967" s="28">
        <f t="shared" si="310"/>
        <v>214200</v>
      </c>
      <c r="O967" s="29" t="str">
        <f t="shared" si="311"/>
        <v>MENOR VALOR</v>
      </c>
      <c r="P967" s="30">
        <f t="shared" si="301"/>
        <v>214200</v>
      </c>
      <c r="Q967" s="122"/>
    </row>
    <row r="968" spans="1:17" s="123" customFormat="1" ht="16.2" customHeight="1" x14ac:dyDescent="0.3">
      <c r="A968" s="68">
        <f t="shared" si="312"/>
        <v>921</v>
      </c>
      <c r="B968" s="126">
        <v>42140</v>
      </c>
      <c r="C968" s="127" t="s">
        <v>680</v>
      </c>
      <c r="D968" s="126" t="s">
        <v>24</v>
      </c>
      <c r="E968" s="126">
        <v>1</v>
      </c>
      <c r="F968" s="52">
        <v>214200</v>
      </c>
      <c r="G968" s="48">
        <v>600300</v>
      </c>
      <c r="H968" s="24">
        <f t="shared" si="306"/>
        <v>214200</v>
      </c>
      <c r="I968" s="24">
        <f t="shared" si="307"/>
        <v>407250</v>
      </c>
      <c r="J968" s="24">
        <f t="shared" si="308"/>
        <v>407250</v>
      </c>
      <c r="K968" s="25">
        <f t="shared" si="309"/>
        <v>358586.47492620244</v>
      </c>
      <c r="L968" s="26">
        <f t="shared" si="299"/>
        <v>102096.65553193912</v>
      </c>
      <c r="M968" s="27">
        <f t="shared" si="300"/>
        <v>0.28471976125968146</v>
      </c>
      <c r="N968" s="28">
        <f t="shared" si="310"/>
        <v>214200</v>
      </c>
      <c r="O968" s="29" t="str">
        <f t="shared" si="311"/>
        <v>MENOR VALOR</v>
      </c>
      <c r="P968" s="30">
        <f t="shared" si="301"/>
        <v>214200</v>
      </c>
      <c r="Q968" s="122"/>
    </row>
    <row r="969" spans="1:17" s="123" customFormat="1" ht="16.2" customHeight="1" x14ac:dyDescent="0.3">
      <c r="A969" s="68">
        <f t="shared" si="312"/>
        <v>922</v>
      </c>
      <c r="B969" s="126">
        <v>42140</v>
      </c>
      <c r="C969" s="127" t="s">
        <v>681</v>
      </c>
      <c r="D969" s="126" t="s">
        <v>24</v>
      </c>
      <c r="E969" s="126">
        <v>1</v>
      </c>
      <c r="F969" s="52">
        <v>214200</v>
      </c>
      <c r="G969" s="48">
        <v>600300</v>
      </c>
      <c r="H969" s="24">
        <f t="shared" si="306"/>
        <v>214200</v>
      </c>
      <c r="I969" s="24">
        <f t="shared" si="307"/>
        <v>407250</v>
      </c>
      <c r="J969" s="24">
        <f t="shared" si="308"/>
        <v>407250</v>
      </c>
      <c r="K969" s="25">
        <f t="shared" si="309"/>
        <v>358586.47492620244</v>
      </c>
      <c r="L969" s="26">
        <f t="shared" si="299"/>
        <v>102096.65553193912</v>
      </c>
      <c r="M969" s="27">
        <f t="shared" si="300"/>
        <v>0.28471976125968146</v>
      </c>
      <c r="N969" s="28">
        <f t="shared" si="310"/>
        <v>214200</v>
      </c>
      <c r="O969" s="29" t="str">
        <f t="shared" si="311"/>
        <v>MENOR VALOR</v>
      </c>
      <c r="P969" s="30">
        <f t="shared" si="301"/>
        <v>214200</v>
      </c>
      <c r="Q969" s="122"/>
    </row>
    <row r="970" spans="1:17" s="123" customFormat="1" ht="16.2" customHeight="1" x14ac:dyDescent="0.3">
      <c r="A970" s="68">
        <f t="shared" si="312"/>
        <v>923</v>
      </c>
      <c r="B970" s="126">
        <v>42140</v>
      </c>
      <c r="C970" s="127" t="s">
        <v>682</v>
      </c>
      <c r="D970" s="126" t="s">
        <v>24</v>
      </c>
      <c r="E970" s="126">
        <v>1</v>
      </c>
      <c r="F970" s="52">
        <v>214200</v>
      </c>
      <c r="G970" s="48">
        <v>600300</v>
      </c>
      <c r="H970" s="24">
        <f t="shared" si="306"/>
        <v>214200</v>
      </c>
      <c r="I970" s="24">
        <f t="shared" si="307"/>
        <v>407250</v>
      </c>
      <c r="J970" s="24">
        <f t="shared" si="308"/>
        <v>407250</v>
      </c>
      <c r="K970" s="25">
        <f t="shared" si="309"/>
        <v>358586.47492620244</v>
      </c>
      <c r="L970" s="26">
        <f t="shared" si="299"/>
        <v>102096.65553193912</v>
      </c>
      <c r="M970" s="27">
        <f t="shared" si="300"/>
        <v>0.28471976125968146</v>
      </c>
      <c r="N970" s="28">
        <f t="shared" si="310"/>
        <v>214200</v>
      </c>
      <c r="O970" s="29" t="str">
        <f t="shared" si="311"/>
        <v>MENOR VALOR</v>
      </c>
      <c r="P970" s="30">
        <f t="shared" si="301"/>
        <v>214200</v>
      </c>
      <c r="Q970" s="122"/>
    </row>
    <row r="971" spans="1:17" s="123" customFormat="1" ht="16.2" customHeight="1" x14ac:dyDescent="0.3">
      <c r="A971" s="68">
        <f t="shared" si="312"/>
        <v>924</v>
      </c>
      <c r="B971" s="126">
        <v>42140</v>
      </c>
      <c r="C971" s="127" t="s">
        <v>683</v>
      </c>
      <c r="D971" s="126" t="s">
        <v>24</v>
      </c>
      <c r="E971" s="126">
        <v>1</v>
      </c>
      <c r="F971" s="52">
        <v>214200</v>
      </c>
      <c r="G971" s="48">
        <v>600300</v>
      </c>
      <c r="H971" s="24">
        <f t="shared" si="306"/>
        <v>214200</v>
      </c>
      <c r="I971" s="24">
        <f t="shared" si="307"/>
        <v>407250</v>
      </c>
      <c r="J971" s="24">
        <f t="shared" si="308"/>
        <v>407250</v>
      </c>
      <c r="K971" s="25">
        <f t="shared" si="309"/>
        <v>358586.47492620244</v>
      </c>
      <c r="L971" s="26">
        <f t="shared" ref="L971:L1034" si="313">STDEVA(H971,K971)</f>
        <v>102096.65553193912</v>
      </c>
      <c r="M971" s="27">
        <f t="shared" ref="M971:M1034" si="314">L971/K971</f>
        <v>0.28471976125968146</v>
      </c>
      <c r="N971" s="28">
        <f t="shared" si="310"/>
        <v>214200</v>
      </c>
      <c r="O971" s="29" t="str">
        <f t="shared" si="311"/>
        <v>MENOR VALOR</v>
      </c>
      <c r="P971" s="30">
        <f t="shared" ref="P971:P1034" si="315">ROUND(N971,0)</f>
        <v>214200</v>
      </c>
      <c r="Q971" s="122"/>
    </row>
    <row r="972" spans="1:17" s="123" customFormat="1" ht="16.2" customHeight="1" x14ac:dyDescent="0.3">
      <c r="A972" s="68">
        <f t="shared" si="312"/>
        <v>925</v>
      </c>
      <c r="B972" s="126">
        <v>42140</v>
      </c>
      <c r="C972" s="127" t="s">
        <v>684</v>
      </c>
      <c r="D972" s="126" t="s">
        <v>617</v>
      </c>
      <c r="E972" s="126">
        <v>1</v>
      </c>
      <c r="F972" s="52">
        <v>214200</v>
      </c>
      <c r="G972" s="48">
        <v>600300</v>
      </c>
      <c r="H972" s="24">
        <f t="shared" si="306"/>
        <v>214200</v>
      </c>
      <c r="I972" s="24">
        <f t="shared" si="307"/>
        <v>407250</v>
      </c>
      <c r="J972" s="24">
        <f t="shared" si="308"/>
        <v>407250</v>
      </c>
      <c r="K972" s="25">
        <f t="shared" si="309"/>
        <v>358586.47492620244</v>
      </c>
      <c r="L972" s="26">
        <f t="shared" si="313"/>
        <v>102096.65553193912</v>
      </c>
      <c r="M972" s="27">
        <f t="shared" si="314"/>
        <v>0.28471976125968146</v>
      </c>
      <c r="N972" s="28">
        <f t="shared" si="310"/>
        <v>214200</v>
      </c>
      <c r="O972" s="29" t="str">
        <f t="shared" si="311"/>
        <v>MENOR VALOR</v>
      </c>
      <c r="P972" s="30">
        <f t="shared" si="315"/>
        <v>214200</v>
      </c>
      <c r="Q972" s="122"/>
    </row>
    <row r="973" spans="1:17" s="123" customFormat="1" ht="16.2" customHeight="1" x14ac:dyDescent="0.3">
      <c r="A973" s="68">
        <f t="shared" si="312"/>
        <v>926</v>
      </c>
      <c r="B973" s="126">
        <v>43910</v>
      </c>
      <c r="C973" s="127" t="s">
        <v>685</v>
      </c>
      <c r="D973" s="126" t="s">
        <v>24</v>
      </c>
      <c r="E973" s="126">
        <v>1</v>
      </c>
      <c r="F973" s="52">
        <v>89250</v>
      </c>
      <c r="G973" s="48">
        <v>253875</v>
      </c>
      <c r="H973" s="24">
        <f t="shared" si="306"/>
        <v>89250</v>
      </c>
      <c r="I973" s="24">
        <f t="shared" si="307"/>
        <v>171562.5</v>
      </c>
      <c r="J973" s="24">
        <f t="shared" si="308"/>
        <v>171562.5</v>
      </c>
      <c r="K973" s="25">
        <f t="shared" si="309"/>
        <v>150526.88713316302</v>
      </c>
      <c r="L973" s="26">
        <f t="shared" si="313"/>
        <v>43329.302421862274</v>
      </c>
      <c r="M973" s="27">
        <f t="shared" si="314"/>
        <v>0.28785091651786554</v>
      </c>
      <c r="N973" s="28">
        <f t="shared" si="310"/>
        <v>89250</v>
      </c>
      <c r="O973" s="29" t="str">
        <f t="shared" si="311"/>
        <v>MENOR VALOR</v>
      </c>
      <c r="P973" s="30">
        <f t="shared" si="315"/>
        <v>89250</v>
      </c>
      <c r="Q973" s="122"/>
    </row>
    <row r="974" spans="1:17" s="123" customFormat="1" ht="16.2" customHeight="1" x14ac:dyDescent="0.3">
      <c r="A974" s="68">
        <f t="shared" si="312"/>
        <v>927</v>
      </c>
      <c r="B974" s="126">
        <v>43910</v>
      </c>
      <c r="C974" s="127" t="s">
        <v>686</v>
      </c>
      <c r="D974" s="126" t="s">
        <v>24</v>
      </c>
      <c r="E974" s="126">
        <v>1</v>
      </c>
      <c r="F974" s="52">
        <v>89250</v>
      </c>
      <c r="G974" s="48">
        <v>253875</v>
      </c>
      <c r="H974" s="24">
        <f t="shared" si="306"/>
        <v>89250</v>
      </c>
      <c r="I974" s="24">
        <f t="shared" si="307"/>
        <v>171562.5</v>
      </c>
      <c r="J974" s="24">
        <f t="shared" si="308"/>
        <v>171562.5</v>
      </c>
      <c r="K974" s="25">
        <f t="shared" si="309"/>
        <v>150526.88713316302</v>
      </c>
      <c r="L974" s="26">
        <f t="shared" si="313"/>
        <v>43329.302421862274</v>
      </c>
      <c r="M974" s="27">
        <f t="shared" si="314"/>
        <v>0.28785091651786554</v>
      </c>
      <c r="N974" s="28">
        <f t="shared" si="310"/>
        <v>89250</v>
      </c>
      <c r="O974" s="29" t="str">
        <f t="shared" si="311"/>
        <v>MENOR VALOR</v>
      </c>
      <c r="P974" s="30">
        <f t="shared" si="315"/>
        <v>89250</v>
      </c>
      <c r="Q974" s="122"/>
    </row>
    <row r="975" spans="1:17" s="123" customFormat="1" ht="16.2" customHeight="1" x14ac:dyDescent="0.3">
      <c r="A975" s="68">
        <f t="shared" si="312"/>
        <v>928</v>
      </c>
      <c r="B975" s="126">
        <v>42140</v>
      </c>
      <c r="C975" s="127" t="s">
        <v>687</v>
      </c>
      <c r="D975" s="126" t="s">
        <v>24</v>
      </c>
      <c r="E975" s="126">
        <v>1</v>
      </c>
      <c r="F975" s="52">
        <v>214200</v>
      </c>
      <c r="G975" s="48">
        <v>600300</v>
      </c>
      <c r="H975" s="24">
        <f t="shared" si="306"/>
        <v>214200</v>
      </c>
      <c r="I975" s="24">
        <f t="shared" si="307"/>
        <v>407250</v>
      </c>
      <c r="J975" s="24">
        <f t="shared" si="308"/>
        <v>407250</v>
      </c>
      <c r="K975" s="25">
        <f t="shared" si="309"/>
        <v>358586.47492620244</v>
      </c>
      <c r="L975" s="26">
        <f t="shared" si="313"/>
        <v>102096.65553193912</v>
      </c>
      <c r="M975" s="27">
        <f t="shared" si="314"/>
        <v>0.28471976125968146</v>
      </c>
      <c r="N975" s="28">
        <f t="shared" si="310"/>
        <v>214200</v>
      </c>
      <c r="O975" s="29" t="str">
        <f t="shared" si="311"/>
        <v>MENOR VALOR</v>
      </c>
      <c r="P975" s="30">
        <f t="shared" si="315"/>
        <v>214200</v>
      </c>
      <c r="Q975" s="122"/>
    </row>
    <row r="976" spans="1:17" s="123" customFormat="1" ht="16.2" customHeight="1" x14ac:dyDescent="0.3">
      <c r="A976" s="68">
        <f t="shared" si="312"/>
        <v>929</v>
      </c>
      <c r="B976" s="126">
        <v>38990</v>
      </c>
      <c r="C976" s="127" t="s">
        <v>688</v>
      </c>
      <c r="D976" s="126" t="s">
        <v>467</v>
      </c>
      <c r="E976" s="126">
        <v>1</v>
      </c>
      <c r="F976" s="52">
        <v>1487500</v>
      </c>
      <c r="G976" s="53">
        <v>2231250</v>
      </c>
      <c r="H976" s="24">
        <f t="shared" si="306"/>
        <v>1487500</v>
      </c>
      <c r="I976" s="24">
        <f t="shared" si="307"/>
        <v>1859375</v>
      </c>
      <c r="J976" s="24">
        <f t="shared" si="308"/>
        <v>1859375</v>
      </c>
      <c r="K976" s="25">
        <f t="shared" si="309"/>
        <v>1821807.9961949887</v>
      </c>
      <c r="L976" s="26">
        <f t="shared" si="313"/>
        <v>236391.4511143647</v>
      </c>
      <c r="M976" s="27">
        <f t="shared" si="314"/>
        <v>0.12975651199692267</v>
      </c>
      <c r="N976" s="28">
        <f t="shared" si="310"/>
        <v>1487500</v>
      </c>
      <c r="O976" s="29" t="str">
        <f t="shared" si="311"/>
        <v>MENOR VALOR</v>
      </c>
      <c r="P976" s="30">
        <f t="shared" si="315"/>
        <v>1487500</v>
      </c>
      <c r="Q976" s="122"/>
    </row>
    <row r="977" spans="1:17" s="123" customFormat="1" ht="16.2" customHeight="1" x14ac:dyDescent="0.3">
      <c r="A977" s="68">
        <f t="shared" si="312"/>
        <v>930</v>
      </c>
      <c r="B977" s="126">
        <v>61185</v>
      </c>
      <c r="C977" s="127" t="s">
        <v>689</v>
      </c>
      <c r="D977" s="126" t="s">
        <v>24</v>
      </c>
      <c r="E977" s="126">
        <v>1</v>
      </c>
      <c r="F977" s="52">
        <v>214200</v>
      </c>
      <c r="G977" s="48">
        <v>600300</v>
      </c>
      <c r="H977" s="24">
        <f t="shared" si="306"/>
        <v>214200</v>
      </c>
      <c r="I977" s="24">
        <f t="shared" si="307"/>
        <v>407250</v>
      </c>
      <c r="J977" s="24">
        <f t="shared" si="308"/>
        <v>407250</v>
      </c>
      <c r="K977" s="25">
        <f t="shared" si="309"/>
        <v>358586.47492620244</v>
      </c>
      <c r="L977" s="26">
        <f t="shared" si="313"/>
        <v>102096.65553193912</v>
      </c>
      <c r="M977" s="27">
        <f t="shared" si="314"/>
        <v>0.28471976125968146</v>
      </c>
      <c r="N977" s="28">
        <f t="shared" si="310"/>
        <v>214200</v>
      </c>
      <c r="O977" s="29" t="str">
        <f t="shared" si="311"/>
        <v>MENOR VALOR</v>
      </c>
      <c r="P977" s="30">
        <f t="shared" si="315"/>
        <v>214200</v>
      </c>
      <c r="Q977" s="122"/>
    </row>
    <row r="978" spans="1:17" s="123" customFormat="1" ht="16.2" customHeight="1" x14ac:dyDescent="0.3">
      <c r="A978" s="68">
        <f t="shared" si="312"/>
        <v>931</v>
      </c>
      <c r="B978" s="126">
        <v>38990</v>
      </c>
      <c r="C978" s="127" t="s">
        <v>690</v>
      </c>
      <c r="D978" s="126" t="s">
        <v>24</v>
      </c>
      <c r="E978" s="126">
        <v>1</v>
      </c>
      <c r="F978" s="52">
        <v>214200</v>
      </c>
      <c r="G978" s="48">
        <v>600300</v>
      </c>
      <c r="H978" s="24">
        <f t="shared" si="306"/>
        <v>214200</v>
      </c>
      <c r="I978" s="24">
        <f t="shared" si="307"/>
        <v>407250</v>
      </c>
      <c r="J978" s="24">
        <f t="shared" si="308"/>
        <v>407250</v>
      </c>
      <c r="K978" s="25">
        <f t="shared" si="309"/>
        <v>358586.47492620244</v>
      </c>
      <c r="L978" s="26">
        <f t="shared" si="313"/>
        <v>102096.65553193912</v>
      </c>
      <c r="M978" s="27">
        <f t="shared" si="314"/>
        <v>0.28471976125968146</v>
      </c>
      <c r="N978" s="28">
        <f t="shared" si="310"/>
        <v>214200</v>
      </c>
      <c r="O978" s="29" t="str">
        <f t="shared" si="311"/>
        <v>MENOR VALOR</v>
      </c>
      <c r="P978" s="30">
        <f t="shared" si="315"/>
        <v>214200</v>
      </c>
      <c r="Q978" s="122"/>
    </row>
    <row r="979" spans="1:17" s="123" customFormat="1" ht="16.2" customHeight="1" x14ac:dyDescent="0.3">
      <c r="A979" s="68">
        <f t="shared" si="312"/>
        <v>932</v>
      </c>
      <c r="B979" s="126">
        <v>38990</v>
      </c>
      <c r="C979" s="127" t="s">
        <v>691</v>
      </c>
      <c r="D979" s="126" t="s">
        <v>451</v>
      </c>
      <c r="E979" s="126">
        <v>1</v>
      </c>
      <c r="F979" s="52">
        <v>618800</v>
      </c>
      <c r="G979" s="53">
        <v>928200</v>
      </c>
      <c r="H979" s="24">
        <f t="shared" si="306"/>
        <v>618800</v>
      </c>
      <c r="I979" s="24">
        <f t="shared" si="307"/>
        <v>773500</v>
      </c>
      <c r="J979" s="24">
        <f t="shared" si="308"/>
        <v>773500</v>
      </c>
      <c r="K979" s="25">
        <f t="shared" si="309"/>
        <v>757872.12641711533</v>
      </c>
      <c r="L979" s="26">
        <f t="shared" si="313"/>
        <v>98338.84366357472</v>
      </c>
      <c r="M979" s="27">
        <f t="shared" si="314"/>
        <v>0.12975651199692134</v>
      </c>
      <c r="N979" s="28">
        <f t="shared" si="310"/>
        <v>618800</v>
      </c>
      <c r="O979" s="29" t="str">
        <f t="shared" si="311"/>
        <v>MENOR VALOR</v>
      </c>
      <c r="P979" s="30">
        <f t="shared" si="315"/>
        <v>618800</v>
      </c>
      <c r="Q979" s="122"/>
    </row>
    <row r="980" spans="1:17" s="123" customFormat="1" ht="16.2" customHeight="1" x14ac:dyDescent="0.3">
      <c r="A980" s="68">
        <f t="shared" si="312"/>
        <v>933</v>
      </c>
      <c r="B980" s="126">
        <v>38990</v>
      </c>
      <c r="C980" s="127" t="s">
        <v>692</v>
      </c>
      <c r="D980" s="126" t="s">
        <v>451</v>
      </c>
      <c r="E980" s="126">
        <v>1</v>
      </c>
      <c r="F980" s="52">
        <v>285600</v>
      </c>
      <c r="G980" s="53">
        <v>490400</v>
      </c>
      <c r="H980" s="24">
        <f t="shared" si="306"/>
        <v>285600</v>
      </c>
      <c r="I980" s="24">
        <f t="shared" si="307"/>
        <v>388000</v>
      </c>
      <c r="J980" s="24">
        <f t="shared" si="308"/>
        <v>388000</v>
      </c>
      <c r="K980" s="25">
        <f t="shared" si="309"/>
        <v>374243.55705876887</v>
      </c>
      <c r="L980" s="26">
        <f t="shared" si="313"/>
        <v>62680.460304752516</v>
      </c>
      <c r="M980" s="27">
        <f t="shared" si="314"/>
        <v>0.16748574323461116</v>
      </c>
      <c r="N980" s="28">
        <f t="shared" si="310"/>
        <v>285600</v>
      </c>
      <c r="O980" s="29" t="str">
        <f t="shared" si="311"/>
        <v>MENOR VALOR</v>
      </c>
      <c r="P980" s="30">
        <f t="shared" si="315"/>
        <v>285600</v>
      </c>
      <c r="Q980" s="122"/>
    </row>
    <row r="981" spans="1:17" s="123" customFormat="1" ht="16.2" customHeight="1" x14ac:dyDescent="0.3">
      <c r="A981" s="68">
        <f t="shared" si="312"/>
        <v>934</v>
      </c>
      <c r="B981" s="126">
        <v>38990</v>
      </c>
      <c r="C981" s="127" t="s">
        <v>693</v>
      </c>
      <c r="D981" s="126" t="s">
        <v>451</v>
      </c>
      <c r="E981" s="126">
        <v>1</v>
      </c>
      <c r="F981" s="52">
        <v>285600</v>
      </c>
      <c r="G981" s="53">
        <v>490400</v>
      </c>
      <c r="H981" s="24">
        <f t="shared" si="306"/>
        <v>285600</v>
      </c>
      <c r="I981" s="24">
        <f t="shared" si="307"/>
        <v>388000</v>
      </c>
      <c r="J981" s="24">
        <f t="shared" si="308"/>
        <v>388000</v>
      </c>
      <c r="K981" s="25">
        <f t="shared" si="309"/>
        <v>374243.55705876887</v>
      </c>
      <c r="L981" s="26">
        <f t="shared" si="313"/>
        <v>62680.460304752516</v>
      </c>
      <c r="M981" s="27">
        <f t="shared" si="314"/>
        <v>0.16748574323461116</v>
      </c>
      <c r="N981" s="28">
        <f t="shared" si="310"/>
        <v>285600</v>
      </c>
      <c r="O981" s="29" t="str">
        <f t="shared" si="311"/>
        <v>MENOR VALOR</v>
      </c>
      <c r="P981" s="30">
        <f t="shared" si="315"/>
        <v>285600</v>
      </c>
      <c r="Q981" s="122"/>
    </row>
    <row r="982" spans="1:17" s="123" customFormat="1" ht="16.2" customHeight="1" x14ac:dyDescent="0.3">
      <c r="A982" s="68">
        <f t="shared" si="312"/>
        <v>935</v>
      </c>
      <c r="B982" s="126">
        <v>38990</v>
      </c>
      <c r="C982" s="127" t="s">
        <v>694</v>
      </c>
      <c r="D982" s="126" t="s">
        <v>451</v>
      </c>
      <c r="E982" s="126">
        <v>1</v>
      </c>
      <c r="F982" s="52">
        <v>214200</v>
      </c>
      <c r="G982" s="48">
        <v>600300</v>
      </c>
      <c r="H982" s="24">
        <f t="shared" si="306"/>
        <v>214200</v>
      </c>
      <c r="I982" s="24">
        <f t="shared" si="307"/>
        <v>407250</v>
      </c>
      <c r="J982" s="24">
        <f t="shared" si="308"/>
        <v>407250</v>
      </c>
      <c r="K982" s="25">
        <f t="shared" si="309"/>
        <v>358586.47492620244</v>
      </c>
      <c r="L982" s="26">
        <f t="shared" si="313"/>
        <v>102096.65553193912</v>
      </c>
      <c r="M982" s="27">
        <f t="shared" si="314"/>
        <v>0.28471976125968146</v>
      </c>
      <c r="N982" s="28">
        <f t="shared" si="310"/>
        <v>214200</v>
      </c>
      <c r="O982" s="29" t="str">
        <f t="shared" si="311"/>
        <v>MENOR VALOR</v>
      </c>
      <c r="P982" s="30">
        <f t="shared" si="315"/>
        <v>214200</v>
      </c>
      <c r="Q982" s="122"/>
    </row>
    <row r="983" spans="1:17" s="123" customFormat="1" ht="16.2" customHeight="1" x14ac:dyDescent="0.3">
      <c r="A983" s="68">
        <f t="shared" si="312"/>
        <v>936</v>
      </c>
      <c r="B983" s="126">
        <v>43220</v>
      </c>
      <c r="C983" s="127" t="s">
        <v>695</v>
      </c>
      <c r="D983" s="126" t="s">
        <v>617</v>
      </c>
      <c r="E983" s="126">
        <v>1</v>
      </c>
      <c r="F983" s="52">
        <v>65450</v>
      </c>
      <c r="G983" s="53">
        <v>103000</v>
      </c>
      <c r="H983" s="24">
        <f t="shared" si="306"/>
        <v>65450</v>
      </c>
      <c r="I983" s="24">
        <f t="shared" si="307"/>
        <v>84225</v>
      </c>
      <c r="J983" s="24">
        <f t="shared" si="308"/>
        <v>84225</v>
      </c>
      <c r="K983" s="25">
        <f t="shared" si="309"/>
        <v>82105.724526369057</v>
      </c>
      <c r="L983" s="26">
        <f t="shared" si="313"/>
        <v>11777.375758170479</v>
      </c>
      <c r="M983" s="27">
        <f t="shared" si="314"/>
        <v>0.14344159102314552</v>
      </c>
      <c r="N983" s="28">
        <f t="shared" si="310"/>
        <v>65450</v>
      </c>
      <c r="O983" s="29" t="str">
        <f t="shared" si="311"/>
        <v>MENOR VALOR</v>
      </c>
      <c r="P983" s="30">
        <f t="shared" si="315"/>
        <v>65450</v>
      </c>
      <c r="Q983" s="122"/>
    </row>
    <row r="984" spans="1:17" s="123" customFormat="1" ht="16.2" customHeight="1" x14ac:dyDescent="0.3">
      <c r="A984" s="68">
        <f t="shared" si="312"/>
        <v>937</v>
      </c>
      <c r="B984" s="126">
        <v>42140</v>
      </c>
      <c r="C984" s="127" t="s">
        <v>696</v>
      </c>
      <c r="D984" s="126" t="s">
        <v>24</v>
      </c>
      <c r="E984" s="126">
        <v>1</v>
      </c>
      <c r="F984" s="52">
        <v>214200</v>
      </c>
      <c r="G984" s="48">
        <v>600300</v>
      </c>
      <c r="H984" s="24">
        <f t="shared" si="306"/>
        <v>214200</v>
      </c>
      <c r="I984" s="24">
        <f t="shared" si="307"/>
        <v>407250</v>
      </c>
      <c r="J984" s="24">
        <f t="shared" si="308"/>
        <v>407250</v>
      </c>
      <c r="K984" s="25">
        <f t="shared" si="309"/>
        <v>358586.47492620244</v>
      </c>
      <c r="L984" s="26">
        <f t="shared" si="313"/>
        <v>102096.65553193912</v>
      </c>
      <c r="M984" s="27">
        <f t="shared" si="314"/>
        <v>0.28471976125968146</v>
      </c>
      <c r="N984" s="28">
        <f t="shared" si="310"/>
        <v>214200</v>
      </c>
      <c r="O984" s="29" t="str">
        <f t="shared" si="311"/>
        <v>MENOR VALOR</v>
      </c>
      <c r="P984" s="30">
        <f t="shared" si="315"/>
        <v>214200</v>
      </c>
      <c r="Q984" s="122"/>
    </row>
    <row r="985" spans="1:17" s="123" customFormat="1" ht="16.2" customHeight="1" x14ac:dyDescent="0.3">
      <c r="A985" s="68">
        <f t="shared" si="312"/>
        <v>938</v>
      </c>
      <c r="B985" s="126">
        <v>61185</v>
      </c>
      <c r="C985" s="127" t="s">
        <v>697</v>
      </c>
      <c r="D985" s="126" t="s">
        <v>24</v>
      </c>
      <c r="E985" s="126">
        <v>1</v>
      </c>
      <c r="F985" s="52">
        <v>618800</v>
      </c>
      <c r="G985" s="53">
        <v>928200</v>
      </c>
      <c r="H985" s="24">
        <f t="shared" si="306"/>
        <v>618800</v>
      </c>
      <c r="I985" s="24">
        <f t="shared" si="307"/>
        <v>773500</v>
      </c>
      <c r="J985" s="24">
        <f t="shared" si="308"/>
        <v>773500</v>
      </c>
      <c r="K985" s="25">
        <f t="shared" si="309"/>
        <v>757872.12641711533</v>
      </c>
      <c r="L985" s="26">
        <f t="shared" si="313"/>
        <v>98338.84366357472</v>
      </c>
      <c r="M985" s="27">
        <f t="shared" si="314"/>
        <v>0.12975651199692134</v>
      </c>
      <c r="N985" s="28">
        <f t="shared" si="310"/>
        <v>618800</v>
      </c>
      <c r="O985" s="29" t="str">
        <f t="shared" si="311"/>
        <v>MENOR VALOR</v>
      </c>
      <c r="P985" s="30">
        <f t="shared" si="315"/>
        <v>618800</v>
      </c>
      <c r="Q985" s="122"/>
    </row>
    <row r="986" spans="1:17" s="123" customFormat="1" ht="16.2" customHeight="1" x14ac:dyDescent="0.3">
      <c r="A986" s="68">
        <f t="shared" si="312"/>
        <v>939</v>
      </c>
      <c r="B986" s="126">
        <v>61185</v>
      </c>
      <c r="C986" s="127" t="s">
        <v>698</v>
      </c>
      <c r="D986" s="126" t="s">
        <v>617</v>
      </c>
      <c r="E986" s="126">
        <v>1</v>
      </c>
      <c r="F986" s="52">
        <v>214200</v>
      </c>
      <c r="G986" s="48">
        <v>600300</v>
      </c>
      <c r="H986" s="24">
        <f t="shared" si="306"/>
        <v>214200</v>
      </c>
      <c r="I986" s="24">
        <f t="shared" si="307"/>
        <v>407250</v>
      </c>
      <c r="J986" s="24">
        <f t="shared" si="308"/>
        <v>407250</v>
      </c>
      <c r="K986" s="25">
        <f t="shared" si="309"/>
        <v>358586.47492620244</v>
      </c>
      <c r="L986" s="26">
        <f t="shared" si="313"/>
        <v>102096.65553193912</v>
      </c>
      <c r="M986" s="27">
        <f t="shared" si="314"/>
        <v>0.28471976125968146</v>
      </c>
      <c r="N986" s="28">
        <f t="shared" si="310"/>
        <v>214200</v>
      </c>
      <c r="O986" s="29" t="str">
        <f t="shared" si="311"/>
        <v>MENOR VALOR</v>
      </c>
      <c r="P986" s="30">
        <f t="shared" si="315"/>
        <v>214200</v>
      </c>
      <c r="Q986" s="122"/>
    </row>
    <row r="987" spans="1:17" s="123" customFormat="1" ht="16.2" customHeight="1" x14ac:dyDescent="0.3">
      <c r="A987" s="68">
        <f t="shared" si="312"/>
        <v>940</v>
      </c>
      <c r="B987" s="126">
        <v>42140</v>
      </c>
      <c r="C987" s="127" t="s">
        <v>699</v>
      </c>
      <c r="D987" s="126" t="s">
        <v>24</v>
      </c>
      <c r="E987" s="126">
        <v>1</v>
      </c>
      <c r="F987" s="52">
        <v>113050</v>
      </c>
      <c r="G987" s="53">
        <v>179575</v>
      </c>
      <c r="H987" s="24">
        <f t="shared" si="306"/>
        <v>113050</v>
      </c>
      <c r="I987" s="24">
        <f t="shared" si="307"/>
        <v>146312.5</v>
      </c>
      <c r="J987" s="24">
        <f t="shared" si="308"/>
        <v>146312.5</v>
      </c>
      <c r="K987" s="25">
        <f t="shared" si="309"/>
        <v>142481.41545478834</v>
      </c>
      <c r="L987" s="26">
        <f t="shared" si="313"/>
        <v>20811.153447999412</v>
      </c>
      <c r="M987" s="27">
        <f t="shared" si="314"/>
        <v>0.14606223121501152</v>
      </c>
      <c r="N987" s="28">
        <f t="shared" si="310"/>
        <v>113050</v>
      </c>
      <c r="O987" s="29" t="str">
        <f t="shared" si="311"/>
        <v>MENOR VALOR</v>
      </c>
      <c r="P987" s="30">
        <f t="shared" si="315"/>
        <v>113050</v>
      </c>
      <c r="Q987" s="122"/>
    </row>
    <row r="988" spans="1:17" s="123" customFormat="1" ht="16.2" customHeight="1" x14ac:dyDescent="0.3">
      <c r="A988" s="68">
        <f t="shared" si="312"/>
        <v>941</v>
      </c>
      <c r="B988" s="126">
        <v>42140</v>
      </c>
      <c r="C988" s="127" t="s">
        <v>700</v>
      </c>
      <c r="D988" s="126" t="s">
        <v>24</v>
      </c>
      <c r="E988" s="126">
        <v>1</v>
      </c>
      <c r="F988" s="52">
        <v>214200</v>
      </c>
      <c r="G988" s="48">
        <v>600300</v>
      </c>
      <c r="H988" s="24">
        <f t="shared" si="306"/>
        <v>214200</v>
      </c>
      <c r="I988" s="24">
        <f t="shared" si="307"/>
        <v>407250</v>
      </c>
      <c r="J988" s="24">
        <f t="shared" si="308"/>
        <v>407250</v>
      </c>
      <c r="K988" s="25">
        <f t="shared" si="309"/>
        <v>358586.47492620244</v>
      </c>
      <c r="L988" s="26">
        <f t="shared" si="313"/>
        <v>102096.65553193912</v>
      </c>
      <c r="M988" s="27">
        <f t="shared" si="314"/>
        <v>0.28471976125968146</v>
      </c>
      <c r="N988" s="28">
        <f t="shared" si="310"/>
        <v>214200</v>
      </c>
      <c r="O988" s="29" t="str">
        <f t="shared" si="311"/>
        <v>MENOR VALOR</v>
      </c>
      <c r="P988" s="30">
        <f t="shared" si="315"/>
        <v>214200</v>
      </c>
      <c r="Q988" s="122"/>
    </row>
    <row r="989" spans="1:17" s="123" customFormat="1" ht="16.2" customHeight="1" x14ac:dyDescent="0.3">
      <c r="A989" s="68">
        <f t="shared" si="312"/>
        <v>942</v>
      </c>
      <c r="B989" s="126">
        <v>42140</v>
      </c>
      <c r="C989" s="127" t="s">
        <v>701</v>
      </c>
      <c r="D989" s="126" t="s">
        <v>24</v>
      </c>
      <c r="E989" s="126">
        <v>1</v>
      </c>
      <c r="F989" s="52">
        <v>214200</v>
      </c>
      <c r="G989" s="48">
        <v>600300</v>
      </c>
      <c r="H989" s="24">
        <f t="shared" si="306"/>
        <v>214200</v>
      </c>
      <c r="I989" s="24">
        <f t="shared" si="307"/>
        <v>407250</v>
      </c>
      <c r="J989" s="24">
        <f t="shared" si="308"/>
        <v>407250</v>
      </c>
      <c r="K989" s="25">
        <f t="shared" si="309"/>
        <v>358586.47492620244</v>
      </c>
      <c r="L989" s="26">
        <f t="shared" si="313"/>
        <v>102096.65553193912</v>
      </c>
      <c r="M989" s="27">
        <f t="shared" si="314"/>
        <v>0.28471976125968146</v>
      </c>
      <c r="N989" s="28">
        <f t="shared" si="310"/>
        <v>214200</v>
      </c>
      <c r="O989" s="29" t="str">
        <f t="shared" si="311"/>
        <v>MENOR VALOR</v>
      </c>
      <c r="P989" s="30">
        <f t="shared" si="315"/>
        <v>214200</v>
      </c>
      <c r="Q989" s="122"/>
    </row>
    <row r="990" spans="1:17" s="123" customFormat="1" ht="16.2" customHeight="1" x14ac:dyDescent="0.3">
      <c r="A990" s="68">
        <f t="shared" si="312"/>
        <v>943</v>
      </c>
      <c r="B990" s="126">
        <v>42140</v>
      </c>
      <c r="C990" s="127" t="s">
        <v>702</v>
      </c>
      <c r="D990" s="126" t="s">
        <v>24</v>
      </c>
      <c r="E990" s="126">
        <v>1</v>
      </c>
      <c r="F990" s="52">
        <v>35700</v>
      </c>
      <c r="G990" s="53">
        <v>69000</v>
      </c>
      <c r="H990" s="24">
        <f t="shared" si="306"/>
        <v>35700</v>
      </c>
      <c r="I990" s="24">
        <f t="shared" si="307"/>
        <v>52350</v>
      </c>
      <c r="J990" s="24">
        <f t="shared" si="308"/>
        <v>52350</v>
      </c>
      <c r="K990" s="25">
        <f t="shared" si="309"/>
        <v>49631.643132179292</v>
      </c>
      <c r="L990" s="26">
        <f t="shared" si="313"/>
        <v>9851.1593318349878</v>
      </c>
      <c r="M990" s="27">
        <f t="shared" si="314"/>
        <v>0.19848545625618963</v>
      </c>
      <c r="N990" s="28">
        <f t="shared" si="310"/>
        <v>35700</v>
      </c>
      <c r="O990" s="29" t="str">
        <f t="shared" si="311"/>
        <v>MENOR VALOR</v>
      </c>
      <c r="P990" s="30">
        <f t="shared" si="315"/>
        <v>35700</v>
      </c>
      <c r="Q990" s="122"/>
    </row>
    <row r="991" spans="1:17" s="123" customFormat="1" ht="16.2" customHeight="1" x14ac:dyDescent="0.3">
      <c r="A991" s="68">
        <f t="shared" si="312"/>
        <v>944</v>
      </c>
      <c r="B991" s="126">
        <v>42140</v>
      </c>
      <c r="C991" s="127" t="s">
        <v>703</v>
      </c>
      <c r="D991" s="126" t="s">
        <v>24</v>
      </c>
      <c r="E991" s="126">
        <v>1</v>
      </c>
      <c r="F991" s="52">
        <v>214200</v>
      </c>
      <c r="G991" s="48">
        <v>600300</v>
      </c>
      <c r="H991" s="24">
        <f t="shared" si="306"/>
        <v>214200</v>
      </c>
      <c r="I991" s="24">
        <f t="shared" si="307"/>
        <v>407250</v>
      </c>
      <c r="J991" s="24">
        <f t="shared" si="308"/>
        <v>407250</v>
      </c>
      <c r="K991" s="25">
        <f t="shared" si="309"/>
        <v>358586.47492620244</v>
      </c>
      <c r="L991" s="26">
        <f t="shared" si="313"/>
        <v>102096.65553193912</v>
      </c>
      <c r="M991" s="27">
        <f t="shared" si="314"/>
        <v>0.28471976125968146</v>
      </c>
      <c r="N991" s="28">
        <f t="shared" si="310"/>
        <v>214200</v>
      </c>
      <c r="O991" s="29" t="str">
        <f t="shared" si="311"/>
        <v>MENOR VALOR</v>
      </c>
      <c r="P991" s="30">
        <f t="shared" si="315"/>
        <v>214200</v>
      </c>
      <c r="Q991" s="122"/>
    </row>
    <row r="992" spans="1:17" s="123" customFormat="1" ht="16.2" customHeight="1" x14ac:dyDescent="0.3">
      <c r="A992" s="68">
        <f t="shared" si="312"/>
        <v>945</v>
      </c>
      <c r="B992" s="126">
        <v>42140</v>
      </c>
      <c r="C992" s="127" t="s">
        <v>704</v>
      </c>
      <c r="D992" s="126" t="s">
        <v>24</v>
      </c>
      <c r="E992" s="126">
        <v>1</v>
      </c>
      <c r="F992" s="52">
        <v>214200</v>
      </c>
      <c r="G992" s="48">
        <v>600300</v>
      </c>
      <c r="H992" s="24">
        <f t="shared" si="306"/>
        <v>214200</v>
      </c>
      <c r="I992" s="24">
        <f t="shared" si="307"/>
        <v>407250</v>
      </c>
      <c r="J992" s="24">
        <f t="shared" si="308"/>
        <v>407250</v>
      </c>
      <c r="K992" s="25">
        <f t="shared" si="309"/>
        <v>358586.47492620244</v>
      </c>
      <c r="L992" s="26">
        <f t="shared" si="313"/>
        <v>102096.65553193912</v>
      </c>
      <c r="M992" s="27">
        <f t="shared" si="314"/>
        <v>0.28471976125968146</v>
      </c>
      <c r="N992" s="28">
        <f t="shared" si="310"/>
        <v>214200</v>
      </c>
      <c r="O992" s="29" t="str">
        <f t="shared" si="311"/>
        <v>MENOR VALOR</v>
      </c>
      <c r="P992" s="30">
        <f t="shared" si="315"/>
        <v>214200</v>
      </c>
      <c r="Q992" s="122"/>
    </row>
    <row r="993" spans="1:17" s="123" customFormat="1" ht="16.2" customHeight="1" x14ac:dyDescent="0.3">
      <c r="A993" s="68">
        <f t="shared" si="312"/>
        <v>946</v>
      </c>
      <c r="B993" s="126">
        <v>42140</v>
      </c>
      <c r="C993" s="127" t="s">
        <v>639</v>
      </c>
      <c r="D993" s="126" t="s">
        <v>24</v>
      </c>
      <c r="E993" s="126">
        <v>1</v>
      </c>
      <c r="F993" s="52">
        <v>214200</v>
      </c>
      <c r="G993" s="48">
        <v>600300</v>
      </c>
      <c r="H993" s="24">
        <f t="shared" si="306"/>
        <v>214200</v>
      </c>
      <c r="I993" s="24">
        <f t="shared" si="307"/>
        <v>407250</v>
      </c>
      <c r="J993" s="24">
        <f t="shared" si="308"/>
        <v>407250</v>
      </c>
      <c r="K993" s="25">
        <f t="shared" si="309"/>
        <v>358586.47492620244</v>
      </c>
      <c r="L993" s="26">
        <f t="shared" si="313"/>
        <v>102096.65553193912</v>
      </c>
      <c r="M993" s="27">
        <f t="shared" si="314"/>
        <v>0.28471976125968146</v>
      </c>
      <c r="N993" s="28">
        <f t="shared" si="310"/>
        <v>214200</v>
      </c>
      <c r="O993" s="29" t="str">
        <f t="shared" si="311"/>
        <v>MENOR VALOR</v>
      </c>
      <c r="P993" s="30">
        <f t="shared" si="315"/>
        <v>214200</v>
      </c>
      <c r="Q993" s="122"/>
    </row>
    <row r="994" spans="1:17" s="123" customFormat="1" ht="16.2" customHeight="1" x14ac:dyDescent="0.3">
      <c r="A994" s="68">
        <f t="shared" si="312"/>
        <v>947</v>
      </c>
      <c r="B994" s="126">
        <v>42140</v>
      </c>
      <c r="C994" s="127" t="s">
        <v>705</v>
      </c>
      <c r="D994" s="126" t="s">
        <v>24</v>
      </c>
      <c r="E994" s="126">
        <v>1</v>
      </c>
      <c r="F994" s="52">
        <v>773500</v>
      </c>
      <c r="G994" s="53">
        <v>1160250</v>
      </c>
      <c r="H994" s="24">
        <f t="shared" si="306"/>
        <v>773500</v>
      </c>
      <c r="I994" s="24">
        <f t="shared" si="307"/>
        <v>966875</v>
      </c>
      <c r="J994" s="24">
        <f t="shared" si="308"/>
        <v>966875</v>
      </c>
      <c r="K994" s="25">
        <f t="shared" si="309"/>
        <v>947340.15802139416</v>
      </c>
      <c r="L994" s="26">
        <f t="shared" si="313"/>
        <v>122923.55457946887</v>
      </c>
      <c r="M994" s="27">
        <f t="shared" si="314"/>
        <v>0.12975651199692184</v>
      </c>
      <c r="N994" s="28">
        <f t="shared" si="310"/>
        <v>773500</v>
      </c>
      <c r="O994" s="29" t="str">
        <f t="shared" si="311"/>
        <v>MENOR VALOR</v>
      </c>
      <c r="P994" s="30">
        <f t="shared" si="315"/>
        <v>773500</v>
      </c>
      <c r="Q994" s="122"/>
    </row>
    <row r="995" spans="1:17" s="123" customFormat="1" ht="16.2" customHeight="1" x14ac:dyDescent="0.3">
      <c r="A995" s="68">
        <f t="shared" si="312"/>
        <v>948</v>
      </c>
      <c r="B995" s="126">
        <v>42140</v>
      </c>
      <c r="C995" s="127" t="s">
        <v>706</v>
      </c>
      <c r="D995" s="126" t="s">
        <v>24</v>
      </c>
      <c r="E995" s="126">
        <v>1</v>
      </c>
      <c r="F995" s="52">
        <v>21420</v>
      </c>
      <c r="G995" s="53">
        <v>40200</v>
      </c>
      <c r="H995" s="24">
        <f t="shared" si="306"/>
        <v>21420</v>
      </c>
      <c r="I995" s="24">
        <f t="shared" si="307"/>
        <v>30810</v>
      </c>
      <c r="J995" s="24">
        <f t="shared" si="308"/>
        <v>30810</v>
      </c>
      <c r="K995" s="25">
        <f t="shared" si="309"/>
        <v>29344.23282350384</v>
      </c>
      <c r="L995" s="26">
        <f t="shared" si="313"/>
        <v>5603.2787652005572</v>
      </c>
      <c r="M995" s="27">
        <f t="shared" si="314"/>
        <v>0.19094991506175962</v>
      </c>
      <c r="N995" s="28">
        <f t="shared" si="310"/>
        <v>21420</v>
      </c>
      <c r="O995" s="29" t="str">
        <f t="shared" si="311"/>
        <v>MENOR VALOR</v>
      </c>
      <c r="P995" s="30">
        <f t="shared" si="315"/>
        <v>21420</v>
      </c>
      <c r="Q995" s="122"/>
    </row>
    <row r="996" spans="1:17" s="123" customFormat="1" ht="16.2" customHeight="1" x14ac:dyDescent="0.3">
      <c r="A996" s="68">
        <f t="shared" si="312"/>
        <v>949</v>
      </c>
      <c r="B996" s="126">
        <v>42140</v>
      </c>
      <c r="C996" s="127" t="s">
        <v>707</v>
      </c>
      <c r="D996" s="126" t="s">
        <v>24</v>
      </c>
      <c r="E996" s="126">
        <v>1</v>
      </c>
      <c r="F996" s="52">
        <v>214200</v>
      </c>
      <c r="G996" s="48">
        <v>600300</v>
      </c>
      <c r="H996" s="24">
        <f t="shared" si="306"/>
        <v>214200</v>
      </c>
      <c r="I996" s="24">
        <f t="shared" si="307"/>
        <v>407250</v>
      </c>
      <c r="J996" s="24">
        <f t="shared" si="308"/>
        <v>407250</v>
      </c>
      <c r="K996" s="25">
        <f t="shared" si="309"/>
        <v>358586.47492620244</v>
      </c>
      <c r="L996" s="26">
        <f t="shared" si="313"/>
        <v>102096.65553193912</v>
      </c>
      <c r="M996" s="27">
        <f t="shared" si="314"/>
        <v>0.28471976125968146</v>
      </c>
      <c r="N996" s="28">
        <f t="shared" si="310"/>
        <v>214200</v>
      </c>
      <c r="O996" s="29" t="str">
        <f t="shared" si="311"/>
        <v>MENOR VALOR</v>
      </c>
      <c r="P996" s="30">
        <f t="shared" si="315"/>
        <v>214200</v>
      </c>
      <c r="Q996" s="122"/>
    </row>
    <row r="997" spans="1:17" s="123" customFormat="1" ht="16.2" customHeight="1" x14ac:dyDescent="0.3">
      <c r="A997" s="72">
        <f t="shared" si="312"/>
        <v>950</v>
      </c>
      <c r="B997" s="128">
        <v>42140</v>
      </c>
      <c r="C997" s="129" t="s">
        <v>708</v>
      </c>
      <c r="D997" s="128" t="s">
        <v>24</v>
      </c>
      <c r="E997" s="128">
        <v>1</v>
      </c>
      <c r="F997" s="56">
        <v>214200</v>
      </c>
      <c r="G997" s="48">
        <v>600300</v>
      </c>
      <c r="H997" s="24">
        <f t="shared" si="306"/>
        <v>214200</v>
      </c>
      <c r="I997" s="24">
        <f t="shared" si="307"/>
        <v>407250</v>
      </c>
      <c r="J997" s="24">
        <f t="shared" si="308"/>
        <v>407250</v>
      </c>
      <c r="K997" s="25">
        <f t="shared" si="309"/>
        <v>358586.47492620244</v>
      </c>
      <c r="L997" s="26">
        <f t="shared" si="313"/>
        <v>102096.65553193912</v>
      </c>
      <c r="M997" s="27">
        <f t="shared" si="314"/>
        <v>0.28471976125968146</v>
      </c>
      <c r="N997" s="28">
        <f t="shared" si="310"/>
        <v>214200</v>
      </c>
      <c r="O997" s="29" t="str">
        <f t="shared" si="311"/>
        <v>MENOR VALOR</v>
      </c>
      <c r="P997" s="30">
        <f t="shared" si="315"/>
        <v>214200</v>
      </c>
      <c r="Q997" s="122"/>
    </row>
    <row r="998" spans="1:17" s="123" customFormat="1" ht="16.2" customHeight="1" x14ac:dyDescent="0.3">
      <c r="A998" s="268" t="s">
        <v>709</v>
      </c>
      <c r="B998" s="268" t="s">
        <v>709</v>
      </c>
      <c r="C998" s="268"/>
      <c r="D998" s="268"/>
      <c r="E998" s="268"/>
      <c r="F998" s="121"/>
      <c r="G998" s="36"/>
      <c r="H998" s="37"/>
      <c r="I998" s="38"/>
      <c r="J998" s="38"/>
      <c r="K998" s="39"/>
      <c r="L998" s="40"/>
      <c r="M998" s="41"/>
      <c r="N998" s="42"/>
      <c r="O998" s="43"/>
      <c r="P998" s="44"/>
      <c r="Q998" s="122"/>
    </row>
    <row r="999" spans="1:17" s="123" customFormat="1" ht="16.2" customHeight="1" x14ac:dyDescent="0.3">
      <c r="A999" s="45">
        <f>A997+1</f>
        <v>951</v>
      </c>
      <c r="B999" s="124">
        <v>42140</v>
      </c>
      <c r="C999" s="125" t="s">
        <v>710</v>
      </c>
      <c r="D999" s="124" t="s">
        <v>24</v>
      </c>
      <c r="E999" s="124">
        <v>1</v>
      </c>
      <c r="F999" s="47">
        <v>214200</v>
      </c>
      <c r="G999" s="48">
        <v>600300</v>
      </c>
      <c r="H999" s="24">
        <f t="shared" ref="H999:H1030" si="316">MIN(F999:G999)</f>
        <v>214200</v>
      </c>
      <c r="I999" s="24">
        <f t="shared" ref="I999:I1030" si="317">AVERAGE(F999:G999)</f>
        <v>407250</v>
      </c>
      <c r="J999" s="24">
        <f t="shared" ref="J999:J1030" si="318">MEDIAN(F999:G999)</f>
        <v>407250</v>
      </c>
      <c r="K999" s="25">
        <f t="shared" ref="K999:K1030" si="319">GEOMEAN(F999:G999)</f>
        <v>358586.47492620244</v>
      </c>
      <c r="L999" s="26">
        <f t="shared" si="313"/>
        <v>102096.65553193912</v>
      </c>
      <c r="M999" s="27">
        <f t="shared" si="314"/>
        <v>0.28471976125968146</v>
      </c>
      <c r="N999" s="28">
        <f t="shared" ref="N999:N1051" si="320">ROUND(IF(M999&lt;=$N$2,H999,K999),0)</f>
        <v>214200</v>
      </c>
      <c r="O999" s="29" t="str">
        <f t="shared" ref="O999:O1051" si="321">IF(M999&lt;=$N$2,"MENOR VALOR","MEDIA GEO")</f>
        <v>MENOR VALOR</v>
      </c>
      <c r="P999" s="30">
        <f t="shared" si="315"/>
        <v>214200</v>
      </c>
      <c r="Q999" s="122"/>
    </row>
    <row r="1000" spans="1:17" s="123" customFormat="1" ht="16.2" customHeight="1" x14ac:dyDescent="0.3">
      <c r="A1000" s="68">
        <f t="shared" ref="A1000:A1051" si="322">A999+1</f>
        <v>952</v>
      </c>
      <c r="B1000" s="126">
        <v>42140</v>
      </c>
      <c r="C1000" s="127" t="s">
        <v>711</v>
      </c>
      <c r="D1000" s="126" t="s">
        <v>24</v>
      </c>
      <c r="E1000" s="126">
        <v>1</v>
      </c>
      <c r="F1000" s="52">
        <v>214200</v>
      </c>
      <c r="G1000" s="48">
        <v>600300</v>
      </c>
      <c r="H1000" s="24">
        <f t="shared" si="316"/>
        <v>214200</v>
      </c>
      <c r="I1000" s="24">
        <f t="shared" si="317"/>
        <v>407250</v>
      </c>
      <c r="J1000" s="24">
        <f t="shared" si="318"/>
        <v>407250</v>
      </c>
      <c r="K1000" s="25">
        <f t="shared" si="319"/>
        <v>358586.47492620244</v>
      </c>
      <c r="L1000" s="26">
        <f t="shared" si="313"/>
        <v>102096.65553193912</v>
      </c>
      <c r="M1000" s="27">
        <f t="shared" si="314"/>
        <v>0.28471976125968146</v>
      </c>
      <c r="N1000" s="28">
        <f t="shared" si="320"/>
        <v>214200</v>
      </c>
      <c r="O1000" s="29" t="str">
        <f t="shared" si="321"/>
        <v>MENOR VALOR</v>
      </c>
      <c r="P1000" s="30">
        <f t="shared" si="315"/>
        <v>214200</v>
      </c>
      <c r="Q1000" s="122"/>
    </row>
    <row r="1001" spans="1:17" s="123" customFormat="1" ht="16.2" customHeight="1" x14ac:dyDescent="0.3">
      <c r="A1001" s="68">
        <f t="shared" si="322"/>
        <v>953</v>
      </c>
      <c r="B1001" s="126">
        <v>61185</v>
      </c>
      <c r="C1001" s="127" t="s">
        <v>712</v>
      </c>
      <c r="D1001" s="126" t="s">
        <v>617</v>
      </c>
      <c r="E1001" s="126">
        <v>1</v>
      </c>
      <c r="F1001" s="52">
        <v>214200</v>
      </c>
      <c r="G1001" s="48">
        <v>600300</v>
      </c>
      <c r="H1001" s="24">
        <f t="shared" si="316"/>
        <v>214200</v>
      </c>
      <c r="I1001" s="24">
        <f t="shared" si="317"/>
        <v>407250</v>
      </c>
      <c r="J1001" s="24">
        <f t="shared" si="318"/>
        <v>407250</v>
      </c>
      <c r="K1001" s="25">
        <f t="shared" si="319"/>
        <v>358586.47492620244</v>
      </c>
      <c r="L1001" s="26">
        <f t="shared" si="313"/>
        <v>102096.65553193912</v>
      </c>
      <c r="M1001" s="27">
        <f t="shared" si="314"/>
        <v>0.28471976125968146</v>
      </c>
      <c r="N1001" s="28">
        <f t="shared" si="320"/>
        <v>214200</v>
      </c>
      <c r="O1001" s="29" t="str">
        <f t="shared" si="321"/>
        <v>MENOR VALOR</v>
      </c>
      <c r="P1001" s="30">
        <f t="shared" si="315"/>
        <v>214200</v>
      </c>
      <c r="Q1001" s="122"/>
    </row>
    <row r="1002" spans="1:17" s="123" customFormat="1" ht="16.2" customHeight="1" x14ac:dyDescent="0.3">
      <c r="A1002" s="68">
        <f t="shared" si="322"/>
        <v>954</v>
      </c>
      <c r="B1002" s="126">
        <v>42140</v>
      </c>
      <c r="C1002" s="127" t="s">
        <v>713</v>
      </c>
      <c r="D1002" s="126" t="s">
        <v>24</v>
      </c>
      <c r="E1002" s="126">
        <v>1</v>
      </c>
      <c r="F1002" s="52">
        <v>214200</v>
      </c>
      <c r="G1002" s="48">
        <v>600300</v>
      </c>
      <c r="H1002" s="24">
        <f t="shared" si="316"/>
        <v>214200</v>
      </c>
      <c r="I1002" s="24">
        <f t="shared" si="317"/>
        <v>407250</v>
      </c>
      <c r="J1002" s="24">
        <f t="shared" si="318"/>
        <v>407250</v>
      </c>
      <c r="K1002" s="25">
        <f t="shared" si="319"/>
        <v>358586.47492620244</v>
      </c>
      <c r="L1002" s="26">
        <f t="shared" si="313"/>
        <v>102096.65553193912</v>
      </c>
      <c r="M1002" s="27">
        <f t="shared" si="314"/>
        <v>0.28471976125968146</v>
      </c>
      <c r="N1002" s="28">
        <f t="shared" si="320"/>
        <v>214200</v>
      </c>
      <c r="O1002" s="29" t="str">
        <f t="shared" si="321"/>
        <v>MENOR VALOR</v>
      </c>
      <c r="P1002" s="30">
        <f t="shared" si="315"/>
        <v>214200</v>
      </c>
      <c r="Q1002" s="122"/>
    </row>
    <row r="1003" spans="1:17" s="123" customFormat="1" ht="16.2" customHeight="1" x14ac:dyDescent="0.3">
      <c r="A1003" s="68">
        <f t="shared" si="322"/>
        <v>955</v>
      </c>
      <c r="B1003" s="126">
        <v>42140</v>
      </c>
      <c r="C1003" s="127" t="s">
        <v>714</v>
      </c>
      <c r="D1003" s="126" t="s">
        <v>24</v>
      </c>
      <c r="E1003" s="126">
        <v>1</v>
      </c>
      <c r="F1003" s="52">
        <v>214200</v>
      </c>
      <c r="G1003" s="48">
        <v>600300</v>
      </c>
      <c r="H1003" s="24">
        <f t="shared" si="316"/>
        <v>214200</v>
      </c>
      <c r="I1003" s="24">
        <f t="shared" si="317"/>
        <v>407250</v>
      </c>
      <c r="J1003" s="24">
        <f t="shared" si="318"/>
        <v>407250</v>
      </c>
      <c r="K1003" s="25">
        <f t="shared" si="319"/>
        <v>358586.47492620244</v>
      </c>
      <c r="L1003" s="26">
        <f t="shared" si="313"/>
        <v>102096.65553193912</v>
      </c>
      <c r="M1003" s="27">
        <f t="shared" si="314"/>
        <v>0.28471976125968146</v>
      </c>
      <c r="N1003" s="28">
        <f t="shared" si="320"/>
        <v>214200</v>
      </c>
      <c r="O1003" s="29" t="str">
        <f t="shared" si="321"/>
        <v>MENOR VALOR</v>
      </c>
      <c r="P1003" s="30">
        <f t="shared" si="315"/>
        <v>214200</v>
      </c>
      <c r="Q1003" s="122"/>
    </row>
    <row r="1004" spans="1:17" s="123" customFormat="1" ht="16.2" customHeight="1" x14ac:dyDescent="0.3">
      <c r="A1004" s="68">
        <f t="shared" si="322"/>
        <v>956</v>
      </c>
      <c r="B1004" s="126">
        <v>42140</v>
      </c>
      <c r="C1004" s="127" t="s">
        <v>715</v>
      </c>
      <c r="D1004" s="126" t="s">
        <v>24</v>
      </c>
      <c r="E1004" s="126">
        <v>1</v>
      </c>
      <c r="F1004" s="52">
        <v>214200</v>
      </c>
      <c r="G1004" s="48">
        <v>600300</v>
      </c>
      <c r="H1004" s="24">
        <f t="shared" si="316"/>
        <v>214200</v>
      </c>
      <c r="I1004" s="24">
        <f t="shared" si="317"/>
        <v>407250</v>
      </c>
      <c r="J1004" s="24">
        <f t="shared" si="318"/>
        <v>407250</v>
      </c>
      <c r="K1004" s="25">
        <f t="shared" si="319"/>
        <v>358586.47492620244</v>
      </c>
      <c r="L1004" s="26">
        <f t="shared" si="313"/>
        <v>102096.65553193912</v>
      </c>
      <c r="M1004" s="27">
        <f t="shared" si="314"/>
        <v>0.28471976125968146</v>
      </c>
      <c r="N1004" s="28">
        <f t="shared" si="320"/>
        <v>214200</v>
      </c>
      <c r="O1004" s="29" t="str">
        <f t="shared" si="321"/>
        <v>MENOR VALOR</v>
      </c>
      <c r="P1004" s="30">
        <f t="shared" si="315"/>
        <v>214200</v>
      </c>
      <c r="Q1004" s="122"/>
    </row>
    <row r="1005" spans="1:17" s="123" customFormat="1" ht="16.2" customHeight="1" x14ac:dyDescent="0.3">
      <c r="A1005" s="68">
        <f t="shared" si="322"/>
        <v>957</v>
      </c>
      <c r="B1005" s="126">
        <v>42140</v>
      </c>
      <c r="C1005" s="127" t="s">
        <v>716</v>
      </c>
      <c r="D1005" s="126" t="s">
        <v>24</v>
      </c>
      <c r="E1005" s="126">
        <v>1</v>
      </c>
      <c r="F1005" s="52">
        <v>214200</v>
      </c>
      <c r="G1005" s="48">
        <v>600300</v>
      </c>
      <c r="H1005" s="24">
        <f t="shared" si="316"/>
        <v>214200</v>
      </c>
      <c r="I1005" s="24">
        <f t="shared" si="317"/>
        <v>407250</v>
      </c>
      <c r="J1005" s="24">
        <f t="shared" si="318"/>
        <v>407250</v>
      </c>
      <c r="K1005" s="25">
        <f t="shared" si="319"/>
        <v>358586.47492620244</v>
      </c>
      <c r="L1005" s="26">
        <f t="shared" si="313"/>
        <v>102096.65553193912</v>
      </c>
      <c r="M1005" s="27">
        <f t="shared" si="314"/>
        <v>0.28471976125968146</v>
      </c>
      <c r="N1005" s="28">
        <f t="shared" si="320"/>
        <v>214200</v>
      </c>
      <c r="O1005" s="29" t="str">
        <f t="shared" si="321"/>
        <v>MENOR VALOR</v>
      </c>
      <c r="P1005" s="30">
        <f t="shared" si="315"/>
        <v>214200</v>
      </c>
      <c r="Q1005" s="122"/>
    </row>
    <row r="1006" spans="1:17" s="123" customFormat="1" ht="16.2" customHeight="1" x14ac:dyDescent="0.3">
      <c r="A1006" s="68">
        <f t="shared" si="322"/>
        <v>958</v>
      </c>
      <c r="B1006" s="126">
        <v>61185</v>
      </c>
      <c r="C1006" s="127" t="s">
        <v>717</v>
      </c>
      <c r="D1006" s="126" t="s">
        <v>24</v>
      </c>
      <c r="E1006" s="126">
        <v>1</v>
      </c>
      <c r="F1006" s="52">
        <v>214200</v>
      </c>
      <c r="G1006" s="48">
        <v>600300</v>
      </c>
      <c r="H1006" s="24">
        <f t="shared" si="316"/>
        <v>214200</v>
      </c>
      <c r="I1006" s="24">
        <f t="shared" si="317"/>
        <v>407250</v>
      </c>
      <c r="J1006" s="24">
        <f t="shared" si="318"/>
        <v>407250</v>
      </c>
      <c r="K1006" s="25">
        <f t="shared" si="319"/>
        <v>358586.47492620244</v>
      </c>
      <c r="L1006" s="26">
        <f t="shared" si="313"/>
        <v>102096.65553193912</v>
      </c>
      <c r="M1006" s="27">
        <f t="shared" si="314"/>
        <v>0.28471976125968146</v>
      </c>
      <c r="N1006" s="28">
        <f t="shared" si="320"/>
        <v>214200</v>
      </c>
      <c r="O1006" s="29" t="str">
        <f t="shared" si="321"/>
        <v>MENOR VALOR</v>
      </c>
      <c r="P1006" s="30">
        <f t="shared" si="315"/>
        <v>214200</v>
      </c>
      <c r="Q1006" s="122"/>
    </row>
    <row r="1007" spans="1:17" s="123" customFormat="1" ht="16.2" customHeight="1" x14ac:dyDescent="0.3">
      <c r="A1007" s="68">
        <f t="shared" si="322"/>
        <v>959</v>
      </c>
      <c r="B1007" s="126">
        <v>42140</v>
      </c>
      <c r="C1007" s="127" t="s">
        <v>718</v>
      </c>
      <c r="D1007" s="126" t="s">
        <v>24</v>
      </c>
      <c r="E1007" s="126">
        <v>1</v>
      </c>
      <c r="F1007" s="52">
        <v>214200</v>
      </c>
      <c r="G1007" s="48">
        <v>600300</v>
      </c>
      <c r="H1007" s="24">
        <f t="shared" si="316"/>
        <v>214200</v>
      </c>
      <c r="I1007" s="24">
        <f t="shared" si="317"/>
        <v>407250</v>
      </c>
      <c r="J1007" s="24">
        <f t="shared" si="318"/>
        <v>407250</v>
      </c>
      <c r="K1007" s="25">
        <f t="shared" si="319"/>
        <v>358586.47492620244</v>
      </c>
      <c r="L1007" s="26">
        <f t="shared" si="313"/>
        <v>102096.65553193912</v>
      </c>
      <c r="M1007" s="27">
        <f t="shared" si="314"/>
        <v>0.28471976125968146</v>
      </c>
      <c r="N1007" s="28">
        <f t="shared" si="320"/>
        <v>214200</v>
      </c>
      <c r="O1007" s="29" t="str">
        <f t="shared" si="321"/>
        <v>MENOR VALOR</v>
      </c>
      <c r="P1007" s="30">
        <f t="shared" si="315"/>
        <v>214200</v>
      </c>
      <c r="Q1007" s="122"/>
    </row>
    <row r="1008" spans="1:17" s="123" customFormat="1" ht="16.2" customHeight="1" x14ac:dyDescent="0.3">
      <c r="A1008" s="68">
        <f t="shared" si="322"/>
        <v>960</v>
      </c>
      <c r="B1008" s="126">
        <v>42140</v>
      </c>
      <c r="C1008" s="127" t="s">
        <v>719</v>
      </c>
      <c r="D1008" s="126" t="s">
        <v>24</v>
      </c>
      <c r="E1008" s="126">
        <v>1</v>
      </c>
      <c r="F1008" s="52">
        <v>214200</v>
      </c>
      <c r="G1008" s="48">
        <v>600300</v>
      </c>
      <c r="H1008" s="24">
        <f t="shared" si="316"/>
        <v>214200</v>
      </c>
      <c r="I1008" s="24">
        <f t="shared" si="317"/>
        <v>407250</v>
      </c>
      <c r="J1008" s="24">
        <f t="shared" si="318"/>
        <v>407250</v>
      </c>
      <c r="K1008" s="25">
        <f t="shared" si="319"/>
        <v>358586.47492620244</v>
      </c>
      <c r="L1008" s="26">
        <f t="shared" si="313"/>
        <v>102096.65553193912</v>
      </c>
      <c r="M1008" s="27">
        <f t="shared" si="314"/>
        <v>0.28471976125968146</v>
      </c>
      <c r="N1008" s="28">
        <f t="shared" si="320"/>
        <v>214200</v>
      </c>
      <c r="O1008" s="29" t="str">
        <f t="shared" si="321"/>
        <v>MENOR VALOR</v>
      </c>
      <c r="P1008" s="30">
        <f t="shared" si="315"/>
        <v>214200</v>
      </c>
      <c r="Q1008" s="122"/>
    </row>
    <row r="1009" spans="1:17" s="123" customFormat="1" ht="16.2" customHeight="1" x14ac:dyDescent="0.3">
      <c r="A1009" s="68">
        <f t="shared" si="322"/>
        <v>961</v>
      </c>
      <c r="B1009" s="126">
        <v>42140</v>
      </c>
      <c r="C1009" s="127" t="s">
        <v>720</v>
      </c>
      <c r="D1009" s="126" t="s">
        <v>24</v>
      </c>
      <c r="E1009" s="126">
        <v>1</v>
      </c>
      <c r="F1009" s="52">
        <v>77350</v>
      </c>
      <c r="G1009" s="53">
        <v>316025</v>
      </c>
      <c r="H1009" s="24">
        <f t="shared" si="316"/>
        <v>77350</v>
      </c>
      <c r="I1009" s="24">
        <f t="shared" si="317"/>
        <v>196687.5</v>
      </c>
      <c r="J1009" s="24">
        <f t="shared" si="318"/>
        <v>196687.5</v>
      </c>
      <c r="K1009" s="25">
        <f t="shared" si="319"/>
        <v>156347.47759397974</v>
      </c>
      <c r="L1009" s="26">
        <f t="shared" si="313"/>
        <v>55859.6521033354</v>
      </c>
      <c r="M1009" s="27">
        <f t="shared" si="314"/>
        <v>0.35727888267182578</v>
      </c>
      <c r="N1009" s="28">
        <f t="shared" si="320"/>
        <v>77350</v>
      </c>
      <c r="O1009" s="29" t="str">
        <f t="shared" si="321"/>
        <v>MENOR VALOR</v>
      </c>
      <c r="P1009" s="30">
        <f t="shared" si="315"/>
        <v>77350</v>
      </c>
      <c r="Q1009" s="122"/>
    </row>
    <row r="1010" spans="1:17" s="123" customFormat="1" ht="16.2" customHeight="1" x14ac:dyDescent="0.3">
      <c r="A1010" s="68">
        <f t="shared" si="322"/>
        <v>962</v>
      </c>
      <c r="B1010" s="126">
        <v>42140</v>
      </c>
      <c r="C1010" s="127" t="s">
        <v>721</v>
      </c>
      <c r="D1010" s="126" t="s">
        <v>24</v>
      </c>
      <c r="E1010" s="126">
        <v>1</v>
      </c>
      <c r="F1010" s="52">
        <v>214200</v>
      </c>
      <c r="G1010" s="48">
        <v>600300</v>
      </c>
      <c r="H1010" s="24">
        <f t="shared" si="316"/>
        <v>214200</v>
      </c>
      <c r="I1010" s="24">
        <f t="shared" si="317"/>
        <v>407250</v>
      </c>
      <c r="J1010" s="24">
        <f t="shared" si="318"/>
        <v>407250</v>
      </c>
      <c r="K1010" s="25">
        <f t="shared" si="319"/>
        <v>358586.47492620244</v>
      </c>
      <c r="L1010" s="26">
        <f t="shared" si="313"/>
        <v>102096.65553193912</v>
      </c>
      <c r="M1010" s="27">
        <f t="shared" si="314"/>
        <v>0.28471976125968146</v>
      </c>
      <c r="N1010" s="28">
        <f t="shared" si="320"/>
        <v>214200</v>
      </c>
      <c r="O1010" s="29" t="str">
        <f t="shared" si="321"/>
        <v>MENOR VALOR</v>
      </c>
      <c r="P1010" s="30">
        <f t="shared" si="315"/>
        <v>214200</v>
      </c>
      <c r="Q1010" s="122"/>
    </row>
    <row r="1011" spans="1:17" s="123" customFormat="1" ht="16.2" customHeight="1" x14ac:dyDescent="0.3">
      <c r="A1011" s="68">
        <f t="shared" si="322"/>
        <v>963</v>
      </c>
      <c r="B1011" s="126">
        <v>42140</v>
      </c>
      <c r="C1011" s="127" t="s">
        <v>722</v>
      </c>
      <c r="D1011" s="126" t="s">
        <v>24</v>
      </c>
      <c r="E1011" s="126">
        <v>1</v>
      </c>
      <c r="F1011" s="52">
        <v>214200</v>
      </c>
      <c r="G1011" s="48">
        <v>600300</v>
      </c>
      <c r="H1011" s="24">
        <f t="shared" si="316"/>
        <v>214200</v>
      </c>
      <c r="I1011" s="24">
        <f t="shared" si="317"/>
        <v>407250</v>
      </c>
      <c r="J1011" s="24">
        <f t="shared" si="318"/>
        <v>407250</v>
      </c>
      <c r="K1011" s="25">
        <f t="shared" si="319"/>
        <v>358586.47492620244</v>
      </c>
      <c r="L1011" s="26">
        <f t="shared" si="313"/>
        <v>102096.65553193912</v>
      </c>
      <c r="M1011" s="27">
        <f t="shared" si="314"/>
        <v>0.28471976125968146</v>
      </c>
      <c r="N1011" s="28">
        <f t="shared" si="320"/>
        <v>214200</v>
      </c>
      <c r="O1011" s="29" t="str">
        <f t="shared" si="321"/>
        <v>MENOR VALOR</v>
      </c>
      <c r="P1011" s="30">
        <f t="shared" si="315"/>
        <v>214200</v>
      </c>
      <c r="Q1011" s="122"/>
    </row>
    <row r="1012" spans="1:17" s="123" customFormat="1" ht="16.2" customHeight="1" x14ac:dyDescent="0.3">
      <c r="A1012" s="68">
        <f t="shared" si="322"/>
        <v>964</v>
      </c>
      <c r="B1012" s="126">
        <v>42140</v>
      </c>
      <c r="C1012" s="127" t="s">
        <v>723</v>
      </c>
      <c r="D1012" s="126" t="s">
        <v>24</v>
      </c>
      <c r="E1012" s="126">
        <v>1</v>
      </c>
      <c r="F1012" s="52">
        <v>214200</v>
      </c>
      <c r="G1012" s="48">
        <v>600300</v>
      </c>
      <c r="H1012" s="24">
        <f t="shared" si="316"/>
        <v>214200</v>
      </c>
      <c r="I1012" s="24">
        <f t="shared" si="317"/>
        <v>407250</v>
      </c>
      <c r="J1012" s="24">
        <f t="shared" si="318"/>
        <v>407250</v>
      </c>
      <c r="K1012" s="25">
        <f t="shared" si="319"/>
        <v>358586.47492620244</v>
      </c>
      <c r="L1012" s="26">
        <f t="shared" si="313"/>
        <v>102096.65553193912</v>
      </c>
      <c r="M1012" s="27">
        <f t="shared" si="314"/>
        <v>0.28471976125968146</v>
      </c>
      <c r="N1012" s="28">
        <f t="shared" si="320"/>
        <v>214200</v>
      </c>
      <c r="O1012" s="29" t="str">
        <f t="shared" si="321"/>
        <v>MENOR VALOR</v>
      </c>
      <c r="P1012" s="30">
        <f t="shared" si="315"/>
        <v>214200</v>
      </c>
      <c r="Q1012" s="122"/>
    </row>
    <row r="1013" spans="1:17" s="123" customFormat="1" ht="16.2" customHeight="1" x14ac:dyDescent="0.3">
      <c r="A1013" s="68">
        <f t="shared" si="322"/>
        <v>965</v>
      </c>
      <c r="B1013" s="126">
        <v>42140</v>
      </c>
      <c r="C1013" s="127" t="s">
        <v>676</v>
      </c>
      <c r="D1013" s="126" t="s">
        <v>24</v>
      </c>
      <c r="E1013" s="126">
        <v>1</v>
      </c>
      <c r="F1013" s="52">
        <v>214200</v>
      </c>
      <c r="G1013" s="48">
        <v>600300</v>
      </c>
      <c r="H1013" s="24">
        <f t="shared" si="316"/>
        <v>214200</v>
      </c>
      <c r="I1013" s="24">
        <f t="shared" si="317"/>
        <v>407250</v>
      </c>
      <c r="J1013" s="24">
        <f t="shared" si="318"/>
        <v>407250</v>
      </c>
      <c r="K1013" s="25">
        <f t="shared" si="319"/>
        <v>358586.47492620244</v>
      </c>
      <c r="L1013" s="26">
        <f t="shared" si="313"/>
        <v>102096.65553193912</v>
      </c>
      <c r="M1013" s="27">
        <f t="shared" si="314"/>
        <v>0.28471976125968146</v>
      </c>
      <c r="N1013" s="28">
        <f t="shared" si="320"/>
        <v>214200</v>
      </c>
      <c r="O1013" s="29" t="str">
        <f t="shared" si="321"/>
        <v>MENOR VALOR</v>
      </c>
      <c r="P1013" s="30">
        <f t="shared" si="315"/>
        <v>214200</v>
      </c>
      <c r="Q1013" s="122"/>
    </row>
    <row r="1014" spans="1:17" s="123" customFormat="1" ht="16.2" customHeight="1" x14ac:dyDescent="0.3">
      <c r="A1014" s="68">
        <f t="shared" si="322"/>
        <v>966</v>
      </c>
      <c r="B1014" s="126">
        <v>61185</v>
      </c>
      <c r="C1014" s="127" t="s">
        <v>724</v>
      </c>
      <c r="D1014" s="126" t="s">
        <v>24</v>
      </c>
      <c r="E1014" s="126">
        <v>1</v>
      </c>
      <c r="F1014" s="52">
        <v>214200</v>
      </c>
      <c r="G1014" s="48">
        <v>600300</v>
      </c>
      <c r="H1014" s="24">
        <f t="shared" si="316"/>
        <v>214200</v>
      </c>
      <c r="I1014" s="24">
        <f t="shared" si="317"/>
        <v>407250</v>
      </c>
      <c r="J1014" s="24">
        <f t="shared" si="318"/>
        <v>407250</v>
      </c>
      <c r="K1014" s="25">
        <f t="shared" si="319"/>
        <v>358586.47492620244</v>
      </c>
      <c r="L1014" s="26">
        <f t="shared" si="313"/>
        <v>102096.65553193912</v>
      </c>
      <c r="M1014" s="27">
        <f t="shared" si="314"/>
        <v>0.28471976125968146</v>
      </c>
      <c r="N1014" s="28">
        <f t="shared" si="320"/>
        <v>214200</v>
      </c>
      <c r="O1014" s="29" t="str">
        <f t="shared" si="321"/>
        <v>MENOR VALOR</v>
      </c>
      <c r="P1014" s="30">
        <f t="shared" si="315"/>
        <v>214200</v>
      </c>
      <c r="Q1014" s="122"/>
    </row>
    <row r="1015" spans="1:17" s="123" customFormat="1" ht="16.2" customHeight="1" x14ac:dyDescent="0.3">
      <c r="A1015" s="68">
        <f t="shared" si="322"/>
        <v>967</v>
      </c>
      <c r="B1015" s="126">
        <v>61185</v>
      </c>
      <c r="C1015" s="127" t="s">
        <v>725</v>
      </c>
      <c r="D1015" s="126" t="s">
        <v>24</v>
      </c>
      <c r="E1015" s="126">
        <v>1</v>
      </c>
      <c r="F1015" s="52">
        <v>618800</v>
      </c>
      <c r="G1015" s="53">
        <v>928200</v>
      </c>
      <c r="H1015" s="24">
        <f t="shared" si="316"/>
        <v>618800</v>
      </c>
      <c r="I1015" s="24">
        <f t="shared" si="317"/>
        <v>773500</v>
      </c>
      <c r="J1015" s="24">
        <f t="shared" si="318"/>
        <v>773500</v>
      </c>
      <c r="K1015" s="25">
        <f t="shared" si="319"/>
        <v>757872.12641711533</v>
      </c>
      <c r="L1015" s="26">
        <f t="shared" si="313"/>
        <v>98338.84366357472</v>
      </c>
      <c r="M1015" s="27">
        <f t="shared" si="314"/>
        <v>0.12975651199692134</v>
      </c>
      <c r="N1015" s="28">
        <f t="shared" si="320"/>
        <v>618800</v>
      </c>
      <c r="O1015" s="29" t="str">
        <f t="shared" si="321"/>
        <v>MENOR VALOR</v>
      </c>
      <c r="P1015" s="30">
        <f t="shared" si="315"/>
        <v>618800</v>
      </c>
      <c r="Q1015" s="122"/>
    </row>
    <row r="1016" spans="1:17" s="123" customFormat="1" ht="16.2" customHeight="1" x14ac:dyDescent="0.3">
      <c r="A1016" s="68">
        <f t="shared" si="322"/>
        <v>968</v>
      </c>
      <c r="B1016" s="126">
        <v>42140</v>
      </c>
      <c r="C1016" s="127" t="s">
        <v>726</v>
      </c>
      <c r="D1016" s="126" t="s">
        <v>24</v>
      </c>
      <c r="E1016" s="126">
        <v>1</v>
      </c>
      <c r="F1016" s="52">
        <v>309400</v>
      </c>
      <c r="G1016" s="53">
        <v>464100</v>
      </c>
      <c r="H1016" s="24">
        <f t="shared" si="316"/>
        <v>309400</v>
      </c>
      <c r="I1016" s="24">
        <f t="shared" si="317"/>
        <v>386750</v>
      </c>
      <c r="J1016" s="24">
        <f t="shared" si="318"/>
        <v>386750</v>
      </c>
      <c r="K1016" s="25">
        <f t="shared" si="319"/>
        <v>378936.06320855767</v>
      </c>
      <c r="L1016" s="26">
        <f t="shared" si="313"/>
        <v>49169.42183178736</v>
      </c>
      <c r="M1016" s="27">
        <f t="shared" si="314"/>
        <v>0.12975651199692134</v>
      </c>
      <c r="N1016" s="28">
        <f t="shared" si="320"/>
        <v>309400</v>
      </c>
      <c r="O1016" s="29" t="str">
        <f t="shared" si="321"/>
        <v>MENOR VALOR</v>
      </c>
      <c r="P1016" s="30">
        <f t="shared" si="315"/>
        <v>309400</v>
      </c>
      <c r="Q1016" s="122"/>
    </row>
    <row r="1017" spans="1:17" s="123" customFormat="1" ht="16.2" customHeight="1" x14ac:dyDescent="0.3">
      <c r="A1017" s="68">
        <f t="shared" si="322"/>
        <v>969</v>
      </c>
      <c r="B1017" s="126">
        <v>38990</v>
      </c>
      <c r="C1017" s="127" t="s">
        <v>727</v>
      </c>
      <c r="D1017" s="126" t="s">
        <v>617</v>
      </c>
      <c r="E1017" s="126">
        <v>1</v>
      </c>
      <c r="F1017" s="52">
        <v>53550</v>
      </c>
      <c r="G1017" s="53">
        <v>91000</v>
      </c>
      <c r="H1017" s="24">
        <f t="shared" si="316"/>
        <v>53550</v>
      </c>
      <c r="I1017" s="24">
        <f t="shared" si="317"/>
        <v>72275</v>
      </c>
      <c r="J1017" s="24">
        <f t="shared" si="318"/>
        <v>72275</v>
      </c>
      <c r="K1017" s="25">
        <f t="shared" si="319"/>
        <v>69807.234582097575</v>
      </c>
      <c r="L1017" s="26">
        <f t="shared" si="313"/>
        <v>11495.600816341679</v>
      </c>
      <c r="M1017" s="27">
        <f t="shared" si="314"/>
        <v>0.16467635317686377</v>
      </c>
      <c r="N1017" s="28">
        <f t="shared" si="320"/>
        <v>53550</v>
      </c>
      <c r="O1017" s="29" t="str">
        <f t="shared" si="321"/>
        <v>MENOR VALOR</v>
      </c>
      <c r="P1017" s="30">
        <f t="shared" si="315"/>
        <v>53550</v>
      </c>
      <c r="Q1017" s="122"/>
    </row>
    <row r="1018" spans="1:17" s="123" customFormat="1" ht="16.2" customHeight="1" x14ac:dyDescent="0.3">
      <c r="A1018" s="68">
        <f t="shared" si="322"/>
        <v>970</v>
      </c>
      <c r="B1018" s="126">
        <v>42140</v>
      </c>
      <c r="C1018" s="127" t="s">
        <v>728</v>
      </c>
      <c r="D1018" s="126" t="s">
        <v>24</v>
      </c>
      <c r="E1018" s="126">
        <v>1</v>
      </c>
      <c r="F1018" s="52">
        <v>214200</v>
      </c>
      <c r="G1018" s="48">
        <v>600300</v>
      </c>
      <c r="H1018" s="24">
        <f t="shared" si="316"/>
        <v>214200</v>
      </c>
      <c r="I1018" s="24">
        <f t="shared" si="317"/>
        <v>407250</v>
      </c>
      <c r="J1018" s="24">
        <f t="shared" si="318"/>
        <v>407250</v>
      </c>
      <c r="K1018" s="25">
        <f t="shared" si="319"/>
        <v>358586.47492620244</v>
      </c>
      <c r="L1018" s="26">
        <f t="shared" si="313"/>
        <v>102096.65553193912</v>
      </c>
      <c r="M1018" s="27">
        <f t="shared" si="314"/>
        <v>0.28471976125968146</v>
      </c>
      <c r="N1018" s="28">
        <f t="shared" si="320"/>
        <v>214200</v>
      </c>
      <c r="O1018" s="29" t="str">
        <f t="shared" si="321"/>
        <v>MENOR VALOR</v>
      </c>
      <c r="P1018" s="30">
        <f t="shared" si="315"/>
        <v>214200</v>
      </c>
      <c r="Q1018" s="122"/>
    </row>
    <row r="1019" spans="1:17" s="123" customFormat="1" ht="16.2" customHeight="1" x14ac:dyDescent="0.3">
      <c r="A1019" s="68">
        <f t="shared" si="322"/>
        <v>971</v>
      </c>
      <c r="B1019" s="126">
        <v>42140</v>
      </c>
      <c r="C1019" s="127" t="s">
        <v>729</v>
      </c>
      <c r="D1019" s="126" t="s">
        <v>24</v>
      </c>
      <c r="E1019" s="126">
        <v>1</v>
      </c>
      <c r="F1019" s="52">
        <v>214200</v>
      </c>
      <c r="G1019" s="48">
        <v>600300</v>
      </c>
      <c r="H1019" s="24">
        <f t="shared" si="316"/>
        <v>214200</v>
      </c>
      <c r="I1019" s="24">
        <f t="shared" si="317"/>
        <v>407250</v>
      </c>
      <c r="J1019" s="24">
        <f t="shared" si="318"/>
        <v>407250</v>
      </c>
      <c r="K1019" s="25">
        <f t="shared" si="319"/>
        <v>358586.47492620244</v>
      </c>
      <c r="L1019" s="26">
        <f t="shared" si="313"/>
        <v>102096.65553193912</v>
      </c>
      <c r="M1019" s="27">
        <f t="shared" si="314"/>
        <v>0.28471976125968146</v>
      </c>
      <c r="N1019" s="28">
        <f t="shared" si="320"/>
        <v>214200</v>
      </c>
      <c r="O1019" s="29" t="str">
        <f t="shared" si="321"/>
        <v>MENOR VALOR</v>
      </c>
      <c r="P1019" s="30">
        <f t="shared" si="315"/>
        <v>214200</v>
      </c>
      <c r="Q1019" s="122"/>
    </row>
    <row r="1020" spans="1:17" s="123" customFormat="1" ht="16.2" customHeight="1" x14ac:dyDescent="0.3">
      <c r="A1020" s="68">
        <f t="shared" si="322"/>
        <v>972</v>
      </c>
      <c r="B1020" s="126">
        <v>42140</v>
      </c>
      <c r="C1020" s="127" t="s">
        <v>730</v>
      </c>
      <c r="D1020" s="126" t="s">
        <v>24</v>
      </c>
      <c r="E1020" s="126">
        <v>1</v>
      </c>
      <c r="F1020" s="52">
        <v>214200</v>
      </c>
      <c r="G1020" s="48">
        <v>600300</v>
      </c>
      <c r="H1020" s="24">
        <f t="shared" si="316"/>
        <v>214200</v>
      </c>
      <c r="I1020" s="24">
        <f t="shared" si="317"/>
        <v>407250</v>
      </c>
      <c r="J1020" s="24">
        <f t="shared" si="318"/>
        <v>407250</v>
      </c>
      <c r="K1020" s="25">
        <f t="shared" si="319"/>
        <v>358586.47492620244</v>
      </c>
      <c r="L1020" s="26">
        <f t="shared" si="313"/>
        <v>102096.65553193912</v>
      </c>
      <c r="M1020" s="27">
        <f t="shared" si="314"/>
        <v>0.28471976125968146</v>
      </c>
      <c r="N1020" s="28">
        <f t="shared" si="320"/>
        <v>214200</v>
      </c>
      <c r="O1020" s="29" t="str">
        <f t="shared" si="321"/>
        <v>MENOR VALOR</v>
      </c>
      <c r="P1020" s="30">
        <f t="shared" si="315"/>
        <v>214200</v>
      </c>
      <c r="Q1020" s="122"/>
    </row>
    <row r="1021" spans="1:17" s="123" customFormat="1" ht="16.2" customHeight="1" x14ac:dyDescent="0.3">
      <c r="A1021" s="68">
        <f t="shared" si="322"/>
        <v>973</v>
      </c>
      <c r="B1021" s="126">
        <v>43910</v>
      </c>
      <c r="C1021" s="127" t="s">
        <v>731</v>
      </c>
      <c r="D1021" s="126" t="s">
        <v>24</v>
      </c>
      <c r="E1021" s="126">
        <v>1</v>
      </c>
      <c r="F1021" s="52">
        <v>77350</v>
      </c>
      <c r="G1021" s="53">
        <v>316025</v>
      </c>
      <c r="H1021" s="24">
        <f t="shared" si="316"/>
        <v>77350</v>
      </c>
      <c r="I1021" s="24">
        <f t="shared" si="317"/>
        <v>196687.5</v>
      </c>
      <c r="J1021" s="24">
        <f t="shared" si="318"/>
        <v>196687.5</v>
      </c>
      <c r="K1021" s="25">
        <f t="shared" si="319"/>
        <v>156347.47759397974</v>
      </c>
      <c r="L1021" s="26">
        <f t="shared" si="313"/>
        <v>55859.6521033354</v>
      </c>
      <c r="M1021" s="27">
        <f t="shared" si="314"/>
        <v>0.35727888267182578</v>
      </c>
      <c r="N1021" s="28">
        <f t="shared" si="320"/>
        <v>77350</v>
      </c>
      <c r="O1021" s="29" t="str">
        <f t="shared" si="321"/>
        <v>MENOR VALOR</v>
      </c>
      <c r="P1021" s="30">
        <f t="shared" si="315"/>
        <v>77350</v>
      </c>
      <c r="Q1021" s="122"/>
    </row>
    <row r="1022" spans="1:17" s="123" customFormat="1" ht="16.2" customHeight="1" x14ac:dyDescent="0.3">
      <c r="A1022" s="68">
        <f t="shared" si="322"/>
        <v>974</v>
      </c>
      <c r="B1022" s="126">
        <v>43910</v>
      </c>
      <c r="C1022" s="127" t="s">
        <v>732</v>
      </c>
      <c r="D1022" s="126" t="s">
        <v>24</v>
      </c>
      <c r="E1022" s="126">
        <v>1</v>
      </c>
      <c r="F1022" s="52">
        <v>89250</v>
      </c>
      <c r="G1022" s="48">
        <v>253875</v>
      </c>
      <c r="H1022" s="24">
        <f t="shared" si="316"/>
        <v>89250</v>
      </c>
      <c r="I1022" s="24">
        <f t="shared" si="317"/>
        <v>171562.5</v>
      </c>
      <c r="J1022" s="24">
        <f t="shared" si="318"/>
        <v>171562.5</v>
      </c>
      <c r="K1022" s="25">
        <f t="shared" si="319"/>
        <v>150526.88713316302</v>
      </c>
      <c r="L1022" s="26">
        <f t="shared" si="313"/>
        <v>43329.302421862274</v>
      </c>
      <c r="M1022" s="27">
        <f t="shared" si="314"/>
        <v>0.28785091651786554</v>
      </c>
      <c r="N1022" s="28">
        <f t="shared" si="320"/>
        <v>89250</v>
      </c>
      <c r="O1022" s="29" t="str">
        <f t="shared" si="321"/>
        <v>MENOR VALOR</v>
      </c>
      <c r="P1022" s="30">
        <f t="shared" si="315"/>
        <v>89250</v>
      </c>
      <c r="Q1022" s="122"/>
    </row>
    <row r="1023" spans="1:17" s="123" customFormat="1" ht="16.2" customHeight="1" x14ac:dyDescent="0.3">
      <c r="A1023" s="68">
        <f t="shared" si="322"/>
        <v>975</v>
      </c>
      <c r="B1023" s="126">
        <v>43910</v>
      </c>
      <c r="C1023" s="127" t="s">
        <v>733</v>
      </c>
      <c r="D1023" s="126" t="s">
        <v>24</v>
      </c>
      <c r="E1023" s="126">
        <v>1</v>
      </c>
      <c r="F1023" s="52">
        <v>89250</v>
      </c>
      <c r="G1023" s="48">
        <v>253875</v>
      </c>
      <c r="H1023" s="24">
        <f t="shared" si="316"/>
        <v>89250</v>
      </c>
      <c r="I1023" s="24">
        <f t="shared" si="317"/>
        <v>171562.5</v>
      </c>
      <c r="J1023" s="24">
        <f t="shared" si="318"/>
        <v>171562.5</v>
      </c>
      <c r="K1023" s="25">
        <f t="shared" si="319"/>
        <v>150526.88713316302</v>
      </c>
      <c r="L1023" s="26">
        <f t="shared" si="313"/>
        <v>43329.302421862274</v>
      </c>
      <c r="M1023" s="27">
        <f t="shared" si="314"/>
        <v>0.28785091651786554</v>
      </c>
      <c r="N1023" s="28">
        <f t="shared" si="320"/>
        <v>89250</v>
      </c>
      <c r="O1023" s="29" t="str">
        <f t="shared" si="321"/>
        <v>MENOR VALOR</v>
      </c>
      <c r="P1023" s="30">
        <f t="shared" si="315"/>
        <v>89250</v>
      </c>
      <c r="Q1023" s="122"/>
    </row>
    <row r="1024" spans="1:17" s="123" customFormat="1" ht="16.2" customHeight="1" x14ac:dyDescent="0.3">
      <c r="A1024" s="68">
        <f t="shared" si="322"/>
        <v>976</v>
      </c>
      <c r="B1024" s="126">
        <v>42140</v>
      </c>
      <c r="C1024" s="127" t="s">
        <v>734</v>
      </c>
      <c r="D1024" s="126" t="s">
        <v>24</v>
      </c>
      <c r="E1024" s="126">
        <v>1</v>
      </c>
      <c r="F1024" s="52">
        <v>214200</v>
      </c>
      <c r="G1024" s="48">
        <v>600300</v>
      </c>
      <c r="H1024" s="24">
        <f t="shared" si="316"/>
        <v>214200</v>
      </c>
      <c r="I1024" s="24">
        <f t="shared" si="317"/>
        <v>407250</v>
      </c>
      <c r="J1024" s="24">
        <f t="shared" si="318"/>
        <v>407250</v>
      </c>
      <c r="K1024" s="25">
        <f t="shared" si="319"/>
        <v>358586.47492620244</v>
      </c>
      <c r="L1024" s="26">
        <f t="shared" si="313"/>
        <v>102096.65553193912</v>
      </c>
      <c r="M1024" s="27">
        <f t="shared" si="314"/>
        <v>0.28471976125968146</v>
      </c>
      <c r="N1024" s="28">
        <f t="shared" si="320"/>
        <v>214200</v>
      </c>
      <c r="O1024" s="29" t="str">
        <f t="shared" si="321"/>
        <v>MENOR VALOR</v>
      </c>
      <c r="P1024" s="30">
        <f t="shared" si="315"/>
        <v>214200</v>
      </c>
      <c r="Q1024" s="122"/>
    </row>
    <row r="1025" spans="1:17" s="123" customFormat="1" ht="16.2" customHeight="1" x14ac:dyDescent="0.3">
      <c r="A1025" s="68">
        <f t="shared" si="322"/>
        <v>977</v>
      </c>
      <c r="B1025" s="126">
        <v>42140</v>
      </c>
      <c r="C1025" s="127" t="s">
        <v>735</v>
      </c>
      <c r="D1025" s="126" t="s">
        <v>24</v>
      </c>
      <c r="E1025" s="126">
        <v>1</v>
      </c>
      <c r="F1025" s="52">
        <v>214200</v>
      </c>
      <c r="G1025" s="48">
        <v>600300</v>
      </c>
      <c r="H1025" s="24">
        <f t="shared" si="316"/>
        <v>214200</v>
      </c>
      <c r="I1025" s="24">
        <f t="shared" si="317"/>
        <v>407250</v>
      </c>
      <c r="J1025" s="24">
        <f t="shared" si="318"/>
        <v>407250</v>
      </c>
      <c r="K1025" s="25">
        <f t="shared" si="319"/>
        <v>358586.47492620244</v>
      </c>
      <c r="L1025" s="26">
        <f t="shared" si="313"/>
        <v>102096.65553193912</v>
      </c>
      <c r="M1025" s="27">
        <f t="shared" si="314"/>
        <v>0.28471976125968146</v>
      </c>
      <c r="N1025" s="28">
        <f t="shared" si="320"/>
        <v>214200</v>
      </c>
      <c r="O1025" s="29" t="str">
        <f t="shared" si="321"/>
        <v>MENOR VALOR</v>
      </c>
      <c r="P1025" s="30">
        <f t="shared" si="315"/>
        <v>214200</v>
      </c>
      <c r="Q1025" s="122"/>
    </row>
    <row r="1026" spans="1:17" s="123" customFormat="1" ht="16.2" customHeight="1" x14ac:dyDescent="0.3">
      <c r="A1026" s="68">
        <f t="shared" si="322"/>
        <v>978</v>
      </c>
      <c r="B1026" s="126">
        <v>42140</v>
      </c>
      <c r="C1026" s="126" t="s">
        <v>736</v>
      </c>
      <c r="D1026" s="126" t="s">
        <v>24</v>
      </c>
      <c r="E1026" s="126">
        <v>1</v>
      </c>
      <c r="F1026" s="52">
        <v>214200</v>
      </c>
      <c r="G1026" s="48">
        <v>600300</v>
      </c>
      <c r="H1026" s="24">
        <f t="shared" si="316"/>
        <v>214200</v>
      </c>
      <c r="I1026" s="24">
        <f t="shared" si="317"/>
        <v>407250</v>
      </c>
      <c r="J1026" s="24">
        <f t="shared" si="318"/>
        <v>407250</v>
      </c>
      <c r="K1026" s="25">
        <f t="shared" si="319"/>
        <v>358586.47492620244</v>
      </c>
      <c r="L1026" s="26">
        <f t="shared" si="313"/>
        <v>102096.65553193912</v>
      </c>
      <c r="M1026" s="27">
        <f t="shared" si="314"/>
        <v>0.28471976125968146</v>
      </c>
      <c r="N1026" s="28">
        <f t="shared" si="320"/>
        <v>214200</v>
      </c>
      <c r="O1026" s="29" t="str">
        <f t="shared" si="321"/>
        <v>MENOR VALOR</v>
      </c>
      <c r="P1026" s="30">
        <f t="shared" si="315"/>
        <v>214200</v>
      </c>
      <c r="Q1026" s="122"/>
    </row>
    <row r="1027" spans="1:17" s="123" customFormat="1" ht="16.2" customHeight="1" x14ac:dyDescent="0.3">
      <c r="A1027" s="68">
        <f t="shared" si="322"/>
        <v>979</v>
      </c>
      <c r="B1027" s="126">
        <v>42140</v>
      </c>
      <c r="C1027" s="127" t="s">
        <v>737</v>
      </c>
      <c r="D1027" s="126" t="s">
        <v>24</v>
      </c>
      <c r="E1027" s="126">
        <v>1</v>
      </c>
      <c r="F1027" s="52">
        <v>214200</v>
      </c>
      <c r="G1027" s="48">
        <v>600300</v>
      </c>
      <c r="H1027" s="24">
        <f t="shared" si="316"/>
        <v>214200</v>
      </c>
      <c r="I1027" s="24">
        <f t="shared" si="317"/>
        <v>407250</v>
      </c>
      <c r="J1027" s="24">
        <f t="shared" si="318"/>
        <v>407250</v>
      </c>
      <c r="K1027" s="25">
        <f t="shared" si="319"/>
        <v>358586.47492620244</v>
      </c>
      <c r="L1027" s="26">
        <f t="shared" si="313"/>
        <v>102096.65553193912</v>
      </c>
      <c r="M1027" s="27">
        <f t="shared" si="314"/>
        <v>0.28471976125968146</v>
      </c>
      <c r="N1027" s="28">
        <f t="shared" si="320"/>
        <v>214200</v>
      </c>
      <c r="O1027" s="29" t="str">
        <f t="shared" si="321"/>
        <v>MENOR VALOR</v>
      </c>
      <c r="P1027" s="30">
        <f t="shared" si="315"/>
        <v>214200</v>
      </c>
      <c r="Q1027" s="122"/>
    </row>
    <row r="1028" spans="1:17" s="123" customFormat="1" ht="16.2" customHeight="1" x14ac:dyDescent="0.3">
      <c r="A1028" s="68">
        <f t="shared" si="322"/>
        <v>980</v>
      </c>
      <c r="B1028" s="126">
        <v>42140</v>
      </c>
      <c r="C1028" s="127" t="s">
        <v>738</v>
      </c>
      <c r="D1028" s="126" t="s">
        <v>24</v>
      </c>
      <c r="E1028" s="126">
        <v>1</v>
      </c>
      <c r="F1028" s="52">
        <v>214200</v>
      </c>
      <c r="G1028" s="48">
        <v>600300</v>
      </c>
      <c r="H1028" s="24">
        <f t="shared" si="316"/>
        <v>214200</v>
      </c>
      <c r="I1028" s="24">
        <f t="shared" si="317"/>
        <v>407250</v>
      </c>
      <c r="J1028" s="24">
        <f t="shared" si="318"/>
        <v>407250</v>
      </c>
      <c r="K1028" s="25">
        <f t="shared" si="319"/>
        <v>358586.47492620244</v>
      </c>
      <c r="L1028" s="26">
        <f t="shared" si="313"/>
        <v>102096.65553193912</v>
      </c>
      <c r="M1028" s="27">
        <f t="shared" si="314"/>
        <v>0.28471976125968146</v>
      </c>
      <c r="N1028" s="28">
        <f t="shared" si="320"/>
        <v>214200</v>
      </c>
      <c r="O1028" s="29" t="str">
        <f t="shared" si="321"/>
        <v>MENOR VALOR</v>
      </c>
      <c r="P1028" s="30">
        <f t="shared" si="315"/>
        <v>214200</v>
      </c>
      <c r="Q1028" s="122"/>
    </row>
    <row r="1029" spans="1:17" s="123" customFormat="1" ht="16.2" customHeight="1" x14ac:dyDescent="0.3">
      <c r="A1029" s="68">
        <f t="shared" si="322"/>
        <v>981</v>
      </c>
      <c r="B1029" s="126">
        <v>61185</v>
      </c>
      <c r="C1029" s="127" t="s">
        <v>689</v>
      </c>
      <c r="D1029" s="126" t="s">
        <v>24</v>
      </c>
      <c r="E1029" s="126">
        <v>1</v>
      </c>
      <c r="F1029" s="52">
        <v>214200</v>
      </c>
      <c r="G1029" s="48">
        <v>600300</v>
      </c>
      <c r="H1029" s="24">
        <f t="shared" si="316"/>
        <v>214200</v>
      </c>
      <c r="I1029" s="24">
        <f t="shared" si="317"/>
        <v>407250</v>
      </c>
      <c r="J1029" s="24">
        <f t="shared" si="318"/>
        <v>407250</v>
      </c>
      <c r="K1029" s="25">
        <f t="shared" si="319"/>
        <v>358586.47492620244</v>
      </c>
      <c r="L1029" s="26">
        <f t="shared" si="313"/>
        <v>102096.65553193912</v>
      </c>
      <c r="M1029" s="27">
        <f t="shared" si="314"/>
        <v>0.28471976125968146</v>
      </c>
      <c r="N1029" s="28">
        <f t="shared" si="320"/>
        <v>214200</v>
      </c>
      <c r="O1029" s="29" t="str">
        <f t="shared" si="321"/>
        <v>MENOR VALOR</v>
      </c>
      <c r="P1029" s="30">
        <f t="shared" si="315"/>
        <v>214200</v>
      </c>
      <c r="Q1029" s="122"/>
    </row>
    <row r="1030" spans="1:17" s="123" customFormat="1" ht="16.2" customHeight="1" x14ac:dyDescent="0.3">
      <c r="A1030" s="68">
        <f t="shared" si="322"/>
        <v>982</v>
      </c>
      <c r="B1030" s="126">
        <v>38990</v>
      </c>
      <c r="C1030" s="127" t="s">
        <v>739</v>
      </c>
      <c r="D1030" s="126" t="s">
        <v>451</v>
      </c>
      <c r="E1030" s="126">
        <v>1</v>
      </c>
      <c r="F1030" s="52">
        <v>53550</v>
      </c>
      <c r="G1030" s="53">
        <v>91000</v>
      </c>
      <c r="H1030" s="24">
        <f t="shared" si="316"/>
        <v>53550</v>
      </c>
      <c r="I1030" s="24">
        <f t="shared" si="317"/>
        <v>72275</v>
      </c>
      <c r="J1030" s="24">
        <f t="shared" si="318"/>
        <v>72275</v>
      </c>
      <c r="K1030" s="25">
        <f t="shared" si="319"/>
        <v>69807.234582097575</v>
      </c>
      <c r="L1030" s="26">
        <f t="shared" si="313"/>
        <v>11495.600816341679</v>
      </c>
      <c r="M1030" s="27">
        <f t="shared" si="314"/>
        <v>0.16467635317686377</v>
      </c>
      <c r="N1030" s="28">
        <f t="shared" si="320"/>
        <v>53550</v>
      </c>
      <c r="O1030" s="29" t="str">
        <f t="shared" si="321"/>
        <v>MENOR VALOR</v>
      </c>
      <c r="P1030" s="30">
        <f t="shared" si="315"/>
        <v>53550</v>
      </c>
      <c r="Q1030" s="122"/>
    </row>
    <row r="1031" spans="1:17" s="123" customFormat="1" ht="16.2" customHeight="1" x14ac:dyDescent="0.3">
      <c r="A1031" s="68">
        <f t="shared" si="322"/>
        <v>983</v>
      </c>
      <c r="B1031" s="126">
        <v>38990</v>
      </c>
      <c r="C1031" s="127" t="s">
        <v>740</v>
      </c>
      <c r="D1031" s="126" t="s">
        <v>451</v>
      </c>
      <c r="E1031" s="126">
        <v>1</v>
      </c>
      <c r="F1031" s="52">
        <v>214200</v>
      </c>
      <c r="G1031" s="48">
        <v>600300</v>
      </c>
      <c r="H1031" s="24">
        <f t="shared" ref="H1031:H1062" si="323">MIN(F1031:G1031)</f>
        <v>214200</v>
      </c>
      <c r="I1031" s="24">
        <f t="shared" ref="I1031:I1051" si="324">AVERAGE(F1031:G1031)</f>
        <v>407250</v>
      </c>
      <c r="J1031" s="24">
        <f t="shared" ref="J1031:J1051" si="325">MEDIAN(F1031:G1031)</f>
        <v>407250</v>
      </c>
      <c r="K1031" s="25">
        <f t="shared" ref="K1031:K1051" si="326">GEOMEAN(F1031:G1031)</f>
        <v>358586.47492620244</v>
      </c>
      <c r="L1031" s="26">
        <f t="shared" si="313"/>
        <v>102096.65553193912</v>
      </c>
      <c r="M1031" s="27">
        <f t="shared" si="314"/>
        <v>0.28471976125968146</v>
      </c>
      <c r="N1031" s="28">
        <f t="shared" si="320"/>
        <v>214200</v>
      </c>
      <c r="O1031" s="29" t="str">
        <f t="shared" si="321"/>
        <v>MENOR VALOR</v>
      </c>
      <c r="P1031" s="30">
        <f t="shared" si="315"/>
        <v>214200</v>
      </c>
      <c r="Q1031" s="122"/>
    </row>
    <row r="1032" spans="1:17" s="123" customFormat="1" ht="16.2" customHeight="1" x14ac:dyDescent="0.3">
      <c r="A1032" s="68">
        <f t="shared" si="322"/>
        <v>984</v>
      </c>
      <c r="B1032" s="126">
        <v>38990</v>
      </c>
      <c r="C1032" s="127" t="s">
        <v>741</v>
      </c>
      <c r="D1032" s="126" t="s">
        <v>451</v>
      </c>
      <c r="E1032" s="126">
        <v>1</v>
      </c>
      <c r="F1032" s="52">
        <v>35700</v>
      </c>
      <c r="G1032" s="53">
        <v>69000</v>
      </c>
      <c r="H1032" s="24">
        <f t="shared" si="323"/>
        <v>35700</v>
      </c>
      <c r="I1032" s="24">
        <f t="shared" si="324"/>
        <v>52350</v>
      </c>
      <c r="J1032" s="24">
        <f t="shared" si="325"/>
        <v>52350</v>
      </c>
      <c r="K1032" s="25">
        <f t="shared" si="326"/>
        <v>49631.643132179292</v>
      </c>
      <c r="L1032" s="26">
        <f t="shared" si="313"/>
        <v>9851.1593318349878</v>
      </c>
      <c r="M1032" s="27">
        <f t="shared" si="314"/>
        <v>0.19848545625618963</v>
      </c>
      <c r="N1032" s="28">
        <f t="shared" si="320"/>
        <v>35700</v>
      </c>
      <c r="O1032" s="29" t="str">
        <f t="shared" si="321"/>
        <v>MENOR VALOR</v>
      </c>
      <c r="P1032" s="30">
        <f t="shared" si="315"/>
        <v>35700</v>
      </c>
      <c r="Q1032" s="122"/>
    </row>
    <row r="1033" spans="1:17" s="123" customFormat="1" ht="16.2" customHeight="1" x14ac:dyDescent="0.3">
      <c r="A1033" s="68">
        <f t="shared" si="322"/>
        <v>985</v>
      </c>
      <c r="B1033" s="126">
        <v>61185</v>
      </c>
      <c r="C1033" s="127" t="s">
        <v>742</v>
      </c>
      <c r="D1033" s="126" t="s">
        <v>24</v>
      </c>
      <c r="E1033" s="126">
        <v>1</v>
      </c>
      <c r="F1033" s="52">
        <v>618800</v>
      </c>
      <c r="G1033" s="53">
        <v>928200</v>
      </c>
      <c r="H1033" s="24">
        <f t="shared" si="323"/>
        <v>618800</v>
      </c>
      <c r="I1033" s="24">
        <f t="shared" si="324"/>
        <v>773500</v>
      </c>
      <c r="J1033" s="24">
        <f t="shared" si="325"/>
        <v>773500</v>
      </c>
      <c r="K1033" s="25">
        <f t="shared" si="326"/>
        <v>757872.12641711533</v>
      </c>
      <c r="L1033" s="26">
        <f t="shared" si="313"/>
        <v>98338.84366357472</v>
      </c>
      <c r="M1033" s="27">
        <f t="shared" si="314"/>
        <v>0.12975651199692134</v>
      </c>
      <c r="N1033" s="28">
        <f t="shared" si="320"/>
        <v>618800</v>
      </c>
      <c r="O1033" s="29" t="str">
        <f t="shared" si="321"/>
        <v>MENOR VALOR</v>
      </c>
      <c r="P1033" s="30">
        <f t="shared" si="315"/>
        <v>618800</v>
      </c>
      <c r="Q1033" s="122"/>
    </row>
    <row r="1034" spans="1:17" s="123" customFormat="1" ht="16.2" customHeight="1" x14ac:dyDescent="0.3">
      <c r="A1034" s="68">
        <f t="shared" si="322"/>
        <v>986</v>
      </c>
      <c r="B1034" s="126">
        <v>61185</v>
      </c>
      <c r="C1034" s="127" t="s">
        <v>743</v>
      </c>
      <c r="D1034" s="126" t="s">
        <v>24</v>
      </c>
      <c r="E1034" s="126">
        <v>1</v>
      </c>
      <c r="F1034" s="52">
        <v>214200</v>
      </c>
      <c r="G1034" s="48">
        <v>600300</v>
      </c>
      <c r="H1034" s="24">
        <f t="shared" si="323"/>
        <v>214200</v>
      </c>
      <c r="I1034" s="24">
        <f t="shared" si="324"/>
        <v>407250</v>
      </c>
      <c r="J1034" s="24">
        <f t="shared" si="325"/>
        <v>407250</v>
      </c>
      <c r="K1034" s="25">
        <f t="shared" si="326"/>
        <v>358586.47492620244</v>
      </c>
      <c r="L1034" s="26">
        <f t="shared" si="313"/>
        <v>102096.65553193912</v>
      </c>
      <c r="M1034" s="27">
        <f t="shared" si="314"/>
        <v>0.28471976125968146</v>
      </c>
      <c r="N1034" s="28">
        <f t="shared" si="320"/>
        <v>214200</v>
      </c>
      <c r="O1034" s="29" t="str">
        <f t="shared" si="321"/>
        <v>MENOR VALOR</v>
      </c>
      <c r="P1034" s="30">
        <f t="shared" si="315"/>
        <v>214200</v>
      </c>
      <c r="Q1034" s="122"/>
    </row>
    <row r="1035" spans="1:17" s="123" customFormat="1" ht="16.2" customHeight="1" x14ac:dyDescent="0.3">
      <c r="A1035" s="68">
        <f t="shared" si="322"/>
        <v>987</v>
      </c>
      <c r="B1035" s="126">
        <v>42140</v>
      </c>
      <c r="C1035" s="127" t="s">
        <v>744</v>
      </c>
      <c r="D1035" s="126" t="s">
        <v>24</v>
      </c>
      <c r="E1035" s="126">
        <v>1</v>
      </c>
      <c r="F1035" s="52">
        <v>214200</v>
      </c>
      <c r="G1035" s="48">
        <v>600300</v>
      </c>
      <c r="H1035" s="24">
        <f t="shared" si="323"/>
        <v>214200</v>
      </c>
      <c r="I1035" s="24">
        <f t="shared" si="324"/>
        <v>407250</v>
      </c>
      <c r="J1035" s="24">
        <f t="shared" si="325"/>
        <v>407250</v>
      </c>
      <c r="K1035" s="25">
        <f t="shared" si="326"/>
        <v>358586.47492620244</v>
      </c>
      <c r="L1035" s="26">
        <f t="shared" ref="L1035:L1097" si="327">STDEVA(H1035,K1035)</f>
        <v>102096.65553193912</v>
      </c>
      <c r="M1035" s="27">
        <f t="shared" ref="M1035:M1097" si="328">L1035/K1035</f>
        <v>0.28471976125968146</v>
      </c>
      <c r="N1035" s="28">
        <f t="shared" si="320"/>
        <v>214200</v>
      </c>
      <c r="O1035" s="29" t="str">
        <f t="shared" si="321"/>
        <v>MENOR VALOR</v>
      </c>
      <c r="P1035" s="30">
        <f t="shared" ref="P1035:P1097" si="329">ROUND(N1035,0)</f>
        <v>214200</v>
      </c>
      <c r="Q1035" s="122"/>
    </row>
    <row r="1036" spans="1:17" s="123" customFormat="1" ht="16.2" customHeight="1" x14ac:dyDescent="0.3">
      <c r="A1036" s="68">
        <f t="shared" si="322"/>
        <v>988</v>
      </c>
      <c r="B1036" s="126">
        <v>42140</v>
      </c>
      <c r="C1036" s="127" t="s">
        <v>745</v>
      </c>
      <c r="D1036" s="126" t="s">
        <v>24</v>
      </c>
      <c r="E1036" s="126">
        <v>1</v>
      </c>
      <c r="F1036" s="52">
        <v>214200</v>
      </c>
      <c r="G1036" s="48">
        <v>600300</v>
      </c>
      <c r="H1036" s="24">
        <f t="shared" si="323"/>
        <v>214200</v>
      </c>
      <c r="I1036" s="24">
        <f t="shared" si="324"/>
        <v>407250</v>
      </c>
      <c r="J1036" s="24">
        <f t="shared" si="325"/>
        <v>407250</v>
      </c>
      <c r="K1036" s="25">
        <f t="shared" si="326"/>
        <v>358586.47492620244</v>
      </c>
      <c r="L1036" s="26">
        <f t="shared" si="327"/>
        <v>102096.65553193912</v>
      </c>
      <c r="M1036" s="27">
        <f t="shared" si="328"/>
        <v>0.28471976125968146</v>
      </c>
      <c r="N1036" s="28">
        <f t="shared" si="320"/>
        <v>214200</v>
      </c>
      <c r="O1036" s="29" t="str">
        <f t="shared" si="321"/>
        <v>MENOR VALOR</v>
      </c>
      <c r="P1036" s="30">
        <f t="shared" si="329"/>
        <v>214200</v>
      </c>
      <c r="Q1036" s="122"/>
    </row>
    <row r="1037" spans="1:17" s="123" customFormat="1" ht="16.2" customHeight="1" x14ac:dyDescent="0.3">
      <c r="A1037" s="68">
        <f t="shared" si="322"/>
        <v>989</v>
      </c>
      <c r="B1037" s="126">
        <v>42140</v>
      </c>
      <c r="C1037" s="127" t="s">
        <v>746</v>
      </c>
      <c r="D1037" s="126" t="s">
        <v>24</v>
      </c>
      <c r="E1037" s="126">
        <v>1</v>
      </c>
      <c r="F1037" s="52">
        <v>214200</v>
      </c>
      <c r="G1037" s="48">
        <v>600300</v>
      </c>
      <c r="H1037" s="24">
        <f t="shared" si="323"/>
        <v>214200</v>
      </c>
      <c r="I1037" s="24">
        <f t="shared" si="324"/>
        <v>407250</v>
      </c>
      <c r="J1037" s="24">
        <f t="shared" si="325"/>
        <v>407250</v>
      </c>
      <c r="K1037" s="25">
        <f t="shared" si="326"/>
        <v>358586.47492620244</v>
      </c>
      <c r="L1037" s="26">
        <f t="shared" si="327"/>
        <v>102096.65553193912</v>
      </c>
      <c r="M1037" s="27">
        <f t="shared" si="328"/>
        <v>0.28471976125968146</v>
      </c>
      <c r="N1037" s="28">
        <f t="shared" si="320"/>
        <v>214200</v>
      </c>
      <c r="O1037" s="29" t="str">
        <f t="shared" si="321"/>
        <v>MENOR VALOR</v>
      </c>
      <c r="P1037" s="30">
        <f t="shared" si="329"/>
        <v>214200</v>
      </c>
      <c r="Q1037" s="122"/>
    </row>
    <row r="1038" spans="1:17" s="123" customFormat="1" ht="16.2" customHeight="1" x14ac:dyDescent="0.3">
      <c r="A1038" s="68">
        <f t="shared" si="322"/>
        <v>990</v>
      </c>
      <c r="B1038" s="126">
        <v>42140</v>
      </c>
      <c r="C1038" s="127" t="s">
        <v>747</v>
      </c>
      <c r="D1038" s="126" t="s">
        <v>24</v>
      </c>
      <c r="E1038" s="126">
        <v>1</v>
      </c>
      <c r="F1038" s="52">
        <v>618800</v>
      </c>
      <c r="G1038" s="53">
        <v>928200</v>
      </c>
      <c r="H1038" s="24">
        <f t="shared" si="323"/>
        <v>618800</v>
      </c>
      <c r="I1038" s="24">
        <f t="shared" si="324"/>
        <v>773500</v>
      </c>
      <c r="J1038" s="24">
        <f t="shared" si="325"/>
        <v>773500</v>
      </c>
      <c r="K1038" s="25">
        <f t="shared" si="326"/>
        <v>757872.12641711533</v>
      </c>
      <c r="L1038" s="26">
        <f t="shared" si="327"/>
        <v>98338.84366357472</v>
      </c>
      <c r="M1038" s="27">
        <f t="shared" si="328"/>
        <v>0.12975651199692134</v>
      </c>
      <c r="N1038" s="28">
        <f t="shared" si="320"/>
        <v>618800</v>
      </c>
      <c r="O1038" s="29" t="str">
        <f t="shared" si="321"/>
        <v>MENOR VALOR</v>
      </c>
      <c r="P1038" s="30">
        <f t="shared" si="329"/>
        <v>618800</v>
      </c>
      <c r="Q1038" s="122"/>
    </row>
    <row r="1039" spans="1:17" s="123" customFormat="1" ht="16.2" customHeight="1" x14ac:dyDescent="0.3">
      <c r="A1039" s="68">
        <f t="shared" si="322"/>
        <v>991</v>
      </c>
      <c r="B1039" s="126">
        <v>42140</v>
      </c>
      <c r="C1039" s="127" t="s">
        <v>748</v>
      </c>
      <c r="D1039" s="126" t="s">
        <v>24</v>
      </c>
      <c r="E1039" s="126">
        <v>1</v>
      </c>
      <c r="F1039" s="52">
        <v>618800</v>
      </c>
      <c r="G1039" s="53">
        <v>928200</v>
      </c>
      <c r="H1039" s="24">
        <f t="shared" si="323"/>
        <v>618800</v>
      </c>
      <c r="I1039" s="24">
        <f t="shared" si="324"/>
        <v>773500</v>
      </c>
      <c r="J1039" s="24">
        <f t="shared" si="325"/>
        <v>773500</v>
      </c>
      <c r="K1039" s="25">
        <f t="shared" si="326"/>
        <v>757872.12641711533</v>
      </c>
      <c r="L1039" s="26">
        <f t="shared" si="327"/>
        <v>98338.84366357472</v>
      </c>
      <c r="M1039" s="27">
        <f t="shared" si="328"/>
        <v>0.12975651199692134</v>
      </c>
      <c r="N1039" s="28">
        <f t="shared" si="320"/>
        <v>618800</v>
      </c>
      <c r="O1039" s="29" t="str">
        <f t="shared" si="321"/>
        <v>MENOR VALOR</v>
      </c>
      <c r="P1039" s="30">
        <f t="shared" si="329"/>
        <v>618800</v>
      </c>
      <c r="Q1039" s="122"/>
    </row>
    <row r="1040" spans="1:17" s="123" customFormat="1" ht="16.2" customHeight="1" x14ac:dyDescent="0.3">
      <c r="A1040" s="68">
        <f t="shared" si="322"/>
        <v>992</v>
      </c>
      <c r="B1040" s="126">
        <v>42140</v>
      </c>
      <c r="C1040" s="127" t="s">
        <v>749</v>
      </c>
      <c r="D1040" s="126" t="s">
        <v>24</v>
      </c>
      <c r="E1040" s="126">
        <v>1</v>
      </c>
      <c r="F1040" s="52">
        <v>214200</v>
      </c>
      <c r="G1040" s="48">
        <v>600300</v>
      </c>
      <c r="H1040" s="24">
        <f t="shared" si="323"/>
        <v>214200</v>
      </c>
      <c r="I1040" s="24">
        <f t="shared" si="324"/>
        <v>407250</v>
      </c>
      <c r="J1040" s="24">
        <f t="shared" si="325"/>
        <v>407250</v>
      </c>
      <c r="K1040" s="25">
        <f t="shared" si="326"/>
        <v>358586.47492620244</v>
      </c>
      <c r="L1040" s="26">
        <f t="shared" si="327"/>
        <v>102096.65553193912</v>
      </c>
      <c r="M1040" s="27">
        <f t="shared" si="328"/>
        <v>0.28471976125968146</v>
      </c>
      <c r="N1040" s="28">
        <f t="shared" si="320"/>
        <v>214200</v>
      </c>
      <c r="O1040" s="29" t="str">
        <f t="shared" si="321"/>
        <v>MENOR VALOR</v>
      </c>
      <c r="P1040" s="30">
        <f t="shared" si="329"/>
        <v>214200</v>
      </c>
      <c r="Q1040" s="122"/>
    </row>
    <row r="1041" spans="1:17" s="123" customFormat="1" ht="16.2" customHeight="1" x14ac:dyDescent="0.3">
      <c r="A1041" s="68">
        <f t="shared" si="322"/>
        <v>993</v>
      </c>
      <c r="B1041" s="126">
        <v>42140</v>
      </c>
      <c r="C1041" s="127" t="s">
        <v>750</v>
      </c>
      <c r="D1041" s="126" t="s">
        <v>24</v>
      </c>
      <c r="E1041" s="126">
        <v>1</v>
      </c>
      <c r="F1041" s="52">
        <v>214200</v>
      </c>
      <c r="G1041" s="48">
        <v>600300</v>
      </c>
      <c r="H1041" s="24">
        <f t="shared" si="323"/>
        <v>214200</v>
      </c>
      <c r="I1041" s="24">
        <f t="shared" si="324"/>
        <v>407250</v>
      </c>
      <c r="J1041" s="24">
        <f t="shared" si="325"/>
        <v>407250</v>
      </c>
      <c r="K1041" s="25">
        <f t="shared" si="326"/>
        <v>358586.47492620244</v>
      </c>
      <c r="L1041" s="26">
        <f t="shared" si="327"/>
        <v>102096.65553193912</v>
      </c>
      <c r="M1041" s="27">
        <f t="shared" si="328"/>
        <v>0.28471976125968146</v>
      </c>
      <c r="N1041" s="28">
        <f t="shared" si="320"/>
        <v>214200</v>
      </c>
      <c r="O1041" s="29" t="str">
        <f t="shared" si="321"/>
        <v>MENOR VALOR</v>
      </c>
      <c r="P1041" s="30">
        <f t="shared" si="329"/>
        <v>214200</v>
      </c>
      <c r="Q1041" s="122"/>
    </row>
    <row r="1042" spans="1:17" s="123" customFormat="1" ht="16.2" customHeight="1" x14ac:dyDescent="0.3">
      <c r="A1042" s="68">
        <f t="shared" si="322"/>
        <v>994</v>
      </c>
      <c r="B1042" s="126">
        <v>42140</v>
      </c>
      <c r="C1042" s="127" t="s">
        <v>751</v>
      </c>
      <c r="D1042" s="126" t="s">
        <v>24</v>
      </c>
      <c r="E1042" s="126">
        <v>1</v>
      </c>
      <c r="F1042" s="52">
        <v>214200</v>
      </c>
      <c r="G1042" s="48">
        <v>600300</v>
      </c>
      <c r="H1042" s="24">
        <f t="shared" si="323"/>
        <v>214200</v>
      </c>
      <c r="I1042" s="24">
        <f t="shared" si="324"/>
        <v>407250</v>
      </c>
      <c r="J1042" s="24">
        <f t="shared" si="325"/>
        <v>407250</v>
      </c>
      <c r="K1042" s="25">
        <f t="shared" si="326"/>
        <v>358586.47492620244</v>
      </c>
      <c r="L1042" s="26">
        <f t="shared" si="327"/>
        <v>102096.65553193912</v>
      </c>
      <c r="M1042" s="27">
        <f t="shared" si="328"/>
        <v>0.28471976125968146</v>
      </c>
      <c r="N1042" s="28">
        <f t="shared" si="320"/>
        <v>214200</v>
      </c>
      <c r="O1042" s="29" t="str">
        <f t="shared" si="321"/>
        <v>MENOR VALOR</v>
      </c>
      <c r="P1042" s="30">
        <f t="shared" si="329"/>
        <v>214200</v>
      </c>
      <c r="Q1042" s="122"/>
    </row>
    <row r="1043" spans="1:17" s="123" customFormat="1" ht="16.2" customHeight="1" x14ac:dyDescent="0.3">
      <c r="A1043" s="68">
        <f t="shared" si="322"/>
        <v>995</v>
      </c>
      <c r="B1043" s="126">
        <v>42140</v>
      </c>
      <c r="C1043" s="127" t="s">
        <v>752</v>
      </c>
      <c r="D1043" s="126" t="s">
        <v>24</v>
      </c>
      <c r="E1043" s="126">
        <v>1</v>
      </c>
      <c r="F1043" s="52">
        <v>214200</v>
      </c>
      <c r="G1043" s="48">
        <v>600300</v>
      </c>
      <c r="H1043" s="24">
        <f t="shared" si="323"/>
        <v>214200</v>
      </c>
      <c r="I1043" s="24">
        <f t="shared" si="324"/>
        <v>407250</v>
      </c>
      <c r="J1043" s="24">
        <f t="shared" si="325"/>
        <v>407250</v>
      </c>
      <c r="K1043" s="25">
        <f t="shared" si="326"/>
        <v>358586.47492620244</v>
      </c>
      <c r="L1043" s="26">
        <f t="shared" si="327"/>
        <v>102096.65553193912</v>
      </c>
      <c r="M1043" s="27">
        <f t="shared" si="328"/>
        <v>0.28471976125968146</v>
      </c>
      <c r="N1043" s="28">
        <f t="shared" si="320"/>
        <v>214200</v>
      </c>
      <c r="O1043" s="29" t="str">
        <f t="shared" si="321"/>
        <v>MENOR VALOR</v>
      </c>
      <c r="P1043" s="30">
        <f t="shared" si="329"/>
        <v>214200</v>
      </c>
      <c r="Q1043" s="122"/>
    </row>
    <row r="1044" spans="1:17" s="123" customFormat="1" ht="16.2" customHeight="1" x14ac:dyDescent="0.3">
      <c r="A1044" s="68">
        <f t="shared" si="322"/>
        <v>996</v>
      </c>
      <c r="B1044" s="126">
        <v>42140</v>
      </c>
      <c r="C1044" s="127" t="s">
        <v>639</v>
      </c>
      <c r="D1044" s="126" t="s">
        <v>24</v>
      </c>
      <c r="E1044" s="126">
        <v>1</v>
      </c>
      <c r="F1044" s="52">
        <v>214200</v>
      </c>
      <c r="G1044" s="48">
        <v>600300</v>
      </c>
      <c r="H1044" s="24">
        <f t="shared" si="323"/>
        <v>214200</v>
      </c>
      <c r="I1044" s="24">
        <f t="shared" si="324"/>
        <v>407250</v>
      </c>
      <c r="J1044" s="24">
        <f t="shared" si="325"/>
        <v>407250</v>
      </c>
      <c r="K1044" s="25">
        <f t="shared" si="326"/>
        <v>358586.47492620244</v>
      </c>
      <c r="L1044" s="26">
        <f t="shared" si="327"/>
        <v>102096.65553193912</v>
      </c>
      <c r="M1044" s="27">
        <f t="shared" si="328"/>
        <v>0.28471976125968146</v>
      </c>
      <c r="N1044" s="28">
        <f t="shared" si="320"/>
        <v>214200</v>
      </c>
      <c r="O1044" s="29" t="str">
        <f t="shared" si="321"/>
        <v>MENOR VALOR</v>
      </c>
      <c r="P1044" s="30">
        <f t="shared" si="329"/>
        <v>214200</v>
      </c>
      <c r="Q1044" s="122"/>
    </row>
    <row r="1045" spans="1:17" s="123" customFormat="1" ht="16.2" customHeight="1" x14ac:dyDescent="0.3">
      <c r="A1045" s="68">
        <f t="shared" si="322"/>
        <v>997</v>
      </c>
      <c r="B1045" s="126">
        <v>42140</v>
      </c>
      <c r="C1045" s="127" t="s">
        <v>753</v>
      </c>
      <c r="D1045" s="126" t="s">
        <v>24</v>
      </c>
      <c r="E1045" s="126">
        <v>1</v>
      </c>
      <c r="F1045" s="52">
        <v>773500</v>
      </c>
      <c r="G1045" s="53">
        <v>1160250</v>
      </c>
      <c r="H1045" s="24">
        <f t="shared" si="323"/>
        <v>773500</v>
      </c>
      <c r="I1045" s="24">
        <f t="shared" si="324"/>
        <v>966875</v>
      </c>
      <c r="J1045" s="24">
        <f t="shared" si="325"/>
        <v>966875</v>
      </c>
      <c r="K1045" s="25">
        <f t="shared" si="326"/>
        <v>947340.15802139416</v>
      </c>
      <c r="L1045" s="26">
        <f t="shared" si="327"/>
        <v>122923.55457946887</v>
      </c>
      <c r="M1045" s="27">
        <f t="shared" si="328"/>
        <v>0.12975651199692184</v>
      </c>
      <c r="N1045" s="28">
        <f t="shared" si="320"/>
        <v>773500</v>
      </c>
      <c r="O1045" s="29" t="str">
        <f t="shared" si="321"/>
        <v>MENOR VALOR</v>
      </c>
      <c r="P1045" s="30">
        <f t="shared" si="329"/>
        <v>773500</v>
      </c>
      <c r="Q1045" s="122"/>
    </row>
    <row r="1046" spans="1:17" s="123" customFormat="1" ht="16.2" customHeight="1" x14ac:dyDescent="0.3">
      <c r="A1046" s="68">
        <f t="shared" si="322"/>
        <v>998</v>
      </c>
      <c r="B1046" s="126">
        <v>42140</v>
      </c>
      <c r="C1046" s="127" t="s">
        <v>754</v>
      </c>
      <c r="D1046" s="126" t="s">
        <v>24</v>
      </c>
      <c r="E1046" s="126">
        <v>1</v>
      </c>
      <c r="F1046" s="52">
        <v>773500</v>
      </c>
      <c r="G1046" s="53">
        <v>1160250</v>
      </c>
      <c r="H1046" s="24">
        <f t="shared" si="323"/>
        <v>773500</v>
      </c>
      <c r="I1046" s="24">
        <f t="shared" si="324"/>
        <v>966875</v>
      </c>
      <c r="J1046" s="24">
        <f t="shared" si="325"/>
        <v>966875</v>
      </c>
      <c r="K1046" s="25">
        <f t="shared" si="326"/>
        <v>947340.15802139416</v>
      </c>
      <c r="L1046" s="26">
        <f t="shared" si="327"/>
        <v>122923.55457946887</v>
      </c>
      <c r="M1046" s="27">
        <f t="shared" si="328"/>
        <v>0.12975651199692184</v>
      </c>
      <c r="N1046" s="28">
        <f t="shared" si="320"/>
        <v>773500</v>
      </c>
      <c r="O1046" s="29" t="str">
        <f t="shared" si="321"/>
        <v>MENOR VALOR</v>
      </c>
      <c r="P1046" s="30">
        <f t="shared" si="329"/>
        <v>773500</v>
      </c>
      <c r="Q1046" s="122"/>
    </row>
    <row r="1047" spans="1:17" s="123" customFormat="1" ht="16.2" customHeight="1" x14ac:dyDescent="0.3">
      <c r="A1047" s="68">
        <f t="shared" si="322"/>
        <v>999</v>
      </c>
      <c r="B1047" s="126">
        <v>42140</v>
      </c>
      <c r="C1047" s="127" t="s">
        <v>755</v>
      </c>
      <c r="D1047" s="126" t="s">
        <v>24</v>
      </c>
      <c r="E1047" s="126">
        <v>1</v>
      </c>
      <c r="F1047" s="52">
        <v>214200</v>
      </c>
      <c r="G1047" s="48">
        <v>600300</v>
      </c>
      <c r="H1047" s="24">
        <f t="shared" si="323"/>
        <v>214200</v>
      </c>
      <c r="I1047" s="24">
        <f t="shared" si="324"/>
        <v>407250</v>
      </c>
      <c r="J1047" s="24">
        <f t="shared" si="325"/>
        <v>407250</v>
      </c>
      <c r="K1047" s="25">
        <f t="shared" si="326"/>
        <v>358586.47492620244</v>
      </c>
      <c r="L1047" s="26">
        <f t="shared" si="327"/>
        <v>102096.65553193912</v>
      </c>
      <c r="M1047" s="27">
        <f t="shared" si="328"/>
        <v>0.28471976125968146</v>
      </c>
      <c r="N1047" s="28">
        <f t="shared" si="320"/>
        <v>214200</v>
      </c>
      <c r="O1047" s="29" t="str">
        <f t="shared" si="321"/>
        <v>MENOR VALOR</v>
      </c>
      <c r="P1047" s="30">
        <f t="shared" si="329"/>
        <v>214200</v>
      </c>
      <c r="Q1047" s="122"/>
    </row>
    <row r="1048" spans="1:17" s="123" customFormat="1" ht="16.2" customHeight="1" x14ac:dyDescent="0.3">
      <c r="A1048" s="68">
        <f t="shared" si="322"/>
        <v>1000</v>
      </c>
      <c r="B1048" s="126">
        <v>42140</v>
      </c>
      <c r="C1048" s="127" t="s">
        <v>706</v>
      </c>
      <c r="D1048" s="126" t="s">
        <v>24</v>
      </c>
      <c r="E1048" s="126">
        <v>1</v>
      </c>
      <c r="F1048" s="52">
        <v>21420</v>
      </c>
      <c r="G1048" s="53">
        <v>40200</v>
      </c>
      <c r="H1048" s="24">
        <f t="shared" si="323"/>
        <v>21420</v>
      </c>
      <c r="I1048" s="24">
        <f t="shared" si="324"/>
        <v>30810</v>
      </c>
      <c r="J1048" s="24">
        <f t="shared" si="325"/>
        <v>30810</v>
      </c>
      <c r="K1048" s="25">
        <f t="shared" si="326"/>
        <v>29344.23282350384</v>
      </c>
      <c r="L1048" s="26">
        <f t="shared" si="327"/>
        <v>5603.2787652005572</v>
      </c>
      <c r="M1048" s="27">
        <f t="shared" si="328"/>
        <v>0.19094991506175962</v>
      </c>
      <c r="N1048" s="28">
        <f t="shared" si="320"/>
        <v>21420</v>
      </c>
      <c r="O1048" s="29" t="str">
        <f t="shared" si="321"/>
        <v>MENOR VALOR</v>
      </c>
      <c r="P1048" s="30">
        <f t="shared" si="329"/>
        <v>21420</v>
      </c>
      <c r="Q1048" s="122"/>
    </row>
    <row r="1049" spans="1:17" s="123" customFormat="1" ht="16.2" customHeight="1" x14ac:dyDescent="0.3">
      <c r="A1049" s="68">
        <f t="shared" si="322"/>
        <v>1001</v>
      </c>
      <c r="B1049" s="126">
        <v>43220</v>
      </c>
      <c r="C1049" s="127" t="s">
        <v>756</v>
      </c>
      <c r="D1049" s="126" t="s">
        <v>24</v>
      </c>
      <c r="E1049" s="126">
        <v>1</v>
      </c>
      <c r="F1049" s="52">
        <v>77350</v>
      </c>
      <c r="G1049" s="53">
        <v>316025</v>
      </c>
      <c r="H1049" s="24">
        <f t="shared" si="323"/>
        <v>77350</v>
      </c>
      <c r="I1049" s="24">
        <f t="shared" si="324"/>
        <v>196687.5</v>
      </c>
      <c r="J1049" s="24">
        <f t="shared" si="325"/>
        <v>196687.5</v>
      </c>
      <c r="K1049" s="25">
        <f t="shared" si="326"/>
        <v>156347.47759397974</v>
      </c>
      <c r="L1049" s="26">
        <f t="shared" si="327"/>
        <v>55859.6521033354</v>
      </c>
      <c r="M1049" s="27">
        <f t="shared" si="328"/>
        <v>0.35727888267182578</v>
      </c>
      <c r="N1049" s="28">
        <f t="shared" si="320"/>
        <v>77350</v>
      </c>
      <c r="O1049" s="29" t="str">
        <f t="shared" si="321"/>
        <v>MENOR VALOR</v>
      </c>
      <c r="P1049" s="30">
        <f t="shared" si="329"/>
        <v>77350</v>
      </c>
      <c r="Q1049" s="122"/>
    </row>
    <row r="1050" spans="1:17" s="123" customFormat="1" ht="16.2" customHeight="1" x14ac:dyDescent="0.3">
      <c r="A1050" s="68">
        <f t="shared" si="322"/>
        <v>1002</v>
      </c>
      <c r="B1050" s="126">
        <v>42140</v>
      </c>
      <c r="C1050" s="127" t="s">
        <v>757</v>
      </c>
      <c r="D1050" s="126" t="s">
        <v>24</v>
      </c>
      <c r="E1050" s="126">
        <v>1</v>
      </c>
      <c r="F1050" s="52">
        <v>214200</v>
      </c>
      <c r="G1050" s="48">
        <v>600300</v>
      </c>
      <c r="H1050" s="24">
        <f t="shared" si="323"/>
        <v>214200</v>
      </c>
      <c r="I1050" s="24">
        <f t="shared" si="324"/>
        <v>407250</v>
      </c>
      <c r="J1050" s="24">
        <f t="shared" si="325"/>
        <v>407250</v>
      </c>
      <c r="K1050" s="25">
        <f t="shared" si="326"/>
        <v>358586.47492620244</v>
      </c>
      <c r="L1050" s="26">
        <f t="shared" si="327"/>
        <v>102096.65553193912</v>
      </c>
      <c r="M1050" s="27">
        <f t="shared" si="328"/>
        <v>0.28471976125968146</v>
      </c>
      <c r="N1050" s="28">
        <f t="shared" si="320"/>
        <v>214200</v>
      </c>
      <c r="O1050" s="29" t="str">
        <f t="shared" si="321"/>
        <v>MENOR VALOR</v>
      </c>
      <c r="P1050" s="30">
        <f t="shared" si="329"/>
        <v>214200</v>
      </c>
      <c r="Q1050" s="122"/>
    </row>
    <row r="1051" spans="1:17" s="123" customFormat="1" ht="16.2" customHeight="1" x14ac:dyDescent="0.3">
      <c r="A1051" s="72">
        <f t="shared" si="322"/>
        <v>1003</v>
      </c>
      <c r="B1051" s="128">
        <v>42140</v>
      </c>
      <c r="C1051" s="129" t="s">
        <v>758</v>
      </c>
      <c r="D1051" s="128" t="s">
        <v>24</v>
      </c>
      <c r="E1051" s="128">
        <v>1</v>
      </c>
      <c r="F1051" s="56">
        <v>77350</v>
      </c>
      <c r="G1051" s="53">
        <v>316025</v>
      </c>
      <c r="H1051" s="24">
        <f t="shared" si="323"/>
        <v>77350</v>
      </c>
      <c r="I1051" s="24">
        <f t="shared" si="324"/>
        <v>196687.5</v>
      </c>
      <c r="J1051" s="24">
        <f t="shared" si="325"/>
        <v>196687.5</v>
      </c>
      <c r="K1051" s="25">
        <f t="shared" si="326"/>
        <v>156347.47759397974</v>
      </c>
      <c r="L1051" s="26">
        <f t="shared" si="327"/>
        <v>55859.6521033354</v>
      </c>
      <c r="M1051" s="27">
        <f t="shared" si="328"/>
        <v>0.35727888267182578</v>
      </c>
      <c r="N1051" s="28">
        <f t="shared" si="320"/>
        <v>77350</v>
      </c>
      <c r="O1051" s="29" t="str">
        <f t="shared" si="321"/>
        <v>MENOR VALOR</v>
      </c>
      <c r="P1051" s="30">
        <f t="shared" si="329"/>
        <v>77350</v>
      </c>
      <c r="Q1051" s="122"/>
    </row>
    <row r="1052" spans="1:17" s="123" customFormat="1" ht="16.2" customHeight="1" x14ac:dyDescent="0.3">
      <c r="A1052" s="268" t="s">
        <v>759</v>
      </c>
      <c r="B1052" s="268" t="s">
        <v>759</v>
      </c>
      <c r="C1052" s="268"/>
      <c r="D1052" s="268"/>
      <c r="E1052" s="268"/>
      <c r="F1052" s="121"/>
      <c r="G1052" s="36"/>
      <c r="H1052" s="37"/>
      <c r="I1052" s="38"/>
      <c r="J1052" s="38"/>
      <c r="K1052" s="39"/>
      <c r="L1052" s="40"/>
      <c r="M1052" s="41"/>
      <c r="N1052" s="42"/>
      <c r="O1052" s="43"/>
      <c r="P1052" s="44"/>
      <c r="Q1052" s="122"/>
    </row>
    <row r="1053" spans="1:17" s="123" customFormat="1" ht="16.2" customHeight="1" x14ac:dyDescent="0.3">
      <c r="A1053" s="45">
        <f>A1051+1</f>
        <v>1004</v>
      </c>
      <c r="B1053" s="132">
        <v>33380</v>
      </c>
      <c r="C1053" s="125" t="s">
        <v>760</v>
      </c>
      <c r="D1053" s="124" t="s">
        <v>458</v>
      </c>
      <c r="E1053" s="124">
        <v>1</v>
      </c>
      <c r="F1053" s="47">
        <v>77350</v>
      </c>
      <c r="G1053" s="53">
        <v>316025</v>
      </c>
      <c r="H1053" s="24">
        <f t="shared" ref="H1053:H1097" si="330">MIN(F1053:G1053)</f>
        <v>77350</v>
      </c>
      <c r="I1053" s="24">
        <f t="shared" ref="I1053:I1097" si="331">AVERAGE(F1053:G1053)</f>
        <v>196687.5</v>
      </c>
      <c r="J1053" s="24">
        <f t="shared" ref="J1053:J1097" si="332">MEDIAN(F1053:G1053)</f>
        <v>196687.5</v>
      </c>
      <c r="K1053" s="25">
        <f t="shared" ref="K1053:K1097" si="333">GEOMEAN(F1053:G1053)</f>
        <v>156347.47759397974</v>
      </c>
      <c r="L1053" s="26">
        <f t="shared" si="327"/>
        <v>55859.6521033354</v>
      </c>
      <c r="M1053" s="27">
        <f t="shared" si="328"/>
        <v>0.35727888267182578</v>
      </c>
      <c r="N1053" s="28">
        <f t="shared" ref="N1053:N1097" si="334">ROUND(IF(M1053&lt;=$N$2,H1053,K1053),0)</f>
        <v>77350</v>
      </c>
      <c r="O1053" s="29" t="str">
        <f t="shared" ref="O1053:O1097" si="335">IF(M1053&lt;=$N$2,"MENOR VALOR","MEDIA GEO")</f>
        <v>MENOR VALOR</v>
      </c>
      <c r="P1053" s="30">
        <f t="shared" si="329"/>
        <v>77350</v>
      </c>
      <c r="Q1053" s="122"/>
    </row>
    <row r="1054" spans="1:17" s="123" customFormat="1" ht="16.2" customHeight="1" x14ac:dyDescent="0.3">
      <c r="A1054" s="68">
        <f t="shared" ref="A1054:A1097" si="336">A1053+1</f>
        <v>1005</v>
      </c>
      <c r="B1054" s="126">
        <v>42140</v>
      </c>
      <c r="C1054" s="127" t="s">
        <v>761</v>
      </c>
      <c r="D1054" s="126" t="s">
        <v>24</v>
      </c>
      <c r="E1054" s="126">
        <v>1</v>
      </c>
      <c r="F1054" s="52">
        <v>618800</v>
      </c>
      <c r="G1054" s="53">
        <v>928200</v>
      </c>
      <c r="H1054" s="24">
        <f t="shared" si="330"/>
        <v>618800</v>
      </c>
      <c r="I1054" s="24">
        <f t="shared" si="331"/>
        <v>773500</v>
      </c>
      <c r="J1054" s="24">
        <f t="shared" si="332"/>
        <v>773500</v>
      </c>
      <c r="K1054" s="25">
        <f t="shared" si="333"/>
        <v>757872.12641711533</v>
      </c>
      <c r="L1054" s="26">
        <f t="shared" si="327"/>
        <v>98338.84366357472</v>
      </c>
      <c r="M1054" s="27">
        <f t="shared" si="328"/>
        <v>0.12975651199692134</v>
      </c>
      <c r="N1054" s="28">
        <f t="shared" si="334"/>
        <v>618800</v>
      </c>
      <c r="O1054" s="29" t="str">
        <f t="shared" si="335"/>
        <v>MENOR VALOR</v>
      </c>
      <c r="P1054" s="30">
        <f t="shared" si="329"/>
        <v>618800</v>
      </c>
      <c r="Q1054" s="122"/>
    </row>
    <row r="1055" spans="1:17" s="123" customFormat="1" ht="16.2" customHeight="1" x14ac:dyDescent="0.3">
      <c r="A1055" s="68">
        <f t="shared" si="336"/>
        <v>1006</v>
      </c>
      <c r="B1055" s="126">
        <v>61185</v>
      </c>
      <c r="C1055" s="127" t="s">
        <v>762</v>
      </c>
      <c r="D1055" s="126" t="s">
        <v>24</v>
      </c>
      <c r="E1055" s="126">
        <v>1</v>
      </c>
      <c r="F1055" s="52">
        <v>214200</v>
      </c>
      <c r="G1055" s="48">
        <v>600300</v>
      </c>
      <c r="H1055" s="24">
        <f t="shared" si="330"/>
        <v>214200</v>
      </c>
      <c r="I1055" s="24">
        <f t="shared" si="331"/>
        <v>407250</v>
      </c>
      <c r="J1055" s="24">
        <f t="shared" si="332"/>
        <v>407250</v>
      </c>
      <c r="K1055" s="25">
        <f t="shared" si="333"/>
        <v>358586.47492620244</v>
      </c>
      <c r="L1055" s="26">
        <f t="shared" si="327"/>
        <v>102096.65553193912</v>
      </c>
      <c r="M1055" s="27">
        <f t="shared" si="328"/>
        <v>0.28471976125968146</v>
      </c>
      <c r="N1055" s="28">
        <f t="shared" si="334"/>
        <v>214200</v>
      </c>
      <c r="O1055" s="29" t="str">
        <f t="shared" si="335"/>
        <v>MENOR VALOR</v>
      </c>
      <c r="P1055" s="30">
        <f t="shared" si="329"/>
        <v>214200</v>
      </c>
      <c r="Q1055" s="122"/>
    </row>
    <row r="1056" spans="1:17" s="123" customFormat="1" ht="16.2" customHeight="1" x14ac:dyDescent="0.3">
      <c r="A1056" s="68">
        <f t="shared" si="336"/>
        <v>1007</v>
      </c>
      <c r="B1056" s="126">
        <v>61185</v>
      </c>
      <c r="C1056" s="127" t="s">
        <v>763</v>
      </c>
      <c r="D1056" s="126" t="s">
        <v>24</v>
      </c>
      <c r="E1056" s="126">
        <v>1</v>
      </c>
      <c r="F1056" s="52">
        <v>214200</v>
      </c>
      <c r="G1056" s="48">
        <v>600300</v>
      </c>
      <c r="H1056" s="24">
        <f t="shared" si="330"/>
        <v>214200</v>
      </c>
      <c r="I1056" s="24">
        <f t="shared" si="331"/>
        <v>407250</v>
      </c>
      <c r="J1056" s="24">
        <f t="shared" si="332"/>
        <v>407250</v>
      </c>
      <c r="K1056" s="25">
        <f t="shared" si="333"/>
        <v>358586.47492620244</v>
      </c>
      <c r="L1056" s="26">
        <f t="shared" si="327"/>
        <v>102096.65553193912</v>
      </c>
      <c r="M1056" s="27">
        <f t="shared" si="328"/>
        <v>0.28471976125968146</v>
      </c>
      <c r="N1056" s="28">
        <f t="shared" si="334"/>
        <v>214200</v>
      </c>
      <c r="O1056" s="29" t="str">
        <f t="shared" si="335"/>
        <v>MENOR VALOR</v>
      </c>
      <c r="P1056" s="30">
        <f t="shared" si="329"/>
        <v>214200</v>
      </c>
      <c r="Q1056" s="122"/>
    </row>
    <row r="1057" spans="1:17" s="123" customFormat="1" ht="16.2" customHeight="1" x14ac:dyDescent="0.3">
      <c r="A1057" s="68">
        <f t="shared" si="336"/>
        <v>1008</v>
      </c>
      <c r="B1057" s="126">
        <v>42140</v>
      </c>
      <c r="C1057" s="127" t="s">
        <v>712</v>
      </c>
      <c r="D1057" s="126" t="s">
        <v>617</v>
      </c>
      <c r="E1057" s="126">
        <v>1</v>
      </c>
      <c r="F1057" s="52">
        <v>214200</v>
      </c>
      <c r="G1057" s="48">
        <v>600300</v>
      </c>
      <c r="H1057" s="24">
        <f t="shared" si="330"/>
        <v>214200</v>
      </c>
      <c r="I1057" s="24">
        <f t="shared" si="331"/>
        <v>407250</v>
      </c>
      <c r="J1057" s="24">
        <f t="shared" si="332"/>
        <v>407250</v>
      </c>
      <c r="K1057" s="25">
        <f t="shared" si="333"/>
        <v>358586.47492620244</v>
      </c>
      <c r="L1057" s="26">
        <f t="shared" si="327"/>
        <v>102096.65553193912</v>
      </c>
      <c r="M1057" s="27">
        <f t="shared" si="328"/>
        <v>0.28471976125968146</v>
      </c>
      <c r="N1057" s="28">
        <f t="shared" si="334"/>
        <v>214200</v>
      </c>
      <c r="O1057" s="29" t="str">
        <f t="shared" si="335"/>
        <v>MENOR VALOR</v>
      </c>
      <c r="P1057" s="30">
        <f t="shared" si="329"/>
        <v>214200</v>
      </c>
      <c r="Q1057" s="122"/>
    </row>
    <row r="1058" spans="1:17" s="123" customFormat="1" ht="16.2" customHeight="1" x14ac:dyDescent="0.3">
      <c r="A1058" s="68">
        <f t="shared" si="336"/>
        <v>1009</v>
      </c>
      <c r="B1058" s="126">
        <v>42140</v>
      </c>
      <c r="C1058" s="127" t="s">
        <v>764</v>
      </c>
      <c r="D1058" s="126" t="s">
        <v>24</v>
      </c>
      <c r="E1058" s="126">
        <v>1</v>
      </c>
      <c r="F1058" s="52">
        <v>1071000</v>
      </c>
      <c r="G1058" s="53">
        <v>1606500</v>
      </c>
      <c r="H1058" s="24">
        <f t="shared" si="330"/>
        <v>1071000</v>
      </c>
      <c r="I1058" s="24">
        <f t="shared" si="331"/>
        <v>1338750</v>
      </c>
      <c r="J1058" s="24">
        <f t="shared" si="332"/>
        <v>1338750</v>
      </c>
      <c r="K1058" s="25">
        <f t="shared" si="333"/>
        <v>1311701.757260392</v>
      </c>
      <c r="L1058" s="26">
        <f t="shared" si="327"/>
        <v>170201.84480234084</v>
      </c>
      <c r="M1058" s="27">
        <f t="shared" si="328"/>
        <v>0.12975651199692134</v>
      </c>
      <c r="N1058" s="28">
        <f t="shared" si="334"/>
        <v>1071000</v>
      </c>
      <c r="O1058" s="29" t="str">
        <f t="shared" si="335"/>
        <v>MENOR VALOR</v>
      </c>
      <c r="P1058" s="30">
        <f t="shared" si="329"/>
        <v>1071000</v>
      </c>
      <c r="Q1058" s="122"/>
    </row>
    <row r="1059" spans="1:17" s="123" customFormat="1" ht="16.2" customHeight="1" x14ac:dyDescent="0.3">
      <c r="A1059" s="68">
        <f t="shared" si="336"/>
        <v>1010</v>
      </c>
      <c r="B1059" s="126">
        <v>42140</v>
      </c>
      <c r="C1059" s="127" t="s">
        <v>765</v>
      </c>
      <c r="D1059" s="126" t="s">
        <v>24</v>
      </c>
      <c r="E1059" s="126">
        <v>1</v>
      </c>
      <c r="F1059" s="52">
        <v>1071000</v>
      </c>
      <c r="G1059" s="53">
        <v>1606500</v>
      </c>
      <c r="H1059" s="24">
        <f t="shared" si="330"/>
        <v>1071000</v>
      </c>
      <c r="I1059" s="24">
        <f t="shared" si="331"/>
        <v>1338750</v>
      </c>
      <c r="J1059" s="24">
        <f t="shared" si="332"/>
        <v>1338750</v>
      </c>
      <c r="K1059" s="25">
        <f t="shared" si="333"/>
        <v>1311701.757260392</v>
      </c>
      <c r="L1059" s="26">
        <f t="shared" si="327"/>
        <v>170201.84480234084</v>
      </c>
      <c r="M1059" s="27">
        <f t="shared" si="328"/>
        <v>0.12975651199692134</v>
      </c>
      <c r="N1059" s="28">
        <f t="shared" si="334"/>
        <v>1071000</v>
      </c>
      <c r="O1059" s="29" t="str">
        <f t="shared" si="335"/>
        <v>MENOR VALOR</v>
      </c>
      <c r="P1059" s="30">
        <f t="shared" si="329"/>
        <v>1071000</v>
      </c>
      <c r="Q1059" s="122"/>
    </row>
    <row r="1060" spans="1:17" s="123" customFormat="1" ht="16.2" customHeight="1" x14ac:dyDescent="0.3">
      <c r="A1060" s="68">
        <f t="shared" si="336"/>
        <v>1011</v>
      </c>
      <c r="B1060" s="126">
        <v>61165</v>
      </c>
      <c r="C1060" s="127" t="s">
        <v>437</v>
      </c>
      <c r="D1060" s="126" t="s">
        <v>438</v>
      </c>
      <c r="E1060" s="126">
        <v>1</v>
      </c>
      <c r="F1060" s="52">
        <v>21420</v>
      </c>
      <c r="G1060" s="53">
        <v>40200</v>
      </c>
      <c r="H1060" s="24">
        <f t="shared" si="330"/>
        <v>21420</v>
      </c>
      <c r="I1060" s="24">
        <f t="shared" si="331"/>
        <v>30810</v>
      </c>
      <c r="J1060" s="24">
        <f t="shared" si="332"/>
        <v>30810</v>
      </c>
      <c r="K1060" s="25">
        <f t="shared" si="333"/>
        <v>29344.23282350384</v>
      </c>
      <c r="L1060" s="26">
        <f t="shared" si="327"/>
        <v>5603.2787652005572</v>
      </c>
      <c r="M1060" s="27">
        <f t="shared" si="328"/>
        <v>0.19094991506175962</v>
      </c>
      <c r="N1060" s="28">
        <f t="shared" si="334"/>
        <v>21420</v>
      </c>
      <c r="O1060" s="29" t="str">
        <f t="shared" si="335"/>
        <v>MENOR VALOR</v>
      </c>
      <c r="P1060" s="30">
        <f t="shared" si="329"/>
        <v>21420</v>
      </c>
      <c r="Q1060" s="122"/>
    </row>
    <row r="1061" spans="1:17" s="123" customFormat="1" ht="16.2" customHeight="1" x14ac:dyDescent="0.3">
      <c r="A1061" s="68">
        <f t="shared" si="336"/>
        <v>1012</v>
      </c>
      <c r="B1061" s="126">
        <v>42140</v>
      </c>
      <c r="C1061" s="127" t="s">
        <v>439</v>
      </c>
      <c r="D1061" s="126" t="s">
        <v>438</v>
      </c>
      <c r="E1061" s="126">
        <v>1</v>
      </c>
      <c r="F1061" s="52">
        <v>53550</v>
      </c>
      <c r="G1061" s="53">
        <v>91000</v>
      </c>
      <c r="H1061" s="24">
        <f t="shared" si="330"/>
        <v>53550</v>
      </c>
      <c r="I1061" s="24">
        <f t="shared" si="331"/>
        <v>72275</v>
      </c>
      <c r="J1061" s="24">
        <f t="shared" si="332"/>
        <v>72275</v>
      </c>
      <c r="K1061" s="25">
        <f t="shared" si="333"/>
        <v>69807.234582097575</v>
      </c>
      <c r="L1061" s="26">
        <f t="shared" si="327"/>
        <v>11495.600816341679</v>
      </c>
      <c r="M1061" s="27">
        <f t="shared" si="328"/>
        <v>0.16467635317686377</v>
      </c>
      <c r="N1061" s="28">
        <f t="shared" si="334"/>
        <v>53550</v>
      </c>
      <c r="O1061" s="29" t="str">
        <f t="shared" si="335"/>
        <v>MENOR VALOR</v>
      </c>
      <c r="P1061" s="30">
        <f t="shared" si="329"/>
        <v>53550</v>
      </c>
      <c r="Q1061" s="122"/>
    </row>
    <row r="1062" spans="1:17" s="123" customFormat="1" ht="16.2" customHeight="1" x14ac:dyDescent="0.3">
      <c r="A1062" s="68">
        <f t="shared" si="336"/>
        <v>1013</v>
      </c>
      <c r="B1062" s="126">
        <v>42140</v>
      </c>
      <c r="C1062" s="127" t="s">
        <v>766</v>
      </c>
      <c r="D1062" s="126" t="s">
        <v>24</v>
      </c>
      <c r="E1062" s="126">
        <v>1</v>
      </c>
      <c r="F1062" s="52">
        <v>1071000</v>
      </c>
      <c r="G1062" s="53">
        <v>1606500</v>
      </c>
      <c r="H1062" s="24">
        <f t="shared" si="330"/>
        <v>1071000</v>
      </c>
      <c r="I1062" s="24">
        <f t="shared" si="331"/>
        <v>1338750</v>
      </c>
      <c r="J1062" s="24">
        <f t="shared" si="332"/>
        <v>1338750</v>
      </c>
      <c r="K1062" s="25">
        <f t="shared" si="333"/>
        <v>1311701.757260392</v>
      </c>
      <c r="L1062" s="26">
        <f t="shared" si="327"/>
        <v>170201.84480234084</v>
      </c>
      <c r="M1062" s="27">
        <f t="shared" si="328"/>
        <v>0.12975651199692134</v>
      </c>
      <c r="N1062" s="28">
        <f t="shared" si="334"/>
        <v>1071000</v>
      </c>
      <c r="O1062" s="29" t="str">
        <f t="shared" si="335"/>
        <v>MENOR VALOR</v>
      </c>
      <c r="P1062" s="30">
        <f t="shared" si="329"/>
        <v>1071000</v>
      </c>
      <c r="Q1062" s="122"/>
    </row>
    <row r="1063" spans="1:17" s="123" customFormat="1" ht="16.2" customHeight="1" x14ac:dyDescent="0.3">
      <c r="A1063" s="68">
        <f t="shared" si="336"/>
        <v>1014</v>
      </c>
      <c r="B1063" s="126">
        <v>42140</v>
      </c>
      <c r="C1063" s="127" t="s">
        <v>767</v>
      </c>
      <c r="D1063" s="126" t="s">
        <v>24</v>
      </c>
      <c r="E1063" s="126">
        <v>1</v>
      </c>
      <c r="F1063" s="52">
        <v>1071000</v>
      </c>
      <c r="G1063" s="53">
        <v>1606500</v>
      </c>
      <c r="H1063" s="24">
        <f t="shared" si="330"/>
        <v>1071000</v>
      </c>
      <c r="I1063" s="24">
        <f t="shared" si="331"/>
        <v>1338750</v>
      </c>
      <c r="J1063" s="24">
        <f t="shared" si="332"/>
        <v>1338750</v>
      </c>
      <c r="K1063" s="25">
        <f t="shared" si="333"/>
        <v>1311701.757260392</v>
      </c>
      <c r="L1063" s="26">
        <f t="shared" si="327"/>
        <v>170201.84480234084</v>
      </c>
      <c r="M1063" s="27">
        <f t="shared" si="328"/>
        <v>0.12975651199692134</v>
      </c>
      <c r="N1063" s="28">
        <f t="shared" si="334"/>
        <v>1071000</v>
      </c>
      <c r="O1063" s="29" t="str">
        <f t="shared" si="335"/>
        <v>MENOR VALOR</v>
      </c>
      <c r="P1063" s="30">
        <f t="shared" si="329"/>
        <v>1071000</v>
      </c>
      <c r="Q1063" s="122"/>
    </row>
    <row r="1064" spans="1:17" s="123" customFormat="1" ht="16.2" customHeight="1" x14ac:dyDescent="0.3">
      <c r="A1064" s="68">
        <f t="shared" si="336"/>
        <v>1015</v>
      </c>
      <c r="B1064" s="126">
        <v>42140</v>
      </c>
      <c r="C1064" s="127" t="s">
        <v>768</v>
      </c>
      <c r="D1064" s="126" t="s">
        <v>24</v>
      </c>
      <c r="E1064" s="126">
        <v>1</v>
      </c>
      <c r="F1064" s="52">
        <v>1071000</v>
      </c>
      <c r="G1064" s="53">
        <v>1606500</v>
      </c>
      <c r="H1064" s="24">
        <f t="shared" si="330"/>
        <v>1071000</v>
      </c>
      <c r="I1064" s="24">
        <f t="shared" si="331"/>
        <v>1338750</v>
      </c>
      <c r="J1064" s="24">
        <f t="shared" si="332"/>
        <v>1338750</v>
      </c>
      <c r="K1064" s="25">
        <f t="shared" si="333"/>
        <v>1311701.757260392</v>
      </c>
      <c r="L1064" s="26">
        <f t="shared" si="327"/>
        <v>170201.84480234084</v>
      </c>
      <c r="M1064" s="27">
        <f t="shared" si="328"/>
        <v>0.12975651199692134</v>
      </c>
      <c r="N1064" s="28">
        <f t="shared" si="334"/>
        <v>1071000</v>
      </c>
      <c r="O1064" s="29" t="str">
        <f t="shared" si="335"/>
        <v>MENOR VALOR</v>
      </c>
      <c r="P1064" s="30">
        <f t="shared" si="329"/>
        <v>1071000</v>
      </c>
      <c r="Q1064" s="122"/>
    </row>
    <row r="1065" spans="1:17" s="123" customFormat="1" ht="16.2" customHeight="1" x14ac:dyDescent="0.3">
      <c r="A1065" s="68">
        <f t="shared" si="336"/>
        <v>1016</v>
      </c>
      <c r="B1065" s="126">
        <v>61185</v>
      </c>
      <c r="C1065" s="127" t="s">
        <v>769</v>
      </c>
      <c r="D1065" s="126" t="s">
        <v>24</v>
      </c>
      <c r="E1065" s="126">
        <v>1</v>
      </c>
      <c r="F1065" s="52">
        <v>208250</v>
      </c>
      <c r="G1065" s="53">
        <v>412375</v>
      </c>
      <c r="H1065" s="24">
        <f t="shared" si="330"/>
        <v>208250</v>
      </c>
      <c r="I1065" s="24">
        <f t="shared" si="331"/>
        <v>310312.5</v>
      </c>
      <c r="J1065" s="24">
        <f t="shared" si="332"/>
        <v>310312.5</v>
      </c>
      <c r="K1065" s="25">
        <f t="shared" si="333"/>
        <v>293047.93763137114</v>
      </c>
      <c r="L1065" s="26">
        <f t="shared" si="327"/>
        <v>59961.196729776435</v>
      </c>
      <c r="M1065" s="27">
        <f t="shared" si="328"/>
        <v>0.20461224608651712</v>
      </c>
      <c r="N1065" s="28">
        <f t="shared" si="334"/>
        <v>208250</v>
      </c>
      <c r="O1065" s="29" t="str">
        <f t="shared" si="335"/>
        <v>MENOR VALOR</v>
      </c>
      <c r="P1065" s="30">
        <f t="shared" si="329"/>
        <v>208250</v>
      </c>
      <c r="Q1065" s="122"/>
    </row>
    <row r="1066" spans="1:17" s="123" customFormat="1" ht="16.2" customHeight="1" x14ac:dyDescent="0.3">
      <c r="A1066" s="68">
        <f t="shared" si="336"/>
        <v>1017</v>
      </c>
      <c r="B1066" s="126">
        <v>42140</v>
      </c>
      <c r="C1066" s="127" t="s">
        <v>770</v>
      </c>
      <c r="D1066" s="126" t="s">
        <v>24</v>
      </c>
      <c r="E1066" s="126">
        <v>1</v>
      </c>
      <c r="F1066" s="52">
        <v>77350</v>
      </c>
      <c r="G1066" s="53">
        <v>316025</v>
      </c>
      <c r="H1066" s="24">
        <f t="shared" si="330"/>
        <v>77350</v>
      </c>
      <c r="I1066" s="24">
        <f t="shared" si="331"/>
        <v>196687.5</v>
      </c>
      <c r="J1066" s="24">
        <f t="shared" si="332"/>
        <v>196687.5</v>
      </c>
      <c r="K1066" s="25">
        <f t="shared" si="333"/>
        <v>156347.47759397974</v>
      </c>
      <c r="L1066" s="26">
        <f t="shared" si="327"/>
        <v>55859.6521033354</v>
      </c>
      <c r="M1066" s="27">
        <f t="shared" si="328"/>
        <v>0.35727888267182578</v>
      </c>
      <c r="N1066" s="28">
        <f t="shared" si="334"/>
        <v>77350</v>
      </c>
      <c r="O1066" s="29" t="str">
        <f t="shared" si="335"/>
        <v>MENOR VALOR</v>
      </c>
      <c r="P1066" s="30">
        <f t="shared" si="329"/>
        <v>77350</v>
      </c>
      <c r="Q1066" s="122"/>
    </row>
    <row r="1067" spans="1:17" s="123" customFormat="1" ht="16.2" customHeight="1" x14ac:dyDescent="0.3">
      <c r="A1067" s="68">
        <f t="shared" si="336"/>
        <v>1018</v>
      </c>
      <c r="B1067" s="126">
        <v>38990</v>
      </c>
      <c r="C1067" s="127" t="s">
        <v>771</v>
      </c>
      <c r="D1067" s="126" t="s">
        <v>617</v>
      </c>
      <c r="E1067" s="126">
        <v>1</v>
      </c>
      <c r="F1067" s="52">
        <v>53550</v>
      </c>
      <c r="G1067" s="53">
        <v>91000</v>
      </c>
      <c r="H1067" s="24">
        <f t="shared" si="330"/>
        <v>53550</v>
      </c>
      <c r="I1067" s="24">
        <f t="shared" si="331"/>
        <v>72275</v>
      </c>
      <c r="J1067" s="24">
        <f t="shared" si="332"/>
        <v>72275</v>
      </c>
      <c r="K1067" s="25">
        <f t="shared" si="333"/>
        <v>69807.234582097575</v>
      </c>
      <c r="L1067" s="26">
        <f t="shared" si="327"/>
        <v>11495.600816341679</v>
      </c>
      <c r="M1067" s="27">
        <f t="shared" si="328"/>
        <v>0.16467635317686377</v>
      </c>
      <c r="N1067" s="28">
        <f t="shared" si="334"/>
        <v>53550</v>
      </c>
      <c r="O1067" s="29" t="str">
        <f t="shared" si="335"/>
        <v>MENOR VALOR</v>
      </c>
      <c r="P1067" s="30">
        <f t="shared" si="329"/>
        <v>53550</v>
      </c>
      <c r="Q1067" s="122"/>
    </row>
    <row r="1068" spans="1:17" s="123" customFormat="1" ht="16.2" customHeight="1" x14ac:dyDescent="0.3">
      <c r="A1068" s="68">
        <f t="shared" si="336"/>
        <v>1019</v>
      </c>
      <c r="B1068" s="126">
        <v>42140</v>
      </c>
      <c r="C1068" s="127" t="s">
        <v>772</v>
      </c>
      <c r="D1068" s="126" t="s">
        <v>24</v>
      </c>
      <c r="E1068" s="126">
        <v>1</v>
      </c>
      <c r="F1068" s="52">
        <v>214200</v>
      </c>
      <c r="G1068" s="48">
        <v>600300</v>
      </c>
      <c r="H1068" s="24">
        <f t="shared" si="330"/>
        <v>214200</v>
      </c>
      <c r="I1068" s="24">
        <f t="shared" si="331"/>
        <v>407250</v>
      </c>
      <c r="J1068" s="24">
        <f t="shared" si="332"/>
        <v>407250</v>
      </c>
      <c r="K1068" s="25">
        <f t="shared" si="333"/>
        <v>358586.47492620244</v>
      </c>
      <c r="L1068" s="26">
        <f t="shared" si="327"/>
        <v>102096.65553193912</v>
      </c>
      <c r="M1068" s="27">
        <f t="shared" si="328"/>
        <v>0.28471976125968146</v>
      </c>
      <c r="N1068" s="28">
        <f t="shared" si="334"/>
        <v>214200</v>
      </c>
      <c r="O1068" s="29" t="str">
        <f t="shared" si="335"/>
        <v>MENOR VALOR</v>
      </c>
      <c r="P1068" s="30">
        <f t="shared" si="329"/>
        <v>214200</v>
      </c>
      <c r="Q1068" s="122"/>
    </row>
    <row r="1069" spans="1:17" s="123" customFormat="1" ht="16.2" customHeight="1" x14ac:dyDescent="0.3">
      <c r="A1069" s="68">
        <f t="shared" si="336"/>
        <v>1020</v>
      </c>
      <c r="B1069" s="126">
        <v>43910</v>
      </c>
      <c r="C1069" s="127" t="s">
        <v>731</v>
      </c>
      <c r="D1069" s="126" t="s">
        <v>24</v>
      </c>
      <c r="E1069" s="126">
        <v>1</v>
      </c>
      <c r="F1069" s="52">
        <v>77350</v>
      </c>
      <c r="G1069" s="53">
        <v>316025</v>
      </c>
      <c r="H1069" s="24">
        <f t="shared" si="330"/>
        <v>77350</v>
      </c>
      <c r="I1069" s="24">
        <f t="shared" si="331"/>
        <v>196687.5</v>
      </c>
      <c r="J1069" s="24">
        <f t="shared" si="332"/>
        <v>196687.5</v>
      </c>
      <c r="K1069" s="25">
        <f t="shared" si="333"/>
        <v>156347.47759397974</v>
      </c>
      <c r="L1069" s="26">
        <f t="shared" si="327"/>
        <v>55859.6521033354</v>
      </c>
      <c r="M1069" s="27">
        <f t="shared" si="328"/>
        <v>0.35727888267182578</v>
      </c>
      <c r="N1069" s="28">
        <f t="shared" si="334"/>
        <v>77350</v>
      </c>
      <c r="O1069" s="29" t="str">
        <f t="shared" si="335"/>
        <v>MENOR VALOR</v>
      </c>
      <c r="P1069" s="30">
        <f t="shared" si="329"/>
        <v>77350</v>
      </c>
      <c r="Q1069" s="122"/>
    </row>
    <row r="1070" spans="1:17" s="123" customFormat="1" ht="16.2" customHeight="1" x14ac:dyDescent="0.3">
      <c r="A1070" s="68">
        <f t="shared" si="336"/>
        <v>1021</v>
      </c>
      <c r="B1070" s="126">
        <v>43910</v>
      </c>
      <c r="C1070" s="127" t="s">
        <v>773</v>
      </c>
      <c r="D1070" s="126" t="s">
        <v>24</v>
      </c>
      <c r="E1070" s="126">
        <v>1</v>
      </c>
      <c r="F1070" s="52">
        <v>89250</v>
      </c>
      <c r="G1070" s="48">
        <v>253875</v>
      </c>
      <c r="H1070" s="24">
        <f t="shared" si="330"/>
        <v>89250</v>
      </c>
      <c r="I1070" s="24">
        <f t="shared" si="331"/>
        <v>171562.5</v>
      </c>
      <c r="J1070" s="24">
        <f t="shared" si="332"/>
        <v>171562.5</v>
      </c>
      <c r="K1070" s="25">
        <f t="shared" si="333"/>
        <v>150526.88713316302</v>
      </c>
      <c r="L1070" s="26">
        <f t="shared" si="327"/>
        <v>43329.302421862274</v>
      </c>
      <c r="M1070" s="27">
        <f t="shared" si="328"/>
        <v>0.28785091651786554</v>
      </c>
      <c r="N1070" s="28">
        <f t="shared" si="334"/>
        <v>89250</v>
      </c>
      <c r="O1070" s="29" t="str">
        <f t="shared" si="335"/>
        <v>MENOR VALOR</v>
      </c>
      <c r="P1070" s="30">
        <f t="shared" si="329"/>
        <v>89250</v>
      </c>
      <c r="Q1070" s="122"/>
    </row>
    <row r="1071" spans="1:17" s="123" customFormat="1" ht="16.2" customHeight="1" x14ac:dyDescent="0.3">
      <c r="A1071" s="68">
        <f t="shared" si="336"/>
        <v>1022</v>
      </c>
      <c r="B1071" s="126">
        <v>43910</v>
      </c>
      <c r="C1071" s="127" t="s">
        <v>774</v>
      </c>
      <c r="D1071" s="126" t="s">
        <v>24</v>
      </c>
      <c r="E1071" s="126">
        <v>1</v>
      </c>
      <c r="F1071" s="52">
        <v>77350</v>
      </c>
      <c r="G1071" s="53">
        <v>316025</v>
      </c>
      <c r="H1071" s="24">
        <f t="shared" si="330"/>
        <v>77350</v>
      </c>
      <c r="I1071" s="24">
        <f t="shared" si="331"/>
        <v>196687.5</v>
      </c>
      <c r="J1071" s="24">
        <f t="shared" si="332"/>
        <v>196687.5</v>
      </c>
      <c r="K1071" s="25">
        <f t="shared" si="333"/>
        <v>156347.47759397974</v>
      </c>
      <c r="L1071" s="26">
        <f t="shared" si="327"/>
        <v>55859.6521033354</v>
      </c>
      <c r="M1071" s="27">
        <f t="shared" si="328"/>
        <v>0.35727888267182578</v>
      </c>
      <c r="N1071" s="28">
        <f t="shared" si="334"/>
        <v>77350</v>
      </c>
      <c r="O1071" s="29" t="str">
        <f t="shared" si="335"/>
        <v>MENOR VALOR</v>
      </c>
      <c r="P1071" s="30">
        <f t="shared" si="329"/>
        <v>77350</v>
      </c>
      <c r="Q1071" s="122"/>
    </row>
    <row r="1072" spans="1:17" s="123" customFormat="1" ht="16.2" customHeight="1" x14ac:dyDescent="0.3">
      <c r="A1072" s="68">
        <f t="shared" si="336"/>
        <v>1023</v>
      </c>
      <c r="B1072" s="126">
        <v>42140</v>
      </c>
      <c r="C1072" s="127" t="s">
        <v>775</v>
      </c>
      <c r="D1072" s="126" t="s">
        <v>24</v>
      </c>
      <c r="E1072" s="126">
        <v>1</v>
      </c>
      <c r="F1072" s="52">
        <v>214200</v>
      </c>
      <c r="G1072" s="48">
        <v>600300</v>
      </c>
      <c r="H1072" s="24">
        <f t="shared" si="330"/>
        <v>214200</v>
      </c>
      <c r="I1072" s="24">
        <f t="shared" si="331"/>
        <v>407250</v>
      </c>
      <c r="J1072" s="24">
        <f t="shared" si="332"/>
        <v>407250</v>
      </c>
      <c r="K1072" s="25">
        <f t="shared" si="333"/>
        <v>358586.47492620244</v>
      </c>
      <c r="L1072" s="26">
        <f t="shared" si="327"/>
        <v>102096.65553193912</v>
      </c>
      <c r="M1072" s="27">
        <f t="shared" si="328"/>
        <v>0.28471976125968146</v>
      </c>
      <c r="N1072" s="28">
        <f t="shared" si="334"/>
        <v>214200</v>
      </c>
      <c r="O1072" s="29" t="str">
        <f t="shared" si="335"/>
        <v>MENOR VALOR</v>
      </c>
      <c r="P1072" s="30">
        <f t="shared" si="329"/>
        <v>214200</v>
      </c>
      <c r="Q1072" s="122"/>
    </row>
    <row r="1073" spans="1:17" s="123" customFormat="1" ht="16.2" customHeight="1" x14ac:dyDescent="0.3">
      <c r="A1073" s="68">
        <f t="shared" si="336"/>
        <v>1024</v>
      </c>
      <c r="B1073" s="126">
        <v>61185</v>
      </c>
      <c r="C1073" s="127" t="s">
        <v>449</v>
      </c>
      <c r="D1073" s="126" t="s">
        <v>24</v>
      </c>
      <c r="E1073" s="126">
        <v>1</v>
      </c>
      <c r="F1073" s="52">
        <v>101150</v>
      </c>
      <c r="G1073" s="53">
        <v>251725</v>
      </c>
      <c r="H1073" s="24">
        <f t="shared" si="330"/>
        <v>101150</v>
      </c>
      <c r="I1073" s="24">
        <f t="shared" si="331"/>
        <v>176437.5</v>
      </c>
      <c r="J1073" s="24">
        <f t="shared" si="332"/>
        <v>176437.5</v>
      </c>
      <c r="K1073" s="25">
        <f t="shared" si="333"/>
        <v>159568.1163328063</v>
      </c>
      <c r="L1073" s="26">
        <f t="shared" si="327"/>
        <v>41307.846203071902</v>
      </c>
      <c r="M1073" s="27">
        <f t="shared" si="328"/>
        <v>0.25887280712719202</v>
      </c>
      <c r="N1073" s="28">
        <f t="shared" si="334"/>
        <v>101150</v>
      </c>
      <c r="O1073" s="29" t="str">
        <f t="shared" si="335"/>
        <v>MENOR VALOR</v>
      </c>
      <c r="P1073" s="30">
        <f t="shared" si="329"/>
        <v>101150</v>
      </c>
      <c r="Q1073" s="122"/>
    </row>
    <row r="1074" spans="1:17" s="123" customFormat="1" ht="16.2" customHeight="1" x14ac:dyDescent="0.3">
      <c r="A1074" s="68">
        <f t="shared" si="336"/>
        <v>1025</v>
      </c>
      <c r="B1074" s="126">
        <v>38990</v>
      </c>
      <c r="C1074" s="127" t="s">
        <v>776</v>
      </c>
      <c r="D1074" s="126" t="s">
        <v>451</v>
      </c>
      <c r="E1074" s="126">
        <v>1</v>
      </c>
      <c r="F1074" s="52">
        <v>214200</v>
      </c>
      <c r="G1074" s="48">
        <v>600300</v>
      </c>
      <c r="H1074" s="24">
        <f t="shared" si="330"/>
        <v>214200</v>
      </c>
      <c r="I1074" s="24">
        <f t="shared" si="331"/>
        <v>407250</v>
      </c>
      <c r="J1074" s="24">
        <f t="shared" si="332"/>
        <v>407250</v>
      </c>
      <c r="K1074" s="25">
        <f t="shared" si="333"/>
        <v>358586.47492620244</v>
      </c>
      <c r="L1074" s="26">
        <f t="shared" si="327"/>
        <v>102096.65553193912</v>
      </c>
      <c r="M1074" s="27">
        <f t="shared" si="328"/>
        <v>0.28471976125968146</v>
      </c>
      <c r="N1074" s="28">
        <f t="shared" si="334"/>
        <v>214200</v>
      </c>
      <c r="O1074" s="29" t="str">
        <f t="shared" si="335"/>
        <v>MENOR VALOR</v>
      </c>
      <c r="P1074" s="30">
        <f t="shared" si="329"/>
        <v>214200</v>
      </c>
      <c r="Q1074" s="122"/>
    </row>
    <row r="1075" spans="1:17" s="123" customFormat="1" ht="16.2" customHeight="1" x14ac:dyDescent="0.3">
      <c r="A1075" s="68">
        <f t="shared" si="336"/>
        <v>1026</v>
      </c>
      <c r="B1075" s="126">
        <v>38990</v>
      </c>
      <c r="C1075" s="127" t="s">
        <v>777</v>
      </c>
      <c r="D1075" s="126" t="s">
        <v>451</v>
      </c>
      <c r="E1075" s="126">
        <v>1</v>
      </c>
      <c r="F1075" s="52">
        <v>214200</v>
      </c>
      <c r="G1075" s="48">
        <v>600300</v>
      </c>
      <c r="H1075" s="24">
        <f t="shared" si="330"/>
        <v>214200</v>
      </c>
      <c r="I1075" s="24">
        <f t="shared" si="331"/>
        <v>407250</v>
      </c>
      <c r="J1075" s="24">
        <f t="shared" si="332"/>
        <v>407250</v>
      </c>
      <c r="K1075" s="25">
        <f t="shared" si="333"/>
        <v>358586.47492620244</v>
      </c>
      <c r="L1075" s="26">
        <f t="shared" si="327"/>
        <v>102096.65553193912</v>
      </c>
      <c r="M1075" s="27">
        <f t="shared" si="328"/>
        <v>0.28471976125968146</v>
      </c>
      <c r="N1075" s="28">
        <f t="shared" si="334"/>
        <v>214200</v>
      </c>
      <c r="O1075" s="29" t="str">
        <f t="shared" si="335"/>
        <v>MENOR VALOR</v>
      </c>
      <c r="P1075" s="30">
        <f t="shared" si="329"/>
        <v>214200</v>
      </c>
      <c r="Q1075" s="122"/>
    </row>
    <row r="1076" spans="1:17" s="123" customFormat="1" ht="16.2" customHeight="1" x14ac:dyDescent="0.3">
      <c r="A1076" s="68">
        <f t="shared" si="336"/>
        <v>1027</v>
      </c>
      <c r="B1076" s="126">
        <v>38990</v>
      </c>
      <c r="C1076" s="127" t="s">
        <v>778</v>
      </c>
      <c r="D1076" s="126" t="s">
        <v>451</v>
      </c>
      <c r="E1076" s="126">
        <v>1</v>
      </c>
      <c r="F1076" s="52">
        <v>1071000</v>
      </c>
      <c r="G1076" s="53">
        <v>1606500</v>
      </c>
      <c r="H1076" s="24">
        <f t="shared" si="330"/>
        <v>1071000</v>
      </c>
      <c r="I1076" s="24">
        <f t="shared" si="331"/>
        <v>1338750</v>
      </c>
      <c r="J1076" s="24">
        <f t="shared" si="332"/>
        <v>1338750</v>
      </c>
      <c r="K1076" s="25">
        <f t="shared" si="333"/>
        <v>1311701.757260392</v>
      </c>
      <c r="L1076" s="26">
        <f t="shared" si="327"/>
        <v>170201.84480234084</v>
      </c>
      <c r="M1076" s="27">
        <f t="shared" si="328"/>
        <v>0.12975651199692134</v>
      </c>
      <c r="N1076" s="28">
        <f t="shared" si="334"/>
        <v>1071000</v>
      </c>
      <c r="O1076" s="29" t="str">
        <f t="shared" si="335"/>
        <v>MENOR VALOR</v>
      </c>
      <c r="P1076" s="30">
        <f t="shared" si="329"/>
        <v>1071000</v>
      </c>
      <c r="Q1076" s="122"/>
    </row>
    <row r="1077" spans="1:17" s="123" customFormat="1" ht="16.2" customHeight="1" x14ac:dyDescent="0.3">
      <c r="A1077" s="68">
        <f t="shared" si="336"/>
        <v>1028</v>
      </c>
      <c r="B1077" s="126">
        <v>48220</v>
      </c>
      <c r="C1077" s="127" t="s">
        <v>779</v>
      </c>
      <c r="D1077" s="126" t="s">
        <v>24</v>
      </c>
      <c r="E1077" s="126">
        <v>1</v>
      </c>
      <c r="F1077" s="52">
        <v>130900</v>
      </c>
      <c r="G1077" s="53">
        <v>196350</v>
      </c>
      <c r="H1077" s="24">
        <f t="shared" si="330"/>
        <v>130900</v>
      </c>
      <c r="I1077" s="24">
        <f t="shared" si="331"/>
        <v>163625</v>
      </c>
      <c r="J1077" s="24">
        <f t="shared" si="332"/>
        <v>163625</v>
      </c>
      <c r="K1077" s="25">
        <f t="shared" si="333"/>
        <v>160319.103665159</v>
      </c>
      <c r="L1077" s="26">
        <f t="shared" si="327"/>
        <v>20802.447698064225</v>
      </c>
      <c r="M1077" s="27">
        <f t="shared" si="328"/>
        <v>0.12975651199692351</v>
      </c>
      <c r="N1077" s="28">
        <f t="shared" si="334"/>
        <v>130900</v>
      </c>
      <c r="O1077" s="29" t="str">
        <f t="shared" si="335"/>
        <v>MENOR VALOR</v>
      </c>
      <c r="P1077" s="30">
        <f t="shared" si="329"/>
        <v>130900</v>
      </c>
      <c r="Q1077" s="122"/>
    </row>
    <row r="1078" spans="1:17" s="123" customFormat="1" ht="16.2" customHeight="1" x14ac:dyDescent="0.3">
      <c r="A1078" s="68">
        <f t="shared" si="336"/>
        <v>1029</v>
      </c>
      <c r="B1078" s="126">
        <v>48220</v>
      </c>
      <c r="C1078" s="127" t="s">
        <v>780</v>
      </c>
      <c r="D1078" s="126" t="s">
        <v>24</v>
      </c>
      <c r="E1078" s="126">
        <v>1</v>
      </c>
      <c r="F1078" s="52">
        <v>214200</v>
      </c>
      <c r="G1078" s="48">
        <v>600300</v>
      </c>
      <c r="H1078" s="24">
        <f t="shared" si="330"/>
        <v>214200</v>
      </c>
      <c r="I1078" s="24">
        <f t="shared" si="331"/>
        <v>407250</v>
      </c>
      <c r="J1078" s="24">
        <f t="shared" si="332"/>
        <v>407250</v>
      </c>
      <c r="K1078" s="25">
        <f t="shared" si="333"/>
        <v>358586.47492620244</v>
      </c>
      <c r="L1078" s="26">
        <f t="shared" si="327"/>
        <v>102096.65553193912</v>
      </c>
      <c r="M1078" s="27">
        <f t="shared" si="328"/>
        <v>0.28471976125968146</v>
      </c>
      <c r="N1078" s="28">
        <f t="shared" si="334"/>
        <v>214200</v>
      </c>
      <c r="O1078" s="29" t="str">
        <f t="shared" si="335"/>
        <v>MENOR VALOR</v>
      </c>
      <c r="P1078" s="30">
        <f t="shared" si="329"/>
        <v>214200</v>
      </c>
      <c r="Q1078" s="122"/>
    </row>
    <row r="1079" spans="1:17" s="123" customFormat="1" ht="16.2" customHeight="1" x14ac:dyDescent="0.3">
      <c r="A1079" s="68">
        <f t="shared" si="336"/>
        <v>1030</v>
      </c>
      <c r="B1079" s="126">
        <v>61185</v>
      </c>
      <c r="C1079" s="127" t="s">
        <v>781</v>
      </c>
      <c r="D1079" s="126" t="s">
        <v>24</v>
      </c>
      <c r="E1079" s="126">
        <v>1</v>
      </c>
      <c r="F1079" s="52">
        <v>1011500</v>
      </c>
      <c r="G1079" s="53">
        <v>1517250</v>
      </c>
      <c r="H1079" s="24">
        <f t="shared" si="330"/>
        <v>1011500</v>
      </c>
      <c r="I1079" s="24">
        <f t="shared" si="331"/>
        <v>1264375</v>
      </c>
      <c r="J1079" s="24">
        <f t="shared" si="332"/>
        <v>1264375</v>
      </c>
      <c r="K1079" s="25">
        <f t="shared" si="333"/>
        <v>1238829.4374125923</v>
      </c>
      <c r="L1079" s="26">
        <f t="shared" si="327"/>
        <v>160746.18675776452</v>
      </c>
      <c r="M1079" s="27">
        <f t="shared" si="328"/>
        <v>0.12975651199691987</v>
      </c>
      <c r="N1079" s="28">
        <f t="shared" si="334"/>
        <v>1011500</v>
      </c>
      <c r="O1079" s="29" t="str">
        <f t="shared" si="335"/>
        <v>MENOR VALOR</v>
      </c>
      <c r="P1079" s="30">
        <f t="shared" si="329"/>
        <v>1011500</v>
      </c>
      <c r="Q1079" s="122"/>
    </row>
    <row r="1080" spans="1:17" s="123" customFormat="1" ht="16.2" customHeight="1" x14ac:dyDescent="0.3">
      <c r="A1080" s="68">
        <f t="shared" si="336"/>
        <v>1031</v>
      </c>
      <c r="B1080" s="126">
        <v>61164</v>
      </c>
      <c r="C1080" s="127" t="s">
        <v>533</v>
      </c>
      <c r="D1080" s="126" t="s">
        <v>458</v>
      </c>
      <c r="E1080" s="126">
        <v>1</v>
      </c>
      <c r="F1080" s="52">
        <v>77350</v>
      </c>
      <c r="G1080" s="53">
        <v>316025</v>
      </c>
      <c r="H1080" s="24">
        <f t="shared" si="330"/>
        <v>77350</v>
      </c>
      <c r="I1080" s="24">
        <f t="shared" si="331"/>
        <v>196687.5</v>
      </c>
      <c r="J1080" s="24">
        <f t="shared" si="332"/>
        <v>196687.5</v>
      </c>
      <c r="K1080" s="25">
        <f t="shared" si="333"/>
        <v>156347.47759397974</v>
      </c>
      <c r="L1080" s="26">
        <f t="shared" si="327"/>
        <v>55859.6521033354</v>
      </c>
      <c r="M1080" s="27">
        <f t="shared" si="328"/>
        <v>0.35727888267182578</v>
      </c>
      <c r="N1080" s="28">
        <f t="shared" si="334"/>
        <v>77350</v>
      </c>
      <c r="O1080" s="29" t="str">
        <f t="shared" si="335"/>
        <v>MENOR VALOR</v>
      </c>
      <c r="P1080" s="30">
        <f t="shared" si="329"/>
        <v>77350</v>
      </c>
      <c r="Q1080" s="122"/>
    </row>
    <row r="1081" spans="1:17" s="123" customFormat="1" ht="16.2" customHeight="1" x14ac:dyDescent="0.3">
      <c r="A1081" s="68">
        <f t="shared" si="336"/>
        <v>1032</v>
      </c>
      <c r="B1081" s="126">
        <v>42140</v>
      </c>
      <c r="C1081" s="127" t="s">
        <v>782</v>
      </c>
      <c r="D1081" s="126" t="s">
        <v>24</v>
      </c>
      <c r="E1081" s="126">
        <v>1</v>
      </c>
      <c r="F1081" s="52">
        <v>1071000</v>
      </c>
      <c r="G1081" s="53">
        <v>1606500</v>
      </c>
      <c r="H1081" s="24">
        <f t="shared" si="330"/>
        <v>1071000</v>
      </c>
      <c r="I1081" s="24">
        <f t="shared" si="331"/>
        <v>1338750</v>
      </c>
      <c r="J1081" s="24">
        <f t="shared" si="332"/>
        <v>1338750</v>
      </c>
      <c r="K1081" s="25">
        <f t="shared" si="333"/>
        <v>1311701.757260392</v>
      </c>
      <c r="L1081" s="26">
        <f t="shared" si="327"/>
        <v>170201.84480234084</v>
      </c>
      <c r="M1081" s="27">
        <f t="shared" si="328"/>
        <v>0.12975651199692134</v>
      </c>
      <c r="N1081" s="28">
        <f t="shared" si="334"/>
        <v>1071000</v>
      </c>
      <c r="O1081" s="29" t="str">
        <f t="shared" si="335"/>
        <v>MENOR VALOR</v>
      </c>
      <c r="P1081" s="30">
        <f t="shared" si="329"/>
        <v>1071000</v>
      </c>
      <c r="Q1081" s="122"/>
    </row>
    <row r="1082" spans="1:17" s="123" customFormat="1" ht="16.2" customHeight="1" x14ac:dyDescent="0.3">
      <c r="A1082" s="68">
        <f t="shared" si="336"/>
        <v>1033</v>
      </c>
      <c r="B1082" s="126">
        <v>42140</v>
      </c>
      <c r="C1082" s="127" t="s">
        <v>783</v>
      </c>
      <c r="D1082" s="126" t="s">
        <v>24</v>
      </c>
      <c r="E1082" s="126">
        <v>1</v>
      </c>
      <c r="F1082" s="52">
        <v>113050</v>
      </c>
      <c r="G1082" s="53">
        <v>179575</v>
      </c>
      <c r="H1082" s="24">
        <f t="shared" si="330"/>
        <v>113050</v>
      </c>
      <c r="I1082" s="24">
        <f t="shared" si="331"/>
        <v>146312.5</v>
      </c>
      <c r="J1082" s="24">
        <f t="shared" si="332"/>
        <v>146312.5</v>
      </c>
      <c r="K1082" s="25">
        <f t="shared" si="333"/>
        <v>142481.41545478834</v>
      </c>
      <c r="L1082" s="26">
        <f t="shared" si="327"/>
        <v>20811.153447999412</v>
      </c>
      <c r="M1082" s="27">
        <f t="shared" si="328"/>
        <v>0.14606223121501152</v>
      </c>
      <c r="N1082" s="28">
        <f t="shared" si="334"/>
        <v>113050</v>
      </c>
      <c r="O1082" s="29" t="str">
        <f t="shared" si="335"/>
        <v>MENOR VALOR</v>
      </c>
      <c r="P1082" s="30">
        <f t="shared" si="329"/>
        <v>113050</v>
      </c>
      <c r="Q1082" s="122"/>
    </row>
    <row r="1083" spans="1:17" s="123" customFormat="1" ht="16.2" customHeight="1" x14ac:dyDescent="0.3">
      <c r="A1083" s="68">
        <f t="shared" si="336"/>
        <v>1034</v>
      </c>
      <c r="B1083" s="126">
        <v>48220</v>
      </c>
      <c r="C1083" s="127" t="s">
        <v>784</v>
      </c>
      <c r="D1083" s="126" t="s">
        <v>24</v>
      </c>
      <c r="E1083" s="126">
        <v>1</v>
      </c>
      <c r="F1083" s="52">
        <v>196350</v>
      </c>
      <c r="G1083" s="53">
        <v>304525</v>
      </c>
      <c r="H1083" s="24">
        <f t="shared" si="330"/>
        <v>196350</v>
      </c>
      <c r="I1083" s="24">
        <f t="shared" si="331"/>
        <v>250437.5</v>
      </c>
      <c r="J1083" s="24">
        <f t="shared" si="332"/>
        <v>250437.5</v>
      </c>
      <c r="K1083" s="25">
        <f t="shared" si="333"/>
        <v>244527.06138585153</v>
      </c>
      <c r="L1083" s="26">
        <f t="shared" si="327"/>
        <v>34066.326803576085</v>
      </c>
      <c r="M1083" s="27">
        <f t="shared" si="328"/>
        <v>0.13931516050005247</v>
      </c>
      <c r="N1083" s="28">
        <f t="shared" si="334"/>
        <v>196350</v>
      </c>
      <c r="O1083" s="29" t="str">
        <f t="shared" si="335"/>
        <v>MENOR VALOR</v>
      </c>
      <c r="P1083" s="30">
        <f t="shared" si="329"/>
        <v>196350</v>
      </c>
      <c r="Q1083" s="122"/>
    </row>
    <row r="1084" spans="1:17" s="123" customFormat="1" ht="16.2" customHeight="1" x14ac:dyDescent="0.3">
      <c r="A1084" s="68">
        <f t="shared" si="336"/>
        <v>1035</v>
      </c>
      <c r="B1084" s="126">
        <v>61185</v>
      </c>
      <c r="C1084" s="127" t="s">
        <v>785</v>
      </c>
      <c r="D1084" s="126" t="s">
        <v>24</v>
      </c>
      <c r="E1084" s="126">
        <v>1</v>
      </c>
      <c r="F1084" s="52">
        <v>136850</v>
      </c>
      <c r="G1084" s="53">
        <v>265000</v>
      </c>
      <c r="H1084" s="24">
        <f t="shared" si="330"/>
        <v>136850</v>
      </c>
      <c r="I1084" s="24">
        <f t="shared" si="331"/>
        <v>200925</v>
      </c>
      <c r="J1084" s="24">
        <f t="shared" si="332"/>
        <v>200925</v>
      </c>
      <c r="K1084" s="25">
        <f t="shared" si="333"/>
        <v>190434.37189751223</v>
      </c>
      <c r="L1084" s="26">
        <f t="shared" si="327"/>
        <v>37889.872734352837</v>
      </c>
      <c r="M1084" s="27">
        <f t="shared" si="328"/>
        <v>0.1989655142441637</v>
      </c>
      <c r="N1084" s="28">
        <f t="shared" si="334"/>
        <v>136850</v>
      </c>
      <c r="O1084" s="29" t="str">
        <f t="shared" si="335"/>
        <v>MENOR VALOR</v>
      </c>
      <c r="P1084" s="30">
        <f t="shared" si="329"/>
        <v>136850</v>
      </c>
      <c r="Q1084" s="122"/>
    </row>
    <row r="1085" spans="1:17" s="123" customFormat="1" ht="16.2" customHeight="1" x14ac:dyDescent="0.3">
      <c r="A1085" s="68">
        <f t="shared" si="336"/>
        <v>1036</v>
      </c>
      <c r="B1085" s="126">
        <v>42140</v>
      </c>
      <c r="C1085" s="127" t="s">
        <v>786</v>
      </c>
      <c r="D1085" s="126" t="s">
        <v>24</v>
      </c>
      <c r="E1085" s="126">
        <v>1</v>
      </c>
      <c r="F1085" s="52">
        <v>1071000</v>
      </c>
      <c r="G1085" s="53">
        <v>1606500</v>
      </c>
      <c r="H1085" s="24">
        <f t="shared" si="330"/>
        <v>1071000</v>
      </c>
      <c r="I1085" s="24">
        <f t="shared" si="331"/>
        <v>1338750</v>
      </c>
      <c r="J1085" s="24">
        <f t="shared" si="332"/>
        <v>1338750</v>
      </c>
      <c r="K1085" s="25">
        <f t="shared" si="333"/>
        <v>1311701.757260392</v>
      </c>
      <c r="L1085" s="26">
        <f t="shared" si="327"/>
        <v>170201.84480234084</v>
      </c>
      <c r="M1085" s="27">
        <f t="shared" si="328"/>
        <v>0.12975651199692134</v>
      </c>
      <c r="N1085" s="28">
        <f t="shared" si="334"/>
        <v>1071000</v>
      </c>
      <c r="O1085" s="29" t="str">
        <f t="shared" si="335"/>
        <v>MENOR VALOR</v>
      </c>
      <c r="P1085" s="30">
        <f t="shared" si="329"/>
        <v>1071000</v>
      </c>
      <c r="Q1085" s="122"/>
    </row>
    <row r="1086" spans="1:17" s="123" customFormat="1" ht="16.2" customHeight="1" x14ac:dyDescent="0.3">
      <c r="A1086" s="68">
        <f t="shared" si="336"/>
        <v>1037</v>
      </c>
      <c r="B1086" s="126">
        <v>48220</v>
      </c>
      <c r="C1086" s="127" t="s">
        <v>787</v>
      </c>
      <c r="D1086" s="126" t="s">
        <v>24</v>
      </c>
      <c r="E1086" s="126">
        <v>1</v>
      </c>
      <c r="F1086" s="52">
        <v>148750</v>
      </c>
      <c r="G1086" s="53">
        <v>398000</v>
      </c>
      <c r="H1086" s="24">
        <f t="shared" si="330"/>
        <v>148750</v>
      </c>
      <c r="I1086" s="24">
        <f t="shared" si="331"/>
        <v>273375</v>
      </c>
      <c r="J1086" s="24">
        <f t="shared" si="332"/>
        <v>273375</v>
      </c>
      <c r="K1086" s="25">
        <f t="shared" si="333"/>
        <v>243315.63862604476</v>
      </c>
      <c r="L1086" s="26">
        <f t="shared" si="327"/>
        <v>66868.004339712832</v>
      </c>
      <c r="M1086" s="27">
        <f t="shared" si="328"/>
        <v>0.27482000218852848</v>
      </c>
      <c r="N1086" s="28">
        <f t="shared" si="334"/>
        <v>148750</v>
      </c>
      <c r="O1086" s="29" t="str">
        <f t="shared" si="335"/>
        <v>MENOR VALOR</v>
      </c>
      <c r="P1086" s="30">
        <f t="shared" si="329"/>
        <v>148750</v>
      </c>
      <c r="Q1086" s="122"/>
    </row>
    <row r="1087" spans="1:17" s="123" customFormat="1" ht="16.2" customHeight="1" x14ac:dyDescent="0.3">
      <c r="A1087" s="68">
        <f t="shared" si="336"/>
        <v>1038</v>
      </c>
      <c r="B1087" s="126">
        <v>42140</v>
      </c>
      <c r="C1087" s="127" t="s">
        <v>788</v>
      </c>
      <c r="D1087" s="126" t="s">
        <v>24</v>
      </c>
      <c r="E1087" s="126">
        <v>1</v>
      </c>
      <c r="F1087" s="52">
        <v>214200</v>
      </c>
      <c r="G1087" s="48">
        <v>600300</v>
      </c>
      <c r="H1087" s="24">
        <f t="shared" si="330"/>
        <v>214200</v>
      </c>
      <c r="I1087" s="24">
        <f t="shared" si="331"/>
        <v>407250</v>
      </c>
      <c r="J1087" s="24">
        <f t="shared" si="332"/>
        <v>407250</v>
      </c>
      <c r="K1087" s="25">
        <f t="shared" si="333"/>
        <v>358586.47492620244</v>
      </c>
      <c r="L1087" s="26">
        <f t="shared" si="327"/>
        <v>102096.65553193912</v>
      </c>
      <c r="M1087" s="27">
        <f t="shared" si="328"/>
        <v>0.28471976125968146</v>
      </c>
      <c r="N1087" s="28">
        <f t="shared" si="334"/>
        <v>214200</v>
      </c>
      <c r="O1087" s="29" t="str">
        <f t="shared" si="335"/>
        <v>MENOR VALOR</v>
      </c>
      <c r="P1087" s="30">
        <f t="shared" si="329"/>
        <v>214200</v>
      </c>
      <c r="Q1087" s="122"/>
    </row>
    <row r="1088" spans="1:17" s="123" customFormat="1" ht="16.2" customHeight="1" x14ac:dyDescent="0.3">
      <c r="A1088" s="68">
        <f t="shared" si="336"/>
        <v>1039</v>
      </c>
      <c r="B1088" s="126">
        <v>42140</v>
      </c>
      <c r="C1088" s="127" t="s">
        <v>637</v>
      </c>
      <c r="D1088" s="126" t="s">
        <v>24</v>
      </c>
      <c r="E1088" s="126">
        <v>1</v>
      </c>
      <c r="F1088" s="52">
        <v>113050</v>
      </c>
      <c r="G1088" s="53">
        <v>179575</v>
      </c>
      <c r="H1088" s="24">
        <f t="shared" si="330"/>
        <v>113050</v>
      </c>
      <c r="I1088" s="24">
        <f t="shared" si="331"/>
        <v>146312.5</v>
      </c>
      <c r="J1088" s="24">
        <f t="shared" si="332"/>
        <v>146312.5</v>
      </c>
      <c r="K1088" s="25">
        <f t="shared" si="333"/>
        <v>142481.41545478834</v>
      </c>
      <c r="L1088" s="26">
        <f t="shared" si="327"/>
        <v>20811.153447999412</v>
      </c>
      <c r="M1088" s="27">
        <f t="shared" si="328"/>
        <v>0.14606223121501152</v>
      </c>
      <c r="N1088" s="28">
        <f t="shared" si="334"/>
        <v>113050</v>
      </c>
      <c r="O1088" s="29" t="str">
        <f t="shared" si="335"/>
        <v>MENOR VALOR</v>
      </c>
      <c r="P1088" s="30">
        <f t="shared" si="329"/>
        <v>113050</v>
      </c>
      <c r="Q1088" s="122"/>
    </row>
    <row r="1089" spans="1:17" s="123" customFormat="1" ht="16.2" customHeight="1" x14ac:dyDescent="0.3">
      <c r="A1089" s="68">
        <f t="shared" si="336"/>
        <v>1040</v>
      </c>
      <c r="B1089" s="126">
        <v>61185</v>
      </c>
      <c r="C1089" s="127" t="s">
        <v>789</v>
      </c>
      <c r="D1089" s="126" t="s">
        <v>24</v>
      </c>
      <c r="E1089" s="126">
        <v>1</v>
      </c>
      <c r="F1089" s="52">
        <v>214200</v>
      </c>
      <c r="G1089" s="48">
        <v>600300</v>
      </c>
      <c r="H1089" s="24">
        <f t="shared" si="330"/>
        <v>214200</v>
      </c>
      <c r="I1089" s="24">
        <f t="shared" si="331"/>
        <v>407250</v>
      </c>
      <c r="J1089" s="24">
        <f t="shared" si="332"/>
        <v>407250</v>
      </c>
      <c r="K1089" s="25">
        <f t="shared" si="333"/>
        <v>358586.47492620244</v>
      </c>
      <c r="L1089" s="26">
        <f t="shared" si="327"/>
        <v>102096.65553193912</v>
      </c>
      <c r="M1089" s="27">
        <f t="shared" si="328"/>
        <v>0.28471976125968146</v>
      </c>
      <c r="N1089" s="28">
        <f t="shared" si="334"/>
        <v>214200</v>
      </c>
      <c r="O1089" s="29" t="str">
        <f t="shared" si="335"/>
        <v>MENOR VALOR</v>
      </c>
      <c r="P1089" s="30">
        <f t="shared" si="329"/>
        <v>214200</v>
      </c>
      <c r="Q1089" s="122"/>
    </row>
    <row r="1090" spans="1:17" s="123" customFormat="1" ht="16.2" customHeight="1" x14ac:dyDescent="0.3">
      <c r="A1090" s="68">
        <f t="shared" si="336"/>
        <v>1041</v>
      </c>
      <c r="B1090" s="126">
        <v>42140</v>
      </c>
      <c r="C1090" s="127" t="s">
        <v>790</v>
      </c>
      <c r="D1090" s="126" t="s">
        <v>24</v>
      </c>
      <c r="E1090" s="126">
        <v>1</v>
      </c>
      <c r="F1090" s="52">
        <v>214200</v>
      </c>
      <c r="G1090" s="48">
        <v>600300</v>
      </c>
      <c r="H1090" s="24">
        <f t="shared" si="330"/>
        <v>214200</v>
      </c>
      <c r="I1090" s="24">
        <f t="shared" si="331"/>
        <v>407250</v>
      </c>
      <c r="J1090" s="24">
        <f t="shared" si="332"/>
        <v>407250</v>
      </c>
      <c r="K1090" s="25">
        <f t="shared" si="333"/>
        <v>358586.47492620244</v>
      </c>
      <c r="L1090" s="26">
        <f t="shared" si="327"/>
        <v>102096.65553193912</v>
      </c>
      <c r="M1090" s="27">
        <f t="shared" si="328"/>
        <v>0.28471976125968146</v>
      </c>
      <c r="N1090" s="28">
        <f t="shared" si="334"/>
        <v>214200</v>
      </c>
      <c r="O1090" s="29" t="str">
        <f t="shared" si="335"/>
        <v>MENOR VALOR</v>
      </c>
      <c r="P1090" s="30">
        <f t="shared" si="329"/>
        <v>214200</v>
      </c>
      <c r="Q1090" s="122"/>
    </row>
    <row r="1091" spans="1:17" s="123" customFormat="1" ht="16.2" customHeight="1" x14ac:dyDescent="0.3">
      <c r="A1091" s="68">
        <f t="shared" si="336"/>
        <v>1042</v>
      </c>
      <c r="B1091" s="126">
        <v>42140</v>
      </c>
      <c r="C1091" s="127" t="s">
        <v>706</v>
      </c>
      <c r="D1091" s="126" t="s">
        <v>24</v>
      </c>
      <c r="E1091" s="126">
        <v>1</v>
      </c>
      <c r="F1091" s="52">
        <v>21420</v>
      </c>
      <c r="G1091" s="53">
        <v>40200</v>
      </c>
      <c r="H1091" s="24">
        <f t="shared" si="330"/>
        <v>21420</v>
      </c>
      <c r="I1091" s="24">
        <f t="shared" si="331"/>
        <v>30810</v>
      </c>
      <c r="J1091" s="24">
        <f t="shared" si="332"/>
        <v>30810</v>
      </c>
      <c r="K1091" s="25">
        <f t="shared" si="333"/>
        <v>29344.23282350384</v>
      </c>
      <c r="L1091" s="26">
        <f t="shared" si="327"/>
        <v>5603.2787652005572</v>
      </c>
      <c r="M1091" s="27">
        <f t="shared" si="328"/>
        <v>0.19094991506175962</v>
      </c>
      <c r="N1091" s="28">
        <f t="shared" si="334"/>
        <v>21420</v>
      </c>
      <c r="O1091" s="29" t="str">
        <f t="shared" si="335"/>
        <v>MENOR VALOR</v>
      </c>
      <c r="P1091" s="30">
        <f t="shared" si="329"/>
        <v>21420</v>
      </c>
      <c r="Q1091" s="122"/>
    </row>
    <row r="1092" spans="1:17" s="123" customFormat="1" ht="16.2" customHeight="1" x14ac:dyDescent="0.3">
      <c r="A1092" s="68">
        <f t="shared" si="336"/>
        <v>1043</v>
      </c>
      <c r="B1092" s="126">
        <v>43220</v>
      </c>
      <c r="C1092" s="127" t="s">
        <v>791</v>
      </c>
      <c r="D1092" s="126" t="s">
        <v>438</v>
      </c>
      <c r="E1092" s="126">
        <v>1</v>
      </c>
      <c r="F1092" s="52">
        <v>77350</v>
      </c>
      <c r="G1092" s="53">
        <v>316025</v>
      </c>
      <c r="H1092" s="24">
        <f t="shared" si="330"/>
        <v>77350</v>
      </c>
      <c r="I1092" s="24">
        <f t="shared" si="331"/>
        <v>196687.5</v>
      </c>
      <c r="J1092" s="24">
        <f t="shared" si="332"/>
        <v>196687.5</v>
      </c>
      <c r="K1092" s="25">
        <f t="shared" si="333"/>
        <v>156347.47759397974</v>
      </c>
      <c r="L1092" s="26">
        <f t="shared" si="327"/>
        <v>55859.6521033354</v>
      </c>
      <c r="M1092" s="27">
        <f t="shared" si="328"/>
        <v>0.35727888267182578</v>
      </c>
      <c r="N1092" s="28">
        <f t="shared" si="334"/>
        <v>77350</v>
      </c>
      <c r="O1092" s="29" t="str">
        <f t="shared" si="335"/>
        <v>MENOR VALOR</v>
      </c>
      <c r="P1092" s="30">
        <f t="shared" si="329"/>
        <v>77350</v>
      </c>
      <c r="Q1092" s="122"/>
    </row>
    <row r="1093" spans="1:17" s="123" customFormat="1" ht="16.2" customHeight="1" x14ac:dyDescent="0.3">
      <c r="A1093" s="68">
        <f t="shared" si="336"/>
        <v>1044</v>
      </c>
      <c r="B1093" s="126">
        <v>42140</v>
      </c>
      <c r="C1093" s="127" t="s">
        <v>792</v>
      </c>
      <c r="D1093" s="126" t="s">
        <v>24</v>
      </c>
      <c r="E1093" s="126">
        <v>1</v>
      </c>
      <c r="F1093" s="52">
        <v>142800</v>
      </c>
      <c r="G1093" s="53">
        <v>190200</v>
      </c>
      <c r="H1093" s="24">
        <f t="shared" si="330"/>
        <v>142800</v>
      </c>
      <c r="I1093" s="24">
        <f t="shared" si="331"/>
        <v>166500</v>
      </c>
      <c r="J1093" s="24">
        <f t="shared" si="332"/>
        <v>166500</v>
      </c>
      <c r="K1093" s="25">
        <f t="shared" si="333"/>
        <v>164804.61158596262</v>
      </c>
      <c r="L1093" s="26">
        <f t="shared" si="327"/>
        <v>15559.610069810235</v>
      </c>
      <c r="M1093" s="27">
        <f t="shared" si="328"/>
        <v>9.44124677099481E-2</v>
      </c>
      <c r="N1093" s="28">
        <f t="shared" si="334"/>
        <v>142800</v>
      </c>
      <c r="O1093" s="29" t="str">
        <f t="shared" si="335"/>
        <v>MENOR VALOR</v>
      </c>
      <c r="P1093" s="30">
        <f t="shared" si="329"/>
        <v>142800</v>
      </c>
      <c r="Q1093" s="122"/>
    </row>
    <row r="1094" spans="1:17" s="123" customFormat="1" ht="16.2" customHeight="1" x14ac:dyDescent="0.3">
      <c r="A1094" s="68">
        <f t="shared" si="336"/>
        <v>1045</v>
      </c>
      <c r="B1094" s="126">
        <v>42140</v>
      </c>
      <c r="C1094" s="127" t="s">
        <v>793</v>
      </c>
      <c r="D1094" s="126" t="s">
        <v>24</v>
      </c>
      <c r="E1094" s="126">
        <v>1</v>
      </c>
      <c r="F1094" s="52">
        <v>142800</v>
      </c>
      <c r="G1094" s="53">
        <v>190200</v>
      </c>
      <c r="H1094" s="24">
        <f t="shared" si="330"/>
        <v>142800</v>
      </c>
      <c r="I1094" s="24">
        <f t="shared" si="331"/>
        <v>166500</v>
      </c>
      <c r="J1094" s="24">
        <f t="shared" si="332"/>
        <v>166500</v>
      </c>
      <c r="K1094" s="25">
        <f t="shared" si="333"/>
        <v>164804.61158596262</v>
      </c>
      <c r="L1094" s="26">
        <f t="shared" si="327"/>
        <v>15559.610069810235</v>
      </c>
      <c r="M1094" s="27">
        <f t="shared" si="328"/>
        <v>9.44124677099481E-2</v>
      </c>
      <c r="N1094" s="28">
        <f t="shared" si="334"/>
        <v>142800</v>
      </c>
      <c r="O1094" s="29" t="str">
        <f t="shared" si="335"/>
        <v>MENOR VALOR</v>
      </c>
      <c r="P1094" s="30">
        <f t="shared" si="329"/>
        <v>142800</v>
      </c>
      <c r="Q1094" s="122"/>
    </row>
    <row r="1095" spans="1:17" s="123" customFormat="1" ht="16.2" customHeight="1" x14ac:dyDescent="0.3">
      <c r="A1095" s="68">
        <f t="shared" si="336"/>
        <v>1046</v>
      </c>
      <c r="B1095" s="126">
        <v>42140</v>
      </c>
      <c r="C1095" s="127" t="s">
        <v>794</v>
      </c>
      <c r="D1095" s="126" t="s">
        <v>24</v>
      </c>
      <c r="E1095" s="126">
        <v>1</v>
      </c>
      <c r="F1095" s="52">
        <v>142800</v>
      </c>
      <c r="G1095" s="53">
        <v>190200</v>
      </c>
      <c r="H1095" s="24">
        <f t="shared" si="330"/>
        <v>142800</v>
      </c>
      <c r="I1095" s="24">
        <f t="shared" si="331"/>
        <v>166500</v>
      </c>
      <c r="J1095" s="24">
        <f t="shared" si="332"/>
        <v>166500</v>
      </c>
      <c r="K1095" s="25">
        <f t="shared" si="333"/>
        <v>164804.61158596262</v>
      </c>
      <c r="L1095" s="26">
        <f t="shared" si="327"/>
        <v>15559.610069810235</v>
      </c>
      <c r="M1095" s="27">
        <f t="shared" si="328"/>
        <v>9.44124677099481E-2</v>
      </c>
      <c r="N1095" s="28">
        <f t="shared" si="334"/>
        <v>142800</v>
      </c>
      <c r="O1095" s="29" t="str">
        <f t="shared" si="335"/>
        <v>MENOR VALOR</v>
      </c>
      <c r="P1095" s="30">
        <f t="shared" si="329"/>
        <v>142800</v>
      </c>
      <c r="Q1095" s="122"/>
    </row>
    <row r="1096" spans="1:17" s="123" customFormat="1" ht="16.2" customHeight="1" x14ac:dyDescent="0.3">
      <c r="A1096" s="68">
        <f t="shared" si="336"/>
        <v>1047</v>
      </c>
      <c r="B1096" s="126">
        <v>42140</v>
      </c>
      <c r="C1096" s="127" t="s">
        <v>795</v>
      </c>
      <c r="D1096" s="126" t="s">
        <v>617</v>
      </c>
      <c r="E1096" s="126">
        <v>1</v>
      </c>
      <c r="F1096" s="52">
        <v>142800</v>
      </c>
      <c r="G1096" s="53">
        <v>190200</v>
      </c>
      <c r="H1096" s="24">
        <f t="shared" si="330"/>
        <v>142800</v>
      </c>
      <c r="I1096" s="24">
        <f t="shared" si="331"/>
        <v>166500</v>
      </c>
      <c r="J1096" s="24">
        <f t="shared" si="332"/>
        <v>166500</v>
      </c>
      <c r="K1096" s="25">
        <f t="shared" si="333"/>
        <v>164804.61158596262</v>
      </c>
      <c r="L1096" s="26">
        <f t="shared" si="327"/>
        <v>15559.610069810235</v>
      </c>
      <c r="M1096" s="27">
        <f t="shared" si="328"/>
        <v>9.44124677099481E-2</v>
      </c>
      <c r="N1096" s="28">
        <f t="shared" si="334"/>
        <v>142800</v>
      </c>
      <c r="O1096" s="29" t="str">
        <f t="shared" si="335"/>
        <v>MENOR VALOR</v>
      </c>
      <c r="P1096" s="30">
        <f t="shared" si="329"/>
        <v>142800</v>
      </c>
      <c r="Q1096" s="122"/>
    </row>
    <row r="1097" spans="1:17" s="123" customFormat="1" ht="16.2" customHeight="1" x14ac:dyDescent="0.3">
      <c r="A1097" s="72">
        <f t="shared" si="336"/>
        <v>1048</v>
      </c>
      <c r="B1097" s="128">
        <v>43910</v>
      </c>
      <c r="C1097" s="129" t="s">
        <v>796</v>
      </c>
      <c r="D1097" s="128" t="s">
        <v>24</v>
      </c>
      <c r="E1097" s="128">
        <v>1</v>
      </c>
      <c r="F1097" s="56">
        <v>309400</v>
      </c>
      <c r="G1097" s="81">
        <v>464100</v>
      </c>
      <c r="H1097" s="24">
        <f t="shared" si="330"/>
        <v>309400</v>
      </c>
      <c r="I1097" s="24">
        <f t="shared" si="331"/>
        <v>386750</v>
      </c>
      <c r="J1097" s="24">
        <f t="shared" si="332"/>
        <v>386750</v>
      </c>
      <c r="K1097" s="25">
        <f t="shared" si="333"/>
        <v>378936.06320855767</v>
      </c>
      <c r="L1097" s="26">
        <f t="shared" si="327"/>
        <v>49169.42183178736</v>
      </c>
      <c r="M1097" s="27">
        <f t="shared" si="328"/>
        <v>0.12975651199692134</v>
      </c>
      <c r="N1097" s="28">
        <f t="shared" si="334"/>
        <v>309400</v>
      </c>
      <c r="O1097" s="29" t="str">
        <f t="shared" si="335"/>
        <v>MENOR VALOR</v>
      </c>
      <c r="P1097" s="30">
        <f t="shared" si="329"/>
        <v>309400</v>
      </c>
      <c r="Q1097" s="122"/>
    </row>
    <row r="1098" spans="1:17" s="123" customFormat="1" ht="16.2" customHeight="1" x14ac:dyDescent="0.3">
      <c r="A1098" s="268" t="s">
        <v>797</v>
      </c>
      <c r="B1098" s="268" t="s">
        <v>797</v>
      </c>
      <c r="C1098" s="268"/>
      <c r="D1098" s="268"/>
      <c r="E1098" s="268"/>
      <c r="F1098" s="121"/>
      <c r="G1098" s="36"/>
      <c r="H1098" s="37"/>
      <c r="I1098" s="38"/>
      <c r="J1098" s="38"/>
      <c r="K1098" s="39"/>
      <c r="L1098" s="40"/>
      <c r="M1098" s="41"/>
      <c r="N1098" s="42"/>
      <c r="O1098" s="43"/>
      <c r="P1098" s="44"/>
      <c r="Q1098" s="122"/>
    </row>
    <row r="1099" spans="1:17" s="123" customFormat="1" ht="16.2" customHeight="1" x14ac:dyDescent="0.3">
      <c r="A1099" s="45">
        <f>A1097+1</f>
        <v>1049</v>
      </c>
      <c r="B1099" s="124">
        <v>42140</v>
      </c>
      <c r="C1099" s="125" t="s">
        <v>589</v>
      </c>
      <c r="D1099" s="124" t="s">
        <v>24</v>
      </c>
      <c r="E1099" s="124">
        <v>1</v>
      </c>
      <c r="F1099" s="47">
        <v>618800</v>
      </c>
      <c r="G1099" s="48">
        <v>928200</v>
      </c>
      <c r="H1099" s="24">
        <f t="shared" ref="H1099:H1130" si="337">MIN(F1099:G1099)</f>
        <v>618800</v>
      </c>
      <c r="I1099" s="24">
        <f t="shared" ref="I1099:I1130" si="338">AVERAGE(F1099:G1099)</f>
        <v>773500</v>
      </c>
      <c r="J1099" s="24">
        <f t="shared" ref="J1099:J1130" si="339">MEDIAN(F1099:G1099)</f>
        <v>773500</v>
      </c>
      <c r="K1099" s="25">
        <f t="shared" ref="K1099:K1130" si="340">GEOMEAN(F1099:G1099)</f>
        <v>757872.12641711533</v>
      </c>
      <c r="L1099" s="26">
        <f t="shared" ref="L1099:L1162" si="341">STDEVA(H1099,K1099)</f>
        <v>98338.84366357472</v>
      </c>
      <c r="M1099" s="27">
        <f t="shared" ref="M1099:M1162" si="342">L1099/K1099</f>
        <v>0.12975651199692134</v>
      </c>
      <c r="N1099" s="28">
        <f t="shared" ref="N1099:N1153" si="343">ROUND(IF(M1099&lt;=$N$2,H1099,K1099),0)</f>
        <v>618800</v>
      </c>
      <c r="O1099" s="29" t="str">
        <f t="shared" ref="O1099:O1153" si="344">IF(M1099&lt;=$N$2,"MENOR VALOR","MEDIA GEO")</f>
        <v>MENOR VALOR</v>
      </c>
      <c r="P1099" s="30">
        <f t="shared" ref="P1099:P1162" si="345">ROUND(N1099,0)</f>
        <v>618800</v>
      </c>
      <c r="Q1099" s="122"/>
    </row>
    <row r="1100" spans="1:17" s="123" customFormat="1" ht="16.2" customHeight="1" x14ac:dyDescent="0.3">
      <c r="A1100" s="68">
        <f t="shared" ref="A1100:A1153" si="346">A1099+1</f>
        <v>1050</v>
      </c>
      <c r="B1100" s="126">
        <v>61185</v>
      </c>
      <c r="C1100" s="127" t="s">
        <v>798</v>
      </c>
      <c r="D1100" s="126" t="s">
        <v>24</v>
      </c>
      <c r="E1100" s="126">
        <v>1</v>
      </c>
      <c r="F1100" s="52">
        <v>214200</v>
      </c>
      <c r="G1100" s="48">
        <v>600300</v>
      </c>
      <c r="H1100" s="24">
        <f t="shared" si="337"/>
        <v>214200</v>
      </c>
      <c r="I1100" s="24">
        <f t="shared" si="338"/>
        <v>407250</v>
      </c>
      <c r="J1100" s="24">
        <f t="shared" si="339"/>
        <v>407250</v>
      </c>
      <c r="K1100" s="25">
        <f t="shared" si="340"/>
        <v>358586.47492620244</v>
      </c>
      <c r="L1100" s="26">
        <f t="shared" si="341"/>
        <v>102096.65553193912</v>
      </c>
      <c r="M1100" s="27">
        <f t="shared" si="342"/>
        <v>0.28471976125968146</v>
      </c>
      <c r="N1100" s="28">
        <f t="shared" si="343"/>
        <v>214200</v>
      </c>
      <c r="O1100" s="29" t="str">
        <f t="shared" si="344"/>
        <v>MENOR VALOR</v>
      </c>
      <c r="P1100" s="30">
        <f t="shared" si="345"/>
        <v>214200</v>
      </c>
      <c r="Q1100" s="122"/>
    </row>
    <row r="1101" spans="1:17" s="123" customFormat="1" ht="16.2" customHeight="1" x14ac:dyDescent="0.3">
      <c r="A1101" s="68">
        <f t="shared" si="346"/>
        <v>1051</v>
      </c>
      <c r="B1101" s="126">
        <v>61185</v>
      </c>
      <c r="C1101" s="127" t="s">
        <v>799</v>
      </c>
      <c r="D1101" s="126" t="s">
        <v>24</v>
      </c>
      <c r="E1101" s="126">
        <v>1</v>
      </c>
      <c r="F1101" s="52">
        <v>77350</v>
      </c>
      <c r="G1101" s="53">
        <v>316025</v>
      </c>
      <c r="H1101" s="24">
        <f t="shared" si="337"/>
        <v>77350</v>
      </c>
      <c r="I1101" s="24">
        <f t="shared" si="338"/>
        <v>196687.5</v>
      </c>
      <c r="J1101" s="24">
        <f t="shared" si="339"/>
        <v>196687.5</v>
      </c>
      <c r="K1101" s="25">
        <f t="shared" si="340"/>
        <v>156347.47759397974</v>
      </c>
      <c r="L1101" s="26">
        <f t="shared" si="341"/>
        <v>55859.6521033354</v>
      </c>
      <c r="M1101" s="27">
        <f t="shared" si="342"/>
        <v>0.35727888267182578</v>
      </c>
      <c r="N1101" s="28">
        <f t="shared" si="343"/>
        <v>77350</v>
      </c>
      <c r="O1101" s="29" t="str">
        <f t="shared" si="344"/>
        <v>MENOR VALOR</v>
      </c>
      <c r="P1101" s="30">
        <f t="shared" si="345"/>
        <v>77350</v>
      </c>
      <c r="Q1101" s="122"/>
    </row>
    <row r="1102" spans="1:17" s="123" customFormat="1" ht="16.2" customHeight="1" x14ac:dyDescent="0.3">
      <c r="A1102" s="68">
        <f t="shared" si="346"/>
        <v>1052</v>
      </c>
      <c r="B1102" s="126">
        <v>61185</v>
      </c>
      <c r="C1102" s="127" t="s">
        <v>800</v>
      </c>
      <c r="D1102" s="126" t="s">
        <v>24</v>
      </c>
      <c r="E1102" s="126">
        <v>1</v>
      </c>
      <c r="F1102" s="52">
        <v>773500</v>
      </c>
      <c r="G1102" s="53">
        <v>1160250</v>
      </c>
      <c r="H1102" s="24">
        <f t="shared" si="337"/>
        <v>773500</v>
      </c>
      <c r="I1102" s="24">
        <f t="shared" si="338"/>
        <v>966875</v>
      </c>
      <c r="J1102" s="24">
        <f t="shared" si="339"/>
        <v>966875</v>
      </c>
      <c r="K1102" s="25">
        <f t="shared" si="340"/>
        <v>947340.15802139416</v>
      </c>
      <c r="L1102" s="26">
        <f t="shared" si="341"/>
        <v>122923.55457946887</v>
      </c>
      <c r="M1102" s="27">
        <f t="shared" si="342"/>
        <v>0.12975651199692184</v>
      </c>
      <c r="N1102" s="28">
        <f t="shared" si="343"/>
        <v>773500</v>
      </c>
      <c r="O1102" s="29" t="str">
        <f t="shared" si="344"/>
        <v>MENOR VALOR</v>
      </c>
      <c r="P1102" s="30">
        <f t="shared" si="345"/>
        <v>773500</v>
      </c>
      <c r="Q1102" s="122"/>
    </row>
    <row r="1103" spans="1:17" s="123" customFormat="1" ht="16.2" customHeight="1" x14ac:dyDescent="0.3">
      <c r="A1103" s="68">
        <f t="shared" si="346"/>
        <v>1053</v>
      </c>
      <c r="B1103" s="126">
        <v>61185</v>
      </c>
      <c r="C1103" s="127" t="s">
        <v>593</v>
      </c>
      <c r="D1103" s="126" t="s">
        <v>24</v>
      </c>
      <c r="E1103" s="126">
        <v>1</v>
      </c>
      <c r="F1103" s="52">
        <v>1011500</v>
      </c>
      <c r="G1103" s="53">
        <v>1517250</v>
      </c>
      <c r="H1103" s="24">
        <f t="shared" si="337"/>
        <v>1011500</v>
      </c>
      <c r="I1103" s="24">
        <f t="shared" si="338"/>
        <v>1264375</v>
      </c>
      <c r="J1103" s="24">
        <f t="shared" si="339"/>
        <v>1264375</v>
      </c>
      <c r="K1103" s="25">
        <f t="shared" si="340"/>
        <v>1238829.4374125923</v>
      </c>
      <c r="L1103" s="26">
        <f t="shared" si="341"/>
        <v>160746.18675776452</v>
      </c>
      <c r="M1103" s="27">
        <f t="shared" si="342"/>
        <v>0.12975651199691987</v>
      </c>
      <c r="N1103" s="28">
        <f t="shared" si="343"/>
        <v>1011500</v>
      </c>
      <c r="O1103" s="29" t="str">
        <f t="shared" si="344"/>
        <v>MENOR VALOR</v>
      </c>
      <c r="P1103" s="30">
        <f t="shared" si="345"/>
        <v>1011500</v>
      </c>
      <c r="Q1103" s="122"/>
    </row>
    <row r="1104" spans="1:17" s="123" customFormat="1" ht="16.2" customHeight="1" x14ac:dyDescent="0.3">
      <c r="A1104" s="68">
        <f t="shared" si="346"/>
        <v>1054</v>
      </c>
      <c r="B1104" s="126">
        <v>61185</v>
      </c>
      <c r="C1104" s="127" t="s">
        <v>801</v>
      </c>
      <c r="D1104" s="126" t="s">
        <v>24</v>
      </c>
      <c r="E1104" s="126">
        <v>1</v>
      </c>
      <c r="F1104" s="52">
        <v>214200</v>
      </c>
      <c r="G1104" s="48">
        <v>600300</v>
      </c>
      <c r="H1104" s="24">
        <f t="shared" si="337"/>
        <v>214200</v>
      </c>
      <c r="I1104" s="24">
        <f t="shared" si="338"/>
        <v>407250</v>
      </c>
      <c r="J1104" s="24">
        <f t="shared" si="339"/>
        <v>407250</v>
      </c>
      <c r="K1104" s="25">
        <f t="shared" si="340"/>
        <v>358586.47492620244</v>
      </c>
      <c r="L1104" s="26">
        <f t="shared" si="341"/>
        <v>102096.65553193912</v>
      </c>
      <c r="M1104" s="27">
        <f t="shared" si="342"/>
        <v>0.28471976125968146</v>
      </c>
      <c r="N1104" s="28">
        <f t="shared" si="343"/>
        <v>214200</v>
      </c>
      <c r="O1104" s="29" t="str">
        <f t="shared" si="344"/>
        <v>MENOR VALOR</v>
      </c>
      <c r="P1104" s="30">
        <f t="shared" si="345"/>
        <v>214200</v>
      </c>
      <c r="Q1104" s="122"/>
    </row>
    <row r="1105" spans="1:17" s="123" customFormat="1" ht="16.2" customHeight="1" x14ac:dyDescent="0.3">
      <c r="A1105" s="68">
        <f t="shared" si="346"/>
        <v>1055</v>
      </c>
      <c r="B1105" s="126">
        <v>61165</v>
      </c>
      <c r="C1105" s="127" t="s">
        <v>802</v>
      </c>
      <c r="D1105" s="126" t="s">
        <v>24</v>
      </c>
      <c r="E1105" s="126">
        <v>1</v>
      </c>
      <c r="F1105" s="52">
        <v>214200</v>
      </c>
      <c r="G1105" s="48">
        <v>600300</v>
      </c>
      <c r="H1105" s="24">
        <f t="shared" si="337"/>
        <v>214200</v>
      </c>
      <c r="I1105" s="24">
        <f t="shared" si="338"/>
        <v>407250</v>
      </c>
      <c r="J1105" s="24">
        <f t="shared" si="339"/>
        <v>407250</v>
      </c>
      <c r="K1105" s="25">
        <f t="shared" si="340"/>
        <v>358586.47492620244</v>
      </c>
      <c r="L1105" s="26">
        <f t="shared" si="341"/>
        <v>102096.65553193912</v>
      </c>
      <c r="M1105" s="27">
        <f t="shared" si="342"/>
        <v>0.28471976125968146</v>
      </c>
      <c r="N1105" s="28">
        <f t="shared" si="343"/>
        <v>214200</v>
      </c>
      <c r="O1105" s="29" t="str">
        <f t="shared" si="344"/>
        <v>MENOR VALOR</v>
      </c>
      <c r="P1105" s="30">
        <f t="shared" si="345"/>
        <v>214200</v>
      </c>
      <c r="Q1105" s="122"/>
    </row>
    <row r="1106" spans="1:17" s="123" customFormat="1" ht="16.2" customHeight="1" x14ac:dyDescent="0.3">
      <c r="A1106" s="68">
        <f t="shared" si="346"/>
        <v>1056</v>
      </c>
      <c r="B1106" s="126">
        <v>26111</v>
      </c>
      <c r="C1106" s="127" t="s">
        <v>803</v>
      </c>
      <c r="D1106" s="126" t="s">
        <v>24</v>
      </c>
      <c r="E1106" s="126">
        <v>1</v>
      </c>
      <c r="F1106" s="52">
        <v>773500</v>
      </c>
      <c r="G1106" s="53">
        <v>1160250</v>
      </c>
      <c r="H1106" s="24">
        <f t="shared" si="337"/>
        <v>773500</v>
      </c>
      <c r="I1106" s="24">
        <f t="shared" si="338"/>
        <v>966875</v>
      </c>
      <c r="J1106" s="24">
        <f t="shared" si="339"/>
        <v>966875</v>
      </c>
      <c r="K1106" s="25">
        <f t="shared" si="340"/>
        <v>947340.15802139416</v>
      </c>
      <c r="L1106" s="26">
        <f t="shared" si="341"/>
        <v>122923.55457946887</v>
      </c>
      <c r="M1106" s="27">
        <f t="shared" si="342"/>
        <v>0.12975651199692184</v>
      </c>
      <c r="N1106" s="28">
        <f t="shared" si="343"/>
        <v>773500</v>
      </c>
      <c r="O1106" s="29" t="str">
        <f t="shared" si="344"/>
        <v>MENOR VALOR</v>
      </c>
      <c r="P1106" s="30">
        <f t="shared" si="345"/>
        <v>773500</v>
      </c>
      <c r="Q1106" s="122"/>
    </row>
    <row r="1107" spans="1:17" s="123" customFormat="1" ht="16.2" customHeight="1" x14ac:dyDescent="0.3">
      <c r="A1107" s="68">
        <f t="shared" si="346"/>
        <v>1057</v>
      </c>
      <c r="B1107" s="126">
        <v>61185</v>
      </c>
      <c r="C1107" s="127" t="s">
        <v>804</v>
      </c>
      <c r="D1107" s="126" t="s">
        <v>24</v>
      </c>
      <c r="E1107" s="126">
        <v>1</v>
      </c>
      <c r="F1107" s="52">
        <v>618800</v>
      </c>
      <c r="G1107" s="53">
        <v>928200</v>
      </c>
      <c r="H1107" s="24">
        <f t="shared" si="337"/>
        <v>618800</v>
      </c>
      <c r="I1107" s="24">
        <f t="shared" si="338"/>
        <v>773500</v>
      </c>
      <c r="J1107" s="24">
        <f t="shared" si="339"/>
        <v>773500</v>
      </c>
      <c r="K1107" s="25">
        <f t="shared" si="340"/>
        <v>757872.12641711533</v>
      </c>
      <c r="L1107" s="26">
        <f t="shared" si="341"/>
        <v>98338.84366357472</v>
      </c>
      <c r="M1107" s="27">
        <f t="shared" si="342"/>
        <v>0.12975651199692134</v>
      </c>
      <c r="N1107" s="28">
        <f t="shared" si="343"/>
        <v>618800</v>
      </c>
      <c r="O1107" s="29" t="str">
        <f t="shared" si="344"/>
        <v>MENOR VALOR</v>
      </c>
      <c r="P1107" s="30">
        <f t="shared" si="345"/>
        <v>618800</v>
      </c>
      <c r="Q1107" s="122"/>
    </row>
    <row r="1108" spans="1:17" s="123" customFormat="1" ht="16.2" customHeight="1" x14ac:dyDescent="0.3">
      <c r="A1108" s="68">
        <f t="shared" si="346"/>
        <v>1058</v>
      </c>
      <c r="B1108" s="126">
        <v>42140</v>
      </c>
      <c r="C1108" s="127" t="s">
        <v>805</v>
      </c>
      <c r="D1108" s="126" t="s">
        <v>24</v>
      </c>
      <c r="E1108" s="126">
        <v>1</v>
      </c>
      <c r="F1108" s="52">
        <v>618800</v>
      </c>
      <c r="G1108" s="53">
        <v>928200</v>
      </c>
      <c r="H1108" s="24">
        <f t="shared" si="337"/>
        <v>618800</v>
      </c>
      <c r="I1108" s="24">
        <f t="shared" si="338"/>
        <v>773500</v>
      </c>
      <c r="J1108" s="24">
        <f t="shared" si="339"/>
        <v>773500</v>
      </c>
      <c r="K1108" s="25">
        <f t="shared" si="340"/>
        <v>757872.12641711533</v>
      </c>
      <c r="L1108" s="26">
        <f t="shared" si="341"/>
        <v>98338.84366357472</v>
      </c>
      <c r="M1108" s="27">
        <f t="shared" si="342"/>
        <v>0.12975651199692134</v>
      </c>
      <c r="N1108" s="28">
        <f t="shared" si="343"/>
        <v>618800</v>
      </c>
      <c r="O1108" s="29" t="str">
        <f t="shared" si="344"/>
        <v>MENOR VALOR</v>
      </c>
      <c r="P1108" s="30">
        <f t="shared" si="345"/>
        <v>618800</v>
      </c>
      <c r="Q1108" s="122"/>
    </row>
    <row r="1109" spans="1:17" s="123" customFormat="1" ht="16.2" customHeight="1" x14ac:dyDescent="0.3">
      <c r="A1109" s="68">
        <f t="shared" si="346"/>
        <v>1059</v>
      </c>
      <c r="B1109" s="126">
        <v>42140</v>
      </c>
      <c r="C1109" s="127" t="s">
        <v>599</v>
      </c>
      <c r="D1109" s="126" t="s">
        <v>24</v>
      </c>
      <c r="E1109" s="126">
        <v>1</v>
      </c>
      <c r="F1109" s="52">
        <v>535500</v>
      </c>
      <c r="G1109" s="53">
        <v>803250</v>
      </c>
      <c r="H1109" s="24">
        <f t="shared" si="337"/>
        <v>535500</v>
      </c>
      <c r="I1109" s="24">
        <f t="shared" si="338"/>
        <v>669375</v>
      </c>
      <c r="J1109" s="24">
        <f t="shared" si="339"/>
        <v>669375</v>
      </c>
      <c r="K1109" s="25">
        <f t="shared" si="340"/>
        <v>655850.87863019598</v>
      </c>
      <c r="L1109" s="26">
        <f t="shared" si="341"/>
        <v>85100.922401170421</v>
      </c>
      <c r="M1109" s="27">
        <f t="shared" si="342"/>
        <v>0.12975651199692134</v>
      </c>
      <c r="N1109" s="28">
        <f t="shared" si="343"/>
        <v>535500</v>
      </c>
      <c r="O1109" s="29" t="str">
        <f t="shared" si="344"/>
        <v>MENOR VALOR</v>
      </c>
      <c r="P1109" s="30">
        <f t="shared" si="345"/>
        <v>535500</v>
      </c>
      <c r="Q1109" s="122"/>
    </row>
    <row r="1110" spans="1:17" s="123" customFormat="1" ht="16.2" customHeight="1" x14ac:dyDescent="0.3">
      <c r="A1110" s="68">
        <f t="shared" si="346"/>
        <v>1060</v>
      </c>
      <c r="B1110" s="126">
        <v>42140</v>
      </c>
      <c r="C1110" s="127" t="s">
        <v>648</v>
      </c>
      <c r="D1110" s="126" t="s">
        <v>24</v>
      </c>
      <c r="E1110" s="126">
        <v>1</v>
      </c>
      <c r="F1110" s="52">
        <v>654500</v>
      </c>
      <c r="G1110" s="53">
        <v>981750</v>
      </c>
      <c r="H1110" s="24">
        <f t="shared" si="337"/>
        <v>654500</v>
      </c>
      <c r="I1110" s="24">
        <f t="shared" si="338"/>
        <v>818125</v>
      </c>
      <c r="J1110" s="24">
        <f t="shared" si="339"/>
        <v>818125</v>
      </c>
      <c r="K1110" s="25">
        <f t="shared" si="340"/>
        <v>801595.51832579507</v>
      </c>
      <c r="L1110" s="26">
        <f t="shared" si="341"/>
        <v>104012.23849032003</v>
      </c>
      <c r="M1110" s="27">
        <f t="shared" si="342"/>
        <v>0.12975651199692212</v>
      </c>
      <c r="N1110" s="28">
        <f t="shared" si="343"/>
        <v>654500</v>
      </c>
      <c r="O1110" s="29" t="str">
        <f t="shared" si="344"/>
        <v>MENOR VALOR</v>
      </c>
      <c r="P1110" s="30">
        <f t="shared" si="345"/>
        <v>654500</v>
      </c>
      <c r="Q1110" s="122"/>
    </row>
    <row r="1111" spans="1:17" s="123" customFormat="1" ht="16.2" customHeight="1" x14ac:dyDescent="0.3">
      <c r="A1111" s="68">
        <f t="shared" si="346"/>
        <v>1061</v>
      </c>
      <c r="B1111" s="126">
        <v>42140</v>
      </c>
      <c r="C1111" s="127" t="s">
        <v>806</v>
      </c>
      <c r="D1111" s="126" t="s">
        <v>24</v>
      </c>
      <c r="E1111" s="126">
        <v>1</v>
      </c>
      <c r="F1111" s="52">
        <v>214200</v>
      </c>
      <c r="G1111" s="48">
        <v>600300</v>
      </c>
      <c r="H1111" s="24">
        <f t="shared" si="337"/>
        <v>214200</v>
      </c>
      <c r="I1111" s="24">
        <f t="shared" si="338"/>
        <v>407250</v>
      </c>
      <c r="J1111" s="24">
        <f t="shared" si="339"/>
        <v>407250</v>
      </c>
      <c r="K1111" s="25">
        <f t="shared" si="340"/>
        <v>358586.47492620244</v>
      </c>
      <c r="L1111" s="26">
        <f t="shared" si="341"/>
        <v>102096.65553193912</v>
      </c>
      <c r="M1111" s="27">
        <f t="shared" si="342"/>
        <v>0.28471976125968146</v>
      </c>
      <c r="N1111" s="28">
        <f t="shared" si="343"/>
        <v>214200</v>
      </c>
      <c r="O1111" s="29" t="str">
        <f t="shared" si="344"/>
        <v>MENOR VALOR</v>
      </c>
      <c r="P1111" s="30">
        <f t="shared" si="345"/>
        <v>214200</v>
      </c>
      <c r="Q1111" s="122"/>
    </row>
    <row r="1112" spans="1:17" s="123" customFormat="1" ht="16.2" customHeight="1" x14ac:dyDescent="0.3">
      <c r="A1112" s="68">
        <f t="shared" si="346"/>
        <v>1062</v>
      </c>
      <c r="B1112" s="126">
        <v>61165</v>
      </c>
      <c r="C1112" s="127" t="s">
        <v>437</v>
      </c>
      <c r="D1112" s="126" t="s">
        <v>438</v>
      </c>
      <c r="E1112" s="126">
        <v>1</v>
      </c>
      <c r="F1112" s="52">
        <v>21420</v>
      </c>
      <c r="G1112" s="53">
        <v>40200</v>
      </c>
      <c r="H1112" s="24">
        <f t="shared" si="337"/>
        <v>21420</v>
      </c>
      <c r="I1112" s="24">
        <f t="shared" si="338"/>
        <v>30810</v>
      </c>
      <c r="J1112" s="24">
        <f t="shared" si="339"/>
        <v>30810</v>
      </c>
      <c r="K1112" s="25">
        <f t="shared" si="340"/>
        <v>29344.23282350384</v>
      </c>
      <c r="L1112" s="26">
        <f t="shared" si="341"/>
        <v>5603.2787652005572</v>
      </c>
      <c r="M1112" s="27">
        <f t="shared" si="342"/>
        <v>0.19094991506175962</v>
      </c>
      <c r="N1112" s="28">
        <f t="shared" si="343"/>
        <v>21420</v>
      </c>
      <c r="O1112" s="29" t="str">
        <f t="shared" si="344"/>
        <v>MENOR VALOR</v>
      </c>
      <c r="P1112" s="30">
        <f t="shared" si="345"/>
        <v>21420</v>
      </c>
      <c r="Q1112" s="122"/>
    </row>
    <row r="1113" spans="1:17" s="123" customFormat="1" ht="16.2" customHeight="1" x14ac:dyDescent="0.3">
      <c r="A1113" s="68">
        <f t="shared" si="346"/>
        <v>1063</v>
      </c>
      <c r="B1113" s="126">
        <v>42140</v>
      </c>
      <c r="C1113" s="127" t="s">
        <v>807</v>
      </c>
      <c r="D1113" s="126" t="s">
        <v>24</v>
      </c>
      <c r="E1113" s="126">
        <v>1</v>
      </c>
      <c r="F1113" s="52">
        <v>113050</v>
      </c>
      <c r="G1113" s="53">
        <v>179575</v>
      </c>
      <c r="H1113" s="24">
        <f t="shared" si="337"/>
        <v>113050</v>
      </c>
      <c r="I1113" s="24">
        <f t="shared" si="338"/>
        <v>146312.5</v>
      </c>
      <c r="J1113" s="24">
        <f t="shared" si="339"/>
        <v>146312.5</v>
      </c>
      <c r="K1113" s="25">
        <f t="shared" si="340"/>
        <v>142481.41545478834</v>
      </c>
      <c r="L1113" s="26">
        <f t="shared" si="341"/>
        <v>20811.153447999412</v>
      </c>
      <c r="M1113" s="27">
        <f t="shared" si="342"/>
        <v>0.14606223121501152</v>
      </c>
      <c r="N1113" s="28">
        <f t="shared" si="343"/>
        <v>113050</v>
      </c>
      <c r="O1113" s="29" t="str">
        <f t="shared" si="344"/>
        <v>MENOR VALOR</v>
      </c>
      <c r="P1113" s="30">
        <f t="shared" si="345"/>
        <v>113050</v>
      </c>
      <c r="Q1113" s="122"/>
    </row>
    <row r="1114" spans="1:17" s="123" customFormat="1" ht="16.2" customHeight="1" x14ac:dyDescent="0.3">
      <c r="A1114" s="68">
        <f t="shared" si="346"/>
        <v>1064</v>
      </c>
      <c r="B1114" s="126">
        <v>42140</v>
      </c>
      <c r="C1114" s="127" t="s">
        <v>808</v>
      </c>
      <c r="D1114" s="126" t="s">
        <v>24</v>
      </c>
      <c r="E1114" s="126">
        <v>1</v>
      </c>
      <c r="F1114" s="52">
        <v>1011500</v>
      </c>
      <c r="G1114" s="53">
        <v>1517250</v>
      </c>
      <c r="H1114" s="24">
        <f t="shared" si="337"/>
        <v>1011500</v>
      </c>
      <c r="I1114" s="24">
        <f t="shared" si="338"/>
        <v>1264375</v>
      </c>
      <c r="J1114" s="24">
        <f t="shared" si="339"/>
        <v>1264375</v>
      </c>
      <c r="K1114" s="25">
        <f t="shared" si="340"/>
        <v>1238829.4374125923</v>
      </c>
      <c r="L1114" s="26">
        <f t="shared" si="341"/>
        <v>160746.18675776452</v>
      </c>
      <c r="M1114" s="27">
        <f t="shared" si="342"/>
        <v>0.12975651199691987</v>
      </c>
      <c r="N1114" s="28">
        <f t="shared" si="343"/>
        <v>1011500</v>
      </c>
      <c r="O1114" s="29" t="str">
        <f t="shared" si="344"/>
        <v>MENOR VALOR</v>
      </c>
      <c r="P1114" s="30">
        <f t="shared" si="345"/>
        <v>1011500</v>
      </c>
      <c r="Q1114" s="122"/>
    </row>
    <row r="1115" spans="1:17" s="123" customFormat="1" ht="16.2" customHeight="1" x14ac:dyDescent="0.3">
      <c r="A1115" s="68">
        <f t="shared" si="346"/>
        <v>1065</v>
      </c>
      <c r="B1115" s="126">
        <v>61185</v>
      </c>
      <c r="C1115" s="127" t="s">
        <v>809</v>
      </c>
      <c r="D1115" s="126" t="s">
        <v>24</v>
      </c>
      <c r="E1115" s="126">
        <v>1</v>
      </c>
      <c r="F1115" s="52">
        <v>618800</v>
      </c>
      <c r="G1115" s="53">
        <v>928200</v>
      </c>
      <c r="H1115" s="24">
        <f t="shared" si="337"/>
        <v>618800</v>
      </c>
      <c r="I1115" s="24">
        <f t="shared" si="338"/>
        <v>773500</v>
      </c>
      <c r="J1115" s="24">
        <f t="shared" si="339"/>
        <v>773500</v>
      </c>
      <c r="K1115" s="25">
        <f t="shared" si="340"/>
        <v>757872.12641711533</v>
      </c>
      <c r="L1115" s="26">
        <f t="shared" si="341"/>
        <v>98338.84366357472</v>
      </c>
      <c r="M1115" s="27">
        <f t="shared" si="342"/>
        <v>0.12975651199692134</v>
      </c>
      <c r="N1115" s="28">
        <f t="shared" si="343"/>
        <v>618800</v>
      </c>
      <c r="O1115" s="29" t="str">
        <f t="shared" si="344"/>
        <v>MENOR VALOR</v>
      </c>
      <c r="P1115" s="30">
        <f t="shared" si="345"/>
        <v>618800</v>
      </c>
      <c r="Q1115" s="122"/>
    </row>
    <row r="1116" spans="1:17" s="123" customFormat="1" ht="16.2" customHeight="1" x14ac:dyDescent="0.3">
      <c r="A1116" s="68">
        <f t="shared" si="346"/>
        <v>1066</v>
      </c>
      <c r="B1116" s="126">
        <v>61185</v>
      </c>
      <c r="C1116" s="127" t="s">
        <v>810</v>
      </c>
      <c r="D1116" s="126" t="s">
        <v>24</v>
      </c>
      <c r="E1116" s="126">
        <v>1</v>
      </c>
      <c r="F1116" s="52">
        <v>208250</v>
      </c>
      <c r="G1116" s="53">
        <v>412375</v>
      </c>
      <c r="H1116" s="24">
        <f t="shared" si="337"/>
        <v>208250</v>
      </c>
      <c r="I1116" s="24">
        <f t="shared" si="338"/>
        <v>310312.5</v>
      </c>
      <c r="J1116" s="24">
        <f t="shared" si="339"/>
        <v>310312.5</v>
      </c>
      <c r="K1116" s="25">
        <f t="shared" si="340"/>
        <v>293047.93763137114</v>
      </c>
      <c r="L1116" s="26">
        <f t="shared" si="341"/>
        <v>59961.196729776435</v>
      </c>
      <c r="M1116" s="27">
        <f t="shared" si="342"/>
        <v>0.20461224608651712</v>
      </c>
      <c r="N1116" s="28">
        <f t="shared" si="343"/>
        <v>208250</v>
      </c>
      <c r="O1116" s="29" t="str">
        <f t="shared" si="344"/>
        <v>MENOR VALOR</v>
      </c>
      <c r="P1116" s="30">
        <f t="shared" si="345"/>
        <v>208250</v>
      </c>
      <c r="Q1116" s="122"/>
    </row>
    <row r="1117" spans="1:17" s="123" customFormat="1" ht="16.2" customHeight="1" x14ac:dyDescent="0.3">
      <c r="A1117" s="68">
        <f t="shared" si="346"/>
        <v>1067</v>
      </c>
      <c r="B1117" s="126">
        <v>61185</v>
      </c>
      <c r="C1117" s="127" t="s">
        <v>811</v>
      </c>
      <c r="D1117" s="126" t="s">
        <v>24</v>
      </c>
      <c r="E1117" s="126">
        <v>1</v>
      </c>
      <c r="F1117" s="52">
        <v>618800</v>
      </c>
      <c r="G1117" s="53">
        <v>928200</v>
      </c>
      <c r="H1117" s="24">
        <f t="shared" si="337"/>
        <v>618800</v>
      </c>
      <c r="I1117" s="24">
        <f t="shared" si="338"/>
        <v>773500</v>
      </c>
      <c r="J1117" s="24">
        <f t="shared" si="339"/>
        <v>773500</v>
      </c>
      <c r="K1117" s="25">
        <f t="shared" si="340"/>
        <v>757872.12641711533</v>
      </c>
      <c r="L1117" s="26">
        <f t="shared" si="341"/>
        <v>98338.84366357472</v>
      </c>
      <c r="M1117" s="27">
        <f t="shared" si="342"/>
        <v>0.12975651199692134</v>
      </c>
      <c r="N1117" s="28">
        <f t="shared" si="343"/>
        <v>618800</v>
      </c>
      <c r="O1117" s="29" t="str">
        <f t="shared" si="344"/>
        <v>MENOR VALOR</v>
      </c>
      <c r="P1117" s="30">
        <f t="shared" si="345"/>
        <v>618800</v>
      </c>
      <c r="Q1117" s="122"/>
    </row>
    <row r="1118" spans="1:17" s="123" customFormat="1" ht="16.2" customHeight="1" x14ac:dyDescent="0.3">
      <c r="A1118" s="68">
        <f t="shared" si="346"/>
        <v>1068</v>
      </c>
      <c r="B1118" s="126">
        <v>61185</v>
      </c>
      <c r="C1118" s="127" t="s">
        <v>812</v>
      </c>
      <c r="D1118" s="126" t="s">
        <v>24</v>
      </c>
      <c r="E1118" s="126">
        <v>1</v>
      </c>
      <c r="F1118" s="52">
        <v>1011500</v>
      </c>
      <c r="G1118" s="53">
        <v>1517250</v>
      </c>
      <c r="H1118" s="24">
        <f t="shared" si="337"/>
        <v>1011500</v>
      </c>
      <c r="I1118" s="24">
        <f t="shared" si="338"/>
        <v>1264375</v>
      </c>
      <c r="J1118" s="24">
        <f t="shared" si="339"/>
        <v>1264375</v>
      </c>
      <c r="K1118" s="25">
        <f t="shared" si="340"/>
        <v>1238829.4374125923</v>
      </c>
      <c r="L1118" s="26">
        <f t="shared" si="341"/>
        <v>160746.18675776452</v>
      </c>
      <c r="M1118" s="27">
        <f t="shared" si="342"/>
        <v>0.12975651199691987</v>
      </c>
      <c r="N1118" s="28">
        <f t="shared" si="343"/>
        <v>1011500</v>
      </c>
      <c r="O1118" s="29" t="str">
        <f t="shared" si="344"/>
        <v>MENOR VALOR</v>
      </c>
      <c r="P1118" s="30">
        <f t="shared" si="345"/>
        <v>1011500</v>
      </c>
      <c r="Q1118" s="122"/>
    </row>
    <row r="1119" spans="1:17" s="123" customFormat="1" ht="16.2" customHeight="1" x14ac:dyDescent="0.3">
      <c r="A1119" s="68">
        <f t="shared" si="346"/>
        <v>1069</v>
      </c>
      <c r="B1119" s="126">
        <v>43910</v>
      </c>
      <c r="C1119" s="127" t="s">
        <v>813</v>
      </c>
      <c r="D1119" s="126" t="s">
        <v>24</v>
      </c>
      <c r="E1119" s="126">
        <v>1</v>
      </c>
      <c r="F1119" s="52">
        <v>77350</v>
      </c>
      <c r="G1119" s="53">
        <v>316025</v>
      </c>
      <c r="H1119" s="24">
        <f t="shared" si="337"/>
        <v>77350</v>
      </c>
      <c r="I1119" s="24">
        <f t="shared" si="338"/>
        <v>196687.5</v>
      </c>
      <c r="J1119" s="24">
        <f t="shared" si="339"/>
        <v>196687.5</v>
      </c>
      <c r="K1119" s="25">
        <f t="shared" si="340"/>
        <v>156347.47759397974</v>
      </c>
      <c r="L1119" s="26">
        <f t="shared" si="341"/>
        <v>55859.6521033354</v>
      </c>
      <c r="M1119" s="27">
        <f t="shared" si="342"/>
        <v>0.35727888267182578</v>
      </c>
      <c r="N1119" s="28">
        <f t="shared" si="343"/>
        <v>77350</v>
      </c>
      <c r="O1119" s="29" t="str">
        <f t="shared" si="344"/>
        <v>MENOR VALOR</v>
      </c>
      <c r="P1119" s="30">
        <f t="shared" si="345"/>
        <v>77350</v>
      </c>
      <c r="Q1119" s="122"/>
    </row>
    <row r="1120" spans="1:17" s="123" customFormat="1" ht="16.2" customHeight="1" x14ac:dyDescent="0.3">
      <c r="A1120" s="68">
        <f t="shared" si="346"/>
        <v>1070</v>
      </c>
      <c r="B1120" s="126">
        <v>43910</v>
      </c>
      <c r="C1120" s="127" t="s">
        <v>609</v>
      </c>
      <c r="D1120" s="126" t="s">
        <v>24</v>
      </c>
      <c r="E1120" s="126">
        <v>1</v>
      </c>
      <c r="F1120" s="52">
        <v>89250</v>
      </c>
      <c r="G1120" s="48">
        <v>253875</v>
      </c>
      <c r="H1120" s="24">
        <f t="shared" si="337"/>
        <v>89250</v>
      </c>
      <c r="I1120" s="24">
        <f t="shared" si="338"/>
        <v>171562.5</v>
      </c>
      <c r="J1120" s="24">
        <f t="shared" si="339"/>
        <v>171562.5</v>
      </c>
      <c r="K1120" s="25">
        <f t="shared" si="340"/>
        <v>150526.88713316302</v>
      </c>
      <c r="L1120" s="26">
        <f t="shared" si="341"/>
        <v>43329.302421862274</v>
      </c>
      <c r="M1120" s="27">
        <f t="shared" si="342"/>
        <v>0.28785091651786554</v>
      </c>
      <c r="N1120" s="28">
        <f t="shared" si="343"/>
        <v>89250</v>
      </c>
      <c r="O1120" s="29" t="str">
        <f t="shared" si="344"/>
        <v>MENOR VALOR</v>
      </c>
      <c r="P1120" s="30">
        <f t="shared" si="345"/>
        <v>89250</v>
      </c>
      <c r="Q1120" s="122"/>
    </row>
    <row r="1121" spans="1:17" s="123" customFormat="1" ht="16.2" customHeight="1" x14ac:dyDescent="0.3">
      <c r="A1121" s="68">
        <f t="shared" si="346"/>
        <v>1071</v>
      </c>
      <c r="B1121" s="126">
        <v>43910</v>
      </c>
      <c r="C1121" s="127" t="s">
        <v>610</v>
      </c>
      <c r="D1121" s="126" t="s">
        <v>24</v>
      </c>
      <c r="E1121" s="126">
        <v>1</v>
      </c>
      <c r="F1121" s="52">
        <v>89250</v>
      </c>
      <c r="G1121" s="48">
        <v>253875</v>
      </c>
      <c r="H1121" s="24">
        <f t="shared" si="337"/>
        <v>89250</v>
      </c>
      <c r="I1121" s="24">
        <f t="shared" si="338"/>
        <v>171562.5</v>
      </c>
      <c r="J1121" s="24">
        <f t="shared" si="339"/>
        <v>171562.5</v>
      </c>
      <c r="K1121" s="25">
        <f t="shared" si="340"/>
        <v>150526.88713316302</v>
      </c>
      <c r="L1121" s="26">
        <f t="shared" si="341"/>
        <v>43329.302421862274</v>
      </c>
      <c r="M1121" s="27">
        <f t="shared" si="342"/>
        <v>0.28785091651786554</v>
      </c>
      <c r="N1121" s="28">
        <f t="shared" si="343"/>
        <v>89250</v>
      </c>
      <c r="O1121" s="29" t="str">
        <f t="shared" si="344"/>
        <v>MENOR VALOR</v>
      </c>
      <c r="P1121" s="30">
        <f t="shared" si="345"/>
        <v>89250</v>
      </c>
      <c r="Q1121" s="122"/>
    </row>
    <row r="1122" spans="1:17" s="123" customFormat="1" ht="16.2" customHeight="1" x14ac:dyDescent="0.3">
      <c r="A1122" s="68">
        <f t="shared" si="346"/>
        <v>1072</v>
      </c>
      <c r="B1122" s="126">
        <v>43910</v>
      </c>
      <c r="C1122" s="127" t="s">
        <v>611</v>
      </c>
      <c r="D1122" s="126" t="s">
        <v>24</v>
      </c>
      <c r="E1122" s="126">
        <v>1</v>
      </c>
      <c r="F1122" s="52">
        <v>89250</v>
      </c>
      <c r="G1122" s="48">
        <v>253875</v>
      </c>
      <c r="H1122" s="24">
        <f t="shared" si="337"/>
        <v>89250</v>
      </c>
      <c r="I1122" s="24">
        <f t="shared" si="338"/>
        <v>171562.5</v>
      </c>
      <c r="J1122" s="24">
        <f t="shared" si="339"/>
        <v>171562.5</v>
      </c>
      <c r="K1122" s="25">
        <f t="shared" si="340"/>
        <v>150526.88713316302</v>
      </c>
      <c r="L1122" s="26">
        <f t="shared" si="341"/>
        <v>43329.302421862274</v>
      </c>
      <c r="M1122" s="27">
        <f t="shared" si="342"/>
        <v>0.28785091651786554</v>
      </c>
      <c r="N1122" s="28">
        <f t="shared" si="343"/>
        <v>89250</v>
      </c>
      <c r="O1122" s="29" t="str">
        <f t="shared" si="344"/>
        <v>MENOR VALOR</v>
      </c>
      <c r="P1122" s="30">
        <f t="shared" si="345"/>
        <v>89250</v>
      </c>
      <c r="Q1122" s="122"/>
    </row>
    <row r="1123" spans="1:17" s="123" customFormat="1" ht="16.2" customHeight="1" x14ac:dyDescent="0.3">
      <c r="A1123" s="68">
        <f t="shared" si="346"/>
        <v>1073</v>
      </c>
      <c r="B1123" s="126">
        <v>43910</v>
      </c>
      <c r="C1123" s="127" t="s">
        <v>612</v>
      </c>
      <c r="D1123" s="126" t="s">
        <v>24</v>
      </c>
      <c r="E1123" s="126">
        <v>1</v>
      </c>
      <c r="F1123" s="52">
        <v>89250</v>
      </c>
      <c r="G1123" s="48">
        <v>253875</v>
      </c>
      <c r="H1123" s="24">
        <f t="shared" si="337"/>
        <v>89250</v>
      </c>
      <c r="I1123" s="24">
        <f t="shared" si="338"/>
        <v>171562.5</v>
      </c>
      <c r="J1123" s="24">
        <f t="shared" si="339"/>
        <v>171562.5</v>
      </c>
      <c r="K1123" s="25">
        <f t="shared" si="340"/>
        <v>150526.88713316302</v>
      </c>
      <c r="L1123" s="26">
        <f t="shared" si="341"/>
        <v>43329.302421862274</v>
      </c>
      <c r="M1123" s="27">
        <f t="shared" si="342"/>
        <v>0.28785091651786554</v>
      </c>
      <c r="N1123" s="28">
        <f t="shared" si="343"/>
        <v>89250</v>
      </c>
      <c r="O1123" s="29" t="str">
        <f t="shared" si="344"/>
        <v>MENOR VALOR</v>
      </c>
      <c r="P1123" s="30">
        <f t="shared" si="345"/>
        <v>89250</v>
      </c>
      <c r="Q1123" s="122"/>
    </row>
    <row r="1124" spans="1:17" s="123" customFormat="1" ht="16.2" customHeight="1" x14ac:dyDescent="0.3">
      <c r="A1124" s="68">
        <f t="shared" si="346"/>
        <v>1074</v>
      </c>
      <c r="B1124" s="126">
        <v>61185</v>
      </c>
      <c r="C1124" s="127" t="s">
        <v>613</v>
      </c>
      <c r="D1124" s="126" t="s">
        <v>24</v>
      </c>
      <c r="E1124" s="126">
        <v>1</v>
      </c>
      <c r="F1124" s="52">
        <v>214200</v>
      </c>
      <c r="G1124" s="48">
        <v>600300</v>
      </c>
      <c r="H1124" s="24">
        <f t="shared" si="337"/>
        <v>214200</v>
      </c>
      <c r="I1124" s="24">
        <f t="shared" si="338"/>
        <v>407250</v>
      </c>
      <c r="J1124" s="24">
        <f t="shared" si="339"/>
        <v>407250</v>
      </c>
      <c r="K1124" s="25">
        <f t="shared" si="340"/>
        <v>358586.47492620244</v>
      </c>
      <c r="L1124" s="26">
        <f t="shared" si="341"/>
        <v>102096.65553193912</v>
      </c>
      <c r="M1124" s="27">
        <f t="shared" si="342"/>
        <v>0.28471976125968146</v>
      </c>
      <c r="N1124" s="28">
        <f t="shared" si="343"/>
        <v>214200</v>
      </c>
      <c r="O1124" s="29" t="str">
        <f t="shared" si="344"/>
        <v>MENOR VALOR</v>
      </c>
      <c r="P1124" s="30">
        <f t="shared" si="345"/>
        <v>214200</v>
      </c>
      <c r="Q1124" s="122"/>
    </row>
    <row r="1125" spans="1:17" s="123" customFormat="1" ht="16.2" customHeight="1" x14ac:dyDescent="0.3">
      <c r="A1125" s="68">
        <f t="shared" si="346"/>
        <v>1075</v>
      </c>
      <c r="B1125" s="126">
        <v>61185</v>
      </c>
      <c r="C1125" s="127" t="s">
        <v>614</v>
      </c>
      <c r="D1125" s="126" t="s">
        <v>24</v>
      </c>
      <c r="E1125" s="126">
        <v>1</v>
      </c>
      <c r="F1125" s="52">
        <v>214200</v>
      </c>
      <c r="G1125" s="48">
        <v>600300</v>
      </c>
      <c r="H1125" s="24">
        <f t="shared" si="337"/>
        <v>214200</v>
      </c>
      <c r="I1125" s="24">
        <f t="shared" si="338"/>
        <v>407250</v>
      </c>
      <c r="J1125" s="24">
        <f t="shared" si="339"/>
        <v>407250</v>
      </c>
      <c r="K1125" s="25">
        <f t="shared" si="340"/>
        <v>358586.47492620244</v>
      </c>
      <c r="L1125" s="26">
        <f t="shared" si="341"/>
        <v>102096.65553193912</v>
      </c>
      <c r="M1125" s="27">
        <f t="shared" si="342"/>
        <v>0.28471976125968146</v>
      </c>
      <c r="N1125" s="28">
        <f t="shared" si="343"/>
        <v>214200</v>
      </c>
      <c r="O1125" s="29" t="str">
        <f t="shared" si="344"/>
        <v>MENOR VALOR</v>
      </c>
      <c r="P1125" s="30">
        <f t="shared" si="345"/>
        <v>214200</v>
      </c>
      <c r="Q1125" s="122"/>
    </row>
    <row r="1126" spans="1:17" s="123" customFormat="1" ht="16.2" customHeight="1" x14ac:dyDescent="0.3">
      <c r="A1126" s="68">
        <f t="shared" si="346"/>
        <v>1076</v>
      </c>
      <c r="B1126" s="126">
        <v>42140</v>
      </c>
      <c r="C1126" s="127" t="s">
        <v>615</v>
      </c>
      <c r="D1126" s="126" t="s">
        <v>24</v>
      </c>
      <c r="E1126" s="126">
        <v>1</v>
      </c>
      <c r="F1126" s="52">
        <v>535500</v>
      </c>
      <c r="G1126" s="53">
        <v>803250</v>
      </c>
      <c r="H1126" s="24">
        <f t="shared" si="337"/>
        <v>535500</v>
      </c>
      <c r="I1126" s="24">
        <f t="shared" si="338"/>
        <v>669375</v>
      </c>
      <c r="J1126" s="24">
        <f t="shared" si="339"/>
        <v>669375</v>
      </c>
      <c r="K1126" s="25">
        <f t="shared" si="340"/>
        <v>655850.87863019598</v>
      </c>
      <c r="L1126" s="26">
        <f t="shared" si="341"/>
        <v>85100.922401170421</v>
      </c>
      <c r="M1126" s="27">
        <f t="shared" si="342"/>
        <v>0.12975651199692134</v>
      </c>
      <c r="N1126" s="28">
        <f t="shared" si="343"/>
        <v>535500</v>
      </c>
      <c r="O1126" s="29" t="str">
        <f t="shared" si="344"/>
        <v>MENOR VALOR</v>
      </c>
      <c r="P1126" s="30">
        <f t="shared" si="345"/>
        <v>535500</v>
      </c>
      <c r="Q1126" s="122"/>
    </row>
    <row r="1127" spans="1:17" s="123" customFormat="1" ht="16.2" customHeight="1" x14ac:dyDescent="0.3">
      <c r="A1127" s="68">
        <f t="shared" si="346"/>
        <v>1077</v>
      </c>
      <c r="B1127" s="126">
        <v>61185</v>
      </c>
      <c r="C1127" s="127" t="s">
        <v>814</v>
      </c>
      <c r="D1127" s="126" t="s">
        <v>617</v>
      </c>
      <c r="E1127" s="126">
        <v>1</v>
      </c>
      <c r="F1127" s="52">
        <v>214200</v>
      </c>
      <c r="G1127" s="48">
        <v>600300</v>
      </c>
      <c r="H1127" s="24">
        <f t="shared" si="337"/>
        <v>214200</v>
      </c>
      <c r="I1127" s="24">
        <f t="shared" si="338"/>
        <v>407250</v>
      </c>
      <c r="J1127" s="24">
        <f t="shared" si="339"/>
        <v>407250</v>
      </c>
      <c r="K1127" s="25">
        <f t="shared" si="340"/>
        <v>358586.47492620244</v>
      </c>
      <c r="L1127" s="26">
        <f t="shared" si="341"/>
        <v>102096.65553193912</v>
      </c>
      <c r="M1127" s="27">
        <f t="shared" si="342"/>
        <v>0.28471976125968146</v>
      </c>
      <c r="N1127" s="28">
        <f t="shared" si="343"/>
        <v>214200</v>
      </c>
      <c r="O1127" s="29" t="str">
        <f t="shared" si="344"/>
        <v>MENOR VALOR</v>
      </c>
      <c r="P1127" s="30">
        <f t="shared" si="345"/>
        <v>214200</v>
      </c>
      <c r="Q1127" s="122"/>
    </row>
    <row r="1128" spans="1:17" s="123" customFormat="1" ht="16.2" customHeight="1" x14ac:dyDescent="0.3">
      <c r="A1128" s="68">
        <f t="shared" si="346"/>
        <v>1078</v>
      </c>
      <c r="B1128" s="126">
        <v>38990</v>
      </c>
      <c r="C1128" s="127" t="s">
        <v>815</v>
      </c>
      <c r="D1128" s="126" t="s">
        <v>451</v>
      </c>
      <c r="E1128" s="126">
        <v>1</v>
      </c>
      <c r="F1128" s="52">
        <v>53550</v>
      </c>
      <c r="G1128" s="53">
        <v>91000</v>
      </c>
      <c r="H1128" s="24">
        <f t="shared" si="337"/>
        <v>53550</v>
      </c>
      <c r="I1128" s="24">
        <f t="shared" si="338"/>
        <v>72275</v>
      </c>
      <c r="J1128" s="24">
        <f t="shared" si="339"/>
        <v>72275</v>
      </c>
      <c r="K1128" s="25">
        <f t="shared" si="340"/>
        <v>69807.234582097575</v>
      </c>
      <c r="L1128" s="26">
        <f t="shared" si="341"/>
        <v>11495.600816341679</v>
      </c>
      <c r="M1128" s="27">
        <f t="shared" si="342"/>
        <v>0.16467635317686377</v>
      </c>
      <c r="N1128" s="28">
        <f t="shared" si="343"/>
        <v>53550</v>
      </c>
      <c r="O1128" s="29" t="str">
        <f t="shared" si="344"/>
        <v>MENOR VALOR</v>
      </c>
      <c r="P1128" s="30">
        <f t="shared" si="345"/>
        <v>53550</v>
      </c>
      <c r="Q1128" s="122"/>
    </row>
    <row r="1129" spans="1:17" s="123" customFormat="1" ht="16.2" customHeight="1" x14ac:dyDescent="0.3">
      <c r="A1129" s="68">
        <f t="shared" si="346"/>
        <v>1079</v>
      </c>
      <c r="B1129" s="126">
        <v>38990</v>
      </c>
      <c r="C1129" s="127" t="s">
        <v>816</v>
      </c>
      <c r="D1129" s="126" t="s">
        <v>451</v>
      </c>
      <c r="E1129" s="126">
        <v>1</v>
      </c>
      <c r="F1129" s="52">
        <v>1011500</v>
      </c>
      <c r="G1129" s="53">
        <v>1517250</v>
      </c>
      <c r="H1129" s="24">
        <f t="shared" si="337"/>
        <v>1011500</v>
      </c>
      <c r="I1129" s="24">
        <f t="shared" si="338"/>
        <v>1264375</v>
      </c>
      <c r="J1129" s="24">
        <f t="shared" si="339"/>
        <v>1264375</v>
      </c>
      <c r="K1129" s="25">
        <f t="shared" si="340"/>
        <v>1238829.4374125923</v>
      </c>
      <c r="L1129" s="26">
        <f t="shared" si="341"/>
        <v>160746.18675776452</v>
      </c>
      <c r="M1129" s="27">
        <f t="shared" si="342"/>
        <v>0.12975651199691987</v>
      </c>
      <c r="N1129" s="28">
        <f t="shared" si="343"/>
        <v>1011500</v>
      </c>
      <c r="O1129" s="29" t="str">
        <f t="shared" si="344"/>
        <v>MENOR VALOR</v>
      </c>
      <c r="P1129" s="30">
        <f t="shared" si="345"/>
        <v>1011500</v>
      </c>
      <c r="Q1129" s="122"/>
    </row>
    <row r="1130" spans="1:17" s="123" customFormat="1" ht="16.2" customHeight="1" x14ac:dyDescent="0.3">
      <c r="A1130" s="68">
        <f t="shared" si="346"/>
        <v>1080</v>
      </c>
      <c r="B1130" s="126">
        <v>38990</v>
      </c>
      <c r="C1130" s="127" t="s">
        <v>817</v>
      </c>
      <c r="D1130" s="126" t="s">
        <v>451</v>
      </c>
      <c r="E1130" s="126">
        <v>1</v>
      </c>
      <c r="F1130" s="52">
        <v>618800</v>
      </c>
      <c r="G1130" s="53">
        <v>928200</v>
      </c>
      <c r="H1130" s="24">
        <f t="shared" si="337"/>
        <v>618800</v>
      </c>
      <c r="I1130" s="24">
        <f t="shared" si="338"/>
        <v>773500</v>
      </c>
      <c r="J1130" s="24">
        <f t="shared" si="339"/>
        <v>773500</v>
      </c>
      <c r="K1130" s="25">
        <f t="shared" si="340"/>
        <v>757872.12641711533</v>
      </c>
      <c r="L1130" s="26">
        <f t="shared" si="341"/>
        <v>98338.84366357472</v>
      </c>
      <c r="M1130" s="27">
        <f t="shared" si="342"/>
        <v>0.12975651199692134</v>
      </c>
      <c r="N1130" s="28">
        <f t="shared" si="343"/>
        <v>618800</v>
      </c>
      <c r="O1130" s="29" t="str">
        <f t="shared" si="344"/>
        <v>MENOR VALOR</v>
      </c>
      <c r="P1130" s="30">
        <f t="shared" si="345"/>
        <v>618800</v>
      </c>
      <c r="Q1130" s="122"/>
    </row>
    <row r="1131" spans="1:17" s="123" customFormat="1" ht="16.2" customHeight="1" x14ac:dyDescent="0.3">
      <c r="A1131" s="68">
        <f t="shared" si="346"/>
        <v>1081</v>
      </c>
      <c r="B1131" s="126">
        <v>38990</v>
      </c>
      <c r="C1131" s="127" t="s">
        <v>818</v>
      </c>
      <c r="D1131" s="126" t="s">
        <v>451</v>
      </c>
      <c r="E1131" s="126">
        <v>1</v>
      </c>
      <c r="F1131" s="52">
        <v>214200</v>
      </c>
      <c r="G1131" s="48">
        <v>600300</v>
      </c>
      <c r="H1131" s="24">
        <f t="shared" ref="H1131:H1162" si="347">MIN(F1131:G1131)</f>
        <v>214200</v>
      </c>
      <c r="I1131" s="24">
        <f t="shared" ref="I1131:I1153" si="348">AVERAGE(F1131:G1131)</f>
        <v>407250</v>
      </c>
      <c r="J1131" s="24">
        <f t="shared" ref="J1131:J1153" si="349">MEDIAN(F1131:G1131)</f>
        <v>407250</v>
      </c>
      <c r="K1131" s="25">
        <f t="shared" ref="K1131:K1153" si="350">GEOMEAN(F1131:G1131)</f>
        <v>358586.47492620244</v>
      </c>
      <c r="L1131" s="26">
        <f t="shared" si="341"/>
        <v>102096.65553193912</v>
      </c>
      <c r="M1131" s="27">
        <f t="shared" si="342"/>
        <v>0.28471976125968146</v>
      </c>
      <c r="N1131" s="28">
        <f t="shared" si="343"/>
        <v>214200</v>
      </c>
      <c r="O1131" s="29" t="str">
        <f t="shared" si="344"/>
        <v>MENOR VALOR</v>
      </c>
      <c r="P1131" s="30">
        <f t="shared" si="345"/>
        <v>214200</v>
      </c>
      <c r="Q1131" s="122"/>
    </row>
    <row r="1132" spans="1:17" s="123" customFormat="1" ht="16.2" customHeight="1" x14ac:dyDescent="0.3">
      <c r="A1132" s="68">
        <f t="shared" si="346"/>
        <v>1082</v>
      </c>
      <c r="B1132" s="126">
        <v>43220</v>
      </c>
      <c r="C1132" s="127" t="s">
        <v>819</v>
      </c>
      <c r="D1132" s="126" t="s">
        <v>617</v>
      </c>
      <c r="E1132" s="126">
        <v>1</v>
      </c>
      <c r="F1132" s="52">
        <v>65450</v>
      </c>
      <c r="G1132" s="53">
        <v>103000</v>
      </c>
      <c r="H1132" s="24">
        <f t="shared" si="347"/>
        <v>65450</v>
      </c>
      <c r="I1132" s="24">
        <f t="shared" si="348"/>
        <v>84225</v>
      </c>
      <c r="J1132" s="24">
        <f t="shared" si="349"/>
        <v>84225</v>
      </c>
      <c r="K1132" s="25">
        <f t="shared" si="350"/>
        <v>82105.724526369057</v>
      </c>
      <c r="L1132" s="26">
        <f t="shared" si="341"/>
        <v>11777.375758170479</v>
      </c>
      <c r="M1132" s="27">
        <f t="shared" si="342"/>
        <v>0.14344159102314552</v>
      </c>
      <c r="N1132" s="28">
        <f t="shared" si="343"/>
        <v>65450</v>
      </c>
      <c r="O1132" s="29" t="str">
        <f t="shared" si="344"/>
        <v>MENOR VALOR</v>
      </c>
      <c r="P1132" s="30">
        <f t="shared" si="345"/>
        <v>65450</v>
      </c>
      <c r="Q1132" s="122"/>
    </row>
    <row r="1133" spans="1:17" s="123" customFormat="1" ht="16.2" customHeight="1" x14ac:dyDescent="0.3">
      <c r="A1133" s="68">
        <f t="shared" si="346"/>
        <v>1083</v>
      </c>
      <c r="B1133" s="126">
        <v>48220</v>
      </c>
      <c r="C1133" s="127" t="s">
        <v>780</v>
      </c>
      <c r="D1133" s="126" t="s">
        <v>24</v>
      </c>
      <c r="E1133" s="126">
        <v>1</v>
      </c>
      <c r="F1133" s="52">
        <v>214200</v>
      </c>
      <c r="G1133" s="48">
        <v>600300</v>
      </c>
      <c r="H1133" s="24">
        <f t="shared" si="347"/>
        <v>214200</v>
      </c>
      <c r="I1133" s="24">
        <f t="shared" si="348"/>
        <v>407250</v>
      </c>
      <c r="J1133" s="24">
        <f t="shared" si="349"/>
        <v>407250</v>
      </c>
      <c r="K1133" s="25">
        <f t="shared" si="350"/>
        <v>358586.47492620244</v>
      </c>
      <c r="L1133" s="26">
        <f t="shared" si="341"/>
        <v>102096.65553193912</v>
      </c>
      <c r="M1133" s="27">
        <f t="shared" si="342"/>
        <v>0.28471976125968146</v>
      </c>
      <c r="N1133" s="28">
        <f t="shared" si="343"/>
        <v>214200</v>
      </c>
      <c r="O1133" s="29" t="str">
        <f t="shared" si="344"/>
        <v>MENOR VALOR</v>
      </c>
      <c r="P1133" s="30">
        <f t="shared" si="345"/>
        <v>214200</v>
      </c>
      <c r="Q1133" s="122"/>
    </row>
    <row r="1134" spans="1:17" s="123" customFormat="1" ht="16.2" customHeight="1" x14ac:dyDescent="0.3">
      <c r="A1134" s="68">
        <f t="shared" si="346"/>
        <v>1084</v>
      </c>
      <c r="B1134" s="126">
        <v>61185</v>
      </c>
      <c r="C1134" s="127" t="s">
        <v>820</v>
      </c>
      <c r="D1134" s="126" t="s">
        <v>24</v>
      </c>
      <c r="E1134" s="126">
        <v>1</v>
      </c>
      <c r="F1134" s="52">
        <v>214200</v>
      </c>
      <c r="G1134" s="48">
        <v>600300</v>
      </c>
      <c r="H1134" s="24">
        <f t="shared" si="347"/>
        <v>214200</v>
      </c>
      <c r="I1134" s="24">
        <f t="shared" si="348"/>
        <v>407250</v>
      </c>
      <c r="J1134" s="24">
        <f t="shared" si="349"/>
        <v>407250</v>
      </c>
      <c r="K1134" s="25">
        <f t="shared" si="350"/>
        <v>358586.47492620244</v>
      </c>
      <c r="L1134" s="26">
        <f t="shared" si="341"/>
        <v>102096.65553193912</v>
      </c>
      <c r="M1134" s="27">
        <f t="shared" si="342"/>
        <v>0.28471976125968146</v>
      </c>
      <c r="N1134" s="28">
        <f t="shared" si="343"/>
        <v>214200</v>
      </c>
      <c r="O1134" s="29" t="str">
        <f t="shared" si="344"/>
        <v>MENOR VALOR</v>
      </c>
      <c r="P1134" s="30">
        <f t="shared" si="345"/>
        <v>214200</v>
      </c>
      <c r="Q1134" s="122"/>
    </row>
    <row r="1135" spans="1:17" s="123" customFormat="1" ht="16.2" customHeight="1" x14ac:dyDescent="0.3">
      <c r="A1135" s="68">
        <f t="shared" si="346"/>
        <v>1085</v>
      </c>
      <c r="B1135" s="126">
        <v>61185</v>
      </c>
      <c r="C1135" s="127" t="s">
        <v>625</v>
      </c>
      <c r="D1135" s="126" t="s">
        <v>24</v>
      </c>
      <c r="E1135" s="126">
        <v>1</v>
      </c>
      <c r="F1135" s="52">
        <v>618800</v>
      </c>
      <c r="G1135" s="53">
        <v>928200</v>
      </c>
      <c r="H1135" s="24">
        <f t="shared" si="347"/>
        <v>618800</v>
      </c>
      <c r="I1135" s="24">
        <f t="shared" si="348"/>
        <v>773500</v>
      </c>
      <c r="J1135" s="24">
        <f t="shared" si="349"/>
        <v>773500</v>
      </c>
      <c r="K1135" s="25">
        <f t="shared" si="350"/>
        <v>757872.12641711533</v>
      </c>
      <c r="L1135" s="26">
        <f t="shared" si="341"/>
        <v>98338.84366357472</v>
      </c>
      <c r="M1135" s="27">
        <f t="shared" si="342"/>
        <v>0.12975651199692134</v>
      </c>
      <c r="N1135" s="28">
        <f t="shared" si="343"/>
        <v>618800</v>
      </c>
      <c r="O1135" s="29" t="str">
        <f t="shared" si="344"/>
        <v>MENOR VALOR</v>
      </c>
      <c r="P1135" s="30">
        <f t="shared" si="345"/>
        <v>618800</v>
      </c>
      <c r="Q1135" s="122"/>
    </row>
    <row r="1136" spans="1:17" s="123" customFormat="1" ht="16.2" customHeight="1" x14ac:dyDescent="0.3">
      <c r="A1136" s="68">
        <f t="shared" si="346"/>
        <v>1086</v>
      </c>
      <c r="B1136" s="126">
        <v>61185</v>
      </c>
      <c r="C1136" s="127" t="s">
        <v>821</v>
      </c>
      <c r="D1136" s="126" t="s">
        <v>24</v>
      </c>
      <c r="E1136" s="126">
        <v>1</v>
      </c>
      <c r="F1136" s="52">
        <v>618800</v>
      </c>
      <c r="G1136" s="53">
        <v>928200</v>
      </c>
      <c r="H1136" s="24">
        <f t="shared" si="347"/>
        <v>618800</v>
      </c>
      <c r="I1136" s="24">
        <f t="shared" si="348"/>
        <v>773500</v>
      </c>
      <c r="J1136" s="24">
        <f t="shared" si="349"/>
        <v>773500</v>
      </c>
      <c r="K1136" s="25">
        <f t="shared" si="350"/>
        <v>757872.12641711533</v>
      </c>
      <c r="L1136" s="26">
        <f t="shared" si="341"/>
        <v>98338.84366357472</v>
      </c>
      <c r="M1136" s="27">
        <f t="shared" si="342"/>
        <v>0.12975651199692134</v>
      </c>
      <c r="N1136" s="28">
        <f t="shared" si="343"/>
        <v>618800</v>
      </c>
      <c r="O1136" s="29" t="str">
        <f t="shared" si="344"/>
        <v>MENOR VALOR</v>
      </c>
      <c r="P1136" s="30">
        <f t="shared" si="345"/>
        <v>618800</v>
      </c>
      <c r="Q1136" s="122"/>
    </row>
    <row r="1137" spans="1:17" s="123" customFormat="1" ht="16.2" customHeight="1" x14ac:dyDescent="0.3">
      <c r="A1137" s="68">
        <f t="shared" si="346"/>
        <v>1087</v>
      </c>
      <c r="B1137" s="126">
        <v>42140</v>
      </c>
      <c r="C1137" s="127" t="s">
        <v>627</v>
      </c>
      <c r="D1137" s="126" t="s">
        <v>24</v>
      </c>
      <c r="E1137" s="126">
        <v>1</v>
      </c>
      <c r="F1137" s="52">
        <v>214200</v>
      </c>
      <c r="G1137" s="48">
        <v>600300</v>
      </c>
      <c r="H1137" s="24">
        <f t="shared" si="347"/>
        <v>214200</v>
      </c>
      <c r="I1137" s="24">
        <f t="shared" si="348"/>
        <v>407250</v>
      </c>
      <c r="J1137" s="24">
        <f t="shared" si="349"/>
        <v>407250</v>
      </c>
      <c r="K1137" s="25">
        <f t="shared" si="350"/>
        <v>358586.47492620244</v>
      </c>
      <c r="L1137" s="26">
        <f t="shared" si="341"/>
        <v>102096.65553193912</v>
      </c>
      <c r="M1137" s="27">
        <f t="shared" si="342"/>
        <v>0.28471976125968146</v>
      </c>
      <c r="N1137" s="28">
        <f t="shared" si="343"/>
        <v>214200</v>
      </c>
      <c r="O1137" s="29" t="str">
        <f t="shared" si="344"/>
        <v>MENOR VALOR</v>
      </c>
      <c r="P1137" s="30">
        <f t="shared" si="345"/>
        <v>214200</v>
      </c>
      <c r="Q1137" s="122"/>
    </row>
    <row r="1138" spans="1:17" s="123" customFormat="1" ht="16.2" customHeight="1" x14ac:dyDescent="0.3">
      <c r="A1138" s="68">
        <f t="shared" si="346"/>
        <v>1088</v>
      </c>
      <c r="B1138" s="126">
        <v>61164</v>
      </c>
      <c r="C1138" s="127" t="s">
        <v>533</v>
      </c>
      <c r="D1138" s="126" t="s">
        <v>458</v>
      </c>
      <c r="E1138" s="126">
        <v>1</v>
      </c>
      <c r="F1138" s="52">
        <v>77350</v>
      </c>
      <c r="G1138" s="53">
        <v>316025</v>
      </c>
      <c r="H1138" s="24">
        <f t="shared" si="347"/>
        <v>77350</v>
      </c>
      <c r="I1138" s="24">
        <f t="shared" si="348"/>
        <v>196687.5</v>
      </c>
      <c r="J1138" s="24">
        <f t="shared" si="349"/>
        <v>196687.5</v>
      </c>
      <c r="K1138" s="25">
        <f t="shared" si="350"/>
        <v>156347.47759397974</v>
      </c>
      <c r="L1138" s="26">
        <f t="shared" si="341"/>
        <v>55859.6521033354</v>
      </c>
      <c r="M1138" s="27">
        <f t="shared" si="342"/>
        <v>0.35727888267182578</v>
      </c>
      <c r="N1138" s="28">
        <f t="shared" si="343"/>
        <v>77350</v>
      </c>
      <c r="O1138" s="29" t="str">
        <f t="shared" si="344"/>
        <v>MENOR VALOR</v>
      </c>
      <c r="P1138" s="30">
        <f t="shared" si="345"/>
        <v>77350</v>
      </c>
      <c r="Q1138" s="122"/>
    </row>
    <row r="1139" spans="1:17" s="123" customFormat="1" ht="16.2" customHeight="1" x14ac:dyDescent="0.3">
      <c r="A1139" s="68">
        <f t="shared" si="346"/>
        <v>1089</v>
      </c>
      <c r="B1139" s="126">
        <v>42140</v>
      </c>
      <c r="C1139" s="127" t="s">
        <v>822</v>
      </c>
      <c r="D1139" s="126" t="s">
        <v>24</v>
      </c>
      <c r="E1139" s="126">
        <v>1</v>
      </c>
      <c r="F1139" s="52">
        <v>1071000</v>
      </c>
      <c r="G1139" s="53">
        <v>1606500</v>
      </c>
      <c r="H1139" s="24">
        <f t="shared" si="347"/>
        <v>1071000</v>
      </c>
      <c r="I1139" s="24">
        <f t="shared" si="348"/>
        <v>1338750</v>
      </c>
      <c r="J1139" s="24">
        <f t="shared" si="349"/>
        <v>1338750</v>
      </c>
      <c r="K1139" s="25">
        <f t="shared" si="350"/>
        <v>1311701.757260392</v>
      </c>
      <c r="L1139" s="26">
        <f t="shared" si="341"/>
        <v>170201.84480234084</v>
      </c>
      <c r="M1139" s="27">
        <f t="shared" si="342"/>
        <v>0.12975651199692134</v>
      </c>
      <c r="N1139" s="28">
        <f t="shared" si="343"/>
        <v>1071000</v>
      </c>
      <c r="O1139" s="29" t="str">
        <f t="shared" si="344"/>
        <v>MENOR VALOR</v>
      </c>
      <c r="P1139" s="30">
        <f t="shared" si="345"/>
        <v>1071000</v>
      </c>
      <c r="Q1139" s="122"/>
    </row>
    <row r="1140" spans="1:17" s="123" customFormat="1" ht="16.2" customHeight="1" x14ac:dyDescent="0.3">
      <c r="A1140" s="68">
        <f t="shared" si="346"/>
        <v>1090</v>
      </c>
      <c r="B1140" s="126">
        <v>61185</v>
      </c>
      <c r="C1140" s="127" t="s">
        <v>629</v>
      </c>
      <c r="D1140" s="126" t="s">
        <v>24</v>
      </c>
      <c r="E1140" s="126">
        <v>1</v>
      </c>
      <c r="F1140" s="52">
        <v>214200</v>
      </c>
      <c r="G1140" s="48">
        <v>600300</v>
      </c>
      <c r="H1140" s="24">
        <f t="shared" si="347"/>
        <v>214200</v>
      </c>
      <c r="I1140" s="24">
        <f t="shared" si="348"/>
        <v>407250</v>
      </c>
      <c r="J1140" s="24">
        <f t="shared" si="349"/>
        <v>407250</v>
      </c>
      <c r="K1140" s="25">
        <f t="shared" si="350"/>
        <v>358586.47492620244</v>
      </c>
      <c r="L1140" s="26">
        <f t="shared" si="341"/>
        <v>102096.65553193912</v>
      </c>
      <c r="M1140" s="27">
        <f t="shared" si="342"/>
        <v>0.28471976125968146</v>
      </c>
      <c r="N1140" s="28">
        <f t="shared" si="343"/>
        <v>214200</v>
      </c>
      <c r="O1140" s="29" t="str">
        <f t="shared" si="344"/>
        <v>MENOR VALOR</v>
      </c>
      <c r="P1140" s="30">
        <f t="shared" si="345"/>
        <v>214200</v>
      </c>
      <c r="Q1140" s="122"/>
    </row>
    <row r="1141" spans="1:17" s="123" customFormat="1" ht="16.2" customHeight="1" x14ac:dyDescent="0.3">
      <c r="A1141" s="68">
        <f t="shared" si="346"/>
        <v>1091</v>
      </c>
      <c r="B1141" s="126">
        <v>42140</v>
      </c>
      <c r="C1141" s="127" t="s">
        <v>823</v>
      </c>
      <c r="D1141" s="126" t="s">
        <v>24</v>
      </c>
      <c r="E1141" s="126">
        <v>1</v>
      </c>
      <c r="F1141" s="52">
        <v>35700</v>
      </c>
      <c r="G1141" s="53">
        <v>69000</v>
      </c>
      <c r="H1141" s="24">
        <f t="shared" si="347"/>
        <v>35700</v>
      </c>
      <c r="I1141" s="24">
        <f t="shared" si="348"/>
        <v>52350</v>
      </c>
      <c r="J1141" s="24">
        <f t="shared" si="349"/>
        <v>52350</v>
      </c>
      <c r="K1141" s="25">
        <f t="shared" si="350"/>
        <v>49631.643132179292</v>
      </c>
      <c r="L1141" s="26">
        <f t="shared" si="341"/>
        <v>9851.1593318349878</v>
      </c>
      <c r="M1141" s="27">
        <f t="shared" si="342"/>
        <v>0.19848545625618963</v>
      </c>
      <c r="N1141" s="28">
        <f t="shared" si="343"/>
        <v>35700</v>
      </c>
      <c r="O1141" s="29" t="str">
        <f t="shared" si="344"/>
        <v>MENOR VALOR</v>
      </c>
      <c r="P1141" s="30">
        <f t="shared" si="345"/>
        <v>35700</v>
      </c>
      <c r="Q1141" s="122"/>
    </row>
    <row r="1142" spans="1:17" s="123" customFormat="1" ht="16.2" customHeight="1" x14ac:dyDescent="0.3">
      <c r="A1142" s="68">
        <f t="shared" si="346"/>
        <v>1092</v>
      </c>
      <c r="B1142" s="126">
        <v>61185</v>
      </c>
      <c r="C1142" s="127" t="s">
        <v>824</v>
      </c>
      <c r="D1142" s="126" t="s">
        <v>24</v>
      </c>
      <c r="E1142" s="126">
        <v>1</v>
      </c>
      <c r="F1142" s="52">
        <v>1011500</v>
      </c>
      <c r="G1142" s="53">
        <v>1517250</v>
      </c>
      <c r="H1142" s="24">
        <f t="shared" si="347"/>
        <v>1011500</v>
      </c>
      <c r="I1142" s="24">
        <f t="shared" si="348"/>
        <v>1264375</v>
      </c>
      <c r="J1142" s="24">
        <f t="shared" si="349"/>
        <v>1264375</v>
      </c>
      <c r="K1142" s="25">
        <f t="shared" si="350"/>
        <v>1238829.4374125923</v>
      </c>
      <c r="L1142" s="26">
        <f t="shared" si="341"/>
        <v>160746.18675776452</v>
      </c>
      <c r="M1142" s="27">
        <f t="shared" si="342"/>
        <v>0.12975651199691987</v>
      </c>
      <c r="N1142" s="28">
        <f t="shared" si="343"/>
        <v>1011500</v>
      </c>
      <c r="O1142" s="29" t="str">
        <f t="shared" si="344"/>
        <v>MENOR VALOR</v>
      </c>
      <c r="P1142" s="30">
        <f t="shared" si="345"/>
        <v>1011500</v>
      </c>
      <c r="Q1142" s="122"/>
    </row>
    <row r="1143" spans="1:17" s="123" customFormat="1" ht="16.2" customHeight="1" x14ac:dyDescent="0.3">
      <c r="A1143" s="68">
        <f t="shared" si="346"/>
        <v>1093</v>
      </c>
      <c r="B1143" s="126">
        <v>48220</v>
      </c>
      <c r="C1143" s="127" t="s">
        <v>825</v>
      </c>
      <c r="D1143" s="126" t="s">
        <v>24</v>
      </c>
      <c r="E1143" s="126">
        <v>1</v>
      </c>
      <c r="F1143" s="52">
        <v>142800</v>
      </c>
      <c r="G1143" s="53">
        <v>190200</v>
      </c>
      <c r="H1143" s="24">
        <f t="shared" si="347"/>
        <v>142800</v>
      </c>
      <c r="I1143" s="24">
        <f t="shared" si="348"/>
        <v>166500</v>
      </c>
      <c r="J1143" s="24">
        <f t="shared" si="349"/>
        <v>166500</v>
      </c>
      <c r="K1143" s="25">
        <f t="shared" si="350"/>
        <v>164804.61158596262</v>
      </c>
      <c r="L1143" s="26">
        <f t="shared" si="341"/>
        <v>15559.610069810235</v>
      </c>
      <c r="M1143" s="27">
        <f t="shared" si="342"/>
        <v>9.44124677099481E-2</v>
      </c>
      <c r="N1143" s="28">
        <f t="shared" si="343"/>
        <v>142800</v>
      </c>
      <c r="O1143" s="29" t="str">
        <f t="shared" si="344"/>
        <v>MENOR VALOR</v>
      </c>
      <c r="P1143" s="30">
        <f t="shared" si="345"/>
        <v>142800</v>
      </c>
      <c r="Q1143" s="122"/>
    </row>
    <row r="1144" spans="1:17" s="123" customFormat="1" ht="16.2" customHeight="1" x14ac:dyDescent="0.3">
      <c r="A1144" s="68">
        <f t="shared" si="346"/>
        <v>1094</v>
      </c>
      <c r="B1144" s="126">
        <v>48220</v>
      </c>
      <c r="C1144" s="127" t="s">
        <v>826</v>
      </c>
      <c r="D1144" s="126" t="s">
        <v>24</v>
      </c>
      <c r="E1144" s="126">
        <v>1</v>
      </c>
      <c r="F1144" s="52">
        <v>77350</v>
      </c>
      <c r="G1144" s="53">
        <v>316025</v>
      </c>
      <c r="H1144" s="24">
        <f t="shared" si="347"/>
        <v>77350</v>
      </c>
      <c r="I1144" s="24">
        <f t="shared" si="348"/>
        <v>196687.5</v>
      </c>
      <c r="J1144" s="24">
        <f t="shared" si="349"/>
        <v>196687.5</v>
      </c>
      <c r="K1144" s="25">
        <f t="shared" si="350"/>
        <v>156347.47759397974</v>
      </c>
      <c r="L1144" s="26">
        <f t="shared" si="341"/>
        <v>55859.6521033354</v>
      </c>
      <c r="M1144" s="27">
        <f t="shared" si="342"/>
        <v>0.35727888267182578</v>
      </c>
      <c r="N1144" s="28">
        <f t="shared" si="343"/>
        <v>77350</v>
      </c>
      <c r="O1144" s="29" t="str">
        <f t="shared" si="344"/>
        <v>MENOR VALOR</v>
      </c>
      <c r="P1144" s="30">
        <f t="shared" si="345"/>
        <v>77350</v>
      </c>
      <c r="Q1144" s="122"/>
    </row>
    <row r="1145" spans="1:17" s="123" customFormat="1" ht="16.2" customHeight="1" x14ac:dyDescent="0.3">
      <c r="A1145" s="68">
        <f t="shared" si="346"/>
        <v>1095</v>
      </c>
      <c r="B1145" s="126">
        <v>48220</v>
      </c>
      <c r="C1145" s="127" t="s">
        <v>827</v>
      </c>
      <c r="D1145" s="126" t="s">
        <v>24</v>
      </c>
      <c r="E1145" s="126">
        <v>1</v>
      </c>
      <c r="F1145" s="52">
        <v>148750</v>
      </c>
      <c r="G1145" s="53">
        <v>398000</v>
      </c>
      <c r="H1145" s="24">
        <f t="shared" si="347"/>
        <v>148750</v>
      </c>
      <c r="I1145" s="24">
        <f t="shared" si="348"/>
        <v>273375</v>
      </c>
      <c r="J1145" s="24">
        <f t="shared" si="349"/>
        <v>273375</v>
      </c>
      <c r="K1145" s="25">
        <f t="shared" si="350"/>
        <v>243315.63862604476</v>
      </c>
      <c r="L1145" s="26">
        <f t="shared" si="341"/>
        <v>66868.004339712832</v>
      </c>
      <c r="M1145" s="27">
        <f t="shared" si="342"/>
        <v>0.27482000218852848</v>
      </c>
      <c r="N1145" s="28">
        <f t="shared" si="343"/>
        <v>148750</v>
      </c>
      <c r="O1145" s="29" t="str">
        <f t="shared" si="344"/>
        <v>MENOR VALOR</v>
      </c>
      <c r="P1145" s="30">
        <f t="shared" si="345"/>
        <v>148750</v>
      </c>
      <c r="Q1145" s="122"/>
    </row>
    <row r="1146" spans="1:17" s="123" customFormat="1" ht="16.2" customHeight="1" x14ac:dyDescent="0.3">
      <c r="A1146" s="68">
        <f t="shared" si="346"/>
        <v>1096</v>
      </c>
      <c r="B1146" s="126">
        <v>48220</v>
      </c>
      <c r="C1146" s="127" t="s">
        <v>828</v>
      </c>
      <c r="D1146" s="126" t="s">
        <v>24</v>
      </c>
      <c r="E1146" s="126">
        <v>1</v>
      </c>
      <c r="F1146" s="52">
        <v>142800</v>
      </c>
      <c r="G1146" s="53">
        <v>190200</v>
      </c>
      <c r="H1146" s="24">
        <f t="shared" si="347"/>
        <v>142800</v>
      </c>
      <c r="I1146" s="24">
        <f t="shared" si="348"/>
        <v>166500</v>
      </c>
      <c r="J1146" s="24">
        <f t="shared" si="349"/>
        <v>166500</v>
      </c>
      <c r="K1146" s="25">
        <f t="shared" si="350"/>
        <v>164804.61158596262</v>
      </c>
      <c r="L1146" s="26">
        <f t="shared" si="341"/>
        <v>15559.610069810235</v>
      </c>
      <c r="M1146" s="27">
        <f t="shared" si="342"/>
        <v>9.44124677099481E-2</v>
      </c>
      <c r="N1146" s="28">
        <f t="shared" si="343"/>
        <v>142800</v>
      </c>
      <c r="O1146" s="29" t="str">
        <f t="shared" si="344"/>
        <v>MENOR VALOR</v>
      </c>
      <c r="P1146" s="30">
        <f t="shared" si="345"/>
        <v>142800</v>
      </c>
      <c r="Q1146" s="122"/>
    </row>
    <row r="1147" spans="1:17" s="123" customFormat="1" ht="16.2" customHeight="1" x14ac:dyDescent="0.3">
      <c r="A1147" s="68">
        <f t="shared" si="346"/>
        <v>1097</v>
      </c>
      <c r="B1147" s="126">
        <v>42140</v>
      </c>
      <c r="C1147" s="127" t="s">
        <v>829</v>
      </c>
      <c r="D1147" s="126" t="s">
        <v>24</v>
      </c>
      <c r="E1147" s="126">
        <v>1</v>
      </c>
      <c r="F1147" s="52">
        <v>214200</v>
      </c>
      <c r="G1147" s="48">
        <v>600300</v>
      </c>
      <c r="H1147" s="24">
        <f t="shared" si="347"/>
        <v>214200</v>
      </c>
      <c r="I1147" s="24">
        <f t="shared" si="348"/>
        <v>407250</v>
      </c>
      <c r="J1147" s="24">
        <f t="shared" si="349"/>
        <v>407250</v>
      </c>
      <c r="K1147" s="25">
        <f t="shared" si="350"/>
        <v>358586.47492620244</v>
      </c>
      <c r="L1147" s="26">
        <f t="shared" si="341"/>
        <v>102096.65553193912</v>
      </c>
      <c r="M1147" s="27">
        <f t="shared" si="342"/>
        <v>0.28471976125968146</v>
      </c>
      <c r="N1147" s="28">
        <f t="shared" si="343"/>
        <v>214200</v>
      </c>
      <c r="O1147" s="29" t="str">
        <f t="shared" si="344"/>
        <v>MENOR VALOR</v>
      </c>
      <c r="P1147" s="30">
        <f t="shared" si="345"/>
        <v>214200</v>
      </c>
      <c r="Q1147" s="122"/>
    </row>
    <row r="1148" spans="1:17" s="123" customFormat="1" ht="16.2" customHeight="1" x14ac:dyDescent="0.3">
      <c r="A1148" s="68">
        <f t="shared" si="346"/>
        <v>1098</v>
      </c>
      <c r="B1148" s="126">
        <v>42140</v>
      </c>
      <c r="C1148" s="127" t="s">
        <v>637</v>
      </c>
      <c r="D1148" s="126" t="s">
        <v>24</v>
      </c>
      <c r="E1148" s="126">
        <v>1</v>
      </c>
      <c r="F1148" s="52">
        <v>113050</v>
      </c>
      <c r="G1148" s="53">
        <v>179575</v>
      </c>
      <c r="H1148" s="24">
        <f t="shared" si="347"/>
        <v>113050</v>
      </c>
      <c r="I1148" s="24">
        <f t="shared" si="348"/>
        <v>146312.5</v>
      </c>
      <c r="J1148" s="24">
        <f t="shared" si="349"/>
        <v>146312.5</v>
      </c>
      <c r="K1148" s="25">
        <f t="shared" si="350"/>
        <v>142481.41545478834</v>
      </c>
      <c r="L1148" s="26">
        <f t="shared" si="341"/>
        <v>20811.153447999412</v>
      </c>
      <c r="M1148" s="27">
        <f t="shared" si="342"/>
        <v>0.14606223121501152</v>
      </c>
      <c r="N1148" s="28">
        <f t="shared" si="343"/>
        <v>113050</v>
      </c>
      <c r="O1148" s="29" t="str">
        <f t="shared" si="344"/>
        <v>MENOR VALOR</v>
      </c>
      <c r="P1148" s="30">
        <f t="shared" si="345"/>
        <v>113050</v>
      </c>
      <c r="Q1148" s="122"/>
    </row>
    <row r="1149" spans="1:17" s="123" customFormat="1" ht="16.2" customHeight="1" x14ac:dyDescent="0.3">
      <c r="A1149" s="68">
        <f t="shared" si="346"/>
        <v>1099</v>
      </c>
      <c r="B1149" s="126">
        <v>61185</v>
      </c>
      <c r="C1149" s="127" t="s">
        <v>789</v>
      </c>
      <c r="D1149" s="126" t="s">
        <v>24</v>
      </c>
      <c r="E1149" s="126">
        <v>1</v>
      </c>
      <c r="F1149" s="52">
        <v>214200</v>
      </c>
      <c r="G1149" s="48">
        <v>600300</v>
      </c>
      <c r="H1149" s="24">
        <f t="shared" si="347"/>
        <v>214200</v>
      </c>
      <c r="I1149" s="24">
        <f t="shared" si="348"/>
        <v>407250</v>
      </c>
      <c r="J1149" s="24">
        <f t="shared" si="349"/>
        <v>407250</v>
      </c>
      <c r="K1149" s="25">
        <f t="shared" si="350"/>
        <v>358586.47492620244</v>
      </c>
      <c r="L1149" s="26">
        <f t="shared" si="341"/>
        <v>102096.65553193912</v>
      </c>
      <c r="M1149" s="27">
        <f t="shared" si="342"/>
        <v>0.28471976125968146</v>
      </c>
      <c r="N1149" s="28">
        <f t="shared" si="343"/>
        <v>214200</v>
      </c>
      <c r="O1149" s="29" t="str">
        <f t="shared" si="344"/>
        <v>MENOR VALOR</v>
      </c>
      <c r="P1149" s="30">
        <f t="shared" si="345"/>
        <v>214200</v>
      </c>
      <c r="Q1149" s="122"/>
    </row>
    <row r="1150" spans="1:17" s="123" customFormat="1" ht="16.2" customHeight="1" x14ac:dyDescent="0.3">
      <c r="A1150" s="68">
        <f t="shared" si="346"/>
        <v>1100</v>
      </c>
      <c r="B1150" s="126">
        <v>42140</v>
      </c>
      <c r="C1150" s="127" t="s">
        <v>639</v>
      </c>
      <c r="D1150" s="126" t="s">
        <v>24</v>
      </c>
      <c r="E1150" s="126">
        <v>1</v>
      </c>
      <c r="F1150" s="52">
        <v>214200</v>
      </c>
      <c r="G1150" s="48">
        <v>600300</v>
      </c>
      <c r="H1150" s="24">
        <f t="shared" si="347"/>
        <v>214200</v>
      </c>
      <c r="I1150" s="24">
        <f t="shared" si="348"/>
        <v>407250</v>
      </c>
      <c r="J1150" s="24">
        <f t="shared" si="349"/>
        <v>407250</v>
      </c>
      <c r="K1150" s="25">
        <f t="shared" si="350"/>
        <v>358586.47492620244</v>
      </c>
      <c r="L1150" s="26">
        <f t="shared" si="341"/>
        <v>102096.65553193912</v>
      </c>
      <c r="M1150" s="27">
        <f t="shared" si="342"/>
        <v>0.28471976125968146</v>
      </c>
      <c r="N1150" s="28">
        <f t="shared" si="343"/>
        <v>214200</v>
      </c>
      <c r="O1150" s="29" t="str">
        <f t="shared" si="344"/>
        <v>MENOR VALOR</v>
      </c>
      <c r="P1150" s="30">
        <f t="shared" si="345"/>
        <v>214200</v>
      </c>
      <c r="Q1150" s="122"/>
    </row>
    <row r="1151" spans="1:17" s="123" customFormat="1" ht="16.2" customHeight="1" x14ac:dyDescent="0.3">
      <c r="A1151" s="68">
        <f t="shared" si="346"/>
        <v>1101</v>
      </c>
      <c r="B1151" s="126">
        <v>48220</v>
      </c>
      <c r="C1151" s="127" t="s">
        <v>830</v>
      </c>
      <c r="D1151" s="126" t="s">
        <v>24</v>
      </c>
      <c r="E1151" s="126">
        <v>1</v>
      </c>
      <c r="F1151" s="52">
        <v>214200</v>
      </c>
      <c r="G1151" s="48">
        <v>600300</v>
      </c>
      <c r="H1151" s="24">
        <f t="shared" si="347"/>
        <v>214200</v>
      </c>
      <c r="I1151" s="24">
        <f t="shared" si="348"/>
        <v>407250</v>
      </c>
      <c r="J1151" s="24">
        <f t="shared" si="349"/>
        <v>407250</v>
      </c>
      <c r="K1151" s="25">
        <f t="shared" si="350"/>
        <v>358586.47492620244</v>
      </c>
      <c r="L1151" s="26">
        <f t="shared" si="341"/>
        <v>102096.65553193912</v>
      </c>
      <c r="M1151" s="27">
        <f t="shared" si="342"/>
        <v>0.28471976125968146</v>
      </c>
      <c r="N1151" s="28">
        <f t="shared" si="343"/>
        <v>214200</v>
      </c>
      <c r="O1151" s="29" t="str">
        <f t="shared" si="344"/>
        <v>MENOR VALOR</v>
      </c>
      <c r="P1151" s="30">
        <f t="shared" si="345"/>
        <v>214200</v>
      </c>
      <c r="Q1151" s="122"/>
    </row>
    <row r="1152" spans="1:17" s="123" customFormat="1" ht="16.2" customHeight="1" x14ac:dyDescent="0.3">
      <c r="A1152" s="68">
        <f t="shared" si="346"/>
        <v>1102</v>
      </c>
      <c r="B1152" s="126">
        <v>43910</v>
      </c>
      <c r="C1152" s="127" t="s">
        <v>831</v>
      </c>
      <c r="D1152" s="126" t="s">
        <v>24</v>
      </c>
      <c r="E1152" s="126">
        <v>1</v>
      </c>
      <c r="F1152" s="52">
        <v>309400</v>
      </c>
      <c r="G1152" s="53">
        <v>464100</v>
      </c>
      <c r="H1152" s="24">
        <f t="shared" si="347"/>
        <v>309400</v>
      </c>
      <c r="I1152" s="24">
        <f t="shared" si="348"/>
        <v>386750</v>
      </c>
      <c r="J1152" s="24">
        <f t="shared" si="349"/>
        <v>386750</v>
      </c>
      <c r="K1152" s="25">
        <f t="shared" si="350"/>
        <v>378936.06320855767</v>
      </c>
      <c r="L1152" s="26">
        <f t="shared" si="341"/>
        <v>49169.42183178736</v>
      </c>
      <c r="M1152" s="27">
        <f t="shared" si="342"/>
        <v>0.12975651199692134</v>
      </c>
      <c r="N1152" s="28">
        <f t="shared" si="343"/>
        <v>309400</v>
      </c>
      <c r="O1152" s="29" t="str">
        <f t="shared" si="344"/>
        <v>MENOR VALOR</v>
      </c>
      <c r="P1152" s="30">
        <f t="shared" si="345"/>
        <v>309400</v>
      </c>
      <c r="Q1152" s="122"/>
    </row>
    <row r="1153" spans="1:17" s="123" customFormat="1" ht="16.2" customHeight="1" x14ac:dyDescent="0.3">
      <c r="A1153" s="72">
        <f t="shared" si="346"/>
        <v>1103</v>
      </c>
      <c r="B1153" s="128">
        <v>43910</v>
      </c>
      <c r="C1153" s="129" t="s">
        <v>832</v>
      </c>
      <c r="D1153" s="128" t="s">
        <v>24</v>
      </c>
      <c r="E1153" s="128">
        <v>1</v>
      </c>
      <c r="F1153" s="56">
        <v>309400</v>
      </c>
      <c r="G1153" s="81">
        <v>464100</v>
      </c>
      <c r="H1153" s="24">
        <f t="shared" si="347"/>
        <v>309400</v>
      </c>
      <c r="I1153" s="24">
        <f t="shared" si="348"/>
        <v>386750</v>
      </c>
      <c r="J1153" s="24">
        <f t="shared" si="349"/>
        <v>386750</v>
      </c>
      <c r="K1153" s="25">
        <f t="shared" si="350"/>
        <v>378936.06320855767</v>
      </c>
      <c r="L1153" s="26">
        <f t="shared" si="341"/>
        <v>49169.42183178736</v>
      </c>
      <c r="M1153" s="27">
        <f t="shared" si="342"/>
        <v>0.12975651199692134</v>
      </c>
      <c r="N1153" s="28">
        <f t="shared" si="343"/>
        <v>309400</v>
      </c>
      <c r="O1153" s="29" t="str">
        <f t="shared" si="344"/>
        <v>MENOR VALOR</v>
      </c>
      <c r="P1153" s="30">
        <f t="shared" si="345"/>
        <v>309400</v>
      </c>
      <c r="Q1153" s="122"/>
    </row>
    <row r="1154" spans="1:17" s="123" customFormat="1" ht="16.2" customHeight="1" x14ac:dyDescent="0.3">
      <c r="A1154" s="296" t="s">
        <v>833</v>
      </c>
      <c r="B1154" s="296"/>
      <c r="C1154" s="296"/>
      <c r="D1154" s="296"/>
      <c r="E1154" s="296"/>
      <c r="F1154" s="121"/>
      <c r="G1154" s="36"/>
      <c r="H1154" s="37"/>
      <c r="I1154" s="38"/>
      <c r="J1154" s="38"/>
      <c r="K1154" s="39"/>
      <c r="L1154" s="40"/>
      <c r="M1154" s="41"/>
      <c r="N1154" s="42"/>
      <c r="O1154" s="43"/>
      <c r="P1154" s="44"/>
      <c r="Q1154" s="122"/>
    </row>
    <row r="1155" spans="1:17" s="123" customFormat="1" ht="16.2" customHeight="1" x14ac:dyDescent="0.3">
      <c r="A1155" s="133" t="s">
        <v>834</v>
      </c>
      <c r="B1155" s="133" t="s">
        <v>835</v>
      </c>
      <c r="C1155" s="133" t="s">
        <v>836</v>
      </c>
      <c r="D1155" s="133" t="s">
        <v>11</v>
      </c>
      <c r="E1155" s="133" t="s">
        <v>12</v>
      </c>
      <c r="F1155" s="134"/>
      <c r="G1155" s="134"/>
      <c r="H1155" s="37"/>
      <c r="I1155" s="38"/>
      <c r="J1155" s="38"/>
      <c r="K1155" s="39"/>
      <c r="L1155" s="40"/>
      <c r="M1155" s="41"/>
      <c r="N1155" s="42"/>
      <c r="O1155" s="43"/>
      <c r="P1155" s="44"/>
      <c r="Q1155" s="122"/>
    </row>
    <row r="1156" spans="1:17" s="123" customFormat="1" ht="16.2" customHeight="1" x14ac:dyDescent="0.3">
      <c r="A1156" s="45">
        <f>A1153+1</f>
        <v>1104</v>
      </c>
      <c r="B1156" s="124">
        <v>4315104</v>
      </c>
      <c r="C1156" s="135" t="s">
        <v>837</v>
      </c>
      <c r="D1156" s="124" t="s">
        <v>412</v>
      </c>
      <c r="E1156" s="124">
        <v>1</v>
      </c>
      <c r="F1156" s="47">
        <v>214200</v>
      </c>
      <c r="G1156" s="48">
        <v>600300</v>
      </c>
      <c r="H1156" s="24">
        <f t="shared" ref="H1156:H1169" si="351">MIN(F1156:G1156)</f>
        <v>214200</v>
      </c>
      <c r="I1156" s="24">
        <f t="shared" ref="I1156:I1169" si="352">AVERAGE(F1156:G1156)</f>
        <v>407250</v>
      </c>
      <c r="J1156" s="24">
        <f t="shared" ref="J1156:J1169" si="353">MEDIAN(F1156:G1156)</f>
        <v>407250</v>
      </c>
      <c r="K1156" s="25">
        <f t="shared" ref="K1156:K1169" si="354">GEOMEAN(F1156:G1156)</f>
        <v>358586.47492620244</v>
      </c>
      <c r="L1156" s="26">
        <f t="shared" si="341"/>
        <v>102096.65553193912</v>
      </c>
      <c r="M1156" s="27">
        <f t="shared" si="342"/>
        <v>0.28471976125968146</v>
      </c>
      <c r="N1156" s="28">
        <f t="shared" ref="N1156:N1169" si="355">ROUND(IF(M1156&lt;=$N$2,H1156,K1156),0)</f>
        <v>214200</v>
      </c>
      <c r="O1156" s="29" t="str">
        <f t="shared" ref="O1156:O1169" si="356">IF(M1156&lt;=$N$2,"MENOR VALOR","MEDIA GEO")</f>
        <v>MENOR VALOR</v>
      </c>
      <c r="P1156" s="30">
        <f t="shared" si="345"/>
        <v>214200</v>
      </c>
      <c r="Q1156" s="122"/>
    </row>
    <row r="1157" spans="1:17" s="123" customFormat="1" ht="16.2" customHeight="1" x14ac:dyDescent="0.3">
      <c r="A1157" s="68">
        <f t="shared" ref="A1157:A1169" si="357">A1156+1</f>
        <v>1105</v>
      </c>
      <c r="B1157" s="126">
        <v>4391504</v>
      </c>
      <c r="C1157" s="136" t="s">
        <v>838</v>
      </c>
      <c r="D1157" s="126" t="s">
        <v>412</v>
      </c>
      <c r="E1157" s="126">
        <v>1</v>
      </c>
      <c r="F1157" s="52">
        <v>773500</v>
      </c>
      <c r="G1157" s="53">
        <v>1160250</v>
      </c>
      <c r="H1157" s="24">
        <f t="shared" si="351"/>
        <v>773500</v>
      </c>
      <c r="I1157" s="24">
        <f t="shared" si="352"/>
        <v>966875</v>
      </c>
      <c r="J1157" s="24">
        <f t="shared" si="353"/>
        <v>966875</v>
      </c>
      <c r="K1157" s="25">
        <f t="shared" si="354"/>
        <v>947340.15802139416</v>
      </c>
      <c r="L1157" s="26">
        <f t="shared" si="341"/>
        <v>122923.55457946887</v>
      </c>
      <c r="M1157" s="27">
        <f t="shared" si="342"/>
        <v>0.12975651199692184</v>
      </c>
      <c r="N1157" s="28">
        <f t="shared" si="355"/>
        <v>773500</v>
      </c>
      <c r="O1157" s="29" t="str">
        <f t="shared" si="356"/>
        <v>MENOR VALOR</v>
      </c>
      <c r="P1157" s="30">
        <f t="shared" si="345"/>
        <v>773500</v>
      </c>
      <c r="Q1157" s="122"/>
    </row>
    <row r="1158" spans="1:17" s="123" customFormat="1" ht="16.2" customHeight="1" x14ac:dyDescent="0.3">
      <c r="A1158" s="68">
        <f t="shared" si="357"/>
        <v>1106</v>
      </c>
      <c r="B1158" s="126">
        <v>8715202</v>
      </c>
      <c r="C1158" s="136" t="s">
        <v>248</v>
      </c>
      <c r="D1158" s="126" t="s">
        <v>412</v>
      </c>
      <c r="E1158" s="126">
        <v>1</v>
      </c>
      <c r="F1158" s="52">
        <v>214200</v>
      </c>
      <c r="G1158" s="48">
        <v>600300</v>
      </c>
      <c r="H1158" s="24">
        <f t="shared" si="351"/>
        <v>214200</v>
      </c>
      <c r="I1158" s="24">
        <f t="shared" si="352"/>
        <v>407250</v>
      </c>
      <c r="J1158" s="24">
        <f t="shared" si="353"/>
        <v>407250</v>
      </c>
      <c r="K1158" s="25">
        <f t="shared" si="354"/>
        <v>358586.47492620244</v>
      </c>
      <c r="L1158" s="26">
        <f t="shared" si="341"/>
        <v>102096.65553193912</v>
      </c>
      <c r="M1158" s="27">
        <f t="shared" si="342"/>
        <v>0.28471976125968146</v>
      </c>
      <c r="N1158" s="28">
        <f t="shared" si="355"/>
        <v>214200</v>
      </c>
      <c r="O1158" s="29" t="str">
        <f t="shared" si="356"/>
        <v>MENOR VALOR</v>
      </c>
      <c r="P1158" s="30">
        <f t="shared" si="345"/>
        <v>214200</v>
      </c>
      <c r="Q1158" s="122"/>
    </row>
    <row r="1159" spans="1:17" s="123" customFormat="1" ht="16.2" customHeight="1" x14ac:dyDescent="0.3">
      <c r="A1159" s="68">
        <f t="shared" si="357"/>
        <v>1107</v>
      </c>
      <c r="B1159" s="126">
        <v>8715202</v>
      </c>
      <c r="C1159" s="136" t="s">
        <v>271</v>
      </c>
      <c r="D1159" s="126" t="s">
        <v>412</v>
      </c>
      <c r="E1159" s="126">
        <v>1</v>
      </c>
      <c r="F1159" s="52">
        <v>214200</v>
      </c>
      <c r="G1159" s="48">
        <v>600300</v>
      </c>
      <c r="H1159" s="24">
        <f t="shared" si="351"/>
        <v>214200</v>
      </c>
      <c r="I1159" s="24">
        <f t="shared" si="352"/>
        <v>407250</v>
      </c>
      <c r="J1159" s="24">
        <f t="shared" si="353"/>
        <v>407250</v>
      </c>
      <c r="K1159" s="25">
        <f t="shared" si="354"/>
        <v>358586.47492620244</v>
      </c>
      <c r="L1159" s="26">
        <f t="shared" si="341"/>
        <v>102096.65553193912</v>
      </c>
      <c r="M1159" s="27">
        <f t="shared" si="342"/>
        <v>0.28471976125968146</v>
      </c>
      <c r="N1159" s="28">
        <f t="shared" si="355"/>
        <v>214200</v>
      </c>
      <c r="O1159" s="29" t="str">
        <f t="shared" si="356"/>
        <v>MENOR VALOR</v>
      </c>
      <c r="P1159" s="30">
        <f t="shared" si="345"/>
        <v>214200</v>
      </c>
      <c r="Q1159" s="122"/>
    </row>
    <row r="1160" spans="1:17" s="123" customFormat="1" ht="16.2" customHeight="1" x14ac:dyDescent="0.3">
      <c r="A1160" s="68">
        <f t="shared" si="357"/>
        <v>1108</v>
      </c>
      <c r="B1160" s="126">
        <v>8715202</v>
      </c>
      <c r="C1160" s="136" t="s">
        <v>90</v>
      </c>
      <c r="D1160" s="126" t="s">
        <v>412</v>
      </c>
      <c r="E1160" s="126">
        <v>1</v>
      </c>
      <c r="F1160" s="52">
        <v>618800</v>
      </c>
      <c r="G1160" s="53">
        <v>928200</v>
      </c>
      <c r="H1160" s="24">
        <f t="shared" si="351"/>
        <v>618800</v>
      </c>
      <c r="I1160" s="24">
        <f t="shared" si="352"/>
        <v>773500</v>
      </c>
      <c r="J1160" s="24">
        <f t="shared" si="353"/>
        <v>773500</v>
      </c>
      <c r="K1160" s="25">
        <f t="shared" si="354"/>
        <v>757872.12641711533</v>
      </c>
      <c r="L1160" s="26">
        <f t="shared" si="341"/>
        <v>98338.84366357472</v>
      </c>
      <c r="M1160" s="27">
        <f t="shared" si="342"/>
        <v>0.12975651199692134</v>
      </c>
      <c r="N1160" s="28">
        <f t="shared" si="355"/>
        <v>618800</v>
      </c>
      <c r="O1160" s="29" t="str">
        <f t="shared" si="356"/>
        <v>MENOR VALOR</v>
      </c>
      <c r="P1160" s="30">
        <f t="shared" si="345"/>
        <v>618800</v>
      </c>
      <c r="Q1160" s="122"/>
    </row>
    <row r="1161" spans="1:17" s="123" customFormat="1" ht="16.2" customHeight="1" x14ac:dyDescent="0.3">
      <c r="A1161" s="68">
        <f t="shared" si="357"/>
        <v>1109</v>
      </c>
      <c r="B1161" s="126">
        <v>8715202</v>
      </c>
      <c r="C1161" s="136" t="s">
        <v>75</v>
      </c>
      <c r="D1161" s="126" t="s">
        <v>412</v>
      </c>
      <c r="E1161" s="126">
        <v>1</v>
      </c>
      <c r="F1161" s="52">
        <v>77350</v>
      </c>
      <c r="G1161" s="53">
        <v>316025</v>
      </c>
      <c r="H1161" s="24">
        <f t="shared" si="351"/>
        <v>77350</v>
      </c>
      <c r="I1161" s="24">
        <f t="shared" si="352"/>
        <v>196687.5</v>
      </c>
      <c r="J1161" s="24">
        <f t="shared" si="353"/>
        <v>196687.5</v>
      </c>
      <c r="K1161" s="25">
        <f t="shared" si="354"/>
        <v>156347.47759397974</v>
      </c>
      <c r="L1161" s="26">
        <f t="shared" si="341"/>
        <v>55859.6521033354</v>
      </c>
      <c r="M1161" s="27">
        <f t="shared" si="342"/>
        <v>0.35727888267182578</v>
      </c>
      <c r="N1161" s="28">
        <f t="shared" si="355"/>
        <v>77350</v>
      </c>
      <c r="O1161" s="29" t="str">
        <f t="shared" si="356"/>
        <v>MENOR VALOR</v>
      </c>
      <c r="P1161" s="30">
        <f t="shared" si="345"/>
        <v>77350</v>
      </c>
      <c r="Q1161" s="122"/>
    </row>
    <row r="1162" spans="1:17" s="123" customFormat="1" ht="16.2" customHeight="1" x14ac:dyDescent="0.3">
      <c r="A1162" s="68">
        <f t="shared" si="357"/>
        <v>1110</v>
      </c>
      <c r="B1162" s="126">
        <v>8715202</v>
      </c>
      <c r="C1162" s="136" t="s">
        <v>73</v>
      </c>
      <c r="D1162" s="126" t="s">
        <v>412</v>
      </c>
      <c r="E1162" s="126">
        <v>1</v>
      </c>
      <c r="F1162" s="52">
        <v>89250</v>
      </c>
      <c r="G1162" s="48">
        <v>253875</v>
      </c>
      <c r="H1162" s="24">
        <f t="shared" si="351"/>
        <v>89250</v>
      </c>
      <c r="I1162" s="24">
        <f t="shared" si="352"/>
        <v>171562.5</v>
      </c>
      <c r="J1162" s="24">
        <f t="shared" si="353"/>
        <v>171562.5</v>
      </c>
      <c r="K1162" s="25">
        <f t="shared" si="354"/>
        <v>150526.88713316302</v>
      </c>
      <c r="L1162" s="26">
        <f t="shared" si="341"/>
        <v>43329.302421862274</v>
      </c>
      <c r="M1162" s="27">
        <f t="shared" si="342"/>
        <v>0.28785091651786554</v>
      </c>
      <c r="N1162" s="28">
        <f t="shared" si="355"/>
        <v>89250</v>
      </c>
      <c r="O1162" s="29" t="str">
        <f t="shared" si="356"/>
        <v>MENOR VALOR</v>
      </c>
      <c r="P1162" s="30">
        <f t="shared" si="345"/>
        <v>89250</v>
      </c>
      <c r="Q1162" s="122"/>
    </row>
    <row r="1163" spans="1:17" s="123" customFormat="1" ht="16.2" customHeight="1" x14ac:dyDescent="0.3">
      <c r="A1163" s="68">
        <f t="shared" si="357"/>
        <v>1111</v>
      </c>
      <c r="B1163" s="126">
        <v>8715202</v>
      </c>
      <c r="C1163" s="136" t="s">
        <v>272</v>
      </c>
      <c r="D1163" s="126" t="s">
        <v>412</v>
      </c>
      <c r="E1163" s="126">
        <v>1</v>
      </c>
      <c r="F1163" s="52">
        <v>89250</v>
      </c>
      <c r="G1163" s="48">
        <v>253875</v>
      </c>
      <c r="H1163" s="24">
        <f t="shared" si="351"/>
        <v>89250</v>
      </c>
      <c r="I1163" s="24">
        <f t="shared" si="352"/>
        <v>171562.5</v>
      </c>
      <c r="J1163" s="24">
        <f t="shared" si="353"/>
        <v>171562.5</v>
      </c>
      <c r="K1163" s="25">
        <f t="shared" si="354"/>
        <v>150526.88713316302</v>
      </c>
      <c r="L1163" s="26">
        <f t="shared" ref="L1163:L1226" si="358">STDEVA(H1163,K1163)</f>
        <v>43329.302421862274</v>
      </c>
      <c r="M1163" s="27">
        <f t="shared" ref="M1163:M1226" si="359">L1163/K1163</f>
        <v>0.28785091651786554</v>
      </c>
      <c r="N1163" s="28">
        <f t="shared" si="355"/>
        <v>89250</v>
      </c>
      <c r="O1163" s="29" t="str">
        <f t="shared" si="356"/>
        <v>MENOR VALOR</v>
      </c>
      <c r="P1163" s="30">
        <f t="shared" ref="P1163:P1226" si="360">ROUND(N1163,0)</f>
        <v>89250</v>
      </c>
      <c r="Q1163" s="122"/>
    </row>
    <row r="1164" spans="1:17" s="123" customFormat="1" ht="16.2" customHeight="1" x14ac:dyDescent="0.3">
      <c r="A1164" s="68">
        <f t="shared" si="357"/>
        <v>1112</v>
      </c>
      <c r="B1164" s="126">
        <v>8715202</v>
      </c>
      <c r="C1164" s="136" t="s">
        <v>178</v>
      </c>
      <c r="D1164" s="126" t="s">
        <v>412</v>
      </c>
      <c r="E1164" s="126">
        <v>1</v>
      </c>
      <c r="F1164" s="52">
        <v>214200</v>
      </c>
      <c r="G1164" s="48">
        <v>600300</v>
      </c>
      <c r="H1164" s="24">
        <f t="shared" si="351"/>
        <v>214200</v>
      </c>
      <c r="I1164" s="24">
        <f t="shared" si="352"/>
        <v>407250</v>
      </c>
      <c r="J1164" s="24">
        <f t="shared" si="353"/>
        <v>407250</v>
      </c>
      <c r="K1164" s="25">
        <f t="shared" si="354"/>
        <v>358586.47492620244</v>
      </c>
      <c r="L1164" s="26">
        <f t="shared" si="358"/>
        <v>102096.65553193912</v>
      </c>
      <c r="M1164" s="27">
        <f t="shared" si="359"/>
        <v>0.28471976125968146</v>
      </c>
      <c r="N1164" s="28">
        <f t="shared" si="355"/>
        <v>214200</v>
      </c>
      <c r="O1164" s="29" t="str">
        <f t="shared" si="356"/>
        <v>MENOR VALOR</v>
      </c>
      <c r="P1164" s="30">
        <f t="shared" si="360"/>
        <v>214200</v>
      </c>
      <c r="Q1164" s="122"/>
    </row>
    <row r="1165" spans="1:17" s="123" customFormat="1" ht="16.2" customHeight="1" x14ac:dyDescent="0.3">
      <c r="A1165" s="68">
        <f t="shared" si="357"/>
        <v>1113</v>
      </c>
      <c r="B1165" s="126">
        <v>8715202</v>
      </c>
      <c r="C1165" s="136" t="s">
        <v>839</v>
      </c>
      <c r="D1165" s="126" t="s">
        <v>412</v>
      </c>
      <c r="E1165" s="126">
        <v>1</v>
      </c>
      <c r="F1165" s="52">
        <v>618800</v>
      </c>
      <c r="G1165" s="53">
        <v>928200</v>
      </c>
      <c r="H1165" s="24">
        <f t="shared" si="351"/>
        <v>618800</v>
      </c>
      <c r="I1165" s="24">
        <f t="shared" si="352"/>
        <v>773500</v>
      </c>
      <c r="J1165" s="24">
        <f t="shared" si="353"/>
        <v>773500</v>
      </c>
      <c r="K1165" s="25">
        <f t="shared" si="354"/>
        <v>757872.12641711533</v>
      </c>
      <c r="L1165" s="26">
        <f t="shared" si="358"/>
        <v>98338.84366357472</v>
      </c>
      <c r="M1165" s="27">
        <f t="shared" si="359"/>
        <v>0.12975651199692134</v>
      </c>
      <c r="N1165" s="28">
        <f t="shared" si="355"/>
        <v>618800</v>
      </c>
      <c r="O1165" s="29" t="str">
        <f t="shared" si="356"/>
        <v>MENOR VALOR</v>
      </c>
      <c r="P1165" s="30">
        <f t="shared" si="360"/>
        <v>618800</v>
      </c>
      <c r="Q1165" s="122"/>
    </row>
    <row r="1166" spans="1:17" s="123" customFormat="1" ht="16.2" customHeight="1" x14ac:dyDescent="0.3">
      <c r="A1166" s="68">
        <f t="shared" si="357"/>
        <v>1114</v>
      </c>
      <c r="B1166" s="126">
        <v>8715202</v>
      </c>
      <c r="C1166" s="136" t="s">
        <v>840</v>
      </c>
      <c r="D1166" s="126" t="s">
        <v>412</v>
      </c>
      <c r="E1166" s="126">
        <v>1</v>
      </c>
      <c r="F1166" s="52">
        <v>618800</v>
      </c>
      <c r="G1166" s="53">
        <v>928200</v>
      </c>
      <c r="H1166" s="24">
        <f t="shared" si="351"/>
        <v>618800</v>
      </c>
      <c r="I1166" s="24">
        <f t="shared" si="352"/>
        <v>773500</v>
      </c>
      <c r="J1166" s="24">
        <f t="shared" si="353"/>
        <v>773500</v>
      </c>
      <c r="K1166" s="25">
        <f t="shared" si="354"/>
        <v>757872.12641711533</v>
      </c>
      <c r="L1166" s="26">
        <f t="shared" si="358"/>
        <v>98338.84366357472</v>
      </c>
      <c r="M1166" s="27">
        <f t="shared" si="359"/>
        <v>0.12975651199692134</v>
      </c>
      <c r="N1166" s="28">
        <f t="shared" si="355"/>
        <v>618800</v>
      </c>
      <c r="O1166" s="29" t="str">
        <f t="shared" si="356"/>
        <v>MENOR VALOR</v>
      </c>
      <c r="P1166" s="30">
        <f t="shared" si="360"/>
        <v>618800</v>
      </c>
      <c r="Q1166" s="122"/>
    </row>
    <row r="1167" spans="1:17" s="123" customFormat="1" ht="16.2" customHeight="1" x14ac:dyDescent="0.3">
      <c r="A1167" s="68">
        <f t="shared" si="357"/>
        <v>1115</v>
      </c>
      <c r="B1167" s="126">
        <v>8715202</v>
      </c>
      <c r="C1167" s="136" t="s">
        <v>328</v>
      </c>
      <c r="D1167" s="126" t="s">
        <v>412</v>
      </c>
      <c r="E1167" s="126">
        <v>1</v>
      </c>
      <c r="F1167" s="52">
        <v>214200</v>
      </c>
      <c r="G1167" s="48">
        <v>600300</v>
      </c>
      <c r="H1167" s="24">
        <f t="shared" si="351"/>
        <v>214200</v>
      </c>
      <c r="I1167" s="24">
        <f t="shared" si="352"/>
        <v>407250</v>
      </c>
      <c r="J1167" s="24">
        <f t="shared" si="353"/>
        <v>407250</v>
      </c>
      <c r="K1167" s="25">
        <f t="shared" si="354"/>
        <v>358586.47492620244</v>
      </c>
      <c r="L1167" s="26">
        <f t="shared" si="358"/>
        <v>102096.65553193912</v>
      </c>
      <c r="M1167" s="27">
        <f t="shared" si="359"/>
        <v>0.28471976125968146</v>
      </c>
      <c r="N1167" s="28">
        <f t="shared" si="355"/>
        <v>214200</v>
      </c>
      <c r="O1167" s="29" t="str">
        <f t="shared" si="356"/>
        <v>MENOR VALOR</v>
      </c>
      <c r="P1167" s="30">
        <f t="shared" si="360"/>
        <v>214200</v>
      </c>
      <c r="Q1167" s="122"/>
    </row>
    <row r="1168" spans="1:17" s="123" customFormat="1" ht="16.2" customHeight="1" x14ac:dyDescent="0.3">
      <c r="A1168" s="68">
        <f t="shared" si="357"/>
        <v>1116</v>
      </c>
      <c r="B1168" s="126">
        <v>8715202</v>
      </c>
      <c r="C1168" s="136" t="s">
        <v>140</v>
      </c>
      <c r="D1168" s="126" t="s">
        <v>412</v>
      </c>
      <c r="E1168" s="126">
        <v>1</v>
      </c>
      <c r="F1168" s="52">
        <v>214200</v>
      </c>
      <c r="G1168" s="48">
        <v>600300</v>
      </c>
      <c r="H1168" s="24">
        <f t="shared" si="351"/>
        <v>214200</v>
      </c>
      <c r="I1168" s="24">
        <f t="shared" si="352"/>
        <v>407250</v>
      </c>
      <c r="J1168" s="24">
        <f t="shared" si="353"/>
        <v>407250</v>
      </c>
      <c r="K1168" s="25">
        <f t="shared" si="354"/>
        <v>358586.47492620244</v>
      </c>
      <c r="L1168" s="26">
        <f t="shared" si="358"/>
        <v>102096.65553193912</v>
      </c>
      <c r="M1168" s="27">
        <f t="shared" si="359"/>
        <v>0.28471976125968146</v>
      </c>
      <c r="N1168" s="28">
        <f t="shared" si="355"/>
        <v>214200</v>
      </c>
      <c r="O1168" s="29" t="str">
        <f t="shared" si="356"/>
        <v>MENOR VALOR</v>
      </c>
      <c r="P1168" s="30">
        <f t="shared" si="360"/>
        <v>214200</v>
      </c>
      <c r="Q1168" s="122"/>
    </row>
    <row r="1169" spans="1:17" s="123" customFormat="1" ht="16.2" customHeight="1" x14ac:dyDescent="0.3">
      <c r="A1169" s="72">
        <f t="shared" si="357"/>
        <v>1117</v>
      </c>
      <c r="B1169" s="128">
        <v>8715202</v>
      </c>
      <c r="C1169" s="137" t="s">
        <v>329</v>
      </c>
      <c r="D1169" s="128" t="s">
        <v>412</v>
      </c>
      <c r="E1169" s="128">
        <v>1</v>
      </c>
      <c r="F1169" s="56">
        <v>214200</v>
      </c>
      <c r="G1169" s="48">
        <v>600300</v>
      </c>
      <c r="H1169" s="24">
        <f t="shared" si="351"/>
        <v>214200</v>
      </c>
      <c r="I1169" s="24">
        <f t="shared" si="352"/>
        <v>407250</v>
      </c>
      <c r="J1169" s="24">
        <f t="shared" si="353"/>
        <v>407250</v>
      </c>
      <c r="K1169" s="25">
        <f t="shared" si="354"/>
        <v>358586.47492620244</v>
      </c>
      <c r="L1169" s="26">
        <f t="shared" si="358"/>
        <v>102096.65553193912</v>
      </c>
      <c r="M1169" s="27">
        <f t="shared" si="359"/>
        <v>0.28471976125968146</v>
      </c>
      <c r="N1169" s="28">
        <f t="shared" si="355"/>
        <v>214200</v>
      </c>
      <c r="O1169" s="29" t="str">
        <f t="shared" si="356"/>
        <v>MENOR VALOR</v>
      </c>
      <c r="P1169" s="30">
        <f t="shared" si="360"/>
        <v>214200</v>
      </c>
      <c r="Q1169" s="122"/>
    </row>
    <row r="1170" spans="1:17" s="123" customFormat="1" ht="16.2" customHeight="1" thickBot="1" x14ac:dyDescent="0.35">
      <c r="A1170" s="297" t="s">
        <v>841</v>
      </c>
      <c r="B1170" s="297"/>
      <c r="C1170" s="297"/>
      <c r="D1170" s="297"/>
      <c r="E1170" s="297"/>
      <c r="F1170" s="138">
        <f>SUBTOTAL(9,F9:F1169)</f>
        <v>325296020</v>
      </c>
      <c r="G1170" s="138">
        <f>SUBTOTAL(9,G9:G1169)</f>
        <v>664034135</v>
      </c>
      <c r="H1170" s="38"/>
      <c r="I1170" s="38"/>
      <c r="J1170" s="38"/>
      <c r="K1170" s="39"/>
      <c r="L1170" s="40"/>
      <c r="M1170" s="41"/>
      <c r="N1170" s="42"/>
      <c r="O1170" s="43"/>
      <c r="P1170" s="44">
        <f>SUM(P9:P1169)</f>
        <v>325296020</v>
      </c>
      <c r="Q1170" s="122"/>
    </row>
    <row r="1171" spans="1:17" ht="16.2" customHeight="1" thickBot="1" x14ac:dyDescent="0.35">
      <c r="A1171" s="298" t="s">
        <v>842</v>
      </c>
      <c r="B1171" s="299"/>
      <c r="C1171" s="299"/>
      <c r="D1171" s="299"/>
      <c r="E1171" s="300"/>
      <c r="F1171" s="139"/>
      <c r="G1171" s="139"/>
      <c r="H1171" s="140"/>
      <c r="I1171" s="141"/>
      <c r="J1171" s="141"/>
      <c r="K1171" s="141"/>
      <c r="L1171" s="141" t="s">
        <v>7</v>
      </c>
      <c r="M1171" s="141"/>
      <c r="N1171" s="141"/>
      <c r="O1171" s="141"/>
      <c r="P1171" s="142"/>
    </row>
    <row r="1172" spans="1:17" s="16" customFormat="1" ht="16.2" customHeight="1" x14ac:dyDescent="0.3">
      <c r="A1172" s="301" t="s">
        <v>2</v>
      </c>
      <c r="B1172" s="302"/>
      <c r="C1172" s="302"/>
      <c r="D1172" s="302" t="s">
        <v>3</v>
      </c>
      <c r="E1172" s="303"/>
      <c r="F1172" s="143"/>
      <c r="G1172" s="143"/>
      <c r="H1172" s="290" t="s">
        <v>13</v>
      </c>
      <c r="I1172" s="290" t="s">
        <v>14</v>
      </c>
      <c r="J1172" s="290" t="s">
        <v>15</v>
      </c>
      <c r="K1172" s="290" t="s">
        <v>16</v>
      </c>
      <c r="L1172" s="290" t="s">
        <v>17</v>
      </c>
      <c r="M1172" s="290" t="s">
        <v>18</v>
      </c>
      <c r="N1172" s="290" t="s">
        <v>19</v>
      </c>
      <c r="O1172" s="290" t="s">
        <v>20</v>
      </c>
      <c r="P1172" s="290" t="s">
        <v>21</v>
      </c>
      <c r="Q1172" s="15"/>
    </row>
    <row r="1173" spans="1:17" s="16" customFormat="1" ht="16.2" customHeight="1" x14ac:dyDescent="0.3">
      <c r="A1173" s="292" t="s">
        <v>4</v>
      </c>
      <c r="B1173" s="293"/>
      <c r="C1173" s="293"/>
      <c r="D1173" s="293" t="s">
        <v>5</v>
      </c>
      <c r="E1173" s="294"/>
      <c r="F1173" s="143" t="s">
        <v>843</v>
      </c>
      <c r="G1173" s="143" t="s">
        <v>843</v>
      </c>
      <c r="H1173" s="291"/>
      <c r="I1173" s="291"/>
      <c r="J1173" s="291"/>
      <c r="K1173" s="291"/>
      <c r="L1173" s="291"/>
      <c r="M1173" s="291"/>
      <c r="N1173" s="291"/>
      <c r="O1173" s="291"/>
      <c r="P1173" s="291"/>
      <c r="Q1173" s="15"/>
    </row>
    <row r="1174" spans="1:17" s="14" customFormat="1" ht="16.2" customHeight="1" thickBot="1" x14ac:dyDescent="0.35">
      <c r="A1174" s="144" t="s">
        <v>8</v>
      </c>
      <c r="B1174" s="145" t="s">
        <v>9</v>
      </c>
      <c r="C1174" s="145" t="s">
        <v>10</v>
      </c>
      <c r="D1174" s="145" t="s">
        <v>11</v>
      </c>
      <c r="E1174" s="146" t="s">
        <v>12</v>
      </c>
      <c r="F1174" s="147"/>
      <c r="G1174" s="147"/>
      <c r="H1174" s="148"/>
      <c r="I1174" s="148"/>
      <c r="J1174" s="148"/>
      <c r="K1174" s="149"/>
      <c r="L1174" s="150"/>
      <c r="M1174" s="151"/>
      <c r="N1174" s="152"/>
      <c r="O1174" s="153"/>
      <c r="P1174" s="154"/>
      <c r="Q1174" s="13"/>
    </row>
    <row r="1175" spans="1:17" s="16" customFormat="1" ht="16.2" customHeight="1" x14ac:dyDescent="0.3">
      <c r="A1175" s="295" t="s">
        <v>844</v>
      </c>
      <c r="B1175" s="295"/>
      <c r="C1175" s="295"/>
      <c r="D1175" s="295"/>
      <c r="E1175" s="295"/>
      <c r="F1175" s="155"/>
      <c r="G1175" s="156"/>
      <c r="H1175" s="157"/>
      <c r="I1175" s="158"/>
      <c r="J1175" s="158"/>
      <c r="K1175" s="159"/>
      <c r="L1175" s="160"/>
      <c r="M1175" s="161"/>
      <c r="N1175" s="162"/>
      <c r="O1175" s="163"/>
      <c r="P1175" s="164"/>
      <c r="Q1175" s="15"/>
    </row>
    <row r="1176" spans="1:17" s="16" customFormat="1" ht="16.2" customHeight="1" x14ac:dyDescent="0.3">
      <c r="A1176" s="45">
        <f>A1169+1</f>
        <v>1118</v>
      </c>
      <c r="B1176" s="165">
        <v>4826902</v>
      </c>
      <c r="C1176" s="46" t="s">
        <v>105</v>
      </c>
      <c r="D1176" s="20" t="s">
        <v>24</v>
      </c>
      <c r="E1176" s="20">
        <v>1</v>
      </c>
      <c r="F1176" s="47">
        <v>214200</v>
      </c>
      <c r="G1176" s="48">
        <v>600300</v>
      </c>
      <c r="H1176" s="24">
        <f t="shared" ref="H1176:H1182" si="361">MIN(F1176:G1176)</f>
        <v>214200</v>
      </c>
      <c r="I1176" s="24">
        <f t="shared" ref="I1176:I1182" si="362">AVERAGE(F1176:G1176)</f>
        <v>407250</v>
      </c>
      <c r="J1176" s="24">
        <f t="shared" ref="J1176:J1182" si="363">MEDIAN(F1176:G1176)</f>
        <v>407250</v>
      </c>
      <c r="K1176" s="25">
        <f t="shared" ref="K1176:K1182" si="364">GEOMEAN(F1176:G1176)</f>
        <v>358586.47492620244</v>
      </c>
      <c r="L1176" s="26">
        <f t="shared" si="358"/>
        <v>102096.65553193912</v>
      </c>
      <c r="M1176" s="27">
        <f t="shared" si="359"/>
        <v>0.28471976125968146</v>
      </c>
      <c r="N1176" s="28">
        <f t="shared" ref="N1176:N1182" si="365">ROUND(IF(M1176&lt;=$N$2,H1176,K1176),0)</f>
        <v>214200</v>
      </c>
      <c r="O1176" s="29" t="str">
        <f t="shared" ref="O1176:O1182" si="366">IF(M1176&lt;=$N$2,"MENOR VALOR","MEDIA GEO")</f>
        <v>MENOR VALOR</v>
      </c>
      <c r="P1176" s="30">
        <f t="shared" si="360"/>
        <v>214200</v>
      </c>
      <c r="Q1176" s="15"/>
    </row>
    <row r="1177" spans="1:17" s="16" customFormat="1" ht="16.2" customHeight="1" x14ac:dyDescent="0.3">
      <c r="A1177" s="68">
        <f t="shared" ref="A1177:A1182" si="367">A1176+1</f>
        <v>1119</v>
      </c>
      <c r="B1177" s="77">
        <v>4712001</v>
      </c>
      <c r="C1177" s="51" t="s">
        <v>845</v>
      </c>
      <c r="D1177" s="50" t="s">
        <v>24</v>
      </c>
      <c r="E1177" s="50">
        <v>1</v>
      </c>
      <c r="F1177" s="52">
        <v>214200</v>
      </c>
      <c r="G1177" s="48">
        <v>600300</v>
      </c>
      <c r="H1177" s="24">
        <f t="shared" si="361"/>
        <v>214200</v>
      </c>
      <c r="I1177" s="24">
        <f t="shared" si="362"/>
        <v>407250</v>
      </c>
      <c r="J1177" s="24">
        <f t="shared" si="363"/>
        <v>407250</v>
      </c>
      <c r="K1177" s="25">
        <f t="shared" si="364"/>
        <v>358586.47492620244</v>
      </c>
      <c r="L1177" s="26">
        <f t="shared" si="358"/>
        <v>102096.65553193912</v>
      </c>
      <c r="M1177" s="27">
        <f t="shared" si="359"/>
        <v>0.28471976125968146</v>
      </c>
      <c r="N1177" s="28">
        <f t="shared" si="365"/>
        <v>214200</v>
      </c>
      <c r="O1177" s="29" t="str">
        <f t="shared" si="366"/>
        <v>MENOR VALOR</v>
      </c>
      <c r="P1177" s="30">
        <f t="shared" si="360"/>
        <v>214200</v>
      </c>
      <c r="Q1177" s="15"/>
    </row>
    <row r="1178" spans="1:17" s="16" customFormat="1" ht="16.2" customHeight="1" x14ac:dyDescent="0.3">
      <c r="A1178" s="68">
        <f t="shared" si="367"/>
        <v>1120</v>
      </c>
      <c r="B1178" s="77">
        <v>4712001</v>
      </c>
      <c r="C1178" s="51" t="s">
        <v>846</v>
      </c>
      <c r="D1178" s="50" t="s">
        <v>24</v>
      </c>
      <c r="E1178" s="50">
        <v>1</v>
      </c>
      <c r="F1178" s="52">
        <v>214200</v>
      </c>
      <c r="G1178" s="48">
        <v>600300</v>
      </c>
      <c r="H1178" s="24">
        <f t="shared" si="361"/>
        <v>214200</v>
      </c>
      <c r="I1178" s="24">
        <f t="shared" si="362"/>
        <v>407250</v>
      </c>
      <c r="J1178" s="24">
        <f t="shared" si="363"/>
        <v>407250</v>
      </c>
      <c r="K1178" s="25">
        <f t="shared" si="364"/>
        <v>358586.47492620244</v>
      </c>
      <c r="L1178" s="26">
        <f t="shared" si="358"/>
        <v>102096.65553193912</v>
      </c>
      <c r="M1178" s="27">
        <f t="shared" si="359"/>
        <v>0.28471976125968146</v>
      </c>
      <c r="N1178" s="28">
        <f t="shared" si="365"/>
        <v>214200</v>
      </c>
      <c r="O1178" s="29" t="str">
        <f t="shared" si="366"/>
        <v>MENOR VALOR</v>
      </c>
      <c r="P1178" s="30">
        <f t="shared" si="360"/>
        <v>214200</v>
      </c>
      <c r="Q1178" s="15"/>
    </row>
    <row r="1179" spans="1:17" s="16" customFormat="1" ht="16.2" customHeight="1" x14ac:dyDescent="0.3">
      <c r="A1179" s="68">
        <f t="shared" si="367"/>
        <v>1121</v>
      </c>
      <c r="B1179" s="77">
        <v>4712001</v>
      </c>
      <c r="C1179" s="51" t="s">
        <v>847</v>
      </c>
      <c r="D1179" s="50" t="s">
        <v>24</v>
      </c>
      <c r="E1179" s="50">
        <v>1</v>
      </c>
      <c r="F1179" s="52">
        <v>214200</v>
      </c>
      <c r="G1179" s="48">
        <v>600300</v>
      </c>
      <c r="H1179" s="24">
        <f t="shared" si="361"/>
        <v>214200</v>
      </c>
      <c r="I1179" s="24">
        <f t="shared" si="362"/>
        <v>407250</v>
      </c>
      <c r="J1179" s="24">
        <f t="shared" si="363"/>
        <v>407250</v>
      </c>
      <c r="K1179" s="25">
        <f t="shared" si="364"/>
        <v>358586.47492620244</v>
      </c>
      <c r="L1179" s="26">
        <f t="shared" si="358"/>
        <v>102096.65553193912</v>
      </c>
      <c r="M1179" s="27">
        <f t="shared" si="359"/>
        <v>0.28471976125968146</v>
      </c>
      <c r="N1179" s="28">
        <f t="shared" si="365"/>
        <v>214200</v>
      </c>
      <c r="O1179" s="29" t="str">
        <f t="shared" si="366"/>
        <v>MENOR VALOR</v>
      </c>
      <c r="P1179" s="30">
        <f t="shared" si="360"/>
        <v>214200</v>
      </c>
      <c r="Q1179" s="15"/>
    </row>
    <row r="1180" spans="1:17" s="16" customFormat="1" ht="16.2" customHeight="1" x14ac:dyDescent="0.3">
      <c r="A1180" s="68">
        <f t="shared" si="367"/>
        <v>1122</v>
      </c>
      <c r="B1180" s="77">
        <v>4712001</v>
      </c>
      <c r="C1180" s="55" t="s">
        <v>848</v>
      </c>
      <c r="D1180" s="32" t="s">
        <v>24</v>
      </c>
      <c r="E1180" s="32">
        <v>1</v>
      </c>
      <c r="F1180" s="52">
        <v>214200</v>
      </c>
      <c r="G1180" s="48">
        <v>600300</v>
      </c>
      <c r="H1180" s="24">
        <f t="shared" si="361"/>
        <v>214200</v>
      </c>
      <c r="I1180" s="24">
        <f t="shared" si="362"/>
        <v>407250</v>
      </c>
      <c r="J1180" s="24">
        <f t="shared" si="363"/>
        <v>407250</v>
      </c>
      <c r="K1180" s="25">
        <f t="shared" si="364"/>
        <v>358586.47492620244</v>
      </c>
      <c r="L1180" s="26">
        <f t="shared" si="358"/>
        <v>102096.65553193912</v>
      </c>
      <c r="M1180" s="27">
        <f t="shared" si="359"/>
        <v>0.28471976125968146</v>
      </c>
      <c r="N1180" s="28">
        <f t="shared" si="365"/>
        <v>214200</v>
      </c>
      <c r="O1180" s="29" t="str">
        <f t="shared" si="366"/>
        <v>MENOR VALOR</v>
      </c>
      <c r="P1180" s="30">
        <f t="shared" si="360"/>
        <v>214200</v>
      </c>
      <c r="Q1180" s="15"/>
    </row>
    <row r="1181" spans="1:17" s="16" customFormat="1" ht="16.2" customHeight="1" x14ac:dyDescent="0.3">
      <c r="A1181" s="68">
        <f t="shared" si="367"/>
        <v>1123</v>
      </c>
      <c r="B1181" s="77">
        <v>4712001</v>
      </c>
      <c r="C1181" s="166" t="s">
        <v>849</v>
      </c>
      <c r="D1181" s="86" t="s">
        <v>24</v>
      </c>
      <c r="E1181" s="84">
        <v>1</v>
      </c>
      <c r="F1181" s="52">
        <v>1071000</v>
      </c>
      <c r="G1181" s="53">
        <v>1606500</v>
      </c>
      <c r="H1181" s="24">
        <f t="shared" si="361"/>
        <v>1071000</v>
      </c>
      <c r="I1181" s="24">
        <f t="shared" si="362"/>
        <v>1338750</v>
      </c>
      <c r="J1181" s="24">
        <f t="shared" si="363"/>
        <v>1338750</v>
      </c>
      <c r="K1181" s="25">
        <f t="shared" si="364"/>
        <v>1311701.757260392</v>
      </c>
      <c r="L1181" s="26">
        <f t="shared" si="358"/>
        <v>170201.84480234084</v>
      </c>
      <c r="M1181" s="27">
        <f t="shared" si="359"/>
        <v>0.12975651199692134</v>
      </c>
      <c r="N1181" s="28">
        <f t="shared" si="365"/>
        <v>1071000</v>
      </c>
      <c r="O1181" s="29" t="str">
        <f t="shared" si="366"/>
        <v>MENOR VALOR</v>
      </c>
      <c r="P1181" s="30">
        <f t="shared" si="360"/>
        <v>1071000</v>
      </c>
      <c r="Q1181" s="15"/>
    </row>
    <row r="1182" spans="1:17" s="16" customFormat="1" ht="16.2" customHeight="1" x14ac:dyDescent="0.3">
      <c r="A1182" s="72">
        <f t="shared" si="367"/>
        <v>1124</v>
      </c>
      <c r="B1182" s="87">
        <v>4673700</v>
      </c>
      <c r="C1182" s="167" t="s">
        <v>850</v>
      </c>
      <c r="D1182" s="87" t="s">
        <v>24</v>
      </c>
      <c r="E1182" s="80">
        <v>1</v>
      </c>
      <c r="F1182" s="56">
        <v>309400</v>
      </c>
      <c r="G1182" s="81">
        <v>464100</v>
      </c>
      <c r="H1182" s="24">
        <f t="shared" si="361"/>
        <v>309400</v>
      </c>
      <c r="I1182" s="24">
        <f t="shared" si="362"/>
        <v>386750</v>
      </c>
      <c r="J1182" s="24">
        <f t="shared" si="363"/>
        <v>386750</v>
      </c>
      <c r="K1182" s="25">
        <f t="shared" si="364"/>
        <v>378936.06320855767</v>
      </c>
      <c r="L1182" s="26">
        <f t="shared" si="358"/>
        <v>49169.42183178736</v>
      </c>
      <c r="M1182" s="27">
        <f t="shared" si="359"/>
        <v>0.12975651199692134</v>
      </c>
      <c r="N1182" s="28">
        <f t="shared" si="365"/>
        <v>309400</v>
      </c>
      <c r="O1182" s="29" t="str">
        <f t="shared" si="366"/>
        <v>MENOR VALOR</v>
      </c>
      <c r="P1182" s="30">
        <f t="shared" si="360"/>
        <v>309400</v>
      </c>
      <c r="Q1182" s="15"/>
    </row>
    <row r="1183" spans="1:17" s="16" customFormat="1" ht="16.2" customHeight="1" x14ac:dyDescent="0.3">
      <c r="A1183" s="268" t="s">
        <v>851</v>
      </c>
      <c r="B1183" s="268"/>
      <c r="C1183" s="268"/>
      <c r="D1183" s="268"/>
      <c r="E1183" s="268"/>
      <c r="F1183" s="35"/>
      <c r="G1183" s="36"/>
      <c r="H1183" s="37"/>
      <c r="I1183" s="38"/>
      <c r="J1183" s="38"/>
      <c r="K1183" s="39"/>
      <c r="L1183" s="40"/>
      <c r="M1183" s="41"/>
      <c r="N1183" s="42"/>
      <c r="O1183" s="43"/>
      <c r="P1183" s="44"/>
      <c r="Q1183" s="15"/>
    </row>
    <row r="1184" spans="1:17" s="16" customFormat="1" ht="16.2" customHeight="1" x14ac:dyDescent="0.3">
      <c r="A1184" s="168">
        <f>+A1182+1</f>
        <v>1125</v>
      </c>
      <c r="B1184" s="85">
        <v>4393101</v>
      </c>
      <c r="C1184" s="46" t="s">
        <v>852</v>
      </c>
      <c r="D1184" s="20" t="s">
        <v>24</v>
      </c>
      <c r="E1184" s="20">
        <v>1</v>
      </c>
      <c r="F1184" s="169">
        <v>214200</v>
      </c>
      <c r="G1184" s="170">
        <v>480000</v>
      </c>
      <c r="H1184" s="24">
        <f t="shared" ref="H1184:H1190" si="368">MIN(F1184:G1184)</f>
        <v>214200</v>
      </c>
      <c r="I1184" s="24">
        <f t="shared" ref="I1184:I1190" si="369">AVERAGE(F1184:G1184)</f>
        <v>347100</v>
      </c>
      <c r="J1184" s="24">
        <f t="shared" ref="J1184:J1190" si="370">MEDIAN(F1184:G1184)</f>
        <v>347100</v>
      </c>
      <c r="K1184" s="25">
        <f t="shared" ref="K1184:K1190" si="371">GEOMEAN(F1184:G1184)</f>
        <v>320649.34118129732</v>
      </c>
      <c r="L1184" s="26">
        <f t="shared" si="358"/>
        <v>75271.051002135573</v>
      </c>
      <c r="M1184" s="27">
        <f t="shared" si="359"/>
        <v>0.23474569049426741</v>
      </c>
      <c r="N1184" s="28">
        <f t="shared" ref="N1184:N1190" si="372">ROUND(IF(M1184&lt;=$N$2,H1184,K1184),0)</f>
        <v>214200</v>
      </c>
      <c r="O1184" s="29" t="str">
        <f t="shared" ref="O1184:O1190" si="373">IF(M1184&lt;=$N$2,"MENOR VALOR","MEDIA GEO")</f>
        <v>MENOR VALOR</v>
      </c>
      <c r="P1184" s="30">
        <f t="shared" si="360"/>
        <v>214200</v>
      </c>
      <c r="Q1184" s="15"/>
    </row>
    <row r="1185" spans="1:17" s="16" customFormat="1" ht="16.2" customHeight="1" x14ac:dyDescent="0.3">
      <c r="A1185" s="171">
        <f t="shared" ref="A1185:A1190" si="374">A1184+1</f>
        <v>1126</v>
      </c>
      <c r="B1185" s="86">
        <v>4711101</v>
      </c>
      <c r="C1185" s="51" t="s">
        <v>853</v>
      </c>
      <c r="D1185" s="50" t="s">
        <v>24</v>
      </c>
      <c r="E1185" s="50">
        <v>1</v>
      </c>
      <c r="F1185" s="172">
        <v>214200</v>
      </c>
      <c r="G1185" s="170">
        <v>480000</v>
      </c>
      <c r="H1185" s="24">
        <f t="shared" si="368"/>
        <v>214200</v>
      </c>
      <c r="I1185" s="24">
        <f t="shared" si="369"/>
        <v>347100</v>
      </c>
      <c r="J1185" s="24">
        <f t="shared" si="370"/>
        <v>347100</v>
      </c>
      <c r="K1185" s="25">
        <f t="shared" si="371"/>
        <v>320649.34118129732</v>
      </c>
      <c r="L1185" s="26">
        <f t="shared" si="358"/>
        <v>75271.051002135573</v>
      </c>
      <c r="M1185" s="27">
        <f t="shared" si="359"/>
        <v>0.23474569049426741</v>
      </c>
      <c r="N1185" s="28">
        <f t="shared" si="372"/>
        <v>214200</v>
      </c>
      <c r="O1185" s="29" t="str">
        <f t="shared" si="373"/>
        <v>MENOR VALOR</v>
      </c>
      <c r="P1185" s="30">
        <f t="shared" si="360"/>
        <v>214200</v>
      </c>
      <c r="Q1185" s="15"/>
    </row>
    <row r="1186" spans="1:17" s="16" customFormat="1" ht="16.2" customHeight="1" x14ac:dyDescent="0.3">
      <c r="A1186" s="171">
        <f t="shared" si="374"/>
        <v>1127</v>
      </c>
      <c r="B1186" s="86">
        <v>4711101</v>
      </c>
      <c r="C1186" s="51" t="s">
        <v>854</v>
      </c>
      <c r="D1186" s="50" t="s">
        <v>24</v>
      </c>
      <c r="E1186" s="50">
        <v>1</v>
      </c>
      <c r="F1186" s="172">
        <v>53550</v>
      </c>
      <c r="G1186" s="53">
        <v>91000</v>
      </c>
      <c r="H1186" s="24">
        <f t="shared" si="368"/>
        <v>53550</v>
      </c>
      <c r="I1186" s="24">
        <f t="shared" si="369"/>
        <v>72275</v>
      </c>
      <c r="J1186" s="24">
        <f t="shared" si="370"/>
        <v>72275</v>
      </c>
      <c r="K1186" s="25">
        <f t="shared" si="371"/>
        <v>69807.234582097575</v>
      </c>
      <c r="L1186" s="26">
        <f t="shared" si="358"/>
        <v>11495.600816341679</v>
      </c>
      <c r="M1186" s="27">
        <f t="shared" si="359"/>
        <v>0.16467635317686377</v>
      </c>
      <c r="N1186" s="28">
        <f t="shared" si="372"/>
        <v>53550</v>
      </c>
      <c r="O1186" s="29" t="str">
        <f t="shared" si="373"/>
        <v>MENOR VALOR</v>
      </c>
      <c r="P1186" s="30">
        <f t="shared" si="360"/>
        <v>53550</v>
      </c>
      <c r="Q1186" s="15"/>
    </row>
    <row r="1187" spans="1:17" s="16" customFormat="1" ht="16.2" customHeight="1" x14ac:dyDescent="0.3">
      <c r="A1187" s="171">
        <f t="shared" si="374"/>
        <v>1128</v>
      </c>
      <c r="B1187" s="86">
        <v>4826603</v>
      </c>
      <c r="C1187" s="51" t="s">
        <v>855</v>
      </c>
      <c r="D1187" s="50" t="s">
        <v>24</v>
      </c>
      <c r="E1187" s="50">
        <v>1</v>
      </c>
      <c r="F1187" s="172">
        <v>214200</v>
      </c>
      <c r="G1187" s="170">
        <v>480000</v>
      </c>
      <c r="H1187" s="24">
        <f t="shared" si="368"/>
        <v>214200</v>
      </c>
      <c r="I1187" s="24">
        <f t="shared" si="369"/>
        <v>347100</v>
      </c>
      <c r="J1187" s="24">
        <f t="shared" si="370"/>
        <v>347100</v>
      </c>
      <c r="K1187" s="25">
        <f t="shared" si="371"/>
        <v>320649.34118129732</v>
      </c>
      <c r="L1187" s="26">
        <f t="shared" si="358"/>
        <v>75271.051002135573</v>
      </c>
      <c r="M1187" s="27">
        <f t="shared" si="359"/>
        <v>0.23474569049426741</v>
      </c>
      <c r="N1187" s="28">
        <f t="shared" si="372"/>
        <v>214200</v>
      </c>
      <c r="O1187" s="29" t="str">
        <f t="shared" si="373"/>
        <v>MENOR VALOR</v>
      </c>
      <c r="P1187" s="30">
        <f t="shared" si="360"/>
        <v>214200</v>
      </c>
      <c r="Q1187" s="15"/>
    </row>
    <row r="1188" spans="1:17" s="16" customFormat="1" ht="16.2" customHeight="1" x14ac:dyDescent="0.3">
      <c r="A1188" s="171">
        <f t="shared" si="374"/>
        <v>1129</v>
      </c>
      <c r="B1188" s="86">
        <v>4712001</v>
      </c>
      <c r="C1188" s="51" t="s">
        <v>847</v>
      </c>
      <c r="D1188" s="50" t="s">
        <v>24</v>
      </c>
      <c r="E1188" s="50">
        <v>1</v>
      </c>
      <c r="F1188" s="172">
        <v>214200</v>
      </c>
      <c r="G1188" s="170">
        <v>480000</v>
      </c>
      <c r="H1188" s="24">
        <f t="shared" si="368"/>
        <v>214200</v>
      </c>
      <c r="I1188" s="24">
        <f t="shared" si="369"/>
        <v>347100</v>
      </c>
      <c r="J1188" s="24">
        <f t="shared" si="370"/>
        <v>347100</v>
      </c>
      <c r="K1188" s="25">
        <f t="shared" si="371"/>
        <v>320649.34118129732</v>
      </c>
      <c r="L1188" s="26">
        <f t="shared" si="358"/>
        <v>75271.051002135573</v>
      </c>
      <c r="M1188" s="27">
        <f t="shared" si="359"/>
        <v>0.23474569049426741</v>
      </c>
      <c r="N1188" s="28">
        <f t="shared" si="372"/>
        <v>214200</v>
      </c>
      <c r="O1188" s="29" t="str">
        <f t="shared" si="373"/>
        <v>MENOR VALOR</v>
      </c>
      <c r="P1188" s="30">
        <f t="shared" si="360"/>
        <v>214200</v>
      </c>
      <c r="Q1188" s="15"/>
    </row>
    <row r="1189" spans="1:17" s="16" customFormat="1" ht="16.2" customHeight="1" x14ac:dyDescent="0.3">
      <c r="A1189" s="173">
        <f t="shared" si="374"/>
        <v>1130</v>
      </c>
      <c r="B1189" s="87">
        <v>43240</v>
      </c>
      <c r="C1189" s="55" t="s">
        <v>856</v>
      </c>
      <c r="D1189" s="32" t="s">
        <v>24</v>
      </c>
      <c r="E1189" s="32">
        <v>1</v>
      </c>
      <c r="F1189" s="174">
        <v>214200</v>
      </c>
      <c r="G1189" s="170">
        <v>480000</v>
      </c>
      <c r="H1189" s="24">
        <f t="shared" si="368"/>
        <v>214200</v>
      </c>
      <c r="I1189" s="24">
        <f t="shared" si="369"/>
        <v>347100</v>
      </c>
      <c r="J1189" s="24">
        <f t="shared" si="370"/>
        <v>347100</v>
      </c>
      <c r="K1189" s="25">
        <f t="shared" si="371"/>
        <v>320649.34118129732</v>
      </c>
      <c r="L1189" s="26">
        <f t="shared" si="358"/>
        <v>75271.051002135573</v>
      </c>
      <c r="M1189" s="27">
        <f t="shared" si="359"/>
        <v>0.23474569049426741</v>
      </c>
      <c r="N1189" s="28">
        <f t="shared" si="372"/>
        <v>214200</v>
      </c>
      <c r="O1189" s="29" t="str">
        <f t="shared" si="373"/>
        <v>MENOR VALOR</v>
      </c>
      <c r="P1189" s="30">
        <f t="shared" si="360"/>
        <v>214200</v>
      </c>
      <c r="Q1189" s="15"/>
    </row>
    <row r="1190" spans="1:17" s="16" customFormat="1" ht="16.2" customHeight="1" x14ac:dyDescent="0.3">
      <c r="A1190" s="175">
        <f t="shared" si="374"/>
        <v>1131</v>
      </c>
      <c r="B1190" s="86">
        <v>2929003</v>
      </c>
      <c r="C1190" s="83" t="s">
        <v>857</v>
      </c>
      <c r="D1190" s="84" t="s">
        <v>24</v>
      </c>
      <c r="E1190" s="84">
        <v>1</v>
      </c>
      <c r="F1190" s="176">
        <v>214200</v>
      </c>
      <c r="G1190" s="170">
        <v>480000</v>
      </c>
      <c r="H1190" s="24">
        <f t="shared" si="368"/>
        <v>214200</v>
      </c>
      <c r="I1190" s="24">
        <f t="shared" si="369"/>
        <v>347100</v>
      </c>
      <c r="J1190" s="24">
        <f t="shared" si="370"/>
        <v>347100</v>
      </c>
      <c r="K1190" s="25">
        <f t="shared" si="371"/>
        <v>320649.34118129732</v>
      </c>
      <c r="L1190" s="26">
        <f t="shared" si="358"/>
        <v>75271.051002135573</v>
      </c>
      <c r="M1190" s="27">
        <f t="shared" si="359"/>
        <v>0.23474569049426741</v>
      </c>
      <c r="N1190" s="28">
        <f t="shared" si="372"/>
        <v>214200</v>
      </c>
      <c r="O1190" s="29" t="str">
        <f t="shared" si="373"/>
        <v>MENOR VALOR</v>
      </c>
      <c r="P1190" s="30">
        <f t="shared" si="360"/>
        <v>214200</v>
      </c>
      <c r="Q1190" s="15"/>
    </row>
    <row r="1191" spans="1:17" s="16" customFormat="1" ht="16.2" customHeight="1" x14ac:dyDescent="0.3">
      <c r="A1191" s="268" t="s">
        <v>858</v>
      </c>
      <c r="B1191" s="268"/>
      <c r="C1191" s="268"/>
      <c r="D1191" s="268"/>
      <c r="E1191" s="268"/>
      <c r="F1191" s="35"/>
      <c r="G1191" s="36"/>
      <c r="H1191" s="37"/>
      <c r="I1191" s="38"/>
      <c r="J1191" s="38"/>
      <c r="K1191" s="39"/>
      <c r="L1191" s="40"/>
      <c r="M1191" s="41"/>
      <c r="N1191" s="42"/>
      <c r="O1191" s="43"/>
      <c r="P1191" s="44"/>
      <c r="Q1191" s="15"/>
    </row>
    <row r="1192" spans="1:17" s="16" customFormat="1" ht="16.2" customHeight="1" x14ac:dyDescent="0.3">
      <c r="A1192" s="168">
        <f>+A1190+1</f>
        <v>1132</v>
      </c>
      <c r="B1192" s="76">
        <v>4324000</v>
      </c>
      <c r="C1192" s="46" t="s">
        <v>859</v>
      </c>
      <c r="D1192" s="20" t="s">
        <v>24</v>
      </c>
      <c r="E1192" s="20">
        <v>1</v>
      </c>
      <c r="F1192" s="47">
        <v>214200</v>
      </c>
      <c r="G1192" s="48">
        <v>600300</v>
      </c>
      <c r="H1192" s="24">
        <f>MIN(F1192:G1192)</f>
        <v>214200</v>
      </c>
      <c r="I1192" s="24">
        <f>AVERAGE(F1192:G1192)</f>
        <v>407250</v>
      </c>
      <c r="J1192" s="24">
        <f>MEDIAN(F1192:G1192)</f>
        <v>407250</v>
      </c>
      <c r="K1192" s="25">
        <f>GEOMEAN(F1192:G1192)</f>
        <v>358586.47492620244</v>
      </c>
      <c r="L1192" s="26">
        <f t="shared" si="358"/>
        <v>102096.65553193912</v>
      </c>
      <c r="M1192" s="27">
        <f t="shared" si="359"/>
        <v>0.28471976125968146</v>
      </c>
      <c r="N1192" s="28">
        <f>ROUND(IF(M1192&lt;=$N$2,H1192,K1192),0)</f>
        <v>214200</v>
      </c>
      <c r="O1192" s="29" t="str">
        <f>IF(M1192&lt;=$N$2,"MENOR VALOR","MEDIA GEO")</f>
        <v>MENOR VALOR</v>
      </c>
      <c r="P1192" s="30">
        <f t="shared" si="360"/>
        <v>214200</v>
      </c>
      <c r="Q1192" s="15"/>
    </row>
    <row r="1193" spans="1:17" s="16" customFormat="1" ht="16.2" customHeight="1" x14ac:dyDescent="0.3">
      <c r="A1193" s="171">
        <f t="shared" ref="A1193:A1196" si="375">A1192+1</f>
        <v>1133</v>
      </c>
      <c r="B1193" s="86">
        <v>4324000</v>
      </c>
      <c r="C1193" s="51" t="s">
        <v>860</v>
      </c>
      <c r="D1193" s="50" t="s">
        <v>24</v>
      </c>
      <c r="E1193" s="50">
        <v>1</v>
      </c>
      <c r="F1193" s="52">
        <v>214200</v>
      </c>
      <c r="G1193" s="48">
        <v>600300</v>
      </c>
      <c r="H1193" s="24">
        <f>MIN(F1193:G1193)</f>
        <v>214200</v>
      </c>
      <c r="I1193" s="24">
        <f>AVERAGE(F1193:G1193)</f>
        <v>407250</v>
      </c>
      <c r="J1193" s="24">
        <f>MEDIAN(F1193:G1193)</f>
        <v>407250</v>
      </c>
      <c r="K1193" s="25">
        <f>GEOMEAN(F1193:G1193)</f>
        <v>358586.47492620244</v>
      </c>
      <c r="L1193" s="26">
        <f t="shared" si="358"/>
        <v>102096.65553193912</v>
      </c>
      <c r="M1193" s="27">
        <f t="shared" si="359"/>
        <v>0.28471976125968146</v>
      </c>
      <c r="N1193" s="28">
        <f>ROUND(IF(M1193&lt;=$N$2,H1193,K1193),0)</f>
        <v>214200</v>
      </c>
      <c r="O1193" s="29" t="str">
        <f>IF(M1193&lt;=$N$2,"MENOR VALOR","MEDIA GEO")</f>
        <v>MENOR VALOR</v>
      </c>
      <c r="P1193" s="30">
        <f t="shared" si="360"/>
        <v>214200</v>
      </c>
      <c r="Q1193" s="15"/>
    </row>
    <row r="1194" spans="1:17" s="16" customFormat="1" ht="16.2" customHeight="1" x14ac:dyDescent="0.3">
      <c r="A1194" s="171">
        <f t="shared" si="375"/>
        <v>1134</v>
      </c>
      <c r="B1194" s="86">
        <v>4324000</v>
      </c>
      <c r="C1194" s="51" t="s">
        <v>861</v>
      </c>
      <c r="D1194" s="50" t="s">
        <v>24</v>
      </c>
      <c r="E1194" s="50">
        <v>1</v>
      </c>
      <c r="F1194" s="52">
        <v>65450</v>
      </c>
      <c r="G1194" s="53">
        <v>103000</v>
      </c>
      <c r="H1194" s="24">
        <f>MIN(F1194:G1194)</f>
        <v>65450</v>
      </c>
      <c r="I1194" s="24">
        <f>AVERAGE(F1194:G1194)</f>
        <v>84225</v>
      </c>
      <c r="J1194" s="24">
        <f>MEDIAN(F1194:G1194)</f>
        <v>84225</v>
      </c>
      <c r="K1194" s="25">
        <f>GEOMEAN(F1194:G1194)</f>
        <v>82105.724526369057</v>
      </c>
      <c r="L1194" s="26">
        <f t="shared" si="358"/>
        <v>11777.375758170479</v>
      </c>
      <c r="M1194" s="27">
        <f t="shared" si="359"/>
        <v>0.14344159102314552</v>
      </c>
      <c r="N1194" s="28">
        <f>ROUND(IF(M1194&lt;=$N$2,H1194,K1194),0)</f>
        <v>65450</v>
      </c>
      <c r="O1194" s="29" t="str">
        <f>IF(M1194&lt;=$N$2,"MENOR VALOR","MEDIA GEO")</f>
        <v>MENOR VALOR</v>
      </c>
      <c r="P1194" s="30">
        <f t="shared" si="360"/>
        <v>65450</v>
      </c>
      <c r="Q1194" s="15"/>
    </row>
    <row r="1195" spans="1:17" s="16" customFormat="1" ht="16.2" customHeight="1" x14ac:dyDescent="0.3">
      <c r="A1195" s="171">
        <f t="shared" si="375"/>
        <v>1135</v>
      </c>
      <c r="B1195" s="86">
        <v>4324000</v>
      </c>
      <c r="C1195" s="51" t="s">
        <v>862</v>
      </c>
      <c r="D1195" s="50" t="s">
        <v>24</v>
      </c>
      <c r="E1195" s="50">
        <v>1</v>
      </c>
      <c r="F1195" s="52">
        <v>214200</v>
      </c>
      <c r="G1195" s="48">
        <v>600300</v>
      </c>
      <c r="H1195" s="24">
        <f>MIN(F1195:G1195)</f>
        <v>214200</v>
      </c>
      <c r="I1195" s="24">
        <f>AVERAGE(F1195:G1195)</f>
        <v>407250</v>
      </c>
      <c r="J1195" s="24">
        <f>MEDIAN(F1195:G1195)</f>
        <v>407250</v>
      </c>
      <c r="K1195" s="25">
        <f>GEOMEAN(F1195:G1195)</f>
        <v>358586.47492620244</v>
      </c>
      <c r="L1195" s="26">
        <f t="shared" si="358"/>
        <v>102096.65553193912</v>
      </c>
      <c r="M1195" s="27">
        <f t="shared" si="359"/>
        <v>0.28471976125968146</v>
      </c>
      <c r="N1195" s="28">
        <f>ROUND(IF(M1195&lt;=$N$2,H1195,K1195),0)</f>
        <v>214200</v>
      </c>
      <c r="O1195" s="29" t="str">
        <f>IF(M1195&lt;=$N$2,"MENOR VALOR","MEDIA GEO")</f>
        <v>MENOR VALOR</v>
      </c>
      <c r="P1195" s="30">
        <f t="shared" si="360"/>
        <v>214200</v>
      </c>
      <c r="Q1195" s="15"/>
    </row>
    <row r="1196" spans="1:17" s="16" customFormat="1" ht="16.2" customHeight="1" x14ac:dyDescent="0.3">
      <c r="A1196" s="173">
        <f t="shared" si="375"/>
        <v>1136</v>
      </c>
      <c r="B1196" s="87">
        <v>4324000</v>
      </c>
      <c r="C1196" s="55" t="s">
        <v>863</v>
      </c>
      <c r="D1196" s="32" t="s">
        <v>24</v>
      </c>
      <c r="E1196" s="32">
        <v>1</v>
      </c>
      <c r="F1196" s="56">
        <v>214200</v>
      </c>
      <c r="G1196" s="48">
        <v>600300</v>
      </c>
      <c r="H1196" s="24">
        <f>MIN(F1196:G1196)</f>
        <v>214200</v>
      </c>
      <c r="I1196" s="24">
        <f>AVERAGE(F1196:G1196)</f>
        <v>407250</v>
      </c>
      <c r="J1196" s="24">
        <f>MEDIAN(F1196:G1196)</f>
        <v>407250</v>
      </c>
      <c r="K1196" s="25">
        <f>GEOMEAN(F1196:G1196)</f>
        <v>358586.47492620244</v>
      </c>
      <c r="L1196" s="26">
        <f t="shared" si="358"/>
        <v>102096.65553193912</v>
      </c>
      <c r="M1196" s="27">
        <f t="shared" si="359"/>
        <v>0.28471976125968146</v>
      </c>
      <c r="N1196" s="28">
        <f>ROUND(IF(M1196&lt;=$N$2,H1196,K1196),0)</f>
        <v>214200</v>
      </c>
      <c r="O1196" s="29" t="str">
        <f>IF(M1196&lt;=$N$2,"MENOR VALOR","MEDIA GEO")</f>
        <v>MENOR VALOR</v>
      </c>
      <c r="P1196" s="30">
        <f t="shared" si="360"/>
        <v>214200</v>
      </c>
      <c r="Q1196" s="15"/>
    </row>
    <row r="1197" spans="1:17" s="16" customFormat="1" ht="16.2" customHeight="1" x14ac:dyDescent="0.3">
      <c r="A1197" s="268" t="s">
        <v>864</v>
      </c>
      <c r="B1197" s="268"/>
      <c r="C1197" s="268"/>
      <c r="D1197" s="268"/>
      <c r="E1197" s="268"/>
      <c r="F1197" s="35"/>
      <c r="G1197" s="36"/>
      <c r="H1197" s="37"/>
      <c r="I1197" s="38"/>
      <c r="J1197" s="38"/>
      <c r="K1197" s="39"/>
      <c r="L1197" s="40"/>
      <c r="M1197" s="41"/>
      <c r="N1197" s="42"/>
      <c r="O1197" s="43"/>
      <c r="P1197" s="44"/>
      <c r="Q1197" s="15"/>
    </row>
    <row r="1198" spans="1:17" s="16" customFormat="1" ht="16.2" customHeight="1" x14ac:dyDescent="0.3">
      <c r="A1198" s="177">
        <f>+A1196+1</f>
        <v>1137</v>
      </c>
      <c r="B1198" s="178">
        <v>43410</v>
      </c>
      <c r="C1198" s="21" t="s">
        <v>865</v>
      </c>
      <c r="D1198" s="22" t="s">
        <v>24</v>
      </c>
      <c r="E1198" s="22">
        <v>1</v>
      </c>
      <c r="F1198" s="47">
        <v>214200</v>
      </c>
      <c r="G1198" s="48">
        <v>600300</v>
      </c>
      <c r="H1198" s="24">
        <f>MIN(F1198:G1198)</f>
        <v>214200</v>
      </c>
      <c r="I1198" s="24">
        <f>AVERAGE(F1198:G1198)</f>
        <v>407250</v>
      </c>
      <c r="J1198" s="24">
        <f>MEDIAN(F1198:G1198)</f>
        <v>407250</v>
      </c>
      <c r="K1198" s="25">
        <f>GEOMEAN(F1198:G1198)</f>
        <v>358586.47492620244</v>
      </c>
      <c r="L1198" s="26">
        <f t="shared" si="358"/>
        <v>102096.65553193912</v>
      </c>
      <c r="M1198" s="27">
        <f t="shared" si="359"/>
        <v>0.28471976125968146</v>
      </c>
      <c r="N1198" s="28">
        <f>ROUND(IF(M1198&lt;=$N$2,H1198,K1198),0)</f>
        <v>214200</v>
      </c>
      <c r="O1198" s="29" t="str">
        <f>IF(M1198&lt;=$N$2,"MENOR VALOR","MEDIA GEO")</f>
        <v>MENOR VALOR</v>
      </c>
      <c r="P1198" s="30">
        <f t="shared" si="360"/>
        <v>214200</v>
      </c>
      <c r="Q1198" s="15"/>
    </row>
    <row r="1199" spans="1:17" s="16" customFormat="1" ht="16.2" customHeight="1" x14ac:dyDescent="0.3">
      <c r="A1199" s="179">
        <f>+A1198+1</f>
        <v>1138</v>
      </c>
      <c r="B1199" s="29">
        <v>4343002</v>
      </c>
      <c r="C1199" s="61" t="s">
        <v>866</v>
      </c>
      <c r="D1199" s="62" t="s">
        <v>24</v>
      </c>
      <c r="E1199" s="62">
        <v>1</v>
      </c>
      <c r="F1199" s="52">
        <v>214200</v>
      </c>
      <c r="G1199" s="48">
        <v>600300</v>
      </c>
      <c r="H1199" s="24">
        <f>MIN(F1199:G1199)</f>
        <v>214200</v>
      </c>
      <c r="I1199" s="24">
        <f>AVERAGE(F1199:G1199)</f>
        <v>407250</v>
      </c>
      <c r="J1199" s="24">
        <f>MEDIAN(F1199:G1199)</f>
        <v>407250</v>
      </c>
      <c r="K1199" s="25">
        <f>GEOMEAN(F1199:G1199)</f>
        <v>358586.47492620244</v>
      </c>
      <c r="L1199" s="26">
        <f t="shared" si="358"/>
        <v>102096.65553193912</v>
      </c>
      <c r="M1199" s="27">
        <f t="shared" si="359"/>
        <v>0.28471976125968146</v>
      </c>
      <c r="N1199" s="28">
        <f>ROUND(IF(M1199&lt;=$N$2,H1199,K1199),0)</f>
        <v>214200</v>
      </c>
      <c r="O1199" s="29" t="str">
        <f>IF(M1199&lt;=$N$2,"MENOR VALOR","MEDIA GEO")</f>
        <v>MENOR VALOR</v>
      </c>
      <c r="P1199" s="30">
        <f t="shared" si="360"/>
        <v>214200</v>
      </c>
      <c r="Q1199" s="15"/>
    </row>
    <row r="1200" spans="1:17" s="16" customFormat="1" ht="16.2" customHeight="1" x14ac:dyDescent="0.3">
      <c r="A1200" s="179">
        <f>+A1199+1</f>
        <v>1139</v>
      </c>
      <c r="B1200" s="29">
        <v>4343001</v>
      </c>
      <c r="C1200" s="61" t="s">
        <v>867</v>
      </c>
      <c r="D1200" s="62" t="s">
        <v>24</v>
      </c>
      <c r="E1200" s="62">
        <v>1</v>
      </c>
      <c r="F1200" s="52">
        <v>77350</v>
      </c>
      <c r="G1200" s="53">
        <v>316025</v>
      </c>
      <c r="H1200" s="24">
        <f>MIN(F1200:G1200)</f>
        <v>77350</v>
      </c>
      <c r="I1200" s="24">
        <f>AVERAGE(F1200:G1200)</f>
        <v>196687.5</v>
      </c>
      <c r="J1200" s="24">
        <f>MEDIAN(F1200:G1200)</f>
        <v>196687.5</v>
      </c>
      <c r="K1200" s="25">
        <f>GEOMEAN(F1200:G1200)</f>
        <v>156347.47759397974</v>
      </c>
      <c r="L1200" s="26">
        <f t="shared" si="358"/>
        <v>55859.6521033354</v>
      </c>
      <c r="M1200" s="27">
        <f t="shared" si="359"/>
        <v>0.35727888267182578</v>
      </c>
      <c r="N1200" s="28">
        <f>ROUND(IF(M1200&lt;=$N$2,H1200,K1200),0)</f>
        <v>77350</v>
      </c>
      <c r="O1200" s="29" t="str">
        <f>IF(M1200&lt;=$N$2,"MENOR VALOR","MEDIA GEO")</f>
        <v>MENOR VALOR</v>
      </c>
      <c r="P1200" s="30">
        <f t="shared" si="360"/>
        <v>77350</v>
      </c>
      <c r="Q1200" s="15"/>
    </row>
    <row r="1201" spans="1:17" s="16" customFormat="1" ht="16.2" customHeight="1" x14ac:dyDescent="0.3">
      <c r="A1201" s="180">
        <f>+A1200+1</f>
        <v>1140</v>
      </c>
      <c r="B1201" s="181">
        <v>4341003</v>
      </c>
      <c r="C1201" s="33" t="s">
        <v>868</v>
      </c>
      <c r="D1201" s="34" t="s">
        <v>24</v>
      </c>
      <c r="E1201" s="34">
        <v>1</v>
      </c>
      <c r="F1201" s="56">
        <v>65450</v>
      </c>
      <c r="G1201" s="53">
        <v>103000</v>
      </c>
      <c r="H1201" s="24">
        <f>MIN(F1201:G1201)</f>
        <v>65450</v>
      </c>
      <c r="I1201" s="24">
        <f>AVERAGE(F1201:G1201)</f>
        <v>84225</v>
      </c>
      <c r="J1201" s="24">
        <f>MEDIAN(F1201:G1201)</f>
        <v>84225</v>
      </c>
      <c r="K1201" s="25">
        <f>GEOMEAN(F1201:G1201)</f>
        <v>82105.724526369057</v>
      </c>
      <c r="L1201" s="26">
        <f t="shared" si="358"/>
        <v>11777.375758170479</v>
      </c>
      <c r="M1201" s="27">
        <f t="shared" si="359"/>
        <v>0.14344159102314552</v>
      </c>
      <c r="N1201" s="28">
        <f>ROUND(IF(M1201&lt;=$N$2,H1201,K1201),0)</f>
        <v>65450</v>
      </c>
      <c r="O1201" s="29" t="str">
        <f>IF(M1201&lt;=$N$2,"MENOR VALOR","MEDIA GEO")</f>
        <v>MENOR VALOR</v>
      </c>
      <c r="P1201" s="30">
        <f t="shared" si="360"/>
        <v>65450</v>
      </c>
      <c r="Q1201" s="15"/>
    </row>
    <row r="1202" spans="1:17" s="16" customFormat="1" ht="16.2" customHeight="1" x14ac:dyDescent="0.3">
      <c r="A1202" s="268" t="s">
        <v>869</v>
      </c>
      <c r="B1202" s="268"/>
      <c r="C1202" s="268"/>
      <c r="D1202" s="268"/>
      <c r="E1202" s="268"/>
      <c r="F1202" s="35"/>
      <c r="G1202" s="36"/>
      <c r="H1202" s="37"/>
      <c r="I1202" s="38"/>
      <c r="J1202" s="38"/>
      <c r="K1202" s="39"/>
      <c r="L1202" s="40"/>
      <c r="M1202" s="41"/>
      <c r="N1202" s="42"/>
      <c r="O1202" s="43"/>
      <c r="P1202" s="44"/>
      <c r="Q1202" s="15"/>
    </row>
    <row r="1203" spans="1:17" s="16" customFormat="1" ht="16.2" customHeight="1" x14ac:dyDescent="0.3">
      <c r="A1203" s="177">
        <f>+A1201+1</f>
        <v>1141</v>
      </c>
      <c r="B1203" s="182" t="s">
        <v>66</v>
      </c>
      <c r="C1203" s="21" t="s">
        <v>870</v>
      </c>
      <c r="D1203" s="20" t="s">
        <v>24</v>
      </c>
      <c r="E1203" s="22">
        <v>1</v>
      </c>
      <c r="F1203" s="47">
        <v>618800</v>
      </c>
      <c r="G1203" s="48">
        <v>928200</v>
      </c>
      <c r="H1203" s="24">
        <f>MIN(F1203:G1203)</f>
        <v>618800</v>
      </c>
      <c r="I1203" s="24">
        <f>AVERAGE(F1203:G1203)</f>
        <v>773500</v>
      </c>
      <c r="J1203" s="24">
        <f>MEDIAN(F1203:G1203)</f>
        <v>773500</v>
      </c>
      <c r="K1203" s="25">
        <f>GEOMEAN(F1203:G1203)</f>
        <v>757872.12641711533</v>
      </c>
      <c r="L1203" s="26">
        <f t="shared" si="358"/>
        <v>98338.84366357472</v>
      </c>
      <c r="M1203" s="27">
        <f t="shared" si="359"/>
        <v>0.12975651199692134</v>
      </c>
      <c r="N1203" s="28">
        <f>ROUND(IF(M1203&lt;=$N$2,H1203,K1203),0)</f>
        <v>618800</v>
      </c>
      <c r="O1203" s="29" t="str">
        <f>IF(M1203&lt;=$N$2,"MENOR VALOR","MEDIA GEO")</f>
        <v>MENOR VALOR</v>
      </c>
      <c r="P1203" s="30">
        <f t="shared" si="360"/>
        <v>618800</v>
      </c>
      <c r="Q1203" s="15"/>
    </row>
    <row r="1204" spans="1:17" s="16" customFormat="1" ht="16.2" customHeight="1" x14ac:dyDescent="0.3">
      <c r="A1204" s="179">
        <f>+A1203+1</f>
        <v>1142</v>
      </c>
      <c r="B1204" s="69" t="s">
        <v>66</v>
      </c>
      <c r="C1204" s="61" t="s">
        <v>871</v>
      </c>
      <c r="D1204" s="50" t="s">
        <v>24</v>
      </c>
      <c r="E1204" s="62">
        <v>1</v>
      </c>
      <c r="F1204" s="52">
        <v>77350</v>
      </c>
      <c r="G1204" s="53">
        <v>316025</v>
      </c>
      <c r="H1204" s="24">
        <f>MIN(F1204:G1204)</f>
        <v>77350</v>
      </c>
      <c r="I1204" s="24">
        <f>AVERAGE(F1204:G1204)</f>
        <v>196687.5</v>
      </c>
      <c r="J1204" s="24">
        <f>MEDIAN(F1204:G1204)</f>
        <v>196687.5</v>
      </c>
      <c r="K1204" s="25">
        <f>GEOMEAN(F1204:G1204)</f>
        <v>156347.47759397974</v>
      </c>
      <c r="L1204" s="26">
        <f t="shared" si="358"/>
        <v>55859.6521033354</v>
      </c>
      <c r="M1204" s="27">
        <f t="shared" si="359"/>
        <v>0.35727888267182578</v>
      </c>
      <c r="N1204" s="28">
        <f>ROUND(IF(M1204&lt;=$N$2,H1204,K1204),0)</f>
        <v>77350</v>
      </c>
      <c r="O1204" s="29" t="str">
        <f>IF(M1204&lt;=$N$2,"MENOR VALOR","MEDIA GEO")</f>
        <v>MENOR VALOR</v>
      </c>
      <c r="P1204" s="30">
        <f t="shared" si="360"/>
        <v>77350</v>
      </c>
      <c r="Q1204" s="15"/>
    </row>
    <row r="1205" spans="1:17" s="16" customFormat="1" ht="16.2" customHeight="1" x14ac:dyDescent="0.3">
      <c r="A1205" s="179">
        <f t="shared" ref="A1205:A1207" si="376">+A1204+1</f>
        <v>1143</v>
      </c>
      <c r="B1205" s="69" t="s">
        <v>66</v>
      </c>
      <c r="C1205" s="61" t="s">
        <v>872</v>
      </c>
      <c r="D1205" s="50" t="s">
        <v>24</v>
      </c>
      <c r="E1205" s="62">
        <v>1</v>
      </c>
      <c r="F1205" s="52">
        <v>35700</v>
      </c>
      <c r="G1205" s="53">
        <v>69000</v>
      </c>
      <c r="H1205" s="24">
        <f>MIN(F1205:G1205)</f>
        <v>35700</v>
      </c>
      <c r="I1205" s="24">
        <f>AVERAGE(F1205:G1205)</f>
        <v>52350</v>
      </c>
      <c r="J1205" s="24">
        <f>MEDIAN(F1205:G1205)</f>
        <v>52350</v>
      </c>
      <c r="K1205" s="25">
        <f>GEOMEAN(F1205:G1205)</f>
        <v>49631.643132179292</v>
      </c>
      <c r="L1205" s="26">
        <f t="shared" si="358"/>
        <v>9851.1593318349878</v>
      </c>
      <c r="M1205" s="27">
        <f t="shared" si="359"/>
        <v>0.19848545625618963</v>
      </c>
      <c r="N1205" s="28">
        <f>ROUND(IF(M1205&lt;=$N$2,H1205,K1205),0)</f>
        <v>35700</v>
      </c>
      <c r="O1205" s="29" t="str">
        <f>IF(M1205&lt;=$N$2,"MENOR VALOR","MEDIA GEO")</f>
        <v>MENOR VALOR</v>
      </c>
      <c r="P1205" s="30">
        <f t="shared" si="360"/>
        <v>35700</v>
      </c>
      <c r="Q1205" s="15"/>
    </row>
    <row r="1206" spans="1:17" s="16" customFormat="1" ht="16.2" customHeight="1" x14ac:dyDescent="0.3">
      <c r="A1206" s="180">
        <f t="shared" si="376"/>
        <v>1144</v>
      </c>
      <c r="B1206" s="73" t="s">
        <v>66</v>
      </c>
      <c r="C1206" s="33" t="s">
        <v>180</v>
      </c>
      <c r="D1206" s="50" t="s">
        <v>24</v>
      </c>
      <c r="E1206" s="34">
        <v>1</v>
      </c>
      <c r="F1206" s="52">
        <v>214200</v>
      </c>
      <c r="G1206" s="48">
        <v>600300</v>
      </c>
      <c r="H1206" s="24">
        <f>MIN(F1206:G1206)</f>
        <v>214200</v>
      </c>
      <c r="I1206" s="24">
        <f>AVERAGE(F1206:G1206)</f>
        <v>407250</v>
      </c>
      <c r="J1206" s="24">
        <f>MEDIAN(F1206:G1206)</f>
        <v>407250</v>
      </c>
      <c r="K1206" s="25">
        <f>GEOMEAN(F1206:G1206)</f>
        <v>358586.47492620244</v>
      </c>
      <c r="L1206" s="26">
        <f t="shared" si="358"/>
        <v>102096.65553193912</v>
      </c>
      <c r="M1206" s="27">
        <f t="shared" si="359"/>
        <v>0.28471976125968146</v>
      </c>
      <c r="N1206" s="28">
        <f>ROUND(IF(M1206&lt;=$N$2,H1206,K1206),0)</f>
        <v>214200</v>
      </c>
      <c r="O1206" s="29" t="str">
        <f>IF(M1206&lt;=$N$2,"MENOR VALOR","MEDIA GEO")</f>
        <v>MENOR VALOR</v>
      </c>
      <c r="P1206" s="30">
        <f t="shared" si="360"/>
        <v>214200</v>
      </c>
      <c r="Q1206" s="15"/>
    </row>
    <row r="1207" spans="1:17" s="16" customFormat="1" ht="16.2" customHeight="1" x14ac:dyDescent="0.3">
      <c r="A1207" s="180">
        <f t="shared" si="376"/>
        <v>1145</v>
      </c>
      <c r="B1207" s="181" t="s">
        <v>66</v>
      </c>
      <c r="C1207" s="33" t="s">
        <v>846</v>
      </c>
      <c r="D1207" s="32" t="s">
        <v>24</v>
      </c>
      <c r="E1207" s="34">
        <v>1</v>
      </c>
      <c r="F1207" s="56">
        <v>214200</v>
      </c>
      <c r="G1207" s="48">
        <v>600300</v>
      </c>
      <c r="H1207" s="24">
        <f>MIN(F1207:G1207)</f>
        <v>214200</v>
      </c>
      <c r="I1207" s="24">
        <f>AVERAGE(F1207:G1207)</f>
        <v>407250</v>
      </c>
      <c r="J1207" s="24">
        <f>MEDIAN(F1207:G1207)</f>
        <v>407250</v>
      </c>
      <c r="K1207" s="25">
        <f>GEOMEAN(F1207:G1207)</f>
        <v>358586.47492620244</v>
      </c>
      <c r="L1207" s="26">
        <f t="shared" si="358"/>
        <v>102096.65553193912</v>
      </c>
      <c r="M1207" s="27">
        <f t="shared" si="359"/>
        <v>0.28471976125968146</v>
      </c>
      <c r="N1207" s="28">
        <f>ROUND(IF(M1207&lt;=$N$2,H1207,K1207),0)</f>
        <v>214200</v>
      </c>
      <c r="O1207" s="29" t="str">
        <f>IF(M1207&lt;=$N$2,"MENOR VALOR","MEDIA GEO")</f>
        <v>MENOR VALOR</v>
      </c>
      <c r="P1207" s="30">
        <f t="shared" si="360"/>
        <v>214200</v>
      </c>
      <c r="Q1207" s="15"/>
    </row>
    <row r="1208" spans="1:17" s="16" customFormat="1" ht="16.2" customHeight="1" x14ac:dyDescent="0.3">
      <c r="A1208" s="268" t="s">
        <v>873</v>
      </c>
      <c r="B1208" s="268"/>
      <c r="C1208" s="268"/>
      <c r="D1208" s="268"/>
      <c r="E1208" s="268"/>
      <c r="F1208" s="35"/>
      <c r="G1208" s="36"/>
      <c r="H1208" s="37"/>
      <c r="I1208" s="38"/>
      <c r="J1208" s="38"/>
      <c r="K1208" s="39"/>
      <c r="L1208" s="40"/>
      <c r="M1208" s="41"/>
      <c r="N1208" s="42"/>
      <c r="O1208" s="43"/>
      <c r="P1208" s="44"/>
      <c r="Q1208" s="15"/>
    </row>
    <row r="1209" spans="1:17" s="16" customFormat="1" ht="16.2" customHeight="1" x14ac:dyDescent="0.3">
      <c r="A1209" s="177">
        <f>+A1207+1</f>
        <v>1146</v>
      </c>
      <c r="B1209" s="178" t="s">
        <v>874</v>
      </c>
      <c r="C1209" s="21" t="s">
        <v>875</v>
      </c>
      <c r="D1209" s="20" t="s">
        <v>24</v>
      </c>
      <c r="E1209" s="22">
        <v>1</v>
      </c>
      <c r="F1209" s="47">
        <v>35700</v>
      </c>
      <c r="G1209" s="53">
        <v>69000</v>
      </c>
      <c r="H1209" s="24">
        <f>MIN(F1209:G1209)</f>
        <v>35700</v>
      </c>
      <c r="I1209" s="24">
        <f>AVERAGE(F1209:G1209)</f>
        <v>52350</v>
      </c>
      <c r="J1209" s="24">
        <f>MEDIAN(F1209:G1209)</f>
        <v>52350</v>
      </c>
      <c r="K1209" s="25">
        <f>GEOMEAN(F1209:G1209)</f>
        <v>49631.643132179292</v>
      </c>
      <c r="L1209" s="26">
        <f t="shared" si="358"/>
        <v>9851.1593318349878</v>
      </c>
      <c r="M1209" s="27">
        <f t="shared" si="359"/>
        <v>0.19848545625618963</v>
      </c>
      <c r="N1209" s="28">
        <f>ROUND(IF(M1209&lt;=$N$2,H1209,K1209),0)</f>
        <v>35700</v>
      </c>
      <c r="O1209" s="29" t="str">
        <f>IF(M1209&lt;=$N$2,"MENOR VALOR","MEDIA GEO")</f>
        <v>MENOR VALOR</v>
      </c>
      <c r="P1209" s="30">
        <f t="shared" si="360"/>
        <v>35700</v>
      </c>
      <c r="Q1209" s="15"/>
    </row>
    <row r="1210" spans="1:17" s="16" customFormat="1" ht="16.2" customHeight="1" x14ac:dyDescent="0.3">
      <c r="A1210" s="179">
        <f>+A1209+1</f>
        <v>1147</v>
      </c>
      <c r="B1210" s="29">
        <v>4325302</v>
      </c>
      <c r="C1210" s="61" t="s">
        <v>876</v>
      </c>
      <c r="D1210" s="50" t="s">
        <v>24</v>
      </c>
      <c r="E1210" s="62">
        <v>1</v>
      </c>
      <c r="F1210" s="52">
        <v>77350</v>
      </c>
      <c r="G1210" s="53">
        <v>316025</v>
      </c>
      <c r="H1210" s="24">
        <f>MIN(F1210:G1210)</f>
        <v>77350</v>
      </c>
      <c r="I1210" s="24">
        <f>AVERAGE(F1210:G1210)</f>
        <v>196687.5</v>
      </c>
      <c r="J1210" s="24">
        <f>MEDIAN(F1210:G1210)</f>
        <v>196687.5</v>
      </c>
      <c r="K1210" s="25">
        <f>GEOMEAN(F1210:G1210)</f>
        <v>156347.47759397974</v>
      </c>
      <c r="L1210" s="26">
        <f t="shared" si="358"/>
        <v>55859.6521033354</v>
      </c>
      <c r="M1210" s="27">
        <f t="shared" si="359"/>
        <v>0.35727888267182578</v>
      </c>
      <c r="N1210" s="28">
        <f>ROUND(IF(M1210&lt;=$N$2,H1210,K1210),0)</f>
        <v>77350</v>
      </c>
      <c r="O1210" s="29" t="str">
        <f>IF(M1210&lt;=$N$2,"MENOR VALOR","MEDIA GEO")</f>
        <v>MENOR VALOR</v>
      </c>
      <c r="P1210" s="30">
        <f t="shared" si="360"/>
        <v>77350</v>
      </c>
      <c r="Q1210" s="15"/>
    </row>
    <row r="1211" spans="1:17" s="16" customFormat="1" ht="16.2" customHeight="1" x14ac:dyDescent="0.3">
      <c r="A1211" s="179">
        <f>+A1210+1</f>
        <v>1148</v>
      </c>
      <c r="B1211" s="29">
        <v>4325302</v>
      </c>
      <c r="C1211" s="61" t="s">
        <v>877</v>
      </c>
      <c r="D1211" s="50" t="s">
        <v>24</v>
      </c>
      <c r="E1211" s="62">
        <v>1</v>
      </c>
      <c r="F1211" s="52">
        <v>618800</v>
      </c>
      <c r="G1211" s="53">
        <v>928200</v>
      </c>
      <c r="H1211" s="24">
        <f>MIN(F1211:G1211)</f>
        <v>618800</v>
      </c>
      <c r="I1211" s="24">
        <f>AVERAGE(F1211:G1211)</f>
        <v>773500</v>
      </c>
      <c r="J1211" s="24">
        <f>MEDIAN(F1211:G1211)</f>
        <v>773500</v>
      </c>
      <c r="K1211" s="25">
        <f>GEOMEAN(F1211:G1211)</f>
        <v>757872.12641711533</v>
      </c>
      <c r="L1211" s="26">
        <f t="shared" si="358"/>
        <v>98338.84366357472</v>
      </c>
      <c r="M1211" s="27">
        <f t="shared" si="359"/>
        <v>0.12975651199692134</v>
      </c>
      <c r="N1211" s="28">
        <f>ROUND(IF(M1211&lt;=$N$2,H1211,K1211),0)</f>
        <v>618800</v>
      </c>
      <c r="O1211" s="29" t="str">
        <f>IF(M1211&lt;=$N$2,"MENOR VALOR","MEDIA GEO")</f>
        <v>MENOR VALOR</v>
      </c>
      <c r="P1211" s="30">
        <f t="shared" si="360"/>
        <v>618800</v>
      </c>
      <c r="Q1211" s="15"/>
    </row>
    <row r="1212" spans="1:17" s="16" customFormat="1" ht="16.2" customHeight="1" x14ac:dyDescent="0.3">
      <c r="A1212" s="180">
        <f>+A1211+1</f>
        <v>1149</v>
      </c>
      <c r="B1212" s="181">
        <v>4325302</v>
      </c>
      <c r="C1212" s="33" t="s">
        <v>878</v>
      </c>
      <c r="D1212" s="32" t="s">
        <v>24</v>
      </c>
      <c r="E1212" s="34">
        <v>1</v>
      </c>
      <c r="F1212" s="56">
        <v>618800</v>
      </c>
      <c r="G1212" s="81">
        <v>928200</v>
      </c>
      <c r="H1212" s="24">
        <f>MIN(F1212:G1212)</f>
        <v>618800</v>
      </c>
      <c r="I1212" s="24">
        <f>AVERAGE(F1212:G1212)</f>
        <v>773500</v>
      </c>
      <c r="J1212" s="24">
        <f>MEDIAN(F1212:G1212)</f>
        <v>773500</v>
      </c>
      <c r="K1212" s="25">
        <f>GEOMEAN(F1212:G1212)</f>
        <v>757872.12641711533</v>
      </c>
      <c r="L1212" s="26">
        <f t="shared" si="358"/>
        <v>98338.84366357472</v>
      </c>
      <c r="M1212" s="27">
        <f t="shared" si="359"/>
        <v>0.12975651199692134</v>
      </c>
      <c r="N1212" s="28">
        <f>ROUND(IF(M1212&lt;=$N$2,H1212,K1212),0)</f>
        <v>618800</v>
      </c>
      <c r="O1212" s="29" t="str">
        <f>IF(M1212&lt;=$N$2,"MENOR VALOR","MEDIA GEO")</f>
        <v>MENOR VALOR</v>
      </c>
      <c r="P1212" s="30">
        <f t="shared" si="360"/>
        <v>618800</v>
      </c>
      <c r="Q1212" s="15"/>
    </row>
    <row r="1213" spans="1:17" s="16" customFormat="1" ht="16.2" customHeight="1" x14ac:dyDescent="0.3">
      <c r="A1213" s="268" t="s">
        <v>879</v>
      </c>
      <c r="B1213" s="268"/>
      <c r="C1213" s="268"/>
      <c r="D1213" s="268"/>
      <c r="E1213" s="268"/>
      <c r="F1213" s="35"/>
      <c r="G1213" s="183"/>
      <c r="H1213" s="37"/>
      <c r="I1213" s="38"/>
      <c r="J1213" s="38"/>
      <c r="K1213" s="39"/>
      <c r="L1213" s="40"/>
      <c r="M1213" s="41"/>
      <c r="N1213" s="42"/>
      <c r="O1213" s="43"/>
      <c r="P1213" s="44"/>
      <c r="Q1213" s="15"/>
    </row>
    <row r="1214" spans="1:17" s="16" customFormat="1" ht="16.2" customHeight="1" x14ac:dyDescent="0.3">
      <c r="A1214" s="177">
        <f>+A1212+1</f>
        <v>1150</v>
      </c>
      <c r="B1214" s="178">
        <v>4325302</v>
      </c>
      <c r="C1214" s="21" t="s">
        <v>880</v>
      </c>
      <c r="D1214" s="22" t="s">
        <v>24</v>
      </c>
      <c r="E1214" s="22">
        <v>1</v>
      </c>
      <c r="F1214" s="47">
        <v>214200</v>
      </c>
      <c r="G1214" s="48">
        <v>600300</v>
      </c>
      <c r="H1214" s="24">
        <f>MIN(F1214:G1214)</f>
        <v>214200</v>
      </c>
      <c r="I1214" s="24">
        <f>AVERAGE(F1214:G1214)</f>
        <v>407250</v>
      </c>
      <c r="J1214" s="24">
        <f>MEDIAN(F1214:G1214)</f>
        <v>407250</v>
      </c>
      <c r="K1214" s="25">
        <f>GEOMEAN(F1214:G1214)</f>
        <v>358586.47492620244</v>
      </c>
      <c r="L1214" s="26">
        <f t="shared" si="358"/>
        <v>102096.65553193912</v>
      </c>
      <c r="M1214" s="27">
        <f t="shared" si="359"/>
        <v>0.28471976125968146</v>
      </c>
      <c r="N1214" s="28">
        <f>ROUND(IF(M1214&lt;=$N$2,H1214,K1214),0)</f>
        <v>214200</v>
      </c>
      <c r="O1214" s="29" t="str">
        <f>IF(M1214&lt;=$N$2,"MENOR VALOR","MEDIA GEO")</f>
        <v>MENOR VALOR</v>
      </c>
      <c r="P1214" s="30">
        <f t="shared" si="360"/>
        <v>214200</v>
      </c>
      <c r="Q1214" s="15"/>
    </row>
    <row r="1215" spans="1:17" s="16" customFormat="1" ht="16.2" customHeight="1" x14ac:dyDescent="0.3">
      <c r="A1215" s="180">
        <f>+A1214+1</f>
        <v>1151</v>
      </c>
      <c r="B1215" s="181">
        <v>4325302</v>
      </c>
      <c r="C1215" s="33" t="s">
        <v>881</v>
      </c>
      <c r="D1215" s="34" t="s">
        <v>24</v>
      </c>
      <c r="E1215" s="34">
        <v>1</v>
      </c>
      <c r="F1215" s="56">
        <v>214200</v>
      </c>
      <c r="G1215" s="48">
        <v>600300</v>
      </c>
      <c r="H1215" s="24">
        <f>MIN(F1215:G1215)</f>
        <v>214200</v>
      </c>
      <c r="I1215" s="24">
        <f>AVERAGE(F1215:G1215)</f>
        <v>407250</v>
      </c>
      <c r="J1215" s="24">
        <f>MEDIAN(F1215:G1215)</f>
        <v>407250</v>
      </c>
      <c r="K1215" s="25">
        <f>GEOMEAN(F1215:G1215)</f>
        <v>358586.47492620244</v>
      </c>
      <c r="L1215" s="26">
        <f t="shared" si="358"/>
        <v>102096.65553193912</v>
      </c>
      <c r="M1215" s="27">
        <f t="shared" si="359"/>
        <v>0.28471976125968146</v>
      </c>
      <c r="N1215" s="28">
        <f>ROUND(IF(M1215&lt;=$N$2,H1215,K1215),0)</f>
        <v>214200</v>
      </c>
      <c r="O1215" s="29" t="str">
        <f>IF(M1215&lt;=$N$2,"MENOR VALOR","MEDIA GEO")</f>
        <v>MENOR VALOR</v>
      </c>
      <c r="P1215" s="30">
        <f t="shared" si="360"/>
        <v>214200</v>
      </c>
      <c r="Q1215" s="15"/>
    </row>
    <row r="1216" spans="1:17" s="16" customFormat="1" ht="16.2" customHeight="1" x14ac:dyDescent="0.3">
      <c r="A1216" s="268" t="s">
        <v>882</v>
      </c>
      <c r="B1216" s="268"/>
      <c r="C1216" s="268"/>
      <c r="D1216" s="268"/>
      <c r="E1216" s="268"/>
      <c r="F1216" s="35"/>
      <c r="G1216" s="35"/>
      <c r="H1216" s="37"/>
      <c r="I1216" s="38"/>
      <c r="J1216" s="38"/>
      <c r="K1216" s="39"/>
      <c r="L1216" s="40"/>
      <c r="M1216" s="41"/>
      <c r="N1216" s="42"/>
      <c r="O1216" s="43"/>
      <c r="P1216" s="44"/>
      <c r="Q1216" s="15"/>
    </row>
    <row r="1217" spans="1:17" s="16" customFormat="1" ht="16.2" customHeight="1" x14ac:dyDescent="0.3">
      <c r="A1217" s="168">
        <f>+A1215+1</f>
        <v>1152</v>
      </c>
      <c r="B1217" s="76">
        <v>4325301</v>
      </c>
      <c r="C1217" s="46" t="s">
        <v>883</v>
      </c>
      <c r="D1217" s="20" t="s">
        <v>24</v>
      </c>
      <c r="E1217" s="20">
        <v>1</v>
      </c>
      <c r="F1217" s="47">
        <v>1071000</v>
      </c>
      <c r="G1217" s="48">
        <v>1606500</v>
      </c>
      <c r="H1217" s="24">
        <f t="shared" ref="H1217:H1224" si="377">MIN(F1217:G1217)</f>
        <v>1071000</v>
      </c>
      <c r="I1217" s="24">
        <f t="shared" ref="I1217:I1224" si="378">AVERAGE(F1217:G1217)</f>
        <v>1338750</v>
      </c>
      <c r="J1217" s="24">
        <f t="shared" ref="J1217:J1224" si="379">MEDIAN(F1217:G1217)</f>
        <v>1338750</v>
      </c>
      <c r="K1217" s="25">
        <f t="shared" ref="K1217:K1224" si="380">GEOMEAN(F1217:G1217)</f>
        <v>1311701.757260392</v>
      </c>
      <c r="L1217" s="26">
        <f t="shared" si="358"/>
        <v>170201.84480234084</v>
      </c>
      <c r="M1217" s="27">
        <f t="shared" si="359"/>
        <v>0.12975651199692134</v>
      </c>
      <c r="N1217" s="28">
        <f t="shared" ref="N1217:N1224" si="381">ROUND(IF(M1217&lt;=$N$2,H1217,K1217),0)</f>
        <v>1071000</v>
      </c>
      <c r="O1217" s="29" t="str">
        <f t="shared" ref="O1217:O1224" si="382">IF(M1217&lt;=$N$2,"MENOR VALOR","MEDIA GEO")</f>
        <v>MENOR VALOR</v>
      </c>
      <c r="P1217" s="30">
        <f t="shared" si="360"/>
        <v>1071000</v>
      </c>
      <c r="Q1217" s="15"/>
    </row>
    <row r="1218" spans="1:17" s="16" customFormat="1" ht="16.2" customHeight="1" x14ac:dyDescent="0.3">
      <c r="A1218" s="171">
        <f t="shared" ref="A1218:A1224" si="383">A1217+1</f>
        <v>1153</v>
      </c>
      <c r="B1218" s="77">
        <v>44824</v>
      </c>
      <c r="C1218" s="51" t="s">
        <v>884</v>
      </c>
      <c r="D1218" s="50" t="s">
        <v>24</v>
      </c>
      <c r="E1218" s="50">
        <v>1</v>
      </c>
      <c r="F1218" s="52">
        <v>309400</v>
      </c>
      <c r="G1218" s="53">
        <v>464100</v>
      </c>
      <c r="H1218" s="24">
        <f t="shared" si="377"/>
        <v>309400</v>
      </c>
      <c r="I1218" s="24">
        <f t="shared" si="378"/>
        <v>386750</v>
      </c>
      <c r="J1218" s="24">
        <f t="shared" si="379"/>
        <v>386750</v>
      </c>
      <c r="K1218" s="25">
        <f t="shared" si="380"/>
        <v>378936.06320855767</v>
      </c>
      <c r="L1218" s="26">
        <f t="shared" si="358"/>
        <v>49169.42183178736</v>
      </c>
      <c r="M1218" s="27">
        <f t="shared" si="359"/>
        <v>0.12975651199692134</v>
      </c>
      <c r="N1218" s="28">
        <f t="shared" si="381"/>
        <v>309400</v>
      </c>
      <c r="O1218" s="29" t="str">
        <f t="shared" si="382"/>
        <v>MENOR VALOR</v>
      </c>
      <c r="P1218" s="30">
        <f t="shared" si="360"/>
        <v>309400</v>
      </c>
      <c r="Q1218" s="15"/>
    </row>
    <row r="1219" spans="1:17" s="16" customFormat="1" ht="16.2" customHeight="1" x14ac:dyDescent="0.3">
      <c r="A1219" s="171">
        <f t="shared" si="383"/>
        <v>1154</v>
      </c>
      <c r="B1219" s="77">
        <v>47111</v>
      </c>
      <c r="C1219" s="51" t="s">
        <v>885</v>
      </c>
      <c r="D1219" s="50" t="s">
        <v>24</v>
      </c>
      <c r="E1219" s="50">
        <v>1</v>
      </c>
      <c r="F1219" s="52">
        <v>773500</v>
      </c>
      <c r="G1219" s="53">
        <v>1160250</v>
      </c>
      <c r="H1219" s="24">
        <f t="shared" si="377"/>
        <v>773500</v>
      </c>
      <c r="I1219" s="24">
        <f t="shared" si="378"/>
        <v>966875</v>
      </c>
      <c r="J1219" s="24">
        <f t="shared" si="379"/>
        <v>966875</v>
      </c>
      <c r="K1219" s="25">
        <f t="shared" si="380"/>
        <v>947340.15802139416</v>
      </c>
      <c r="L1219" s="26">
        <f t="shared" si="358"/>
        <v>122923.55457946887</v>
      </c>
      <c r="M1219" s="27">
        <f t="shared" si="359"/>
        <v>0.12975651199692184</v>
      </c>
      <c r="N1219" s="28">
        <f t="shared" si="381"/>
        <v>773500</v>
      </c>
      <c r="O1219" s="29" t="str">
        <f t="shared" si="382"/>
        <v>MENOR VALOR</v>
      </c>
      <c r="P1219" s="30">
        <f t="shared" si="360"/>
        <v>773500</v>
      </c>
      <c r="Q1219" s="15"/>
    </row>
    <row r="1220" spans="1:17" s="16" customFormat="1" ht="16.2" customHeight="1" x14ac:dyDescent="0.3">
      <c r="A1220" s="171">
        <f t="shared" si="383"/>
        <v>1155</v>
      </c>
      <c r="B1220" s="77">
        <v>47111</v>
      </c>
      <c r="C1220" s="51" t="s">
        <v>886</v>
      </c>
      <c r="D1220" s="50" t="s">
        <v>24</v>
      </c>
      <c r="E1220" s="50">
        <v>1</v>
      </c>
      <c r="F1220" s="52">
        <v>214200</v>
      </c>
      <c r="G1220" s="48">
        <v>600300</v>
      </c>
      <c r="H1220" s="24">
        <f t="shared" si="377"/>
        <v>214200</v>
      </c>
      <c r="I1220" s="24">
        <f t="shared" si="378"/>
        <v>407250</v>
      </c>
      <c r="J1220" s="24">
        <f t="shared" si="379"/>
        <v>407250</v>
      </c>
      <c r="K1220" s="25">
        <f t="shared" si="380"/>
        <v>358586.47492620244</v>
      </c>
      <c r="L1220" s="26">
        <f t="shared" si="358"/>
        <v>102096.65553193912</v>
      </c>
      <c r="M1220" s="27">
        <f t="shared" si="359"/>
        <v>0.28471976125968146</v>
      </c>
      <c r="N1220" s="28">
        <f t="shared" si="381"/>
        <v>214200</v>
      </c>
      <c r="O1220" s="29" t="str">
        <f t="shared" si="382"/>
        <v>MENOR VALOR</v>
      </c>
      <c r="P1220" s="30">
        <f t="shared" si="360"/>
        <v>214200</v>
      </c>
      <c r="Q1220" s="15"/>
    </row>
    <row r="1221" spans="1:17" s="16" customFormat="1" ht="16.2" customHeight="1" x14ac:dyDescent="0.3">
      <c r="A1221" s="171">
        <f t="shared" si="383"/>
        <v>1156</v>
      </c>
      <c r="B1221" s="86">
        <v>4826603</v>
      </c>
      <c r="C1221" s="51" t="s">
        <v>887</v>
      </c>
      <c r="D1221" s="50" t="s">
        <v>24</v>
      </c>
      <c r="E1221" s="50">
        <v>1</v>
      </c>
      <c r="F1221" s="52">
        <v>214200</v>
      </c>
      <c r="G1221" s="48">
        <v>600300</v>
      </c>
      <c r="H1221" s="24">
        <f t="shared" si="377"/>
        <v>214200</v>
      </c>
      <c r="I1221" s="24">
        <f t="shared" si="378"/>
        <v>407250</v>
      </c>
      <c r="J1221" s="24">
        <f t="shared" si="379"/>
        <v>407250</v>
      </c>
      <c r="K1221" s="25">
        <f t="shared" si="380"/>
        <v>358586.47492620244</v>
      </c>
      <c r="L1221" s="26">
        <f t="shared" si="358"/>
        <v>102096.65553193912</v>
      </c>
      <c r="M1221" s="27">
        <f t="shared" si="359"/>
        <v>0.28471976125968146</v>
      </c>
      <c r="N1221" s="28">
        <f t="shared" si="381"/>
        <v>214200</v>
      </c>
      <c r="O1221" s="29" t="str">
        <f t="shared" si="382"/>
        <v>MENOR VALOR</v>
      </c>
      <c r="P1221" s="30">
        <f t="shared" si="360"/>
        <v>214200</v>
      </c>
      <c r="Q1221" s="15"/>
    </row>
    <row r="1222" spans="1:17" s="16" customFormat="1" ht="16.2" customHeight="1" x14ac:dyDescent="0.3">
      <c r="A1222" s="171">
        <f t="shared" si="383"/>
        <v>1157</v>
      </c>
      <c r="B1222" s="86">
        <v>4712001</v>
      </c>
      <c r="C1222" s="51" t="s">
        <v>847</v>
      </c>
      <c r="D1222" s="50" t="s">
        <v>24</v>
      </c>
      <c r="E1222" s="50">
        <v>1</v>
      </c>
      <c r="F1222" s="52">
        <v>214200</v>
      </c>
      <c r="G1222" s="48">
        <v>600300</v>
      </c>
      <c r="H1222" s="24">
        <f t="shared" si="377"/>
        <v>214200</v>
      </c>
      <c r="I1222" s="24">
        <f t="shared" si="378"/>
        <v>407250</v>
      </c>
      <c r="J1222" s="24">
        <f t="shared" si="379"/>
        <v>407250</v>
      </c>
      <c r="K1222" s="25">
        <f t="shared" si="380"/>
        <v>358586.47492620244</v>
      </c>
      <c r="L1222" s="26">
        <f t="shared" si="358"/>
        <v>102096.65553193912</v>
      </c>
      <c r="M1222" s="27">
        <f t="shared" si="359"/>
        <v>0.28471976125968146</v>
      </c>
      <c r="N1222" s="28">
        <f t="shared" si="381"/>
        <v>214200</v>
      </c>
      <c r="O1222" s="29" t="str">
        <f t="shared" si="382"/>
        <v>MENOR VALOR</v>
      </c>
      <c r="P1222" s="30">
        <f t="shared" si="360"/>
        <v>214200</v>
      </c>
      <c r="Q1222" s="15"/>
    </row>
    <row r="1223" spans="1:17" s="16" customFormat="1" ht="16.2" customHeight="1" x14ac:dyDescent="0.3">
      <c r="A1223" s="171">
        <f t="shared" si="383"/>
        <v>1158</v>
      </c>
      <c r="B1223" s="77">
        <v>43240</v>
      </c>
      <c r="C1223" s="51" t="s">
        <v>848</v>
      </c>
      <c r="D1223" s="50" t="s">
        <v>24</v>
      </c>
      <c r="E1223" s="50">
        <v>1</v>
      </c>
      <c r="F1223" s="52">
        <v>214200</v>
      </c>
      <c r="G1223" s="48">
        <v>600300</v>
      </c>
      <c r="H1223" s="24">
        <f t="shared" si="377"/>
        <v>214200</v>
      </c>
      <c r="I1223" s="24">
        <f t="shared" si="378"/>
        <v>407250</v>
      </c>
      <c r="J1223" s="24">
        <f t="shared" si="379"/>
        <v>407250</v>
      </c>
      <c r="K1223" s="25">
        <f t="shared" si="380"/>
        <v>358586.47492620244</v>
      </c>
      <c r="L1223" s="26">
        <f t="shared" si="358"/>
        <v>102096.65553193912</v>
      </c>
      <c r="M1223" s="27">
        <f t="shared" si="359"/>
        <v>0.28471976125968146</v>
      </c>
      <c r="N1223" s="28">
        <f t="shared" si="381"/>
        <v>214200</v>
      </c>
      <c r="O1223" s="29" t="str">
        <f t="shared" si="382"/>
        <v>MENOR VALOR</v>
      </c>
      <c r="P1223" s="30">
        <f t="shared" si="360"/>
        <v>214200</v>
      </c>
      <c r="Q1223" s="15"/>
    </row>
    <row r="1224" spans="1:17" s="16" customFormat="1" ht="16.2" customHeight="1" x14ac:dyDescent="0.3">
      <c r="A1224" s="173">
        <f t="shared" si="383"/>
        <v>1159</v>
      </c>
      <c r="B1224" s="80">
        <v>4325101</v>
      </c>
      <c r="C1224" s="55" t="s">
        <v>888</v>
      </c>
      <c r="D1224" s="32" t="s">
        <v>24</v>
      </c>
      <c r="E1224" s="32">
        <v>1</v>
      </c>
      <c r="F1224" s="56">
        <v>53550</v>
      </c>
      <c r="G1224" s="53">
        <v>91000</v>
      </c>
      <c r="H1224" s="24">
        <f t="shared" si="377"/>
        <v>53550</v>
      </c>
      <c r="I1224" s="24">
        <f t="shared" si="378"/>
        <v>72275</v>
      </c>
      <c r="J1224" s="24">
        <f t="shared" si="379"/>
        <v>72275</v>
      </c>
      <c r="K1224" s="25">
        <f t="shared" si="380"/>
        <v>69807.234582097575</v>
      </c>
      <c r="L1224" s="26">
        <f t="shared" si="358"/>
        <v>11495.600816341679</v>
      </c>
      <c r="M1224" s="27">
        <f t="shared" si="359"/>
        <v>0.16467635317686377</v>
      </c>
      <c r="N1224" s="28">
        <f t="shared" si="381"/>
        <v>53550</v>
      </c>
      <c r="O1224" s="29" t="str">
        <f t="shared" si="382"/>
        <v>MENOR VALOR</v>
      </c>
      <c r="P1224" s="30">
        <f t="shared" si="360"/>
        <v>53550</v>
      </c>
      <c r="Q1224" s="15"/>
    </row>
    <row r="1225" spans="1:17" s="16" customFormat="1" ht="16.2" customHeight="1" x14ac:dyDescent="0.3">
      <c r="A1225" s="268" t="s">
        <v>889</v>
      </c>
      <c r="B1225" s="268"/>
      <c r="C1225" s="268"/>
      <c r="D1225" s="268"/>
      <c r="E1225" s="268"/>
      <c r="F1225" s="35"/>
      <c r="G1225" s="35"/>
      <c r="H1225" s="37"/>
      <c r="I1225" s="38"/>
      <c r="J1225" s="38"/>
      <c r="K1225" s="39"/>
      <c r="L1225" s="40"/>
      <c r="M1225" s="41"/>
      <c r="N1225" s="42"/>
      <c r="O1225" s="43"/>
      <c r="P1225" s="44"/>
      <c r="Q1225" s="15"/>
    </row>
    <row r="1226" spans="1:17" s="16" customFormat="1" ht="16.2" customHeight="1" x14ac:dyDescent="0.3">
      <c r="A1226" s="177">
        <f>+A1224+1</f>
        <v>1160</v>
      </c>
      <c r="B1226" s="178">
        <v>4446102</v>
      </c>
      <c r="C1226" s="21" t="s">
        <v>883</v>
      </c>
      <c r="D1226" s="22" t="s">
        <v>24</v>
      </c>
      <c r="E1226" s="22">
        <v>1</v>
      </c>
      <c r="F1226" s="47">
        <v>1071000</v>
      </c>
      <c r="G1226" s="48">
        <v>1606500</v>
      </c>
      <c r="H1226" s="24">
        <f>MIN(F1226:G1226)</f>
        <v>1071000</v>
      </c>
      <c r="I1226" s="24">
        <f>AVERAGE(F1226:G1226)</f>
        <v>1338750</v>
      </c>
      <c r="J1226" s="24">
        <f>MEDIAN(F1226:G1226)</f>
        <v>1338750</v>
      </c>
      <c r="K1226" s="25">
        <f>GEOMEAN(F1226:G1226)</f>
        <v>1311701.757260392</v>
      </c>
      <c r="L1226" s="26">
        <f t="shared" si="358"/>
        <v>170201.84480234084</v>
      </c>
      <c r="M1226" s="27">
        <f t="shared" si="359"/>
        <v>0.12975651199692134</v>
      </c>
      <c r="N1226" s="28">
        <f>ROUND(IF(M1226&lt;=$N$2,H1226,K1226),0)</f>
        <v>1071000</v>
      </c>
      <c r="O1226" s="29" t="str">
        <f>IF(M1226&lt;=$N$2,"MENOR VALOR","MEDIA GEO")</f>
        <v>MENOR VALOR</v>
      </c>
      <c r="P1226" s="30">
        <f t="shared" si="360"/>
        <v>1071000</v>
      </c>
      <c r="Q1226" s="15"/>
    </row>
    <row r="1227" spans="1:17" s="16" customFormat="1" ht="16.2" customHeight="1" x14ac:dyDescent="0.3">
      <c r="A1227" s="179">
        <f>+A1226+1</f>
        <v>1161</v>
      </c>
      <c r="B1227" s="29">
        <v>4446102</v>
      </c>
      <c r="C1227" s="61" t="s">
        <v>890</v>
      </c>
      <c r="D1227" s="62" t="s">
        <v>24</v>
      </c>
      <c r="E1227" s="62">
        <v>1</v>
      </c>
      <c r="F1227" s="52">
        <v>249900</v>
      </c>
      <c r="G1227" s="53">
        <v>374850</v>
      </c>
      <c r="H1227" s="24">
        <f>MIN(F1227:G1227)</f>
        <v>249900</v>
      </c>
      <c r="I1227" s="24">
        <f>AVERAGE(F1227:G1227)</f>
        <v>312375</v>
      </c>
      <c r="J1227" s="24">
        <f>MEDIAN(F1227:G1227)</f>
        <v>312375</v>
      </c>
      <c r="K1227" s="25">
        <f>GEOMEAN(F1227:G1227)</f>
        <v>306063.74336075812</v>
      </c>
      <c r="L1227" s="26">
        <f t="shared" ref="L1227:L1289" si="384">STDEVA(H1227,K1227)</f>
        <v>39713.76378721332</v>
      </c>
      <c r="M1227" s="27">
        <f t="shared" ref="M1227:M1289" si="385">L1227/K1227</f>
        <v>0.12975651199692281</v>
      </c>
      <c r="N1227" s="28">
        <f>ROUND(IF(M1227&lt;=$N$2,H1227,K1227),0)</f>
        <v>249900</v>
      </c>
      <c r="O1227" s="29" t="str">
        <f>IF(M1227&lt;=$N$2,"MENOR VALOR","MEDIA GEO")</f>
        <v>MENOR VALOR</v>
      </c>
      <c r="P1227" s="30">
        <f t="shared" ref="P1227:P1289" si="386">ROUND(N1227,0)</f>
        <v>249900</v>
      </c>
      <c r="Q1227" s="15"/>
    </row>
    <row r="1228" spans="1:17" s="16" customFormat="1" ht="16.2" customHeight="1" x14ac:dyDescent="0.3">
      <c r="A1228" s="179">
        <f t="shared" ref="A1228:A1229" si="387">+A1227+1</f>
        <v>1162</v>
      </c>
      <c r="B1228" s="29">
        <v>4912940</v>
      </c>
      <c r="C1228" s="61" t="s">
        <v>891</v>
      </c>
      <c r="D1228" s="62" t="s">
        <v>24</v>
      </c>
      <c r="E1228" s="62">
        <v>1</v>
      </c>
      <c r="F1228" s="52">
        <v>53550</v>
      </c>
      <c r="G1228" s="53">
        <v>91000</v>
      </c>
      <c r="H1228" s="24">
        <f>MIN(F1228:G1228)</f>
        <v>53550</v>
      </c>
      <c r="I1228" s="24">
        <f>AVERAGE(F1228:G1228)</f>
        <v>72275</v>
      </c>
      <c r="J1228" s="24">
        <f>MEDIAN(F1228:G1228)</f>
        <v>72275</v>
      </c>
      <c r="K1228" s="25">
        <f>GEOMEAN(F1228:G1228)</f>
        <v>69807.234582097575</v>
      </c>
      <c r="L1228" s="26">
        <f t="shared" si="384"/>
        <v>11495.600816341679</v>
      </c>
      <c r="M1228" s="27">
        <f t="shared" si="385"/>
        <v>0.16467635317686377</v>
      </c>
      <c r="N1228" s="28">
        <f>ROUND(IF(M1228&lt;=$N$2,H1228,K1228),0)</f>
        <v>53550</v>
      </c>
      <c r="O1228" s="29" t="str">
        <f>IF(M1228&lt;=$N$2,"MENOR VALOR","MEDIA GEO")</f>
        <v>MENOR VALOR</v>
      </c>
      <c r="P1228" s="30">
        <f t="shared" si="386"/>
        <v>53550</v>
      </c>
      <c r="Q1228" s="15"/>
    </row>
    <row r="1229" spans="1:17" s="16" customFormat="1" ht="16.2" customHeight="1" x14ac:dyDescent="0.3">
      <c r="A1229" s="180">
        <f t="shared" si="387"/>
        <v>1163</v>
      </c>
      <c r="B1229" s="181">
        <v>4912940</v>
      </c>
      <c r="C1229" s="33" t="s">
        <v>892</v>
      </c>
      <c r="D1229" s="32" t="s">
        <v>24</v>
      </c>
      <c r="E1229" s="34">
        <v>1</v>
      </c>
      <c r="F1229" s="56">
        <v>214200</v>
      </c>
      <c r="G1229" s="48">
        <v>600300</v>
      </c>
      <c r="H1229" s="24">
        <f>MIN(F1229:G1229)</f>
        <v>214200</v>
      </c>
      <c r="I1229" s="24">
        <f>AVERAGE(F1229:G1229)</f>
        <v>407250</v>
      </c>
      <c r="J1229" s="24">
        <f>MEDIAN(F1229:G1229)</f>
        <v>407250</v>
      </c>
      <c r="K1229" s="25">
        <f>GEOMEAN(F1229:G1229)</f>
        <v>358586.47492620244</v>
      </c>
      <c r="L1229" s="26">
        <f t="shared" si="384"/>
        <v>102096.65553193912</v>
      </c>
      <c r="M1229" s="27">
        <f t="shared" si="385"/>
        <v>0.28471976125968146</v>
      </c>
      <c r="N1229" s="28">
        <f>ROUND(IF(M1229&lt;=$N$2,H1229,K1229),0)</f>
        <v>214200</v>
      </c>
      <c r="O1229" s="29" t="str">
        <f>IF(M1229&lt;=$N$2,"MENOR VALOR","MEDIA GEO")</f>
        <v>MENOR VALOR</v>
      </c>
      <c r="P1229" s="30">
        <f t="shared" si="386"/>
        <v>214200</v>
      </c>
      <c r="Q1229" s="15"/>
    </row>
    <row r="1230" spans="1:17" s="16" customFormat="1" ht="16.2" customHeight="1" x14ac:dyDescent="0.3">
      <c r="A1230" s="268" t="s">
        <v>893</v>
      </c>
      <c r="B1230" s="268"/>
      <c r="C1230" s="268"/>
      <c r="D1230" s="268"/>
      <c r="E1230" s="268"/>
      <c r="F1230" s="35"/>
      <c r="G1230" s="35"/>
      <c r="H1230" s="37"/>
      <c r="I1230" s="38"/>
      <c r="J1230" s="38"/>
      <c r="K1230" s="39"/>
      <c r="L1230" s="40"/>
      <c r="M1230" s="41"/>
      <c r="N1230" s="42"/>
      <c r="O1230" s="43"/>
      <c r="P1230" s="44"/>
      <c r="Q1230" s="15"/>
    </row>
    <row r="1231" spans="1:17" s="16" customFormat="1" ht="16.2" customHeight="1" x14ac:dyDescent="0.3">
      <c r="A1231" s="168">
        <f>+A1229+1</f>
        <v>1164</v>
      </c>
      <c r="B1231" s="76">
        <v>4325301</v>
      </c>
      <c r="C1231" s="66" t="s">
        <v>883</v>
      </c>
      <c r="D1231" s="20" t="s">
        <v>24</v>
      </c>
      <c r="E1231" s="20">
        <v>1</v>
      </c>
      <c r="F1231" s="47">
        <v>1071000</v>
      </c>
      <c r="G1231" s="48">
        <v>1606500</v>
      </c>
      <c r="H1231" s="24">
        <f t="shared" ref="H1231:H1246" si="388">MIN(F1231:G1231)</f>
        <v>1071000</v>
      </c>
      <c r="I1231" s="24">
        <f t="shared" ref="I1231:I1246" si="389">AVERAGE(F1231:G1231)</f>
        <v>1338750</v>
      </c>
      <c r="J1231" s="24">
        <f t="shared" ref="J1231:J1246" si="390">MEDIAN(F1231:G1231)</f>
        <v>1338750</v>
      </c>
      <c r="K1231" s="25">
        <f t="shared" ref="K1231:K1246" si="391">GEOMEAN(F1231:G1231)</f>
        <v>1311701.757260392</v>
      </c>
      <c r="L1231" s="26">
        <f t="shared" si="384"/>
        <v>170201.84480234084</v>
      </c>
      <c r="M1231" s="27">
        <f t="shared" si="385"/>
        <v>0.12975651199692134</v>
      </c>
      <c r="N1231" s="28">
        <f t="shared" ref="N1231:N1246" si="392">ROUND(IF(M1231&lt;=$N$2,H1231,K1231),0)</f>
        <v>1071000</v>
      </c>
      <c r="O1231" s="29" t="str">
        <f t="shared" ref="O1231:O1246" si="393">IF(M1231&lt;=$N$2,"MENOR VALOR","MEDIA GEO")</f>
        <v>MENOR VALOR</v>
      </c>
      <c r="P1231" s="30">
        <f t="shared" si="386"/>
        <v>1071000</v>
      </c>
      <c r="Q1231" s="15"/>
    </row>
    <row r="1232" spans="1:17" s="16" customFormat="1" ht="16.2" customHeight="1" x14ac:dyDescent="0.3">
      <c r="A1232" s="171">
        <f t="shared" ref="A1232:A1246" si="394">A1231+1</f>
        <v>1165</v>
      </c>
      <c r="B1232" s="86">
        <v>4393101</v>
      </c>
      <c r="C1232" s="70" t="s">
        <v>884</v>
      </c>
      <c r="D1232" s="50" t="s">
        <v>24</v>
      </c>
      <c r="E1232" s="50">
        <v>1</v>
      </c>
      <c r="F1232" s="52">
        <v>309400</v>
      </c>
      <c r="G1232" s="53">
        <v>464100</v>
      </c>
      <c r="H1232" s="24">
        <f t="shared" si="388"/>
        <v>309400</v>
      </c>
      <c r="I1232" s="24">
        <f t="shared" si="389"/>
        <v>386750</v>
      </c>
      <c r="J1232" s="24">
        <f t="shared" si="390"/>
        <v>386750</v>
      </c>
      <c r="K1232" s="25">
        <f t="shared" si="391"/>
        <v>378936.06320855767</v>
      </c>
      <c r="L1232" s="26">
        <f t="shared" si="384"/>
        <v>49169.42183178736</v>
      </c>
      <c r="M1232" s="27">
        <f t="shared" si="385"/>
        <v>0.12975651199692134</v>
      </c>
      <c r="N1232" s="28">
        <f t="shared" si="392"/>
        <v>309400</v>
      </c>
      <c r="O1232" s="29" t="str">
        <f t="shared" si="393"/>
        <v>MENOR VALOR</v>
      </c>
      <c r="P1232" s="30">
        <f t="shared" si="386"/>
        <v>309400</v>
      </c>
      <c r="Q1232" s="15"/>
    </row>
    <row r="1233" spans="1:17" s="16" customFormat="1" ht="16.2" customHeight="1" x14ac:dyDescent="0.3">
      <c r="A1233" s="171">
        <f t="shared" si="394"/>
        <v>1166</v>
      </c>
      <c r="B1233" s="86">
        <v>4711101</v>
      </c>
      <c r="C1233" s="70" t="s">
        <v>885</v>
      </c>
      <c r="D1233" s="50" t="s">
        <v>24</v>
      </c>
      <c r="E1233" s="50">
        <v>1</v>
      </c>
      <c r="F1233" s="52">
        <v>773500</v>
      </c>
      <c r="G1233" s="53">
        <v>1160250</v>
      </c>
      <c r="H1233" s="24">
        <f t="shared" si="388"/>
        <v>773500</v>
      </c>
      <c r="I1233" s="24">
        <f t="shared" si="389"/>
        <v>966875</v>
      </c>
      <c r="J1233" s="24">
        <f t="shared" si="390"/>
        <v>966875</v>
      </c>
      <c r="K1233" s="25">
        <f t="shared" si="391"/>
        <v>947340.15802139416</v>
      </c>
      <c r="L1233" s="26">
        <f t="shared" si="384"/>
        <v>122923.55457946887</v>
      </c>
      <c r="M1233" s="27">
        <f t="shared" si="385"/>
        <v>0.12975651199692184</v>
      </c>
      <c r="N1233" s="28">
        <f t="shared" si="392"/>
        <v>773500</v>
      </c>
      <c r="O1233" s="29" t="str">
        <f t="shared" si="393"/>
        <v>MENOR VALOR</v>
      </c>
      <c r="P1233" s="30">
        <f t="shared" si="386"/>
        <v>773500</v>
      </c>
      <c r="Q1233" s="15"/>
    </row>
    <row r="1234" spans="1:17" s="16" customFormat="1" ht="16.2" customHeight="1" x14ac:dyDescent="0.3">
      <c r="A1234" s="171">
        <f t="shared" si="394"/>
        <v>1167</v>
      </c>
      <c r="B1234" s="86">
        <v>4711101</v>
      </c>
      <c r="C1234" s="70" t="s">
        <v>886</v>
      </c>
      <c r="D1234" s="50" t="s">
        <v>24</v>
      </c>
      <c r="E1234" s="50">
        <v>1</v>
      </c>
      <c r="F1234" s="52">
        <v>214200</v>
      </c>
      <c r="G1234" s="48">
        <v>600300</v>
      </c>
      <c r="H1234" s="24">
        <f t="shared" si="388"/>
        <v>214200</v>
      </c>
      <c r="I1234" s="24">
        <f t="shared" si="389"/>
        <v>407250</v>
      </c>
      <c r="J1234" s="24">
        <f t="shared" si="390"/>
        <v>407250</v>
      </c>
      <c r="K1234" s="25">
        <f t="shared" si="391"/>
        <v>358586.47492620244</v>
      </c>
      <c r="L1234" s="26">
        <f t="shared" si="384"/>
        <v>102096.65553193912</v>
      </c>
      <c r="M1234" s="27">
        <f t="shared" si="385"/>
        <v>0.28471976125968146</v>
      </c>
      <c r="N1234" s="28">
        <f t="shared" si="392"/>
        <v>214200</v>
      </c>
      <c r="O1234" s="29" t="str">
        <f t="shared" si="393"/>
        <v>MENOR VALOR</v>
      </c>
      <c r="P1234" s="30">
        <f t="shared" si="386"/>
        <v>214200</v>
      </c>
      <c r="Q1234" s="15"/>
    </row>
    <row r="1235" spans="1:17" s="16" customFormat="1" ht="16.2" customHeight="1" x14ac:dyDescent="0.3">
      <c r="A1235" s="171">
        <f t="shared" si="394"/>
        <v>1168</v>
      </c>
      <c r="B1235" s="86">
        <v>4826603</v>
      </c>
      <c r="C1235" s="70" t="s">
        <v>887</v>
      </c>
      <c r="D1235" s="50" t="s">
        <v>24</v>
      </c>
      <c r="E1235" s="50">
        <v>1</v>
      </c>
      <c r="F1235" s="52">
        <v>214200</v>
      </c>
      <c r="G1235" s="48">
        <v>600300</v>
      </c>
      <c r="H1235" s="24">
        <f t="shared" si="388"/>
        <v>214200</v>
      </c>
      <c r="I1235" s="24">
        <f t="shared" si="389"/>
        <v>407250</v>
      </c>
      <c r="J1235" s="24">
        <f t="shared" si="390"/>
        <v>407250</v>
      </c>
      <c r="K1235" s="25">
        <f t="shared" si="391"/>
        <v>358586.47492620244</v>
      </c>
      <c r="L1235" s="26">
        <f t="shared" si="384"/>
        <v>102096.65553193912</v>
      </c>
      <c r="M1235" s="27">
        <f t="shared" si="385"/>
        <v>0.28471976125968146</v>
      </c>
      <c r="N1235" s="28">
        <f t="shared" si="392"/>
        <v>214200</v>
      </c>
      <c r="O1235" s="29" t="str">
        <f t="shared" si="393"/>
        <v>MENOR VALOR</v>
      </c>
      <c r="P1235" s="30">
        <f t="shared" si="386"/>
        <v>214200</v>
      </c>
      <c r="Q1235" s="15"/>
    </row>
    <row r="1236" spans="1:17" s="16" customFormat="1" ht="16.2" customHeight="1" x14ac:dyDescent="0.3">
      <c r="A1236" s="171">
        <f t="shared" si="394"/>
        <v>1169</v>
      </c>
      <c r="B1236" s="86">
        <v>4712001</v>
      </c>
      <c r="C1236" s="70" t="s">
        <v>847</v>
      </c>
      <c r="D1236" s="50" t="s">
        <v>24</v>
      </c>
      <c r="E1236" s="50">
        <v>1</v>
      </c>
      <c r="F1236" s="52">
        <v>214200</v>
      </c>
      <c r="G1236" s="48">
        <v>600300</v>
      </c>
      <c r="H1236" s="24">
        <f t="shared" si="388"/>
        <v>214200</v>
      </c>
      <c r="I1236" s="24">
        <f t="shared" si="389"/>
        <v>407250</v>
      </c>
      <c r="J1236" s="24">
        <f t="shared" si="390"/>
        <v>407250</v>
      </c>
      <c r="K1236" s="25">
        <f t="shared" si="391"/>
        <v>358586.47492620244</v>
      </c>
      <c r="L1236" s="26">
        <f t="shared" si="384"/>
        <v>102096.65553193912</v>
      </c>
      <c r="M1236" s="27">
        <f t="shared" si="385"/>
        <v>0.28471976125968146</v>
      </c>
      <c r="N1236" s="28">
        <f t="shared" si="392"/>
        <v>214200</v>
      </c>
      <c r="O1236" s="29" t="str">
        <f t="shared" si="393"/>
        <v>MENOR VALOR</v>
      </c>
      <c r="P1236" s="30">
        <f t="shared" si="386"/>
        <v>214200</v>
      </c>
      <c r="Q1236" s="15"/>
    </row>
    <row r="1237" spans="1:17" s="16" customFormat="1" ht="16.2" customHeight="1" x14ac:dyDescent="0.3">
      <c r="A1237" s="171">
        <f t="shared" si="394"/>
        <v>1170</v>
      </c>
      <c r="B1237" s="86">
        <v>43240</v>
      </c>
      <c r="C1237" s="70" t="s">
        <v>848</v>
      </c>
      <c r="D1237" s="50" t="s">
        <v>24</v>
      </c>
      <c r="E1237" s="50">
        <v>1</v>
      </c>
      <c r="F1237" s="52">
        <v>214200</v>
      </c>
      <c r="G1237" s="48">
        <v>600300</v>
      </c>
      <c r="H1237" s="24">
        <f t="shared" si="388"/>
        <v>214200</v>
      </c>
      <c r="I1237" s="24">
        <f t="shared" si="389"/>
        <v>407250</v>
      </c>
      <c r="J1237" s="24">
        <f t="shared" si="390"/>
        <v>407250</v>
      </c>
      <c r="K1237" s="25">
        <f t="shared" si="391"/>
        <v>358586.47492620244</v>
      </c>
      <c r="L1237" s="26">
        <f t="shared" si="384"/>
        <v>102096.65553193912</v>
      </c>
      <c r="M1237" s="27">
        <f t="shared" si="385"/>
        <v>0.28471976125968146</v>
      </c>
      <c r="N1237" s="28">
        <f t="shared" si="392"/>
        <v>214200</v>
      </c>
      <c r="O1237" s="29" t="str">
        <f t="shared" si="393"/>
        <v>MENOR VALOR</v>
      </c>
      <c r="P1237" s="30">
        <f t="shared" si="386"/>
        <v>214200</v>
      </c>
      <c r="Q1237" s="15"/>
    </row>
    <row r="1238" spans="1:17" s="16" customFormat="1" ht="16.2" customHeight="1" x14ac:dyDescent="0.3">
      <c r="A1238" s="171">
        <f t="shared" si="394"/>
        <v>1171</v>
      </c>
      <c r="B1238" s="86">
        <v>2929003</v>
      </c>
      <c r="C1238" s="70" t="s">
        <v>888</v>
      </c>
      <c r="D1238" s="50" t="s">
        <v>24</v>
      </c>
      <c r="E1238" s="50">
        <v>1</v>
      </c>
      <c r="F1238" s="52">
        <v>53550</v>
      </c>
      <c r="G1238" s="53">
        <v>90325</v>
      </c>
      <c r="H1238" s="24">
        <f t="shared" si="388"/>
        <v>53550</v>
      </c>
      <c r="I1238" s="24">
        <f t="shared" si="389"/>
        <v>71937.5</v>
      </c>
      <c r="J1238" s="24">
        <f t="shared" si="390"/>
        <v>71937.5</v>
      </c>
      <c r="K1238" s="25">
        <f t="shared" si="391"/>
        <v>69547.852231395329</v>
      </c>
      <c r="L1238" s="26">
        <f t="shared" si="384"/>
        <v>11312.189797239987</v>
      </c>
      <c r="M1238" s="27">
        <f t="shared" si="385"/>
        <v>0.16265333053855879</v>
      </c>
      <c r="N1238" s="28">
        <f t="shared" si="392"/>
        <v>53550</v>
      </c>
      <c r="O1238" s="29" t="str">
        <f t="shared" si="393"/>
        <v>MENOR VALOR</v>
      </c>
      <c r="P1238" s="30">
        <f t="shared" si="386"/>
        <v>53550</v>
      </c>
      <c r="Q1238" s="15"/>
    </row>
    <row r="1239" spans="1:17" s="16" customFormat="1" ht="16.2" customHeight="1" x14ac:dyDescent="0.3">
      <c r="A1239" s="171">
        <f t="shared" si="394"/>
        <v>1172</v>
      </c>
      <c r="B1239" s="86">
        <v>4711101</v>
      </c>
      <c r="C1239" s="70" t="s">
        <v>894</v>
      </c>
      <c r="D1239" s="50" t="s">
        <v>24</v>
      </c>
      <c r="E1239" s="50">
        <v>1</v>
      </c>
      <c r="F1239" s="52">
        <v>309400</v>
      </c>
      <c r="G1239" s="53">
        <v>464100</v>
      </c>
      <c r="H1239" s="24">
        <f t="shared" si="388"/>
        <v>309400</v>
      </c>
      <c r="I1239" s="24">
        <f t="shared" si="389"/>
        <v>386750</v>
      </c>
      <c r="J1239" s="24">
        <f t="shared" si="390"/>
        <v>386750</v>
      </c>
      <c r="K1239" s="25">
        <f t="shared" si="391"/>
        <v>378936.06320855767</v>
      </c>
      <c r="L1239" s="26">
        <f t="shared" si="384"/>
        <v>49169.42183178736</v>
      </c>
      <c r="M1239" s="27">
        <f t="shared" si="385"/>
        <v>0.12975651199692134</v>
      </c>
      <c r="N1239" s="28">
        <f t="shared" si="392"/>
        <v>309400</v>
      </c>
      <c r="O1239" s="29" t="str">
        <f t="shared" si="393"/>
        <v>MENOR VALOR</v>
      </c>
      <c r="P1239" s="30">
        <f t="shared" si="386"/>
        <v>309400</v>
      </c>
      <c r="Q1239" s="15"/>
    </row>
    <row r="1240" spans="1:17" s="16" customFormat="1" ht="16.2" customHeight="1" x14ac:dyDescent="0.3">
      <c r="A1240" s="171">
        <f t="shared" si="394"/>
        <v>1173</v>
      </c>
      <c r="B1240" s="86">
        <v>4711101</v>
      </c>
      <c r="C1240" s="70" t="s">
        <v>93</v>
      </c>
      <c r="D1240" s="50" t="s">
        <v>24</v>
      </c>
      <c r="E1240" s="50">
        <v>1</v>
      </c>
      <c r="F1240" s="52">
        <v>654500</v>
      </c>
      <c r="G1240" s="53">
        <v>981750</v>
      </c>
      <c r="H1240" s="24">
        <f t="shared" si="388"/>
        <v>654500</v>
      </c>
      <c r="I1240" s="24">
        <f t="shared" si="389"/>
        <v>818125</v>
      </c>
      <c r="J1240" s="24">
        <f t="shared" si="390"/>
        <v>818125</v>
      </c>
      <c r="K1240" s="25">
        <f t="shared" si="391"/>
        <v>801595.51832579507</v>
      </c>
      <c r="L1240" s="26">
        <f t="shared" si="384"/>
        <v>104012.23849032003</v>
      </c>
      <c r="M1240" s="27">
        <f t="shared" si="385"/>
        <v>0.12975651199692212</v>
      </c>
      <c r="N1240" s="28">
        <f t="shared" si="392"/>
        <v>654500</v>
      </c>
      <c r="O1240" s="29" t="str">
        <f t="shared" si="393"/>
        <v>MENOR VALOR</v>
      </c>
      <c r="P1240" s="30">
        <f t="shared" si="386"/>
        <v>654500</v>
      </c>
      <c r="Q1240" s="15"/>
    </row>
    <row r="1241" spans="1:17" s="16" customFormat="1" ht="16.2" customHeight="1" x14ac:dyDescent="0.3">
      <c r="A1241" s="171">
        <f t="shared" si="394"/>
        <v>1174</v>
      </c>
      <c r="B1241" s="86">
        <v>4711101</v>
      </c>
      <c r="C1241" s="70" t="s">
        <v>895</v>
      </c>
      <c r="D1241" s="50" t="s">
        <v>24</v>
      </c>
      <c r="E1241" s="50">
        <v>1</v>
      </c>
      <c r="F1241" s="52">
        <v>214200</v>
      </c>
      <c r="G1241" s="48">
        <v>600300</v>
      </c>
      <c r="H1241" s="24">
        <f t="shared" si="388"/>
        <v>214200</v>
      </c>
      <c r="I1241" s="24">
        <f t="shared" si="389"/>
        <v>407250</v>
      </c>
      <c r="J1241" s="24">
        <f t="shared" si="390"/>
        <v>407250</v>
      </c>
      <c r="K1241" s="25">
        <f t="shared" si="391"/>
        <v>358586.47492620244</v>
      </c>
      <c r="L1241" s="26">
        <f t="shared" si="384"/>
        <v>102096.65553193912</v>
      </c>
      <c r="M1241" s="27">
        <f t="shared" si="385"/>
        <v>0.28471976125968146</v>
      </c>
      <c r="N1241" s="28">
        <f t="shared" si="392"/>
        <v>214200</v>
      </c>
      <c r="O1241" s="29" t="str">
        <f t="shared" si="393"/>
        <v>MENOR VALOR</v>
      </c>
      <c r="P1241" s="30">
        <f t="shared" si="386"/>
        <v>214200</v>
      </c>
      <c r="Q1241" s="15"/>
    </row>
    <row r="1242" spans="1:17" s="16" customFormat="1" ht="16.2" customHeight="1" x14ac:dyDescent="0.3">
      <c r="A1242" s="171">
        <f t="shared" si="394"/>
        <v>1175</v>
      </c>
      <c r="B1242" s="86">
        <v>4711101</v>
      </c>
      <c r="C1242" s="70" t="s">
        <v>896</v>
      </c>
      <c r="D1242" s="50" t="s">
        <v>24</v>
      </c>
      <c r="E1242" s="50">
        <v>1</v>
      </c>
      <c r="F1242" s="52">
        <v>1428000</v>
      </c>
      <c r="G1242" s="53">
        <v>3400800</v>
      </c>
      <c r="H1242" s="24">
        <f t="shared" si="388"/>
        <v>1428000</v>
      </c>
      <c r="I1242" s="24">
        <f t="shared" si="389"/>
        <v>2414400</v>
      </c>
      <c r="J1242" s="24">
        <f t="shared" si="390"/>
        <v>2414400</v>
      </c>
      <c r="K1242" s="25">
        <f t="shared" si="391"/>
        <v>2203711.0518396008</v>
      </c>
      <c r="L1242" s="26">
        <f t="shared" si="384"/>
        <v>548510.5449971311</v>
      </c>
      <c r="M1242" s="27">
        <f t="shared" si="385"/>
        <v>0.24890311483406535</v>
      </c>
      <c r="N1242" s="28">
        <f t="shared" si="392"/>
        <v>1428000</v>
      </c>
      <c r="O1242" s="29" t="str">
        <f t="shared" si="393"/>
        <v>MENOR VALOR</v>
      </c>
      <c r="P1242" s="30">
        <f t="shared" si="386"/>
        <v>1428000</v>
      </c>
      <c r="Q1242" s="15"/>
    </row>
    <row r="1243" spans="1:17" s="16" customFormat="1" ht="16.2" customHeight="1" x14ac:dyDescent="0.3">
      <c r="A1243" s="171">
        <f t="shared" si="394"/>
        <v>1176</v>
      </c>
      <c r="B1243" s="86">
        <v>4711101</v>
      </c>
      <c r="C1243" s="70" t="s">
        <v>897</v>
      </c>
      <c r="D1243" s="50" t="s">
        <v>24</v>
      </c>
      <c r="E1243" s="50">
        <v>1</v>
      </c>
      <c r="F1243" s="52">
        <v>214200</v>
      </c>
      <c r="G1243" s="48">
        <v>600300</v>
      </c>
      <c r="H1243" s="24">
        <f t="shared" si="388"/>
        <v>214200</v>
      </c>
      <c r="I1243" s="24">
        <f t="shared" si="389"/>
        <v>407250</v>
      </c>
      <c r="J1243" s="24">
        <f t="shared" si="390"/>
        <v>407250</v>
      </c>
      <c r="K1243" s="25">
        <f t="shared" si="391"/>
        <v>358586.47492620244</v>
      </c>
      <c r="L1243" s="26">
        <f t="shared" si="384"/>
        <v>102096.65553193912</v>
      </c>
      <c r="M1243" s="27">
        <f t="shared" si="385"/>
        <v>0.28471976125968146</v>
      </c>
      <c r="N1243" s="28">
        <f t="shared" si="392"/>
        <v>214200</v>
      </c>
      <c r="O1243" s="29" t="str">
        <f t="shared" si="393"/>
        <v>MENOR VALOR</v>
      </c>
      <c r="P1243" s="30">
        <f t="shared" si="386"/>
        <v>214200</v>
      </c>
      <c r="Q1243" s="15"/>
    </row>
    <row r="1244" spans="1:17" s="16" customFormat="1" ht="16.2" customHeight="1" x14ac:dyDescent="0.3">
      <c r="A1244" s="171">
        <f t="shared" si="394"/>
        <v>1177</v>
      </c>
      <c r="B1244" s="86">
        <v>4711101</v>
      </c>
      <c r="C1244" s="70" t="s">
        <v>898</v>
      </c>
      <c r="D1244" s="50" t="s">
        <v>24</v>
      </c>
      <c r="E1244" s="50">
        <v>1</v>
      </c>
      <c r="F1244" s="52">
        <v>214200</v>
      </c>
      <c r="G1244" s="48">
        <v>600300</v>
      </c>
      <c r="H1244" s="24">
        <f t="shared" si="388"/>
        <v>214200</v>
      </c>
      <c r="I1244" s="24">
        <f t="shared" si="389"/>
        <v>407250</v>
      </c>
      <c r="J1244" s="24">
        <f t="shared" si="390"/>
        <v>407250</v>
      </c>
      <c r="K1244" s="25">
        <f t="shared" si="391"/>
        <v>358586.47492620244</v>
      </c>
      <c r="L1244" s="26">
        <f t="shared" si="384"/>
        <v>102096.65553193912</v>
      </c>
      <c r="M1244" s="27">
        <f t="shared" si="385"/>
        <v>0.28471976125968146</v>
      </c>
      <c r="N1244" s="28">
        <f t="shared" si="392"/>
        <v>214200</v>
      </c>
      <c r="O1244" s="29" t="str">
        <f t="shared" si="393"/>
        <v>MENOR VALOR</v>
      </c>
      <c r="P1244" s="30">
        <f t="shared" si="386"/>
        <v>214200</v>
      </c>
      <c r="Q1244" s="15"/>
    </row>
    <row r="1245" spans="1:17" s="16" customFormat="1" ht="16.2" customHeight="1" x14ac:dyDescent="0.3">
      <c r="A1245" s="171">
        <f t="shared" si="394"/>
        <v>1178</v>
      </c>
      <c r="B1245" s="86">
        <v>4711101</v>
      </c>
      <c r="C1245" s="70" t="s">
        <v>899</v>
      </c>
      <c r="D1245" s="50" t="s">
        <v>24</v>
      </c>
      <c r="E1245" s="50">
        <v>1</v>
      </c>
      <c r="F1245" s="52">
        <v>208250</v>
      </c>
      <c r="G1245" s="53">
        <v>412375</v>
      </c>
      <c r="H1245" s="24">
        <f t="shared" si="388"/>
        <v>208250</v>
      </c>
      <c r="I1245" s="24">
        <f t="shared" si="389"/>
        <v>310312.5</v>
      </c>
      <c r="J1245" s="24">
        <f t="shared" si="390"/>
        <v>310312.5</v>
      </c>
      <c r="K1245" s="25">
        <f t="shared" si="391"/>
        <v>293047.93763137114</v>
      </c>
      <c r="L1245" s="26">
        <f t="shared" si="384"/>
        <v>59961.196729776435</v>
      </c>
      <c r="M1245" s="27">
        <f t="shared" si="385"/>
        <v>0.20461224608651712</v>
      </c>
      <c r="N1245" s="28">
        <f t="shared" si="392"/>
        <v>208250</v>
      </c>
      <c r="O1245" s="29" t="str">
        <f t="shared" si="393"/>
        <v>MENOR VALOR</v>
      </c>
      <c r="P1245" s="30">
        <f t="shared" si="386"/>
        <v>208250</v>
      </c>
      <c r="Q1245" s="15"/>
    </row>
    <row r="1246" spans="1:17" s="16" customFormat="1" ht="16.2" customHeight="1" x14ac:dyDescent="0.3">
      <c r="A1246" s="173">
        <f t="shared" si="394"/>
        <v>1179</v>
      </c>
      <c r="B1246" s="87">
        <v>4711101</v>
      </c>
      <c r="C1246" s="74" t="s">
        <v>900</v>
      </c>
      <c r="D1246" s="32" t="s">
        <v>24</v>
      </c>
      <c r="E1246" s="32">
        <v>1</v>
      </c>
      <c r="F1246" s="56">
        <v>89250</v>
      </c>
      <c r="G1246" s="48">
        <v>253875</v>
      </c>
      <c r="H1246" s="24">
        <f t="shared" si="388"/>
        <v>89250</v>
      </c>
      <c r="I1246" s="24">
        <f t="shared" si="389"/>
        <v>171562.5</v>
      </c>
      <c r="J1246" s="24">
        <f t="shared" si="390"/>
        <v>171562.5</v>
      </c>
      <c r="K1246" s="25">
        <f t="shared" si="391"/>
        <v>150526.88713316302</v>
      </c>
      <c r="L1246" s="26">
        <f t="shared" si="384"/>
        <v>43329.302421862274</v>
      </c>
      <c r="M1246" s="27">
        <f t="shared" si="385"/>
        <v>0.28785091651786554</v>
      </c>
      <c r="N1246" s="28">
        <f t="shared" si="392"/>
        <v>89250</v>
      </c>
      <c r="O1246" s="29" t="str">
        <f t="shared" si="393"/>
        <v>MENOR VALOR</v>
      </c>
      <c r="P1246" s="30">
        <f t="shared" si="386"/>
        <v>89250</v>
      </c>
      <c r="Q1246" s="15"/>
    </row>
    <row r="1247" spans="1:17" s="16" customFormat="1" ht="16.2" customHeight="1" x14ac:dyDescent="0.3">
      <c r="A1247" s="268" t="s">
        <v>901</v>
      </c>
      <c r="B1247" s="268"/>
      <c r="C1247" s="268"/>
      <c r="D1247" s="268"/>
      <c r="E1247" s="268"/>
      <c r="F1247" s="35"/>
      <c r="G1247" s="184"/>
      <c r="H1247" s="37"/>
      <c r="I1247" s="38"/>
      <c r="J1247" s="38"/>
      <c r="K1247" s="39"/>
      <c r="L1247" s="40"/>
      <c r="M1247" s="41"/>
      <c r="N1247" s="42"/>
      <c r="O1247" s="43"/>
      <c r="P1247" s="44"/>
      <c r="Q1247" s="15"/>
    </row>
    <row r="1248" spans="1:17" s="16" customFormat="1" ht="16.2" customHeight="1" x14ac:dyDescent="0.3">
      <c r="A1248" s="177">
        <f>+A1246+1</f>
        <v>1180</v>
      </c>
      <c r="B1248" s="178">
        <v>4446102</v>
      </c>
      <c r="C1248" s="21" t="s">
        <v>902</v>
      </c>
      <c r="D1248" s="20" t="s">
        <v>24</v>
      </c>
      <c r="E1248" s="22">
        <v>1</v>
      </c>
      <c r="F1248" s="47">
        <v>214200</v>
      </c>
      <c r="G1248" s="48">
        <v>600300</v>
      </c>
      <c r="H1248" s="24">
        <f>MIN(F1248:G1248)</f>
        <v>214200</v>
      </c>
      <c r="I1248" s="24">
        <f>AVERAGE(F1248:G1248)</f>
        <v>407250</v>
      </c>
      <c r="J1248" s="24">
        <f>MEDIAN(F1248:G1248)</f>
        <v>407250</v>
      </c>
      <c r="K1248" s="25">
        <f>GEOMEAN(F1248:G1248)</f>
        <v>358586.47492620244</v>
      </c>
      <c r="L1248" s="26">
        <f t="shared" si="384"/>
        <v>102096.65553193912</v>
      </c>
      <c r="M1248" s="27">
        <f t="shared" si="385"/>
        <v>0.28471976125968146</v>
      </c>
      <c r="N1248" s="28">
        <f>ROUND(IF(M1248&lt;=$N$2,H1248,K1248),0)</f>
        <v>214200</v>
      </c>
      <c r="O1248" s="29" t="str">
        <f>IF(M1248&lt;=$N$2,"MENOR VALOR","MEDIA GEO")</f>
        <v>MENOR VALOR</v>
      </c>
      <c r="P1248" s="30">
        <f t="shared" si="386"/>
        <v>214200</v>
      </c>
      <c r="Q1248" s="15"/>
    </row>
    <row r="1249" spans="1:17" s="16" customFormat="1" ht="16.2" customHeight="1" x14ac:dyDescent="0.3">
      <c r="A1249" s="180">
        <f>+A1248+1</f>
        <v>1181</v>
      </c>
      <c r="B1249" s="181">
        <v>4446102</v>
      </c>
      <c r="C1249" s="33" t="s">
        <v>903</v>
      </c>
      <c r="D1249" s="32" t="s">
        <v>24</v>
      </c>
      <c r="E1249" s="34">
        <v>1</v>
      </c>
      <c r="F1249" s="56">
        <v>53550</v>
      </c>
      <c r="G1249" s="53">
        <v>90325</v>
      </c>
      <c r="H1249" s="24">
        <f>MIN(F1249:G1249)</f>
        <v>53550</v>
      </c>
      <c r="I1249" s="24">
        <f>AVERAGE(F1249:G1249)</f>
        <v>71937.5</v>
      </c>
      <c r="J1249" s="24">
        <f>MEDIAN(F1249:G1249)</f>
        <v>71937.5</v>
      </c>
      <c r="K1249" s="25">
        <f>GEOMEAN(F1249:G1249)</f>
        <v>69547.852231395329</v>
      </c>
      <c r="L1249" s="26">
        <f t="shared" si="384"/>
        <v>11312.189797239987</v>
      </c>
      <c r="M1249" s="27">
        <f t="shared" si="385"/>
        <v>0.16265333053855879</v>
      </c>
      <c r="N1249" s="28">
        <f>ROUND(IF(M1249&lt;=$N$2,H1249,K1249),0)</f>
        <v>53550</v>
      </c>
      <c r="O1249" s="29" t="str">
        <f>IF(M1249&lt;=$N$2,"MENOR VALOR","MEDIA GEO")</f>
        <v>MENOR VALOR</v>
      </c>
      <c r="P1249" s="30">
        <f t="shared" si="386"/>
        <v>53550</v>
      </c>
      <c r="Q1249" s="15"/>
    </row>
    <row r="1250" spans="1:17" s="16" customFormat="1" ht="16.2" customHeight="1" x14ac:dyDescent="0.3">
      <c r="A1250" s="268" t="s">
        <v>904</v>
      </c>
      <c r="B1250" s="268"/>
      <c r="C1250" s="268"/>
      <c r="D1250" s="268"/>
      <c r="E1250" s="268"/>
      <c r="F1250" s="35"/>
      <c r="G1250" s="184"/>
      <c r="H1250" s="37"/>
      <c r="I1250" s="38"/>
      <c r="J1250" s="38"/>
      <c r="K1250" s="39"/>
      <c r="L1250" s="40"/>
      <c r="M1250" s="41"/>
      <c r="N1250" s="42"/>
      <c r="O1250" s="43"/>
      <c r="P1250" s="44"/>
      <c r="Q1250" s="15"/>
    </row>
    <row r="1251" spans="1:17" s="16" customFormat="1" ht="16.2" customHeight="1" x14ac:dyDescent="0.3">
      <c r="A1251" s="185">
        <f>+A1249+1</f>
        <v>1182</v>
      </c>
      <c r="B1251" s="106">
        <v>42950</v>
      </c>
      <c r="C1251" s="66" t="s">
        <v>905</v>
      </c>
      <c r="D1251" s="67" t="s">
        <v>24</v>
      </c>
      <c r="E1251" s="67">
        <v>1</v>
      </c>
      <c r="F1251" s="47">
        <v>214200</v>
      </c>
      <c r="G1251" s="48">
        <v>600300</v>
      </c>
      <c r="H1251" s="24">
        <f t="shared" ref="H1251:H1271" si="395">MIN(F1251:G1251)</f>
        <v>214200</v>
      </c>
      <c r="I1251" s="24">
        <f t="shared" ref="I1251:I1271" si="396">AVERAGE(F1251:G1251)</f>
        <v>407250</v>
      </c>
      <c r="J1251" s="24">
        <f t="shared" ref="J1251:J1271" si="397">MEDIAN(F1251:G1251)</f>
        <v>407250</v>
      </c>
      <c r="K1251" s="25">
        <f t="shared" ref="K1251:K1271" si="398">GEOMEAN(F1251:G1251)</f>
        <v>358586.47492620244</v>
      </c>
      <c r="L1251" s="26">
        <f t="shared" si="384"/>
        <v>102096.65553193912</v>
      </c>
      <c r="M1251" s="27">
        <f t="shared" si="385"/>
        <v>0.28471976125968146</v>
      </c>
      <c r="N1251" s="28">
        <f t="shared" ref="N1251:N1271" si="399">ROUND(IF(M1251&lt;=$N$2,H1251,K1251),0)</f>
        <v>214200</v>
      </c>
      <c r="O1251" s="29" t="str">
        <f t="shared" ref="O1251:O1271" si="400">IF(M1251&lt;=$N$2,"MENOR VALOR","MEDIA GEO")</f>
        <v>MENOR VALOR</v>
      </c>
      <c r="P1251" s="30">
        <f t="shared" si="386"/>
        <v>214200</v>
      </c>
      <c r="Q1251" s="15"/>
    </row>
    <row r="1252" spans="1:17" s="16" customFormat="1" ht="16.2" customHeight="1" x14ac:dyDescent="0.3">
      <c r="A1252" s="186">
        <f>A1251+1</f>
        <v>1183</v>
      </c>
      <c r="B1252" s="107">
        <v>4612103</v>
      </c>
      <c r="C1252" s="70" t="s">
        <v>906</v>
      </c>
      <c r="D1252" s="71" t="s">
        <v>24</v>
      </c>
      <c r="E1252" s="71">
        <v>1</v>
      </c>
      <c r="F1252" s="52">
        <v>214200</v>
      </c>
      <c r="G1252" s="48">
        <v>600300</v>
      </c>
      <c r="H1252" s="24">
        <f t="shared" si="395"/>
        <v>214200</v>
      </c>
      <c r="I1252" s="24">
        <f t="shared" si="396"/>
        <v>407250</v>
      </c>
      <c r="J1252" s="24">
        <f t="shared" si="397"/>
        <v>407250</v>
      </c>
      <c r="K1252" s="25">
        <f t="shared" si="398"/>
        <v>358586.47492620244</v>
      </c>
      <c r="L1252" s="26">
        <f t="shared" si="384"/>
        <v>102096.65553193912</v>
      </c>
      <c r="M1252" s="27">
        <f t="shared" si="385"/>
        <v>0.28471976125968146</v>
      </c>
      <c r="N1252" s="28">
        <f t="shared" si="399"/>
        <v>214200</v>
      </c>
      <c r="O1252" s="29" t="str">
        <f t="shared" si="400"/>
        <v>MENOR VALOR</v>
      </c>
      <c r="P1252" s="30">
        <f t="shared" si="386"/>
        <v>214200</v>
      </c>
      <c r="Q1252" s="15"/>
    </row>
    <row r="1253" spans="1:17" s="16" customFormat="1" ht="16.2" customHeight="1" x14ac:dyDescent="0.3">
      <c r="A1253" s="186">
        <f t="shared" ref="A1253:A1271" si="401">A1252+1</f>
        <v>1184</v>
      </c>
      <c r="B1253" s="107">
        <v>4826603</v>
      </c>
      <c r="C1253" s="70" t="s">
        <v>907</v>
      </c>
      <c r="D1253" s="71" t="s">
        <v>24</v>
      </c>
      <c r="E1253" s="71">
        <v>1</v>
      </c>
      <c r="F1253" s="52">
        <v>208250</v>
      </c>
      <c r="G1253" s="53">
        <v>412375</v>
      </c>
      <c r="H1253" s="24">
        <f t="shared" si="395"/>
        <v>208250</v>
      </c>
      <c r="I1253" s="24">
        <f t="shared" si="396"/>
        <v>310312.5</v>
      </c>
      <c r="J1253" s="24">
        <f t="shared" si="397"/>
        <v>310312.5</v>
      </c>
      <c r="K1253" s="25">
        <f t="shared" si="398"/>
        <v>293047.93763137114</v>
      </c>
      <c r="L1253" s="26">
        <f t="shared" si="384"/>
        <v>59961.196729776435</v>
      </c>
      <c r="M1253" s="27">
        <f t="shared" si="385"/>
        <v>0.20461224608651712</v>
      </c>
      <c r="N1253" s="28">
        <f t="shared" si="399"/>
        <v>208250</v>
      </c>
      <c r="O1253" s="29" t="str">
        <f t="shared" si="400"/>
        <v>MENOR VALOR</v>
      </c>
      <c r="P1253" s="30">
        <f t="shared" si="386"/>
        <v>208250</v>
      </c>
      <c r="Q1253" s="15"/>
    </row>
    <row r="1254" spans="1:17" s="16" customFormat="1" ht="16.2" customHeight="1" x14ac:dyDescent="0.3">
      <c r="A1254" s="186">
        <f t="shared" si="401"/>
        <v>1185</v>
      </c>
      <c r="B1254" s="107">
        <v>46131</v>
      </c>
      <c r="C1254" s="70" t="s">
        <v>908</v>
      </c>
      <c r="D1254" s="71" t="s">
        <v>24</v>
      </c>
      <c r="E1254" s="71">
        <v>1</v>
      </c>
      <c r="F1254" s="52">
        <v>136850</v>
      </c>
      <c r="G1254" s="53">
        <v>265000</v>
      </c>
      <c r="H1254" s="24">
        <f t="shared" si="395"/>
        <v>136850</v>
      </c>
      <c r="I1254" s="24">
        <f t="shared" si="396"/>
        <v>200925</v>
      </c>
      <c r="J1254" s="24">
        <f t="shared" si="397"/>
        <v>200925</v>
      </c>
      <c r="K1254" s="25">
        <f t="shared" si="398"/>
        <v>190434.37189751223</v>
      </c>
      <c r="L1254" s="26">
        <f t="shared" si="384"/>
        <v>37889.872734352837</v>
      </c>
      <c r="M1254" s="27">
        <f t="shared" si="385"/>
        <v>0.1989655142441637</v>
      </c>
      <c r="N1254" s="28">
        <f t="shared" si="399"/>
        <v>136850</v>
      </c>
      <c r="O1254" s="29" t="str">
        <f t="shared" si="400"/>
        <v>MENOR VALOR</v>
      </c>
      <c r="P1254" s="30">
        <f t="shared" si="386"/>
        <v>136850</v>
      </c>
      <c r="Q1254" s="15"/>
    </row>
    <row r="1255" spans="1:17" s="16" customFormat="1" ht="16.2" customHeight="1" x14ac:dyDescent="0.3">
      <c r="A1255" s="186">
        <f t="shared" si="401"/>
        <v>1186</v>
      </c>
      <c r="B1255" s="107">
        <v>4325101</v>
      </c>
      <c r="C1255" s="70" t="s">
        <v>909</v>
      </c>
      <c r="D1255" s="71" t="s">
        <v>24</v>
      </c>
      <c r="E1255" s="71">
        <v>1</v>
      </c>
      <c r="F1255" s="52">
        <v>214200</v>
      </c>
      <c r="G1255" s="48">
        <v>600300</v>
      </c>
      <c r="H1255" s="24">
        <f t="shared" si="395"/>
        <v>214200</v>
      </c>
      <c r="I1255" s="24">
        <f t="shared" si="396"/>
        <v>407250</v>
      </c>
      <c r="J1255" s="24">
        <f t="shared" si="397"/>
        <v>407250</v>
      </c>
      <c r="K1255" s="25">
        <f t="shared" si="398"/>
        <v>358586.47492620244</v>
      </c>
      <c r="L1255" s="26">
        <f t="shared" si="384"/>
        <v>102096.65553193912</v>
      </c>
      <c r="M1255" s="27">
        <f t="shared" si="385"/>
        <v>0.28471976125968146</v>
      </c>
      <c r="N1255" s="28">
        <f t="shared" si="399"/>
        <v>214200</v>
      </c>
      <c r="O1255" s="29" t="str">
        <f t="shared" si="400"/>
        <v>MENOR VALOR</v>
      </c>
      <c r="P1255" s="30">
        <f t="shared" si="386"/>
        <v>214200</v>
      </c>
      <c r="Q1255" s="15"/>
    </row>
    <row r="1256" spans="1:17" s="16" customFormat="1" ht="16.2" customHeight="1" x14ac:dyDescent="0.3">
      <c r="A1256" s="186">
        <f t="shared" si="401"/>
        <v>1187</v>
      </c>
      <c r="B1256" s="107">
        <v>48281</v>
      </c>
      <c r="C1256" s="70" t="s">
        <v>910</v>
      </c>
      <c r="D1256" s="71" t="s">
        <v>24</v>
      </c>
      <c r="E1256" s="71">
        <v>1</v>
      </c>
      <c r="F1256" s="52">
        <v>89250</v>
      </c>
      <c r="G1256" s="48">
        <v>253875</v>
      </c>
      <c r="H1256" s="24">
        <f t="shared" si="395"/>
        <v>89250</v>
      </c>
      <c r="I1256" s="24">
        <f t="shared" si="396"/>
        <v>171562.5</v>
      </c>
      <c r="J1256" s="24">
        <f t="shared" si="397"/>
        <v>171562.5</v>
      </c>
      <c r="K1256" s="25">
        <f t="shared" si="398"/>
        <v>150526.88713316302</v>
      </c>
      <c r="L1256" s="26">
        <f t="shared" si="384"/>
        <v>43329.302421862274</v>
      </c>
      <c r="M1256" s="27">
        <f t="shared" si="385"/>
        <v>0.28785091651786554</v>
      </c>
      <c r="N1256" s="28">
        <f t="shared" si="399"/>
        <v>89250</v>
      </c>
      <c r="O1256" s="29" t="str">
        <f t="shared" si="400"/>
        <v>MENOR VALOR</v>
      </c>
      <c r="P1256" s="30">
        <f t="shared" si="386"/>
        <v>89250</v>
      </c>
      <c r="Q1256" s="15"/>
    </row>
    <row r="1257" spans="1:17" s="16" customFormat="1" ht="16.2" customHeight="1" x14ac:dyDescent="0.3">
      <c r="A1257" s="186">
        <f t="shared" si="401"/>
        <v>1188</v>
      </c>
      <c r="B1257" s="107">
        <v>4825201</v>
      </c>
      <c r="C1257" s="70" t="s">
        <v>911</v>
      </c>
      <c r="D1257" s="71" t="s">
        <v>24</v>
      </c>
      <c r="E1257" s="71">
        <v>1</v>
      </c>
      <c r="F1257" s="52">
        <v>214200</v>
      </c>
      <c r="G1257" s="48">
        <v>600300</v>
      </c>
      <c r="H1257" s="24">
        <f t="shared" si="395"/>
        <v>214200</v>
      </c>
      <c r="I1257" s="24">
        <f t="shared" si="396"/>
        <v>407250</v>
      </c>
      <c r="J1257" s="24">
        <f t="shared" si="397"/>
        <v>407250</v>
      </c>
      <c r="K1257" s="25">
        <f t="shared" si="398"/>
        <v>358586.47492620244</v>
      </c>
      <c r="L1257" s="26">
        <f t="shared" si="384"/>
        <v>102096.65553193912</v>
      </c>
      <c r="M1257" s="27">
        <f t="shared" si="385"/>
        <v>0.28471976125968146</v>
      </c>
      <c r="N1257" s="28">
        <f t="shared" si="399"/>
        <v>214200</v>
      </c>
      <c r="O1257" s="29" t="str">
        <f t="shared" si="400"/>
        <v>MENOR VALOR</v>
      </c>
      <c r="P1257" s="30">
        <f t="shared" si="386"/>
        <v>214200</v>
      </c>
      <c r="Q1257" s="15"/>
    </row>
    <row r="1258" spans="1:17" s="16" customFormat="1" ht="16.2" customHeight="1" x14ac:dyDescent="0.3">
      <c r="A1258" s="186">
        <f t="shared" si="401"/>
        <v>1189</v>
      </c>
      <c r="B1258" s="107">
        <v>4825201</v>
      </c>
      <c r="C1258" s="70" t="s">
        <v>912</v>
      </c>
      <c r="D1258" s="71" t="s">
        <v>24</v>
      </c>
      <c r="E1258" s="71">
        <v>1</v>
      </c>
      <c r="F1258" s="52">
        <v>142800</v>
      </c>
      <c r="G1258" s="53">
        <v>190200</v>
      </c>
      <c r="H1258" s="24">
        <f t="shared" si="395"/>
        <v>142800</v>
      </c>
      <c r="I1258" s="24">
        <f t="shared" si="396"/>
        <v>166500</v>
      </c>
      <c r="J1258" s="24">
        <f t="shared" si="397"/>
        <v>166500</v>
      </c>
      <c r="K1258" s="25">
        <f t="shared" si="398"/>
        <v>164804.61158596262</v>
      </c>
      <c r="L1258" s="26">
        <f t="shared" si="384"/>
        <v>15559.610069810235</v>
      </c>
      <c r="M1258" s="27">
        <f t="shared" si="385"/>
        <v>9.44124677099481E-2</v>
      </c>
      <c r="N1258" s="28">
        <f t="shared" si="399"/>
        <v>142800</v>
      </c>
      <c r="O1258" s="29" t="str">
        <f t="shared" si="400"/>
        <v>MENOR VALOR</v>
      </c>
      <c r="P1258" s="30">
        <f t="shared" si="386"/>
        <v>142800</v>
      </c>
      <c r="Q1258" s="15"/>
    </row>
    <row r="1259" spans="1:17" s="16" customFormat="1" ht="16.2" customHeight="1" x14ac:dyDescent="0.3">
      <c r="A1259" s="186">
        <f t="shared" si="401"/>
        <v>1190</v>
      </c>
      <c r="B1259" s="107">
        <v>4324</v>
      </c>
      <c r="C1259" s="70" t="s">
        <v>913</v>
      </c>
      <c r="D1259" s="71" t="s">
        <v>24</v>
      </c>
      <c r="E1259" s="71">
        <v>1</v>
      </c>
      <c r="F1259" s="52">
        <v>142800</v>
      </c>
      <c r="G1259" s="53">
        <v>190200</v>
      </c>
      <c r="H1259" s="24">
        <f t="shared" si="395"/>
        <v>142800</v>
      </c>
      <c r="I1259" s="24">
        <f t="shared" si="396"/>
        <v>166500</v>
      </c>
      <c r="J1259" s="24">
        <f t="shared" si="397"/>
        <v>166500</v>
      </c>
      <c r="K1259" s="25">
        <f t="shared" si="398"/>
        <v>164804.61158596262</v>
      </c>
      <c r="L1259" s="26">
        <f t="shared" si="384"/>
        <v>15559.610069810235</v>
      </c>
      <c r="M1259" s="27">
        <f t="shared" si="385"/>
        <v>9.44124677099481E-2</v>
      </c>
      <c r="N1259" s="28">
        <f t="shared" si="399"/>
        <v>142800</v>
      </c>
      <c r="O1259" s="29" t="str">
        <f t="shared" si="400"/>
        <v>MENOR VALOR</v>
      </c>
      <c r="P1259" s="30">
        <f t="shared" si="386"/>
        <v>142800</v>
      </c>
      <c r="Q1259" s="15"/>
    </row>
    <row r="1260" spans="1:17" s="16" customFormat="1" ht="16.2" customHeight="1" x14ac:dyDescent="0.3">
      <c r="A1260" s="186">
        <f t="shared" si="401"/>
        <v>1191</v>
      </c>
      <c r="B1260" s="107">
        <v>4324</v>
      </c>
      <c r="C1260" s="70" t="s">
        <v>914</v>
      </c>
      <c r="D1260" s="71" t="s">
        <v>24</v>
      </c>
      <c r="E1260" s="71">
        <v>1</v>
      </c>
      <c r="F1260" s="52">
        <v>142800</v>
      </c>
      <c r="G1260" s="53">
        <v>190200</v>
      </c>
      <c r="H1260" s="24">
        <f t="shared" si="395"/>
        <v>142800</v>
      </c>
      <c r="I1260" s="24">
        <f t="shared" si="396"/>
        <v>166500</v>
      </c>
      <c r="J1260" s="24">
        <f t="shared" si="397"/>
        <v>166500</v>
      </c>
      <c r="K1260" s="25">
        <f t="shared" si="398"/>
        <v>164804.61158596262</v>
      </c>
      <c r="L1260" s="26">
        <f t="shared" si="384"/>
        <v>15559.610069810235</v>
      </c>
      <c r="M1260" s="27">
        <f t="shared" si="385"/>
        <v>9.44124677099481E-2</v>
      </c>
      <c r="N1260" s="28">
        <f t="shared" si="399"/>
        <v>142800</v>
      </c>
      <c r="O1260" s="29" t="str">
        <f t="shared" si="400"/>
        <v>MENOR VALOR</v>
      </c>
      <c r="P1260" s="30">
        <f t="shared" si="386"/>
        <v>142800</v>
      </c>
      <c r="Q1260" s="15"/>
    </row>
    <row r="1261" spans="1:17" s="16" customFormat="1" ht="16.2" customHeight="1" x14ac:dyDescent="0.3">
      <c r="A1261" s="186">
        <f t="shared" si="401"/>
        <v>1192</v>
      </c>
      <c r="B1261" s="107">
        <v>4324</v>
      </c>
      <c r="C1261" s="70" t="s">
        <v>915</v>
      </c>
      <c r="D1261" s="71" t="s">
        <v>24</v>
      </c>
      <c r="E1261" s="71">
        <v>1</v>
      </c>
      <c r="F1261" s="52">
        <v>142800</v>
      </c>
      <c r="G1261" s="53">
        <v>190200</v>
      </c>
      <c r="H1261" s="24">
        <f t="shared" si="395"/>
        <v>142800</v>
      </c>
      <c r="I1261" s="24">
        <f t="shared" si="396"/>
        <v>166500</v>
      </c>
      <c r="J1261" s="24">
        <f t="shared" si="397"/>
        <v>166500</v>
      </c>
      <c r="K1261" s="25">
        <f t="shared" si="398"/>
        <v>164804.61158596262</v>
      </c>
      <c r="L1261" s="26">
        <f t="shared" si="384"/>
        <v>15559.610069810235</v>
      </c>
      <c r="M1261" s="27">
        <f t="shared" si="385"/>
        <v>9.44124677099481E-2</v>
      </c>
      <c r="N1261" s="28">
        <f t="shared" si="399"/>
        <v>142800</v>
      </c>
      <c r="O1261" s="29" t="str">
        <f t="shared" si="400"/>
        <v>MENOR VALOR</v>
      </c>
      <c r="P1261" s="30">
        <f t="shared" si="386"/>
        <v>142800</v>
      </c>
      <c r="Q1261" s="15"/>
    </row>
    <row r="1262" spans="1:17" s="16" customFormat="1" ht="16.2" customHeight="1" x14ac:dyDescent="0.3">
      <c r="A1262" s="186">
        <f t="shared" si="401"/>
        <v>1193</v>
      </c>
      <c r="B1262" s="107">
        <v>4324</v>
      </c>
      <c r="C1262" s="70" t="s">
        <v>916</v>
      </c>
      <c r="D1262" s="71" t="s">
        <v>24</v>
      </c>
      <c r="E1262" s="71">
        <v>1</v>
      </c>
      <c r="F1262" s="52">
        <v>142800</v>
      </c>
      <c r="G1262" s="53">
        <v>190200</v>
      </c>
      <c r="H1262" s="24">
        <f t="shared" si="395"/>
        <v>142800</v>
      </c>
      <c r="I1262" s="24">
        <f t="shared" si="396"/>
        <v>166500</v>
      </c>
      <c r="J1262" s="24">
        <f t="shared" si="397"/>
        <v>166500</v>
      </c>
      <c r="K1262" s="25">
        <f t="shared" si="398"/>
        <v>164804.61158596262</v>
      </c>
      <c r="L1262" s="26">
        <f t="shared" si="384"/>
        <v>15559.610069810235</v>
      </c>
      <c r="M1262" s="27">
        <f t="shared" si="385"/>
        <v>9.44124677099481E-2</v>
      </c>
      <c r="N1262" s="28">
        <f t="shared" si="399"/>
        <v>142800</v>
      </c>
      <c r="O1262" s="29" t="str">
        <f t="shared" si="400"/>
        <v>MENOR VALOR</v>
      </c>
      <c r="P1262" s="30">
        <f t="shared" si="386"/>
        <v>142800</v>
      </c>
      <c r="Q1262" s="15"/>
    </row>
    <row r="1263" spans="1:17" s="16" customFormat="1" ht="16.2" customHeight="1" x14ac:dyDescent="0.3">
      <c r="A1263" s="186">
        <f t="shared" si="401"/>
        <v>1194</v>
      </c>
      <c r="B1263" s="107">
        <v>4324</v>
      </c>
      <c r="C1263" s="70" t="s">
        <v>917</v>
      </c>
      <c r="D1263" s="71" t="s">
        <v>24</v>
      </c>
      <c r="E1263" s="71">
        <v>1</v>
      </c>
      <c r="F1263" s="52">
        <v>142800</v>
      </c>
      <c r="G1263" s="53">
        <v>190200</v>
      </c>
      <c r="H1263" s="24">
        <f t="shared" si="395"/>
        <v>142800</v>
      </c>
      <c r="I1263" s="24">
        <f t="shared" si="396"/>
        <v>166500</v>
      </c>
      <c r="J1263" s="24">
        <f t="shared" si="397"/>
        <v>166500</v>
      </c>
      <c r="K1263" s="25">
        <f t="shared" si="398"/>
        <v>164804.61158596262</v>
      </c>
      <c r="L1263" s="26">
        <f t="shared" si="384"/>
        <v>15559.610069810235</v>
      </c>
      <c r="M1263" s="27">
        <f t="shared" si="385"/>
        <v>9.44124677099481E-2</v>
      </c>
      <c r="N1263" s="28">
        <f t="shared" si="399"/>
        <v>142800</v>
      </c>
      <c r="O1263" s="29" t="str">
        <f t="shared" si="400"/>
        <v>MENOR VALOR</v>
      </c>
      <c r="P1263" s="30">
        <f t="shared" si="386"/>
        <v>142800</v>
      </c>
      <c r="Q1263" s="15"/>
    </row>
    <row r="1264" spans="1:17" s="16" customFormat="1" ht="16.2" customHeight="1" x14ac:dyDescent="0.3">
      <c r="A1264" s="186">
        <f t="shared" si="401"/>
        <v>1195</v>
      </c>
      <c r="B1264" s="107">
        <v>4324</v>
      </c>
      <c r="C1264" s="70" t="s">
        <v>918</v>
      </c>
      <c r="D1264" s="71" t="s">
        <v>24</v>
      </c>
      <c r="E1264" s="71">
        <v>1</v>
      </c>
      <c r="F1264" s="52">
        <v>89250</v>
      </c>
      <c r="G1264" s="48">
        <v>253875</v>
      </c>
      <c r="H1264" s="24">
        <f t="shared" si="395"/>
        <v>89250</v>
      </c>
      <c r="I1264" s="24">
        <f t="shared" si="396"/>
        <v>171562.5</v>
      </c>
      <c r="J1264" s="24">
        <f t="shared" si="397"/>
        <v>171562.5</v>
      </c>
      <c r="K1264" s="25">
        <f t="shared" si="398"/>
        <v>150526.88713316302</v>
      </c>
      <c r="L1264" s="26">
        <f t="shared" si="384"/>
        <v>43329.302421862274</v>
      </c>
      <c r="M1264" s="27">
        <f t="shared" si="385"/>
        <v>0.28785091651786554</v>
      </c>
      <c r="N1264" s="28">
        <f t="shared" si="399"/>
        <v>89250</v>
      </c>
      <c r="O1264" s="29" t="str">
        <f t="shared" si="400"/>
        <v>MENOR VALOR</v>
      </c>
      <c r="P1264" s="30">
        <f t="shared" si="386"/>
        <v>89250</v>
      </c>
      <c r="Q1264" s="15"/>
    </row>
    <row r="1265" spans="1:17" s="16" customFormat="1" ht="16.2" customHeight="1" x14ac:dyDescent="0.3">
      <c r="A1265" s="186">
        <f t="shared" si="401"/>
        <v>1196</v>
      </c>
      <c r="B1265" s="107">
        <v>4324</v>
      </c>
      <c r="C1265" s="70" t="s">
        <v>919</v>
      </c>
      <c r="D1265" s="71" t="s">
        <v>24</v>
      </c>
      <c r="E1265" s="71">
        <v>1</v>
      </c>
      <c r="F1265" s="52">
        <v>208250</v>
      </c>
      <c r="G1265" s="53">
        <v>412375</v>
      </c>
      <c r="H1265" s="24">
        <f t="shared" si="395"/>
        <v>208250</v>
      </c>
      <c r="I1265" s="24">
        <f t="shared" si="396"/>
        <v>310312.5</v>
      </c>
      <c r="J1265" s="24">
        <f t="shared" si="397"/>
        <v>310312.5</v>
      </c>
      <c r="K1265" s="25">
        <f t="shared" si="398"/>
        <v>293047.93763137114</v>
      </c>
      <c r="L1265" s="26">
        <f t="shared" si="384"/>
        <v>59961.196729776435</v>
      </c>
      <c r="M1265" s="27">
        <f t="shared" si="385"/>
        <v>0.20461224608651712</v>
      </c>
      <c r="N1265" s="28">
        <f t="shared" si="399"/>
        <v>208250</v>
      </c>
      <c r="O1265" s="29" t="str">
        <f t="shared" si="400"/>
        <v>MENOR VALOR</v>
      </c>
      <c r="P1265" s="30">
        <f t="shared" si="386"/>
        <v>208250</v>
      </c>
      <c r="Q1265" s="15"/>
    </row>
    <row r="1266" spans="1:17" s="16" customFormat="1" ht="16.2" customHeight="1" x14ac:dyDescent="0.3">
      <c r="A1266" s="186">
        <f t="shared" si="401"/>
        <v>1197</v>
      </c>
      <c r="B1266" s="107">
        <v>4324</v>
      </c>
      <c r="C1266" s="70" t="s">
        <v>920</v>
      </c>
      <c r="D1266" s="71" t="s">
        <v>24</v>
      </c>
      <c r="E1266" s="71">
        <v>1</v>
      </c>
      <c r="F1266" s="52">
        <v>130900</v>
      </c>
      <c r="G1266" s="53">
        <v>196350</v>
      </c>
      <c r="H1266" s="24">
        <f t="shared" si="395"/>
        <v>130900</v>
      </c>
      <c r="I1266" s="24">
        <f t="shared" si="396"/>
        <v>163625</v>
      </c>
      <c r="J1266" s="24">
        <f t="shared" si="397"/>
        <v>163625</v>
      </c>
      <c r="K1266" s="25">
        <f t="shared" si="398"/>
        <v>160319.103665159</v>
      </c>
      <c r="L1266" s="26">
        <f t="shared" si="384"/>
        <v>20802.447698064225</v>
      </c>
      <c r="M1266" s="27">
        <f t="shared" si="385"/>
        <v>0.12975651199692351</v>
      </c>
      <c r="N1266" s="28">
        <f t="shared" si="399"/>
        <v>130900</v>
      </c>
      <c r="O1266" s="29" t="str">
        <f t="shared" si="400"/>
        <v>MENOR VALOR</v>
      </c>
      <c r="P1266" s="30">
        <f t="shared" si="386"/>
        <v>130900</v>
      </c>
      <c r="Q1266" s="15"/>
    </row>
    <row r="1267" spans="1:17" s="16" customFormat="1" ht="16.2" customHeight="1" x14ac:dyDescent="0.3">
      <c r="A1267" s="186">
        <f t="shared" si="401"/>
        <v>1198</v>
      </c>
      <c r="B1267" s="107">
        <v>4324</v>
      </c>
      <c r="C1267" s="70" t="s">
        <v>921</v>
      </c>
      <c r="D1267" s="71" t="s">
        <v>24</v>
      </c>
      <c r="E1267" s="71">
        <v>1</v>
      </c>
      <c r="F1267" s="52">
        <v>535500</v>
      </c>
      <c r="G1267" s="53">
        <v>803250</v>
      </c>
      <c r="H1267" s="24">
        <f t="shared" si="395"/>
        <v>535500</v>
      </c>
      <c r="I1267" s="24">
        <f t="shared" si="396"/>
        <v>669375</v>
      </c>
      <c r="J1267" s="24">
        <f t="shared" si="397"/>
        <v>669375</v>
      </c>
      <c r="K1267" s="25">
        <f t="shared" si="398"/>
        <v>655850.87863019598</v>
      </c>
      <c r="L1267" s="26">
        <f t="shared" si="384"/>
        <v>85100.922401170421</v>
      </c>
      <c r="M1267" s="27">
        <f t="shared" si="385"/>
        <v>0.12975651199692134</v>
      </c>
      <c r="N1267" s="28">
        <f t="shared" si="399"/>
        <v>535500</v>
      </c>
      <c r="O1267" s="29" t="str">
        <f t="shared" si="400"/>
        <v>MENOR VALOR</v>
      </c>
      <c r="P1267" s="30">
        <f t="shared" si="386"/>
        <v>535500</v>
      </c>
      <c r="Q1267" s="15"/>
    </row>
    <row r="1268" spans="1:17" s="16" customFormat="1" ht="16.2" customHeight="1" x14ac:dyDescent="0.3">
      <c r="A1268" s="186">
        <f t="shared" si="401"/>
        <v>1199</v>
      </c>
      <c r="B1268" s="107">
        <v>4324</v>
      </c>
      <c r="C1268" s="70" t="s">
        <v>922</v>
      </c>
      <c r="D1268" s="71" t="s">
        <v>24</v>
      </c>
      <c r="E1268" s="71">
        <v>1</v>
      </c>
      <c r="F1268" s="52">
        <v>77350</v>
      </c>
      <c r="G1268" s="53">
        <v>316025</v>
      </c>
      <c r="H1268" s="24">
        <f t="shared" si="395"/>
        <v>77350</v>
      </c>
      <c r="I1268" s="24">
        <f t="shared" si="396"/>
        <v>196687.5</v>
      </c>
      <c r="J1268" s="24">
        <f t="shared" si="397"/>
        <v>196687.5</v>
      </c>
      <c r="K1268" s="25">
        <f t="shared" si="398"/>
        <v>156347.47759397974</v>
      </c>
      <c r="L1268" s="26">
        <f t="shared" si="384"/>
        <v>55859.6521033354</v>
      </c>
      <c r="M1268" s="27">
        <f t="shared" si="385"/>
        <v>0.35727888267182578</v>
      </c>
      <c r="N1268" s="28">
        <f t="shared" si="399"/>
        <v>77350</v>
      </c>
      <c r="O1268" s="29" t="str">
        <f t="shared" si="400"/>
        <v>MENOR VALOR</v>
      </c>
      <c r="P1268" s="30">
        <f t="shared" si="386"/>
        <v>77350</v>
      </c>
      <c r="Q1268" s="15"/>
    </row>
    <row r="1269" spans="1:17" s="16" customFormat="1" ht="16.2" customHeight="1" x14ac:dyDescent="0.3">
      <c r="A1269" s="186">
        <f t="shared" si="401"/>
        <v>1200</v>
      </c>
      <c r="B1269" s="107">
        <v>4324</v>
      </c>
      <c r="C1269" s="70" t="s">
        <v>923</v>
      </c>
      <c r="D1269" s="71" t="s">
        <v>24</v>
      </c>
      <c r="E1269" s="71">
        <v>1</v>
      </c>
      <c r="F1269" s="52">
        <v>618800</v>
      </c>
      <c r="G1269" s="53">
        <v>928200</v>
      </c>
      <c r="H1269" s="24">
        <f t="shared" si="395"/>
        <v>618800</v>
      </c>
      <c r="I1269" s="24">
        <f t="shared" si="396"/>
        <v>773500</v>
      </c>
      <c r="J1269" s="24">
        <f t="shared" si="397"/>
        <v>773500</v>
      </c>
      <c r="K1269" s="25">
        <f t="shared" si="398"/>
        <v>757872.12641711533</v>
      </c>
      <c r="L1269" s="26">
        <f t="shared" si="384"/>
        <v>98338.84366357472</v>
      </c>
      <c r="M1269" s="27">
        <f t="shared" si="385"/>
        <v>0.12975651199692134</v>
      </c>
      <c r="N1269" s="28">
        <f t="shared" si="399"/>
        <v>618800</v>
      </c>
      <c r="O1269" s="29" t="str">
        <f t="shared" si="400"/>
        <v>MENOR VALOR</v>
      </c>
      <c r="P1269" s="30">
        <f t="shared" si="386"/>
        <v>618800</v>
      </c>
      <c r="Q1269" s="15"/>
    </row>
    <row r="1270" spans="1:17" s="16" customFormat="1" ht="16.2" customHeight="1" x14ac:dyDescent="0.3">
      <c r="A1270" s="186">
        <f t="shared" si="401"/>
        <v>1201</v>
      </c>
      <c r="B1270" s="107">
        <v>4324</v>
      </c>
      <c r="C1270" s="70" t="s">
        <v>924</v>
      </c>
      <c r="D1270" s="71" t="s">
        <v>24</v>
      </c>
      <c r="E1270" s="71">
        <v>1</v>
      </c>
      <c r="F1270" s="52">
        <v>89250</v>
      </c>
      <c r="G1270" s="48">
        <v>253875</v>
      </c>
      <c r="H1270" s="24">
        <f t="shared" si="395"/>
        <v>89250</v>
      </c>
      <c r="I1270" s="24">
        <f t="shared" si="396"/>
        <v>171562.5</v>
      </c>
      <c r="J1270" s="24">
        <f t="shared" si="397"/>
        <v>171562.5</v>
      </c>
      <c r="K1270" s="25">
        <f t="shared" si="398"/>
        <v>150526.88713316302</v>
      </c>
      <c r="L1270" s="26">
        <f t="shared" si="384"/>
        <v>43329.302421862274</v>
      </c>
      <c r="M1270" s="27">
        <f t="shared" si="385"/>
        <v>0.28785091651786554</v>
      </c>
      <c r="N1270" s="28">
        <f t="shared" si="399"/>
        <v>89250</v>
      </c>
      <c r="O1270" s="29" t="str">
        <f t="shared" si="400"/>
        <v>MENOR VALOR</v>
      </c>
      <c r="P1270" s="30">
        <f t="shared" si="386"/>
        <v>89250</v>
      </c>
      <c r="Q1270" s="15"/>
    </row>
    <row r="1271" spans="1:17" s="16" customFormat="1" ht="16.2" customHeight="1" x14ac:dyDescent="0.3">
      <c r="A1271" s="187">
        <f t="shared" si="401"/>
        <v>1202</v>
      </c>
      <c r="B1271" s="108">
        <v>4324</v>
      </c>
      <c r="C1271" s="74" t="s">
        <v>925</v>
      </c>
      <c r="D1271" s="75" t="s">
        <v>24</v>
      </c>
      <c r="E1271" s="75">
        <v>1</v>
      </c>
      <c r="F1271" s="56">
        <v>214200</v>
      </c>
      <c r="G1271" s="48">
        <v>600300</v>
      </c>
      <c r="H1271" s="24">
        <f t="shared" si="395"/>
        <v>214200</v>
      </c>
      <c r="I1271" s="24">
        <f t="shared" si="396"/>
        <v>407250</v>
      </c>
      <c r="J1271" s="24">
        <f t="shared" si="397"/>
        <v>407250</v>
      </c>
      <c r="K1271" s="25">
        <f t="shared" si="398"/>
        <v>358586.47492620244</v>
      </c>
      <c r="L1271" s="26">
        <f t="shared" si="384"/>
        <v>102096.65553193912</v>
      </c>
      <c r="M1271" s="27">
        <f t="shared" si="385"/>
        <v>0.28471976125968146</v>
      </c>
      <c r="N1271" s="28">
        <f t="shared" si="399"/>
        <v>214200</v>
      </c>
      <c r="O1271" s="29" t="str">
        <f t="shared" si="400"/>
        <v>MENOR VALOR</v>
      </c>
      <c r="P1271" s="30">
        <f t="shared" si="386"/>
        <v>214200</v>
      </c>
      <c r="Q1271" s="15"/>
    </row>
    <row r="1272" spans="1:17" s="16" customFormat="1" ht="16.2" customHeight="1" x14ac:dyDescent="0.3">
      <c r="A1272" s="268" t="s">
        <v>926</v>
      </c>
      <c r="B1272" s="268"/>
      <c r="C1272" s="268"/>
      <c r="D1272" s="268"/>
      <c r="E1272" s="268"/>
      <c r="F1272" s="35"/>
      <c r="G1272" s="184"/>
      <c r="H1272" s="37"/>
      <c r="I1272" s="38"/>
      <c r="J1272" s="38"/>
      <c r="K1272" s="39"/>
      <c r="L1272" s="40"/>
      <c r="M1272" s="41"/>
      <c r="N1272" s="42"/>
      <c r="O1272" s="43"/>
      <c r="P1272" s="44"/>
      <c r="Q1272" s="15"/>
    </row>
    <row r="1273" spans="1:17" s="16" customFormat="1" ht="16.2" customHeight="1" x14ac:dyDescent="0.3">
      <c r="A1273" s="168">
        <f>+A1271+1</f>
        <v>1203</v>
      </c>
      <c r="B1273" s="76">
        <v>4446102</v>
      </c>
      <c r="C1273" s="66" t="s">
        <v>883</v>
      </c>
      <c r="D1273" s="20" t="s">
        <v>24</v>
      </c>
      <c r="E1273" s="20">
        <v>1</v>
      </c>
      <c r="F1273" s="47">
        <v>1071000</v>
      </c>
      <c r="G1273" s="48">
        <v>1606500</v>
      </c>
      <c r="H1273" s="24">
        <f t="shared" ref="H1273:H1289" si="402">MIN(F1273:G1273)</f>
        <v>1071000</v>
      </c>
      <c r="I1273" s="24">
        <f t="shared" ref="I1273:I1289" si="403">AVERAGE(F1273:G1273)</f>
        <v>1338750</v>
      </c>
      <c r="J1273" s="24">
        <f t="shared" ref="J1273:J1289" si="404">MEDIAN(F1273:G1273)</f>
        <v>1338750</v>
      </c>
      <c r="K1273" s="25">
        <f t="shared" ref="K1273:K1289" si="405">GEOMEAN(F1273:G1273)</f>
        <v>1311701.757260392</v>
      </c>
      <c r="L1273" s="26">
        <f t="shared" si="384"/>
        <v>170201.84480234084</v>
      </c>
      <c r="M1273" s="27">
        <f t="shared" si="385"/>
        <v>0.12975651199692134</v>
      </c>
      <c r="N1273" s="28">
        <f t="shared" ref="N1273:N1289" si="406">ROUND(IF(M1273&lt;=$N$2,H1273,K1273),0)</f>
        <v>1071000</v>
      </c>
      <c r="O1273" s="29" t="str">
        <f t="shared" ref="O1273:O1289" si="407">IF(M1273&lt;=$N$2,"MENOR VALOR","MEDIA GEO")</f>
        <v>MENOR VALOR</v>
      </c>
      <c r="P1273" s="30">
        <f t="shared" si="386"/>
        <v>1071000</v>
      </c>
      <c r="Q1273" s="15"/>
    </row>
    <row r="1274" spans="1:17" s="16" customFormat="1" ht="16.2" customHeight="1" x14ac:dyDescent="0.3">
      <c r="A1274" s="171">
        <f t="shared" ref="A1274:A1289" si="408">A1273+1</f>
        <v>1204</v>
      </c>
      <c r="B1274" s="77">
        <v>4446102</v>
      </c>
      <c r="C1274" s="70" t="s">
        <v>884</v>
      </c>
      <c r="D1274" s="50" t="s">
        <v>24</v>
      </c>
      <c r="E1274" s="50">
        <v>1</v>
      </c>
      <c r="F1274" s="52">
        <v>309400</v>
      </c>
      <c r="G1274" s="53">
        <v>464100</v>
      </c>
      <c r="H1274" s="24">
        <f t="shared" si="402"/>
        <v>309400</v>
      </c>
      <c r="I1274" s="24">
        <f t="shared" si="403"/>
        <v>386750</v>
      </c>
      <c r="J1274" s="24">
        <f t="shared" si="404"/>
        <v>386750</v>
      </c>
      <c r="K1274" s="25">
        <f t="shared" si="405"/>
        <v>378936.06320855767</v>
      </c>
      <c r="L1274" s="26">
        <f t="shared" si="384"/>
        <v>49169.42183178736</v>
      </c>
      <c r="M1274" s="27">
        <f t="shared" si="385"/>
        <v>0.12975651199692134</v>
      </c>
      <c r="N1274" s="28">
        <f t="shared" si="406"/>
        <v>309400</v>
      </c>
      <c r="O1274" s="29" t="str">
        <f t="shared" si="407"/>
        <v>MENOR VALOR</v>
      </c>
      <c r="P1274" s="30">
        <f t="shared" si="386"/>
        <v>309400</v>
      </c>
      <c r="Q1274" s="15"/>
    </row>
    <row r="1275" spans="1:17" s="16" customFormat="1" ht="16.2" customHeight="1" x14ac:dyDescent="0.3">
      <c r="A1275" s="171">
        <f t="shared" si="408"/>
        <v>1205</v>
      </c>
      <c r="B1275" s="77">
        <v>4711003</v>
      </c>
      <c r="C1275" s="70" t="s">
        <v>927</v>
      </c>
      <c r="D1275" s="50" t="s">
        <v>24</v>
      </c>
      <c r="E1275" s="50">
        <v>1</v>
      </c>
      <c r="F1275" s="52">
        <v>773500</v>
      </c>
      <c r="G1275" s="53">
        <v>1160250</v>
      </c>
      <c r="H1275" s="24">
        <f t="shared" si="402"/>
        <v>773500</v>
      </c>
      <c r="I1275" s="24">
        <f t="shared" si="403"/>
        <v>966875</v>
      </c>
      <c r="J1275" s="24">
        <f t="shared" si="404"/>
        <v>966875</v>
      </c>
      <c r="K1275" s="25">
        <f t="shared" si="405"/>
        <v>947340.15802139416</v>
      </c>
      <c r="L1275" s="26">
        <f t="shared" si="384"/>
        <v>122923.55457946887</v>
      </c>
      <c r="M1275" s="27">
        <f t="shared" si="385"/>
        <v>0.12975651199692184</v>
      </c>
      <c r="N1275" s="28">
        <f t="shared" si="406"/>
        <v>773500</v>
      </c>
      <c r="O1275" s="29" t="str">
        <f t="shared" si="407"/>
        <v>MENOR VALOR</v>
      </c>
      <c r="P1275" s="30">
        <f t="shared" si="386"/>
        <v>773500</v>
      </c>
      <c r="Q1275" s="15"/>
    </row>
    <row r="1276" spans="1:17" s="16" customFormat="1" ht="16.2" customHeight="1" x14ac:dyDescent="0.3">
      <c r="A1276" s="171">
        <f t="shared" si="408"/>
        <v>1206</v>
      </c>
      <c r="B1276" s="77">
        <v>4446102</v>
      </c>
      <c r="C1276" s="70" t="s">
        <v>886</v>
      </c>
      <c r="D1276" s="50" t="s">
        <v>24</v>
      </c>
      <c r="E1276" s="50">
        <v>1</v>
      </c>
      <c r="F1276" s="52">
        <v>214200</v>
      </c>
      <c r="G1276" s="48">
        <v>600300</v>
      </c>
      <c r="H1276" s="24">
        <f t="shared" si="402"/>
        <v>214200</v>
      </c>
      <c r="I1276" s="24">
        <f t="shared" si="403"/>
        <v>407250</v>
      </c>
      <c r="J1276" s="24">
        <f t="shared" si="404"/>
        <v>407250</v>
      </c>
      <c r="K1276" s="25">
        <f t="shared" si="405"/>
        <v>358586.47492620244</v>
      </c>
      <c r="L1276" s="26">
        <f t="shared" si="384"/>
        <v>102096.65553193912</v>
      </c>
      <c r="M1276" s="27">
        <f t="shared" si="385"/>
        <v>0.28471976125968146</v>
      </c>
      <c r="N1276" s="28">
        <f t="shared" si="406"/>
        <v>214200</v>
      </c>
      <c r="O1276" s="29" t="str">
        <f t="shared" si="407"/>
        <v>MENOR VALOR</v>
      </c>
      <c r="P1276" s="30">
        <f t="shared" si="386"/>
        <v>214200</v>
      </c>
      <c r="Q1276" s="15"/>
    </row>
    <row r="1277" spans="1:17" s="16" customFormat="1" ht="16.2" customHeight="1" x14ac:dyDescent="0.3">
      <c r="A1277" s="171">
        <f t="shared" si="408"/>
        <v>1207</v>
      </c>
      <c r="B1277" s="77">
        <v>49129</v>
      </c>
      <c r="C1277" s="70" t="s">
        <v>887</v>
      </c>
      <c r="D1277" s="50" t="s">
        <v>24</v>
      </c>
      <c r="E1277" s="50">
        <v>1</v>
      </c>
      <c r="F1277" s="52">
        <v>214200</v>
      </c>
      <c r="G1277" s="48">
        <v>600300</v>
      </c>
      <c r="H1277" s="24">
        <f t="shared" si="402"/>
        <v>214200</v>
      </c>
      <c r="I1277" s="24">
        <f t="shared" si="403"/>
        <v>407250</v>
      </c>
      <c r="J1277" s="24">
        <f t="shared" si="404"/>
        <v>407250</v>
      </c>
      <c r="K1277" s="25">
        <f t="shared" si="405"/>
        <v>358586.47492620244</v>
      </c>
      <c r="L1277" s="26">
        <f t="shared" si="384"/>
        <v>102096.65553193912</v>
      </c>
      <c r="M1277" s="27">
        <f t="shared" si="385"/>
        <v>0.28471976125968146</v>
      </c>
      <c r="N1277" s="28">
        <f t="shared" si="406"/>
        <v>214200</v>
      </c>
      <c r="O1277" s="29" t="str">
        <f t="shared" si="407"/>
        <v>MENOR VALOR</v>
      </c>
      <c r="P1277" s="30">
        <f t="shared" si="386"/>
        <v>214200</v>
      </c>
      <c r="Q1277" s="15"/>
    </row>
    <row r="1278" spans="1:17" s="16" customFormat="1" ht="16.2" customHeight="1" x14ac:dyDescent="0.3">
      <c r="A1278" s="171">
        <f t="shared" si="408"/>
        <v>1208</v>
      </c>
      <c r="B1278" s="77">
        <v>4394104</v>
      </c>
      <c r="C1278" s="70" t="s">
        <v>847</v>
      </c>
      <c r="D1278" s="50" t="s">
        <v>24</v>
      </c>
      <c r="E1278" s="50">
        <v>1</v>
      </c>
      <c r="F1278" s="52">
        <v>214200</v>
      </c>
      <c r="G1278" s="48">
        <v>600300</v>
      </c>
      <c r="H1278" s="24">
        <f t="shared" si="402"/>
        <v>214200</v>
      </c>
      <c r="I1278" s="24">
        <f t="shared" si="403"/>
        <v>407250</v>
      </c>
      <c r="J1278" s="24">
        <f t="shared" si="404"/>
        <v>407250</v>
      </c>
      <c r="K1278" s="25">
        <f t="shared" si="405"/>
        <v>358586.47492620244</v>
      </c>
      <c r="L1278" s="26">
        <f t="shared" si="384"/>
        <v>102096.65553193912</v>
      </c>
      <c r="M1278" s="27">
        <f t="shared" si="385"/>
        <v>0.28471976125968146</v>
      </c>
      <c r="N1278" s="28">
        <f t="shared" si="406"/>
        <v>214200</v>
      </c>
      <c r="O1278" s="29" t="str">
        <f t="shared" si="407"/>
        <v>MENOR VALOR</v>
      </c>
      <c r="P1278" s="30">
        <f t="shared" si="386"/>
        <v>214200</v>
      </c>
      <c r="Q1278" s="15"/>
    </row>
    <row r="1279" spans="1:17" s="16" customFormat="1" ht="16.2" customHeight="1" x14ac:dyDescent="0.3">
      <c r="A1279" s="171">
        <f t="shared" si="408"/>
        <v>1209</v>
      </c>
      <c r="B1279" s="77">
        <v>4324004</v>
      </c>
      <c r="C1279" s="70" t="s">
        <v>928</v>
      </c>
      <c r="D1279" s="50" t="s">
        <v>24</v>
      </c>
      <c r="E1279" s="50">
        <v>1</v>
      </c>
      <c r="F1279" s="52">
        <v>214200</v>
      </c>
      <c r="G1279" s="48">
        <v>600300</v>
      </c>
      <c r="H1279" s="24">
        <f t="shared" si="402"/>
        <v>214200</v>
      </c>
      <c r="I1279" s="24">
        <f t="shared" si="403"/>
        <v>407250</v>
      </c>
      <c r="J1279" s="24">
        <f t="shared" si="404"/>
        <v>407250</v>
      </c>
      <c r="K1279" s="25">
        <f t="shared" si="405"/>
        <v>358586.47492620244</v>
      </c>
      <c r="L1279" s="26">
        <f t="shared" si="384"/>
        <v>102096.65553193912</v>
      </c>
      <c r="M1279" s="27">
        <f t="shared" si="385"/>
        <v>0.28471976125968146</v>
      </c>
      <c r="N1279" s="28">
        <f t="shared" si="406"/>
        <v>214200</v>
      </c>
      <c r="O1279" s="29" t="str">
        <f t="shared" si="407"/>
        <v>MENOR VALOR</v>
      </c>
      <c r="P1279" s="30">
        <f t="shared" si="386"/>
        <v>214200</v>
      </c>
      <c r="Q1279" s="15"/>
    </row>
    <row r="1280" spans="1:17" s="16" customFormat="1" ht="16.2" customHeight="1" x14ac:dyDescent="0.3">
      <c r="A1280" s="171">
        <f t="shared" si="408"/>
        <v>1210</v>
      </c>
      <c r="B1280" s="77">
        <v>4912940</v>
      </c>
      <c r="C1280" s="70" t="s">
        <v>888</v>
      </c>
      <c r="D1280" s="50" t="s">
        <v>24</v>
      </c>
      <c r="E1280" s="50">
        <v>1</v>
      </c>
      <c r="F1280" s="52">
        <v>53550</v>
      </c>
      <c r="G1280" s="53">
        <v>90325</v>
      </c>
      <c r="H1280" s="24">
        <f t="shared" si="402"/>
        <v>53550</v>
      </c>
      <c r="I1280" s="24">
        <f t="shared" si="403"/>
        <v>71937.5</v>
      </c>
      <c r="J1280" s="24">
        <f t="shared" si="404"/>
        <v>71937.5</v>
      </c>
      <c r="K1280" s="25">
        <f t="shared" si="405"/>
        <v>69547.852231395329</v>
      </c>
      <c r="L1280" s="26">
        <f t="shared" si="384"/>
        <v>11312.189797239987</v>
      </c>
      <c r="M1280" s="27">
        <f t="shared" si="385"/>
        <v>0.16265333053855879</v>
      </c>
      <c r="N1280" s="28">
        <f t="shared" si="406"/>
        <v>53550</v>
      </c>
      <c r="O1280" s="29" t="str">
        <f t="shared" si="407"/>
        <v>MENOR VALOR</v>
      </c>
      <c r="P1280" s="30">
        <f t="shared" si="386"/>
        <v>53550</v>
      </c>
      <c r="Q1280" s="15"/>
    </row>
    <row r="1281" spans="1:17" s="16" customFormat="1" ht="16.2" customHeight="1" x14ac:dyDescent="0.3">
      <c r="A1281" s="171">
        <f t="shared" si="408"/>
        <v>1211</v>
      </c>
      <c r="B1281" s="188" t="s">
        <v>929</v>
      </c>
      <c r="C1281" s="70" t="s">
        <v>894</v>
      </c>
      <c r="D1281" s="50" t="s">
        <v>24</v>
      </c>
      <c r="E1281" s="50">
        <v>1</v>
      </c>
      <c r="F1281" s="52">
        <v>309400</v>
      </c>
      <c r="G1281" s="53">
        <v>464100</v>
      </c>
      <c r="H1281" s="24">
        <f t="shared" si="402"/>
        <v>309400</v>
      </c>
      <c r="I1281" s="24">
        <f t="shared" si="403"/>
        <v>386750</v>
      </c>
      <c r="J1281" s="24">
        <f t="shared" si="404"/>
        <v>386750</v>
      </c>
      <c r="K1281" s="25">
        <f t="shared" si="405"/>
        <v>378936.06320855767</v>
      </c>
      <c r="L1281" s="26">
        <f t="shared" si="384"/>
        <v>49169.42183178736</v>
      </c>
      <c r="M1281" s="27">
        <f t="shared" si="385"/>
        <v>0.12975651199692134</v>
      </c>
      <c r="N1281" s="28">
        <f t="shared" si="406"/>
        <v>309400</v>
      </c>
      <c r="O1281" s="29" t="str">
        <f t="shared" si="407"/>
        <v>MENOR VALOR</v>
      </c>
      <c r="P1281" s="30">
        <f t="shared" si="386"/>
        <v>309400</v>
      </c>
      <c r="Q1281" s="15"/>
    </row>
    <row r="1282" spans="1:17" s="16" customFormat="1" ht="16.2" customHeight="1" x14ac:dyDescent="0.3">
      <c r="A1282" s="171">
        <f t="shared" si="408"/>
        <v>1212</v>
      </c>
      <c r="B1282" s="188" t="s">
        <v>929</v>
      </c>
      <c r="C1282" s="70" t="s">
        <v>930</v>
      </c>
      <c r="D1282" s="50" t="s">
        <v>24</v>
      </c>
      <c r="E1282" s="50">
        <v>1</v>
      </c>
      <c r="F1282" s="52">
        <v>309400</v>
      </c>
      <c r="G1282" s="53">
        <v>464100</v>
      </c>
      <c r="H1282" s="24">
        <f t="shared" si="402"/>
        <v>309400</v>
      </c>
      <c r="I1282" s="24">
        <f t="shared" si="403"/>
        <v>386750</v>
      </c>
      <c r="J1282" s="24">
        <f t="shared" si="404"/>
        <v>386750</v>
      </c>
      <c r="K1282" s="25">
        <f t="shared" si="405"/>
        <v>378936.06320855767</v>
      </c>
      <c r="L1282" s="26">
        <f t="shared" si="384"/>
        <v>49169.42183178736</v>
      </c>
      <c r="M1282" s="27">
        <f t="shared" si="385"/>
        <v>0.12975651199692134</v>
      </c>
      <c r="N1282" s="28">
        <f t="shared" si="406"/>
        <v>309400</v>
      </c>
      <c r="O1282" s="29" t="str">
        <f t="shared" si="407"/>
        <v>MENOR VALOR</v>
      </c>
      <c r="P1282" s="30">
        <f t="shared" si="386"/>
        <v>309400</v>
      </c>
      <c r="Q1282" s="15"/>
    </row>
    <row r="1283" spans="1:17" s="16" customFormat="1" ht="16.2" customHeight="1" x14ac:dyDescent="0.3">
      <c r="A1283" s="171">
        <f t="shared" si="408"/>
        <v>1213</v>
      </c>
      <c r="B1283" s="189" t="s">
        <v>931</v>
      </c>
      <c r="C1283" s="74" t="s">
        <v>932</v>
      </c>
      <c r="D1283" s="50" t="s">
        <v>24</v>
      </c>
      <c r="E1283" s="32">
        <v>1</v>
      </c>
      <c r="F1283" s="52">
        <v>214200</v>
      </c>
      <c r="G1283" s="48">
        <v>600300</v>
      </c>
      <c r="H1283" s="24">
        <f t="shared" si="402"/>
        <v>214200</v>
      </c>
      <c r="I1283" s="24">
        <f t="shared" si="403"/>
        <v>407250</v>
      </c>
      <c r="J1283" s="24">
        <f t="shared" si="404"/>
        <v>407250</v>
      </c>
      <c r="K1283" s="25">
        <f t="shared" si="405"/>
        <v>358586.47492620244</v>
      </c>
      <c r="L1283" s="26">
        <f t="shared" si="384"/>
        <v>102096.65553193912</v>
      </c>
      <c r="M1283" s="27">
        <f t="shared" si="385"/>
        <v>0.28471976125968146</v>
      </c>
      <c r="N1283" s="28">
        <f t="shared" si="406"/>
        <v>214200</v>
      </c>
      <c r="O1283" s="29" t="str">
        <f t="shared" si="407"/>
        <v>MENOR VALOR</v>
      </c>
      <c r="P1283" s="30">
        <f t="shared" si="386"/>
        <v>214200</v>
      </c>
      <c r="Q1283" s="15"/>
    </row>
    <row r="1284" spans="1:17" s="16" customFormat="1" ht="16.2" customHeight="1" x14ac:dyDescent="0.3">
      <c r="A1284" s="171">
        <f t="shared" si="408"/>
        <v>1214</v>
      </c>
      <c r="B1284" s="77">
        <v>4324004</v>
      </c>
      <c r="C1284" s="70" t="s">
        <v>933</v>
      </c>
      <c r="D1284" s="50" t="s">
        <v>24</v>
      </c>
      <c r="E1284" s="32">
        <v>1</v>
      </c>
      <c r="F1284" s="52">
        <v>309400</v>
      </c>
      <c r="G1284" s="53">
        <v>464100</v>
      </c>
      <c r="H1284" s="24">
        <f t="shared" si="402"/>
        <v>309400</v>
      </c>
      <c r="I1284" s="24">
        <f t="shared" si="403"/>
        <v>386750</v>
      </c>
      <c r="J1284" s="24">
        <f t="shared" si="404"/>
        <v>386750</v>
      </c>
      <c r="K1284" s="25">
        <f t="shared" si="405"/>
        <v>378936.06320855767</v>
      </c>
      <c r="L1284" s="26">
        <f t="shared" si="384"/>
        <v>49169.42183178736</v>
      </c>
      <c r="M1284" s="27">
        <f t="shared" si="385"/>
        <v>0.12975651199692134</v>
      </c>
      <c r="N1284" s="28">
        <f t="shared" si="406"/>
        <v>309400</v>
      </c>
      <c r="O1284" s="29" t="str">
        <f t="shared" si="407"/>
        <v>MENOR VALOR</v>
      </c>
      <c r="P1284" s="30">
        <f t="shared" si="386"/>
        <v>309400</v>
      </c>
      <c r="Q1284" s="15"/>
    </row>
    <row r="1285" spans="1:17" s="16" customFormat="1" ht="16.2" customHeight="1" x14ac:dyDescent="0.3">
      <c r="A1285" s="171">
        <f t="shared" si="408"/>
        <v>1215</v>
      </c>
      <c r="B1285" s="77">
        <v>4324004</v>
      </c>
      <c r="C1285" s="70" t="s">
        <v>934</v>
      </c>
      <c r="D1285" s="50" t="s">
        <v>24</v>
      </c>
      <c r="E1285" s="32">
        <v>1</v>
      </c>
      <c r="F1285" s="52">
        <v>214200</v>
      </c>
      <c r="G1285" s="48">
        <v>600300</v>
      </c>
      <c r="H1285" s="24">
        <f t="shared" si="402"/>
        <v>214200</v>
      </c>
      <c r="I1285" s="24">
        <f t="shared" si="403"/>
        <v>407250</v>
      </c>
      <c r="J1285" s="24">
        <f t="shared" si="404"/>
        <v>407250</v>
      </c>
      <c r="K1285" s="25">
        <f t="shared" si="405"/>
        <v>358586.47492620244</v>
      </c>
      <c r="L1285" s="26">
        <f t="shared" si="384"/>
        <v>102096.65553193912</v>
      </c>
      <c r="M1285" s="27">
        <f t="shared" si="385"/>
        <v>0.28471976125968146</v>
      </c>
      <c r="N1285" s="28">
        <f t="shared" si="406"/>
        <v>214200</v>
      </c>
      <c r="O1285" s="29" t="str">
        <f t="shared" si="407"/>
        <v>MENOR VALOR</v>
      </c>
      <c r="P1285" s="30">
        <f t="shared" si="386"/>
        <v>214200</v>
      </c>
      <c r="Q1285" s="15"/>
    </row>
    <row r="1286" spans="1:17" s="16" customFormat="1" ht="16.2" customHeight="1" x14ac:dyDescent="0.3">
      <c r="A1286" s="171">
        <f t="shared" si="408"/>
        <v>1216</v>
      </c>
      <c r="B1286" s="77">
        <v>4324004</v>
      </c>
      <c r="C1286" s="70" t="s">
        <v>935</v>
      </c>
      <c r="D1286" s="50" t="s">
        <v>24</v>
      </c>
      <c r="E1286" s="32">
        <v>1</v>
      </c>
      <c r="F1286" s="52">
        <v>618800</v>
      </c>
      <c r="G1286" s="53">
        <v>928200</v>
      </c>
      <c r="H1286" s="24">
        <f t="shared" si="402"/>
        <v>618800</v>
      </c>
      <c r="I1286" s="24">
        <f t="shared" si="403"/>
        <v>773500</v>
      </c>
      <c r="J1286" s="24">
        <f t="shared" si="404"/>
        <v>773500</v>
      </c>
      <c r="K1286" s="25">
        <f t="shared" si="405"/>
        <v>757872.12641711533</v>
      </c>
      <c r="L1286" s="26">
        <f t="shared" si="384"/>
        <v>98338.84366357472</v>
      </c>
      <c r="M1286" s="27">
        <f t="shared" si="385"/>
        <v>0.12975651199692134</v>
      </c>
      <c r="N1286" s="28">
        <f t="shared" si="406"/>
        <v>618800</v>
      </c>
      <c r="O1286" s="29" t="str">
        <f t="shared" si="407"/>
        <v>MENOR VALOR</v>
      </c>
      <c r="P1286" s="30">
        <f t="shared" si="386"/>
        <v>618800</v>
      </c>
      <c r="Q1286" s="15"/>
    </row>
    <row r="1287" spans="1:17" s="16" customFormat="1" ht="16.2" customHeight="1" x14ac:dyDescent="0.3">
      <c r="A1287" s="171">
        <f t="shared" si="408"/>
        <v>1217</v>
      </c>
      <c r="B1287" s="77">
        <v>4324004</v>
      </c>
      <c r="C1287" s="70" t="s">
        <v>936</v>
      </c>
      <c r="D1287" s="50" t="s">
        <v>24</v>
      </c>
      <c r="E1287" s="32">
        <v>1</v>
      </c>
      <c r="F1287" s="52">
        <v>1428000</v>
      </c>
      <c r="G1287" s="53">
        <v>3400800</v>
      </c>
      <c r="H1287" s="24">
        <f t="shared" si="402"/>
        <v>1428000</v>
      </c>
      <c r="I1287" s="24">
        <f t="shared" si="403"/>
        <v>2414400</v>
      </c>
      <c r="J1287" s="24">
        <f t="shared" si="404"/>
        <v>2414400</v>
      </c>
      <c r="K1287" s="25">
        <f t="shared" si="405"/>
        <v>2203711.0518396008</v>
      </c>
      <c r="L1287" s="26">
        <f t="shared" si="384"/>
        <v>548510.5449971311</v>
      </c>
      <c r="M1287" s="27">
        <f t="shared" si="385"/>
        <v>0.24890311483406535</v>
      </c>
      <c r="N1287" s="28">
        <f t="shared" si="406"/>
        <v>1428000</v>
      </c>
      <c r="O1287" s="29" t="str">
        <f t="shared" si="407"/>
        <v>MENOR VALOR</v>
      </c>
      <c r="P1287" s="30">
        <f t="shared" si="386"/>
        <v>1428000</v>
      </c>
      <c r="Q1287" s="15"/>
    </row>
    <row r="1288" spans="1:17" s="16" customFormat="1" ht="16.2" customHeight="1" x14ac:dyDescent="0.3">
      <c r="A1288" s="173">
        <f t="shared" si="408"/>
        <v>1218</v>
      </c>
      <c r="B1288" s="80">
        <v>4324004</v>
      </c>
      <c r="C1288" s="74" t="s">
        <v>937</v>
      </c>
      <c r="D1288" s="50" t="s">
        <v>24</v>
      </c>
      <c r="E1288" s="32">
        <v>1</v>
      </c>
      <c r="F1288" s="52">
        <v>208250</v>
      </c>
      <c r="G1288" s="53">
        <v>412375</v>
      </c>
      <c r="H1288" s="24">
        <f t="shared" si="402"/>
        <v>208250</v>
      </c>
      <c r="I1288" s="24">
        <f t="shared" si="403"/>
        <v>310312.5</v>
      </c>
      <c r="J1288" s="24">
        <f t="shared" si="404"/>
        <v>310312.5</v>
      </c>
      <c r="K1288" s="25">
        <f t="shared" si="405"/>
        <v>293047.93763137114</v>
      </c>
      <c r="L1288" s="26">
        <f t="shared" si="384"/>
        <v>59961.196729776435</v>
      </c>
      <c r="M1288" s="27">
        <f t="shared" si="385"/>
        <v>0.20461224608651712</v>
      </c>
      <c r="N1288" s="28">
        <f t="shared" si="406"/>
        <v>208250</v>
      </c>
      <c r="O1288" s="29" t="str">
        <f t="shared" si="407"/>
        <v>MENOR VALOR</v>
      </c>
      <c r="P1288" s="30">
        <f t="shared" si="386"/>
        <v>208250</v>
      </c>
      <c r="Q1288" s="15"/>
    </row>
    <row r="1289" spans="1:17" s="16" customFormat="1" ht="16.2" customHeight="1" x14ac:dyDescent="0.3">
      <c r="A1289" s="190">
        <f t="shared" si="408"/>
        <v>1219</v>
      </c>
      <c r="B1289" s="80">
        <v>4324004</v>
      </c>
      <c r="C1289" s="33" t="s">
        <v>938</v>
      </c>
      <c r="D1289" s="32" t="s">
        <v>24</v>
      </c>
      <c r="E1289" s="191">
        <v>1</v>
      </c>
      <c r="F1289" s="56">
        <v>53550</v>
      </c>
      <c r="G1289" s="53">
        <v>90325</v>
      </c>
      <c r="H1289" s="24">
        <f t="shared" si="402"/>
        <v>53550</v>
      </c>
      <c r="I1289" s="24">
        <f t="shared" si="403"/>
        <v>71937.5</v>
      </c>
      <c r="J1289" s="24">
        <f t="shared" si="404"/>
        <v>71937.5</v>
      </c>
      <c r="K1289" s="25">
        <f t="shared" si="405"/>
        <v>69547.852231395329</v>
      </c>
      <c r="L1289" s="26">
        <f t="shared" si="384"/>
        <v>11312.189797239987</v>
      </c>
      <c r="M1289" s="27">
        <f t="shared" si="385"/>
        <v>0.16265333053855879</v>
      </c>
      <c r="N1289" s="28">
        <f t="shared" si="406"/>
        <v>53550</v>
      </c>
      <c r="O1289" s="29" t="str">
        <f t="shared" si="407"/>
        <v>MENOR VALOR</v>
      </c>
      <c r="P1289" s="30">
        <f t="shared" si="386"/>
        <v>53550</v>
      </c>
      <c r="Q1289" s="15"/>
    </row>
    <row r="1290" spans="1:17" s="16" customFormat="1" ht="16.2" customHeight="1" x14ac:dyDescent="0.3">
      <c r="A1290" s="268" t="s">
        <v>939</v>
      </c>
      <c r="B1290" s="268"/>
      <c r="C1290" s="268"/>
      <c r="D1290" s="268"/>
      <c r="E1290" s="268"/>
      <c r="F1290" s="35"/>
      <c r="G1290" s="184"/>
      <c r="H1290" s="37"/>
      <c r="I1290" s="38"/>
      <c r="J1290" s="38"/>
      <c r="K1290" s="39"/>
      <c r="L1290" s="40"/>
      <c r="M1290" s="41"/>
      <c r="N1290" s="42"/>
      <c r="O1290" s="43"/>
      <c r="P1290" s="44"/>
      <c r="Q1290" s="15"/>
    </row>
    <row r="1291" spans="1:17" s="16" customFormat="1" ht="16.2" customHeight="1" x14ac:dyDescent="0.3">
      <c r="A1291" s="168">
        <f>+A1289+1</f>
        <v>1220</v>
      </c>
      <c r="B1291" s="192" t="s">
        <v>940</v>
      </c>
      <c r="C1291" s="46" t="s">
        <v>941</v>
      </c>
      <c r="D1291" s="20" t="s">
        <v>24</v>
      </c>
      <c r="E1291" s="20">
        <v>1</v>
      </c>
      <c r="F1291" s="47">
        <v>142800</v>
      </c>
      <c r="G1291" s="53">
        <v>190200</v>
      </c>
      <c r="H1291" s="24">
        <f t="shared" ref="H1291:H1308" si="409">MIN(F1291:G1291)</f>
        <v>142800</v>
      </c>
      <c r="I1291" s="24">
        <f t="shared" ref="I1291:I1308" si="410">AVERAGE(F1291:G1291)</f>
        <v>166500</v>
      </c>
      <c r="J1291" s="24">
        <f t="shared" ref="J1291:J1308" si="411">MEDIAN(F1291:G1291)</f>
        <v>166500</v>
      </c>
      <c r="K1291" s="25">
        <f t="shared" ref="K1291:K1308" si="412">GEOMEAN(F1291:G1291)</f>
        <v>164804.61158596262</v>
      </c>
      <c r="L1291" s="26">
        <f t="shared" ref="L1291:L1354" si="413">STDEVA(H1291,K1291)</f>
        <v>15559.610069810235</v>
      </c>
      <c r="M1291" s="27">
        <f t="shared" ref="M1291:M1354" si="414">L1291/K1291</f>
        <v>9.44124677099481E-2</v>
      </c>
      <c r="N1291" s="28">
        <f t="shared" ref="N1291:N1308" si="415">ROUND(IF(M1291&lt;=$N$2,H1291,K1291),0)</f>
        <v>142800</v>
      </c>
      <c r="O1291" s="29" t="str">
        <f t="shared" ref="O1291:O1308" si="416">IF(M1291&lt;=$N$2,"MENOR VALOR","MEDIA GEO")</f>
        <v>MENOR VALOR</v>
      </c>
      <c r="P1291" s="30">
        <f t="shared" ref="P1291:P1354" si="417">ROUND(N1291,0)</f>
        <v>142800</v>
      </c>
      <c r="Q1291" s="15"/>
    </row>
    <row r="1292" spans="1:17" s="16" customFormat="1" ht="16.2" customHeight="1" x14ac:dyDescent="0.3">
      <c r="A1292" s="171">
        <f t="shared" ref="A1292:A1308" si="418">A1291+1</f>
        <v>1221</v>
      </c>
      <c r="B1292" s="188" t="s">
        <v>942</v>
      </c>
      <c r="C1292" s="51" t="s">
        <v>943</v>
      </c>
      <c r="D1292" s="50" t="s">
        <v>24</v>
      </c>
      <c r="E1292" s="50">
        <v>1</v>
      </c>
      <c r="F1292" s="52">
        <v>142800</v>
      </c>
      <c r="G1292" s="53">
        <v>190200</v>
      </c>
      <c r="H1292" s="24">
        <f t="shared" si="409"/>
        <v>142800</v>
      </c>
      <c r="I1292" s="24">
        <f t="shared" si="410"/>
        <v>166500</v>
      </c>
      <c r="J1292" s="24">
        <f t="shared" si="411"/>
        <v>166500</v>
      </c>
      <c r="K1292" s="25">
        <f t="shared" si="412"/>
        <v>164804.61158596262</v>
      </c>
      <c r="L1292" s="26">
        <f t="shared" si="413"/>
        <v>15559.610069810235</v>
      </c>
      <c r="M1292" s="27">
        <f t="shared" si="414"/>
        <v>9.44124677099481E-2</v>
      </c>
      <c r="N1292" s="28">
        <f t="shared" si="415"/>
        <v>142800</v>
      </c>
      <c r="O1292" s="29" t="str">
        <f t="shared" si="416"/>
        <v>MENOR VALOR</v>
      </c>
      <c r="P1292" s="30">
        <f t="shared" si="417"/>
        <v>142800</v>
      </c>
      <c r="Q1292" s="15"/>
    </row>
    <row r="1293" spans="1:17" s="16" customFormat="1" ht="16.2" customHeight="1" x14ac:dyDescent="0.3">
      <c r="A1293" s="171">
        <f t="shared" si="418"/>
        <v>1222</v>
      </c>
      <c r="B1293" s="76">
        <v>4324005</v>
      </c>
      <c r="C1293" s="51" t="s">
        <v>944</v>
      </c>
      <c r="D1293" s="50" t="s">
        <v>24</v>
      </c>
      <c r="E1293" s="50">
        <v>1</v>
      </c>
      <c r="F1293" s="52">
        <v>142800</v>
      </c>
      <c r="G1293" s="53">
        <v>190200</v>
      </c>
      <c r="H1293" s="24">
        <f t="shared" si="409"/>
        <v>142800</v>
      </c>
      <c r="I1293" s="24">
        <f t="shared" si="410"/>
        <v>166500</v>
      </c>
      <c r="J1293" s="24">
        <f t="shared" si="411"/>
        <v>166500</v>
      </c>
      <c r="K1293" s="25">
        <f t="shared" si="412"/>
        <v>164804.61158596262</v>
      </c>
      <c r="L1293" s="26">
        <f t="shared" si="413"/>
        <v>15559.610069810235</v>
      </c>
      <c r="M1293" s="27">
        <f t="shared" si="414"/>
        <v>9.44124677099481E-2</v>
      </c>
      <c r="N1293" s="28">
        <f t="shared" si="415"/>
        <v>142800</v>
      </c>
      <c r="O1293" s="29" t="str">
        <f t="shared" si="416"/>
        <v>MENOR VALOR</v>
      </c>
      <c r="P1293" s="30">
        <f t="shared" si="417"/>
        <v>142800</v>
      </c>
      <c r="Q1293" s="15"/>
    </row>
    <row r="1294" spans="1:17" s="16" customFormat="1" ht="16.2" customHeight="1" x14ac:dyDescent="0.3">
      <c r="A1294" s="171">
        <f t="shared" si="418"/>
        <v>1223</v>
      </c>
      <c r="B1294" s="77">
        <v>4324005</v>
      </c>
      <c r="C1294" s="51" t="s">
        <v>945</v>
      </c>
      <c r="D1294" s="50" t="s">
        <v>24</v>
      </c>
      <c r="E1294" s="50">
        <v>1</v>
      </c>
      <c r="F1294" s="52">
        <v>214200</v>
      </c>
      <c r="G1294" s="48">
        <v>600300</v>
      </c>
      <c r="H1294" s="24">
        <f t="shared" si="409"/>
        <v>214200</v>
      </c>
      <c r="I1294" s="24">
        <f t="shared" si="410"/>
        <v>407250</v>
      </c>
      <c r="J1294" s="24">
        <f t="shared" si="411"/>
        <v>407250</v>
      </c>
      <c r="K1294" s="25">
        <f t="shared" si="412"/>
        <v>358586.47492620244</v>
      </c>
      <c r="L1294" s="26">
        <f t="shared" si="413"/>
        <v>102096.65553193912</v>
      </c>
      <c r="M1294" s="27">
        <f t="shared" si="414"/>
        <v>0.28471976125968146</v>
      </c>
      <c r="N1294" s="28">
        <f t="shared" si="415"/>
        <v>214200</v>
      </c>
      <c r="O1294" s="29" t="str">
        <f t="shared" si="416"/>
        <v>MENOR VALOR</v>
      </c>
      <c r="P1294" s="30">
        <f t="shared" si="417"/>
        <v>214200</v>
      </c>
      <c r="Q1294" s="15"/>
    </row>
    <row r="1295" spans="1:17" s="16" customFormat="1" ht="16.2" customHeight="1" x14ac:dyDescent="0.3">
      <c r="A1295" s="171">
        <f t="shared" si="418"/>
        <v>1224</v>
      </c>
      <c r="B1295" s="77">
        <v>4291220</v>
      </c>
      <c r="C1295" s="51" t="s">
        <v>946</v>
      </c>
      <c r="D1295" s="50" t="s">
        <v>24</v>
      </c>
      <c r="E1295" s="50">
        <v>1</v>
      </c>
      <c r="F1295" s="52">
        <v>214200</v>
      </c>
      <c r="G1295" s="48">
        <v>600300</v>
      </c>
      <c r="H1295" s="24">
        <f t="shared" si="409"/>
        <v>214200</v>
      </c>
      <c r="I1295" s="24">
        <f t="shared" si="410"/>
        <v>407250</v>
      </c>
      <c r="J1295" s="24">
        <f t="shared" si="411"/>
        <v>407250</v>
      </c>
      <c r="K1295" s="25">
        <f t="shared" si="412"/>
        <v>358586.47492620244</v>
      </c>
      <c r="L1295" s="26">
        <f t="shared" si="413"/>
        <v>102096.65553193912</v>
      </c>
      <c r="M1295" s="27">
        <f t="shared" si="414"/>
        <v>0.28471976125968146</v>
      </c>
      <c r="N1295" s="28">
        <f t="shared" si="415"/>
        <v>214200</v>
      </c>
      <c r="O1295" s="29" t="str">
        <f t="shared" si="416"/>
        <v>MENOR VALOR</v>
      </c>
      <c r="P1295" s="30">
        <f t="shared" si="417"/>
        <v>214200</v>
      </c>
      <c r="Q1295" s="15"/>
    </row>
    <row r="1296" spans="1:17" s="16" customFormat="1" ht="16.2" customHeight="1" x14ac:dyDescent="0.3">
      <c r="A1296" s="171">
        <f t="shared" si="418"/>
        <v>1225</v>
      </c>
      <c r="B1296" s="77">
        <v>4324000</v>
      </c>
      <c r="C1296" s="51" t="s">
        <v>947</v>
      </c>
      <c r="D1296" s="50" t="s">
        <v>24</v>
      </c>
      <c r="E1296" s="50">
        <v>1</v>
      </c>
      <c r="F1296" s="52">
        <v>65450</v>
      </c>
      <c r="G1296" s="53">
        <v>103000</v>
      </c>
      <c r="H1296" s="24">
        <f t="shared" si="409"/>
        <v>65450</v>
      </c>
      <c r="I1296" s="24">
        <f t="shared" si="410"/>
        <v>84225</v>
      </c>
      <c r="J1296" s="24">
        <f t="shared" si="411"/>
        <v>84225</v>
      </c>
      <c r="K1296" s="25">
        <f t="shared" si="412"/>
        <v>82105.724526369057</v>
      </c>
      <c r="L1296" s="26">
        <f t="shared" si="413"/>
        <v>11777.375758170479</v>
      </c>
      <c r="M1296" s="27">
        <f t="shared" si="414"/>
        <v>0.14344159102314552</v>
      </c>
      <c r="N1296" s="28">
        <f t="shared" si="415"/>
        <v>65450</v>
      </c>
      <c r="O1296" s="29" t="str">
        <f t="shared" si="416"/>
        <v>MENOR VALOR</v>
      </c>
      <c r="P1296" s="30">
        <f t="shared" si="417"/>
        <v>65450</v>
      </c>
      <c r="Q1296" s="15"/>
    </row>
    <row r="1297" spans="1:17" s="16" customFormat="1" ht="16.2" customHeight="1" x14ac:dyDescent="0.3">
      <c r="A1297" s="171">
        <f t="shared" si="418"/>
        <v>1226</v>
      </c>
      <c r="B1297" s="77">
        <v>4324000</v>
      </c>
      <c r="C1297" s="51" t="s">
        <v>856</v>
      </c>
      <c r="D1297" s="50" t="s">
        <v>24</v>
      </c>
      <c r="E1297" s="50">
        <v>1</v>
      </c>
      <c r="F1297" s="52">
        <v>214200</v>
      </c>
      <c r="G1297" s="48">
        <v>600300</v>
      </c>
      <c r="H1297" s="24">
        <f t="shared" si="409"/>
        <v>214200</v>
      </c>
      <c r="I1297" s="24">
        <f t="shared" si="410"/>
        <v>407250</v>
      </c>
      <c r="J1297" s="24">
        <f t="shared" si="411"/>
        <v>407250</v>
      </c>
      <c r="K1297" s="25">
        <f t="shared" si="412"/>
        <v>358586.47492620244</v>
      </c>
      <c r="L1297" s="26">
        <f t="shared" si="413"/>
        <v>102096.65553193912</v>
      </c>
      <c r="M1297" s="27">
        <f t="shared" si="414"/>
        <v>0.28471976125968146</v>
      </c>
      <c r="N1297" s="28">
        <f t="shared" si="415"/>
        <v>214200</v>
      </c>
      <c r="O1297" s="29" t="str">
        <f t="shared" si="416"/>
        <v>MENOR VALOR</v>
      </c>
      <c r="P1297" s="30">
        <f t="shared" si="417"/>
        <v>214200</v>
      </c>
      <c r="Q1297" s="15"/>
    </row>
    <row r="1298" spans="1:17" s="16" customFormat="1" ht="16.2" customHeight="1" x14ac:dyDescent="0.3">
      <c r="A1298" s="171">
        <f t="shared" si="418"/>
        <v>1227</v>
      </c>
      <c r="B1298" s="77">
        <v>4324000</v>
      </c>
      <c r="C1298" s="51" t="s">
        <v>948</v>
      </c>
      <c r="D1298" s="50" t="s">
        <v>24</v>
      </c>
      <c r="E1298" s="50">
        <v>1</v>
      </c>
      <c r="F1298" s="52">
        <v>214200</v>
      </c>
      <c r="G1298" s="48">
        <v>600300</v>
      </c>
      <c r="H1298" s="24">
        <f t="shared" si="409"/>
        <v>214200</v>
      </c>
      <c r="I1298" s="24">
        <f t="shared" si="410"/>
        <v>407250</v>
      </c>
      <c r="J1298" s="24">
        <f t="shared" si="411"/>
        <v>407250</v>
      </c>
      <c r="K1298" s="25">
        <f t="shared" si="412"/>
        <v>358586.47492620244</v>
      </c>
      <c r="L1298" s="26">
        <f t="shared" si="413"/>
        <v>102096.65553193912</v>
      </c>
      <c r="M1298" s="27">
        <f t="shared" si="414"/>
        <v>0.28471976125968146</v>
      </c>
      <c r="N1298" s="28">
        <f t="shared" si="415"/>
        <v>214200</v>
      </c>
      <c r="O1298" s="29" t="str">
        <f t="shared" si="416"/>
        <v>MENOR VALOR</v>
      </c>
      <c r="P1298" s="30">
        <f t="shared" si="417"/>
        <v>214200</v>
      </c>
      <c r="Q1298" s="15"/>
    </row>
    <row r="1299" spans="1:17" s="16" customFormat="1" ht="16.2" customHeight="1" x14ac:dyDescent="0.3">
      <c r="A1299" s="171">
        <f t="shared" si="418"/>
        <v>1228</v>
      </c>
      <c r="B1299" s="77">
        <v>4324000</v>
      </c>
      <c r="C1299" s="51" t="s">
        <v>949</v>
      </c>
      <c r="D1299" s="50" t="s">
        <v>24</v>
      </c>
      <c r="E1299" s="50">
        <v>1</v>
      </c>
      <c r="F1299" s="52">
        <v>113050</v>
      </c>
      <c r="G1299" s="53">
        <v>179575</v>
      </c>
      <c r="H1299" s="24">
        <f t="shared" si="409"/>
        <v>113050</v>
      </c>
      <c r="I1299" s="24">
        <f t="shared" si="410"/>
        <v>146312.5</v>
      </c>
      <c r="J1299" s="24">
        <f t="shared" si="411"/>
        <v>146312.5</v>
      </c>
      <c r="K1299" s="25">
        <f t="shared" si="412"/>
        <v>142481.41545478834</v>
      </c>
      <c r="L1299" s="26">
        <f t="shared" si="413"/>
        <v>20811.153447999412</v>
      </c>
      <c r="M1299" s="27">
        <f t="shared" si="414"/>
        <v>0.14606223121501152</v>
      </c>
      <c r="N1299" s="28">
        <f t="shared" si="415"/>
        <v>113050</v>
      </c>
      <c r="O1299" s="29" t="str">
        <f t="shared" si="416"/>
        <v>MENOR VALOR</v>
      </c>
      <c r="P1299" s="30">
        <f t="shared" si="417"/>
        <v>113050</v>
      </c>
      <c r="Q1299" s="15"/>
    </row>
    <row r="1300" spans="1:17" s="16" customFormat="1" ht="16.2" customHeight="1" x14ac:dyDescent="0.3">
      <c r="A1300" s="171">
        <f t="shared" si="418"/>
        <v>1229</v>
      </c>
      <c r="B1300" s="77">
        <v>4324000</v>
      </c>
      <c r="C1300" s="51" t="s">
        <v>950</v>
      </c>
      <c r="D1300" s="50" t="s">
        <v>24</v>
      </c>
      <c r="E1300" s="50">
        <v>1</v>
      </c>
      <c r="F1300" s="52">
        <v>214200</v>
      </c>
      <c r="G1300" s="48">
        <v>600300</v>
      </c>
      <c r="H1300" s="24">
        <f t="shared" si="409"/>
        <v>214200</v>
      </c>
      <c r="I1300" s="24">
        <f t="shared" si="410"/>
        <v>407250</v>
      </c>
      <c r="J1300" s="24">
        <f t="shared" si="411"/>
        <v>407250</v>
      </c>
      <c r="K1300" s="25">
        <f t="shared" si="412"/>
        <v>358586.47492620244</v>
      </c>
      <c r="L1300" s="26">
        <f t="shared" si="413"/>
        <v>102096.65553193912</v>
      </c>
      <c r="M1300" s="27">
        <f t="shared" si="414"/>
        <v>0.28471976125968146</v>
      </c>
      <c r="N1300" s="28">
        <f t="shared" si="415"/>
        <v>214200</v>
      </c>
      <c r="O1300" s="29" t="str">
        <f t="shared" si="416"/>
        <v>MENOR VALOR</v>
      </c>
      <c r="P1300" s="30">
        <f t="shared" si="417"/>
        <v>214200</v>
      </c>
      <c r="Q1300" s="15"/>
    </row>
    <row r="1301" spans="1:17" s="16" customFormat="1" ht="16.2" customHeight="1" x14ac:dyDescent="0.3">
      <c r="A1301" s="171">
        <f t="shared" si="418"/>
        <v>1230</v>
      </c>
      <c r="B1301" s="77">
        <v>4324000</v>
      </c>
      <c r="C1301" s="51" t="s">
        <v>951</v>
      </c>
      <c r="D1301" s="50" t="s">
        <v>24</v>
      </c>
      <c r="E1301" s="50">
        <v>1</v>
      </c>
      <c r="F1301" s="52">
        <v>214200</v>
      </c>
      <c r="G1301" s="48">
        <v>600300</v>
      </c>
      <c r="H1301" s="24">
        <f t="shared" si="409"/>
        <v>214200</v>
      </c>
      <c r="I1301" s="24">
        <f t="shared" si="410"/>
        <v>407250</v>
      </c>
      <c r="J1301" s="24">
        <f t="shared" si="411"/>
        <v>407250</v>
      </c>
      <c r="K1301" s="25">
        <f t="shared" si="412"/>
        <v>358586.47492620244</v>
      </c>
      <c r="L1301" s="26">
        <f t="shared" si="413"/>
        <v>102096.65553193912</v>
      </c>
      <c r="M1301" s="27">
        <f t="shared" si="414"/>
        <v>0.28471976125968146</v>
      </c>
      <c r="N1301" s="28">
        <f t="shared" si="415"/>
        <v>214200</v>
      </c>
      <c r="O1301" s="29" t="str">
        <f t="shared" si="416"/>
        <v>MENOR VALOR</v>
      </c>
      <c r="P1301" s="30">
        <f t="shared" si="417"/>
        <v>214200</v>
      </c>
      <c r="Q1301" s="15"/>
    </row>
    <row r="1302" spans="1:17" s="16" customFormat="1" ht="16.2" customHeight="1" x14ac:dyDescent="0.3">
      <c r="A1302" s="171">
        <f t="shared" si="418"/>
        <v>1231</v>
      </c>
      <c r="B1302" s="77">
        <v>4324000</v>
      </c>
      <c r="C1302" s="51" t="s">
        <v>952</v>
      </c>
      <c r="D1302" s="50" t="s">
        <v>24</v>
      </c>
      <c r="E1302" s="50">
        <v>1</v>
      </c>
      <c r="F1302" s="52">
        <v>214200</v>
      </c>
      <c r="G1302" s="48">
        <v>600300</v>
      </c>
      <c r="H1302" s="24">
        <f t="shared" si="409"/>
        <v>214200</v>
      </c>
      <c r="I1302" s="24">
        <f t="shared" si="410"/>
        <v>407250</v>
      </c>
      <c r="J1302" s="24">
        <f t="shared" si="411"/>
        <v>407250</v>
      </c>
      <c r="K1302" s="25">
        <f t="shared" si="412"/>
        <v>358586.47492620244</v>
      </c>
      <c r="L1302" s="26">
        <f t="shared" si="413"/>
        <v>102096.65553193912</v>
      </c>
      <c r="M1302" s="27">
        <f t="shared" si="414"/>
        <v>0.28471976125968146</v>
      </c>
      <c r="N1302" s="28">
        <f t="shared" si="415"/>
        <v>214200</v>
      </c>
      <c r="O1302" s="29" t="str">
        <f t="shared" si="416"/>
        <v>MENOR VALOR</v>
      </c>
      <c r="P1302" s="30">
        <f t="shared" si="417"/>
        <v>214200</v>
      </c>
      <c r="Q1302" s="15"/>
    </row>
    <row r="1303" spans="1:17" s="16" customFormat="1" ht="16.2" customHeight="1" x14ac:dyDescent="0.3">
      <c r="A1303" s="171">
        <f t="shared" si="418"/>
        <v>1232</v>
      </c>
      <c r="B1303" s="77">
        <v>4324000</v>
      </c>
      <c r="C1303" s="51" t="s">
        <v>859</v>
      </c>
      <c r="D1303" s="50" t="s">
        <v>24</v>
      </c>
      <c r="E1303" s="50">
        <v>1</v>
      </c>
      <c r="F1303" s="52">
        <v>214200</v>
      </c>
      <c r="G1303" s="48">
        <v>600300</v>
      </c>
      <c r="H1303" s="24">
        <f t="shared" si="409"/>
        <v>214200</v>
      </c>
      <c r="I1303" s="24">
        <f t="shared" si="410"/>
        <v>407250</v>
      </c>
      <c r="J1303" s="24">
        <f t="shared" si="411"/>
        <v>407250</v>
      </c>
      <c r="K1303" s="25">
        <f t="shared" si="412"/>
        <v>358586.47492620244</v>
      </c>
      <c r="L1303" s="26">
        <f t="shared" si="413"/>
        <v>102096.65553193912</v>
      </c>
      <c r="M1303" s="27">
        <f t="shared" si="414"/>
        <v>0.28471976125968146</v>
      </c>
      <c r="N1303" s="28">
        <f t="shared" si="415"/>
        <v>214200</v>
      </c>
      <c r="O1303" s="29" t="str">
        <f t="shared" si="416"/>
        <v>MENOR VALOR</v>
      </c>
      <c r="P1303" s="30">
        <f t="shared" si="417"/>
        <v>214200</v>
      </c>
      <c r="Q1303" s="15"/>
    </row>
    <row r="1304" spans="1:17" s="16" customFormat="1" ht="16.2" customHeight="1" x14ac:dyDescent="0.3">
      <c r="A1304" s="171">
        <f t="shared" si="418"/>
        <v>1233</v>
      </c>
      <c r="B1304" s="77">
        <v>4324000</v>
      </c>
      <c r="C1304" s="51" t="s">
        <v>860</v>
      </c>
      <c r="D1304" s="50" t="s">
        <v>24</v>
      </c>
      <c r="E1304" s="50">
        <v>1</v>
      </c>
      <c r="F1304" s="52">
        <v>214200</v>
      </c>
      <c r="G1304" s="48">
        <v>600300</v>
      </c>
      <c r="H1304" s="24">
        <f t="shared" si="409"/>
        <v>214200</v>
      </c>
      <c r="I1304" s="24">
        <f t="shared" si="410"/>
        <v>407250</v>
      </c>
      <c r="J1304" s="24">
        <f t="shared" si="411"/>
        <v>407250</v>
      </c>
      <c r="K1304" s="25">
        <f t="shared" si="412"/>
        <v>358586.47492620244</v>
      </c>
      <c r="L1304" s="26">
        <f t="shared" si="413"/>
        <v>102096.65553193912</v>
      </c>
      <c r="M1304" s="27">
        <f t="shared" si="414"/>
        <v>0.28471976125968146</v>
      </c>
      <c r="N1304" s="28">
        <f t="shared" si="415"/>
        <v>214200</v>
      </c>
      <c r="O1304" s="29" t="str">
        <f t="shared" si="416"/>
        <v>MENOR VALOR</v>
      </c>
      <c r="P1304" s="30">
        <f t="shared" si="417"/>
        <v>214200</v>
      </c>
      <c r="Q1304" s="15"/>
    </row>
    <row r="1305" spans="1:17" s="16" customFormat="1" ht="16.2" customHeight="1" x14ac:dyDescent="0.3">
      <c r="A1305" s="171">
        <f t="shared" si="418"/>
        <v>1234</v>
      </c>
      <c r="B1305" s="77">
        <v>4324000</v>
      </c>
      <c r="C1305" s="51" t="s">
        <v>861</v>
      </c>
      <c r="D1305" s="50" t="s">
        <v>24</v>
      </c>
      <c r="E1305" s="50">
        <v>1</v>
      </c>
      <c r="F1305" s="52">
        <v>65450</v>
      </c>
      <c r="G1305" s="53">
        <v>103000</v>
      </c>
      <c r="H1305" s="24">
        <f t="shared" si="409"/>
        <v>65450</v>
      </c>
      <c r="I1305" s="24">
        <f t="shared" si="410"/>
        <v>84225</v>
      </c>
      <c r="J1305" s="24">
        <f t="shared" si="411"/>
        <v>84225</v>
      </c>
      <c r="K1305" s="25">
        <f t="shared" si="412"/>
        <v>82105.724526369057</v>
      </c>
      <c r="L1305" s="26">
        <f t="shared" si="413"/>
        <v>11777.375758170479</v>
      </c>
      <c r="M1305" s="27">
        <f t="shared" si="414"/>
        <v>0.14344159102314552</v>
      </c>
      <c r="N1305" s="28">
        <f t="shared" si="415"/>
        <v>65450</v>
      </c>
      <c r="O1305" s="29" t="str">
        <f t="shared" si="416"/>
        <v>MENOR VALOR</v>
      </c>
      <c r="P1305" s="30">
        <f t="shared" si="417"/>
        <v>65450</v>
      </c>
      <c r="Q1305" s="15"/>
    </row>
    <row r="1306" spans="1:17" s="16" customFormat="1" ht="16.2" customHeight="1" x14ac:dyDescent="0.3">
      <c r="A1306" s="171">
        <f t="shared" si="418"/>
        <v>1235</v>
      </c>
      <c r="B1306" s="77">
        <v>4324000</v>
      </c>
      <c r="C1306" s="51" t="s">
        <v>862</v>
      </c>
      <c r="D1306" s="50" t="s">
        <v>24</v>
      </c>
      <c r="E1306" s="50">
        <v>1</v>
      </c>
      <c r="F1306" s="52">
        <v>214200</v>
      </c>
      <c r="G1306" s="48">
        <v>600300</v>
      </c>
      <c r="H1306" s="24">
        <f t="shared" si="409"/>
        <v>214200</v>
      </c>
      <c r="I1306" s="24">
        <f t="shared" si="410"/>
        <v>407250</v>
      </c>
      <c r="J1306" s="24">
        <f t="shared" si="411"/>
        <v>407250</v>
      </c>
      <c r="K1306" s="25">
        <f t="shared" si="412"/>
        <v>358586.47492620244</v>
      </c>
      <c r="L1306" s="26">
        <f t="shared" si="413"/>
        <v>102096.65553193912</v>
      </c>
      <c r="M1306" s="27">
        <f t="shared" si="414"/>
        <v>0.28471976125968146</v>
      </c>
      <c r="N1306" s="28">
        <f t="shared" si="415"/>
        <v>214200</v>
      </c>
      <c r="O1306" s="29" t="str">
        <f t="shared" si="416"/>
        <v>MENOR VALOR</v>
      </c>
      <c r="P1306" s="30">
        <f t="shared" si="417"/>
        <v>214200</v>
      </c>
      <c r="Q1306" s="15"/>
    </row>
    <row r="1307" spans="1:17" s="16" customFormat="1" ht="16.2" customHeight="1" x14ac:dyDescent="0.3">
      <c r="A1307" s="171">
        <f t="shared" si="418"/>
        <v>1236</v>
      </c>
      <c r="B1307" s="77">
        <v>4324000</v>
      </c>
      <c r="C1307" s="51" t="s">
        <v>953</v>
      </c>
      <c r="D1307" s="50" t="s">
        <v>24</v>
      </c>
      <c r="E1307" s="50">
        <v>1</v>
      </c>
      <c r="F1307" s="52">
        <v>214200</v>
      </c>
      <c r="G1307" s="48">
        <v>600300</v>
      </c>
      <c r="H1307" s="24">
        <f t="shared" si="409"/>
        <v>214200</v>
      </c>
      <c r="I1307" s="24">
        <f t="shared" si="410"/>
        <v>407250</v>
      </c>
      <c r="J1307" s="24">
        <f t="shared" si="411"/>
        <v>407250</v>
      </c>
      <c r="K1307" s="25">
        <f t="shared" si="412"/>
        <v>358586.47492620244</v>
      </c>
      <c r="L1307" s="26">
        <f t="shared" si="413"/>
        <v>102096.65553193912</v>
      </c>
      <c r="M1307" s="27">
        <f t="shared" si="414"/>
        <v>0.28471976125968146</v>
      </c>
      <c r="N1307" s="28">
        <f t="shared" si="415"/>
        <v>214200</v>
      </c>
      <c r="O1307" s="29" t="str">
        <f t="shared" si="416"/>
        <v>MENOR VALOR</v>
      </c>
      <c r="P1307" s="30">
        <f t="shared" si="417"/>
        <v>214200</v>
      </c>
      <c r="Q1307" s="15"/>
    </row>
    <row r="1308" spans="1:17" s="16" customFormat="1" ht="16.2" customHeight="1" x14ac:dyDescent="0.3">
      <c r="A1308" s="173">
        <f t="shared" si="418"/>
        <v>1237</v>
      </c>
      <c r="B1308" s="80">
        <v>4324000</v>
      </c>
      <c r="C1308" s="55" t="s">
        <v>954</v>
      </c>
      <c r="D1308" s="32" t="s">
        <v>24</v>
      </c>
      <c r="E1308" s="32">
        <v>1</v>
      </c>
      <c r="F1308" s="56">
        <v>214200</v>
      </c>
      <c r="G1308" s="48">
        <v>600300</v>
      </c>
      <c r="H1308" s="24">
        <f t="shared" si="409"/>
        <v>214200</v>
      </c>
      <c r="I1308" s="24">
        <f t="shared" si="410"/>
        <v>407250</v>
      </c>
      <c r="J1308" s="24">
        <f t="shared" si="411"/>
        <v>407250</v>
      </c>
      <c r="K1308" s="25">
        <f t="shared" si="412"/>
        <v>358586.47492620244</v>
      </c>
      <c r="L1308" s="26">
        <f t="shared" si="413"/>
        <v>102096.65553193912</v>
      </c>
      <c r="M1308" s="27">
        <f t="shared" si="414"/>
        <v>0.28471976125968146</v>
      </c>
      <c r="N1308" s="28">
        <f t="shared" si="415"/>
        <v>214200</v>
      </c>
      <c r="O1308" s="29" t="str">
        <f t="shared" si="416"/>
        <v>MENOR VALOR</v>
      </c>
      <c r="P1308" s="30">
        <f t="shared" si="417"/>
        <v>214200</v>
      </c>
      <c r="Q1308" s="15"/>
    </row>
    <row r="1309" spans="1:17" s="16" customFormat="1" ht="16.2" customHeight="1" x14ac:dyDescent="0.3">
      <c r="A1309" s="268" t="s">
        <v>955</v>
      </c>
      <c r="B1309" s="268"/>
      <c r="C1309" s="268"/>
      <c r="D1309" s="268"/>
      <c r="E1309" s="268"/>
      <c r="F1309" s="35"/>
      <c r="G1309" s="184"/>
      <c r="H1309" s="37"/>
      <c r="I1309" s="38"/>
      <c r="J1309" s="38"/>
      <c r="K1309" s="39"/>
      <c r="L1309" s="40"/>
      <c r="M1309" s="41"/>
      <c r="N1309" s="42"/>
      <c r="O1309" s="43"/>
      <c r="P1309" s="44"/>
      <c r="Q1309" s="15"/>
    </row>
    <row r="1310" spans="1:17" s="16" customFormat="1" ht="16.2" customHeight="1" x14ac:dyDescent="0.3">
      <c r="A1310" s="168">
        <f>A1308+1</f>
        <v>1238</v>
      </c>
      <c r="B1310" s="192">
        <v>43410</v>
      </c>
      <c r="C1310" s="66" t="s">
        <v>956</v>
      </c>
      <c r="D1310" s="20" t="s">
        <v>24</v>
      </c>
      <c r="E1310" s="20">
        <v>1</v>
      </c>
      <c r="F1310" s="47">
        <v>142800</v>
      </c>
      <c r="G1310" s="53">
        <v>190200</v>
      </c>
      <c r="H1310" s="24">
        <f t="shared" ref="H1310:H1332" si="419">MIN(F1310:G1310)</f>
        <v>142800</v>
      </c>
      <c r="I1310" s="24">
        <f t="shared" ref="I1310:I1332" si="420">AVERAGE(F1310:G1310)</f>
        <v>166500</v>
      </c>
      <c r="J1310" s="24">
        <f t="shared" ref="J1310:J1332" si="421">MEDIAN(F1310:G1310)</f>
        <v>166500</v>
      </c>
      <c r="K1310" s="25">
        <f t="shared" ref="K1310:K1332" si="422">GEOMEAN(F1310:G1310)</f>
        <v>164804.61158596262</v>
      </c>
      <c r="L1310" s="26">
        <f t="shared" si="413"/>
        <v>15559.610069810235</v>
      </c>
      <c r="M1310" s="27">
        <f t="shared" si="414"/>
        <v>9.44124677099481E-2</v>
      </c>
      <c r="N1310" s="28">
        <f t="shared" ref="N1310:N1332" si="423">ROUND(IF(M1310&lt;=$N$2,H1310,K1310),0)</f>
        <v>142800</v>
      </c>
      <c r="O1310" s="29" t="str">
        <f t="shared" ref="O1310:O1332" si="424">IF(M1310&lt;=$N$2,"MENOR VALOR","MEDIA GEO")</f>
        <v>MENOR VALOR</v>
      </c>
      <c r="P1310" s="30">
        <f t="shared" si="417"/>
        <v>142800</v>
      </c>
      <c r="Q1310" s="15"/>
    </row>
    <row r="1311" spans="1:17" s="16" customFormat="1" ht="16.2" customHeight="1" x14ac:dyDescent="0.3">
      <c r="A1311" s="171">
        <f t="shared" ref="A1311:A1332" si="425">A1310+1</f>
        <v>1239</v>
      </c>
      <c r="B1311" s="188">
        <v>4341001</v>
      </c>
      <c r="C1311" s="70" t="s">
        <v>957</v>
      </c>
      <c r="D1311" s="50" t="s">
        <v>24</v>
      </c>
      <c r="E1311" s="50">
        <v>1</v>
      </c>
      <c r="F1311" s="52">
        <v>142800</v>
      </c>
      <c r="G1311" s="53">
        <v>190200</v>
      </c>
      <c r="H1311" s="24">
        <f t="shared" si="419"/>
        <v>142800</v>
      </c>
      <c r="I1311" s="24">
        <f t="shared" si="420"/>
        <v>166500</v>
      </c>
      <c r="J1311" s="24">
        <f t="shared" si="421"/>
        <v>166500</v>
      </c>
      <c r="K1311" s="25">
        <f t="shared" si="422"/>
        <v>164804.61158596262</v>
      </c>
      <c r="L1311" s="26">
        <f t="shared" si="413"/>
        <v>15559.610069810235</v>
      </c>
      <c r="M1311" s="27">
        <f t="shared" si="414"/>
        <v>9.44124677099481E-2</v>
      </c>
      <c r="N1311" s="28">
        <f t="shared" si="423"/>
        <v>142800</v>
      </c>
      <c r="O1311" s="29" t="str">
        <f t="shared" si="424"/>
        <v>MENOR VALOR</v>
      </c>
      <c r="P1311" s="30">
        <f t="shared" si="417"/>
        <v>142800</v>
      </c>
      <c r="Q1311" s="15"/>
    </row>
    <row r="1312" spans="1:17" s="16" customFormat="1" ht="16.2" customHeight="1" x14ac:dyDescent="0.3">
      <c r="A1312" s="171">
        <f t="shared" si="425"/>
        <v>1240</v>
      </c>
      <c r="B1312" s="188">
        <v>4343002</v>
      </c>
      <c r="C1312" s="70" t="s">
        <v>958</v>
      </c>
      <c r="D1312" s="50" t="s">
        <v>24</v>
      </c>
      <c r="E1312" s="50">
        <v>1</v>
      </c>
      <c r="F1312" s="52">
        <v>214200</v>
      </c>
      <c r="G1312" s="48">
        <v>600300</v>
      </c>
      <c r="H1312" s="24">
        <f t="shared" si="419"/>
        <v>214200</v>
      </c>
      <c r="I1312" s="24">
        <f t="shared" si="420"/>
        <v>407250</v>
      </c>
      <c r="J1312" s="24">
        <f t="shared" si="421"/>
        <v>407250</v>
      </c>
      <c r="K1312" s="25">
        <f t="shared" si="422"/>
        <v>358586.47492620244</v>
      </c>
      <c r="L1312" s="26">
        <f t="shared" si="413"/>
        <v>102096.65553193912</v>
      </c>
      <c r="M1312" s="27">
        <f t="shared" si="414"/>
        <v>0.28471976125968146</v>
      </c>
      <c r="N1312" s="28">
        <f t="shared" si="423"/>
        <v>214200</v>
      </c>
      <c r="O1312" s="29" t="str">
        <f t="shared" si="424"/>
        <v>MENOR VALOR</v>
      </c>
      <c r="P1312" s="30">
        <f t="shared" si="417"/>
        <v>214200</v>
      </c>
      <c r="Q1312" s="15"/>
    </row>
    <row r="1313" spans="1:17" s="16" customFormat="1" ht="16.2" customHeight="1" x14ac:dyDescent="0.3">
      <c r="A1313" s="171">
        <f t="shared" si="425"/>
        <v>1241</v>
      </c>
      <c r="B1313" s="188">
        <v>4343001</v>
      </c>
      <c r="C1313" s="70" t="s">
        <v>959</v>
      </c>
      <c r="D1313" s="50" t="s">
        <v>24</v>
      </c>
      <c r="E1313" s="50">
        <v>1</v>
      </c>
      <c r="F1313" s="52">
        <v>214200</v>
      </c>
      <c r="G1313" s="48">
        <v>600300</v>
      </c>
      <c r="H1313" s="24">
        <f t="shared" si="419"/>
        <v>214200</v>
      </c>
      <c r="I1313" s="24">
        <f t="shared" si="420"/>
        <v>407250</v>
      </c>
      <c r="J1313" s="24">
        <f t="shared" si="421"/>
        <v>407250</v>
      </c>
      <c r="K1313" s="25">
        <f t="shared" si="422"/>
        <v>358586.47492620244</v>
      </c>
      <c r="L1313" s="26">
        <f t="shared" si="413"/>
        <v>102096.65553193912</v>
      </c>
      <c r="M1313" s="27">
        <f t="shared" si="414"/>
        <v>0.28471976125968146</v>
      </c>
      <c r="N1313" s="28">
        <f t="shared" si="423"/>
        <v>214200</v>
      </c>
      <c r="O1313" s="29" t="str">
        <f t="shared" si="424"/>
        <v>MENOR VALOR</v>
      </c>
      <c r="P1313" s="30">
        <f t="shared" si="417"/>
        <v>214200</v>
      </c>
      <c r="Q1313" s="15"/>
    </row>
    <row r="1314" spans="1:17" s="16" customFormat="1" ht="16.2" customHeight="1" x14ac:dyDescent="0.3">
      <c r="A1314" s="171">
        <f t="shared" si="425"/>
        <v>1242</v>
      </c>
      <c r="B1314" s="188">
        <v>4341003</v>
      </c>
      <c r="C1314" s="70" t="s">
        <v>960</v>
      </c>
      <c r="D1314" s="50" t="s">
        <v>24</v>
      </c>
      <c r="E1314" s="50">
        <v>1</v>
      </c>
      <c r="F1314" s="52">
        <v>214200</v>
      </c>
      <c r="G1314" s="48">
        <v>600300</v>
      </c>
      <c r="H1314" s="24">
        <f t="shared" si="419"/>
        <v>214200</v>
      </c>
      <c r="I1314" s="24">
        <f t="shared" si="420"/>
        <v>407250</v>
      </c>
      <c r="J1314" s="24">
        <f t="shared" si="421"/>
        <v>407250</v>
      </c>
      <c r="K1314" s="25">
        <f t="shared" si="422"/>
        <v>358586.47492620244</v>
      </c>
      <c r="L1314" s="26">
        <f t="shared" si="413"/>
        <v>102096.65553193912</v>
      </c>
      <c r="M1314" s="27">
        <f t="shared" si="414"/>
        <v>0.28471976125968146</v>
      </c>
      <c r="N1314" s="28">
        <f t="shared" si="423"/>
        <v>214200</v>
      </c>
      <c r="O1314" s="29" t="str">
        <f t="shared" si="424"/>
        <v>MENOR VALOR</v>
      </c>
      <c r="P1314" s="30">
        <f t="shared" si="417"/>
        <v>214200</v>
      </c>
      <c r="Q1314" s="15"/>
    </row>
    <row r="1315" spans="1:17" s="16" customFormat="1" ht="16.2" customHeight="1" x14ac:dyDescent="0.3">
      <c r="A1315" s="171">
        <f t="shared" si="425"/>
        <v>1243</v>
      </c>
      <c r="B1315" s="188">
        <v>4343002</v>
      </c>
      <c r="C1315" s="70" t="s">
        <v>961</v>
      </c>
      <c r="D1315" s="50" t="s">
        <v>24</v>
      </c>
      <c r="E1315" s="50">
        <v>1</v>
      </c>
      <c r="F1315" s="52">
        <v>773500</v>
      </c>
      <c r="G1315" s="53">
        <v>1160250</v>
      </c>
      <c r="H1315" s="24">
        <f t="shared" si="419"/>
        <v>773500</v>
      </c>
      <c r="I1315" s="24">
        <f t="shared" si="420"/>
        <v>966875</v>
      </c>
      <c r="J1315" s="24">
        <f t="shared" si="421"/>
        <v>966875</v>
      </c>
      <c r="K1315" s="25">
        <f t="shared" si="422"/>
        <v>947340.15802139416</v>
      </c>
      <c r="L1315" s="26">
        <f t="shared" si="413"/>
        <v>122923.55457946887</v>
      </c>
      <c r="M1315" s="27">
        <f t="shared" si="414"/>
        <v>0.12975651199692184</v>
      </c>
      <c r="N1315" s="28">
        <f t="shared" si="423"/>
        <v>773500</v>
      </c>
      <c r="O1315" s="29" t="str">
        <f t="shared" si="424"/>
        <v>MENOR VALOR</v>
      </c>
      <c r="P1315" s="30">
        <f t="shared" si="417"/>
        <v>773500</v>
      </c>
      <c r="Q1315" s="15"/>
    </row>
    <row r="1316" spans="1:17" s="16" customFormat="1" ht="16.2" customHeight="1" x14ac:dyDescent="0.3">
      <c r="A1316" s="171">
        <f t="shared" si="425"/>
        <v>1244</v>
      </c>
      <c r="B1316" s="188">
        <v>4343002</v>
      </c>
      <c r="C1316" s="70" t="s">
        <v>962</v>
      </c>
      <c r="D1316" s="50" t="s">
        <v>24</v>
      </c>
      <c r="E1316" s="50">
        <v>1</v>
      </c>
      <c r="F1316" s="52">
        <v>53550</v>
      </c>
      <c r="G1316" s="53">
        <v>90325</v>
      </c>
      <c r="H1316" s="24">
        <f t="shared" si="419"/>
        <v>53550</v>
      </c>
      <c r="I1316" s="24">
        <f t="shared" si="420"/>
        <v>71937.5</v>
      </c>
      <c r="J1316" s="24">
        <f t="shared" si="421"/>
        <v>71937.5</v>
      </c>
      <c r="K1316" s="25">
        <f t="shared" si="422"/>
        <v>69547.852231395329</v>
      </c>
      <c r="L1316" s="26">
        <f t="shared" si="413"/>
        <v>11312.189797239987</v>
      </c>
      <c r="M1316" s="27">
        <f t="shared" si="414"/>
        <v>0.16265333053855879</v>
      </c>
      <c r="N1316" s="28">
        <f t="shared" si="423"/>
        <v>53550</v>
      </c>
      <c r="O1316" s="29" t="str">
        <f t="shared" si="424"/>
        <v>MENOR VALOR</v>
      </c>
      <c r="P1316" s="30">
        <f t="shared" si="417"/>
        <v>53550</v>
      </c>
      <c r="Q1316" s="15"/>
    </row>
    <row r="1317" spans="1:17" s="16" customFormat="1" ht="16.2" customHeight="1" x14ac:dyDescent="0.3">
      <c r="A1317" s="171">
        <f t="shared" si="425"/>
        <v>1245</v>
      </c>
      <c r="B1317" s="188">
        <v>4343001</v>
      </c>
      <c r="C1317" s="70" t="s">
        <v>963</v>
      </c>
      <c r="D1317" s="50" t="s">
        <v>24</v>
      </c>
      <c r="E1317" s="50">
        <v>1</v>
      </c>
      <c r="F1317" s="52">
        <v>214200</v>
      </c>
      <c r="G1317" s="48">
        <v>600300</v>
      </c>
      <c r="H1317" s="24">
        <f t="shared" si="419"/>
        <v>214200</v>
      </c>
      <c r="I1317" s="24">
        <f t="shared" si="420"/>
        <v>407250</v>
      </c>
      <c r="J1317" s="24">
        <f t="shared" si="421"/>
        <v>407250</v>
      </c>
      <c r="K1317" s="25">
        <f t="shared" si="422"/>
        <v>358586.47492620244</v>
      </c>
      <c r="L1317" s="26">
        <f t="shared" si="413"/>
        <v>102096.65553193912</v>
      </c>
      <c r="M1317" s="27">
        <f t="shared" si="414"/>
        <v>0.28471976125968146</v>
      </c>
      <c r="N1317" s="28">
        <f t="shared" si="423"/>
        <v>214200</v>
      </c>
      <c r="O1317" s="29" t="str">
        <f t="shared" si="424"/>
        <v>MENOR VALOR</v>
      </c>
      <c r="P1317" s="30">
        <f t="shared" si="417"/>
        <v>214200</v>
      </c>
      <c r="Q1317" s="15"/>
    </row>
    <row r="1318" spans="1:17" s="16" customFormat="1" ht="16.2" customHeight="1" x14ac:dyDescent="0.3">
      <c r="A1318" s="171">
        <f t="shared" si="425"/>
        <v>1246</v>
      </c>
      <c r="B1318" s="188">
        <v>43410</v>
      </c>
      <c r="C1318" s="70" t="s">
        <v>964</v>
      </c>
      <c r="D1318" s="50" t="s">
        <v>24</v>
      </c>
      <c r="E1318" s="50">
        <v>1</v>
      </c>
      <c r="F1318" s="52">
        <v>214200</v>
      </c>
      <c r="G1318" s="48">
        <v>600300</v>
      </c>
      <c r="H1318" s="24">
        <f t="shared" si="419"/>
        <v>214200</v>
      </c>
      <c r="I1318" s="24">
        <f t="shared" si="420"/>
        <v>407250</v>
      </c>
      <c r="J1318" s="24">
        <f t="shared" si="421"/>
        <v>407250</v>
      </c>
      <c r="K1318" s="25">
        <f t="shared" si="422"/>
        <v>358586.47492620244</v>
      </c>
      <c r="L1318" s="26">
        <f t="shared" si="413"/>
        <v>102096.65553193912</v>
      </c>
      <c r="M1318" s="27">
        <f t="shared" si="414"/>
        <v>0.28471976125968146</v>
      </c>
      <c r="N1318" s="28">
        <f t="shared" si="423"/>
        <v>214200</v>
      </c>
      <c r="O1318" s="29" t="str">
        <f t="shared" si="424"/>
        <v>MENOR VALOR</v>
      </c>
      <c r="P1318" s="30">
        <f t="shared" si="417"/>
        <v>214200</v>
      </c>
      <c r="Q1318" s="15"/>
    </row>
    <row r="1319" spans="1:17" s="16" customFormat="1" ht="16.2" customHeight="1" x14ac:dyDescent="0.3">
      <c r="A1319" s="171">
        <f t="shared" si="425"/>
        <v>1247</v>
      </c>
      <c r="B1319" s="188">
        <v>4343002</v>
      </c>
      <c r="C1319" s="70" t="s">
        <v>965</v>
      </c>
      <c r="D1319" s="50" t="s">
        <v>24</v>
      </c>
      <c r="E1319" s="50">
        <v>1</v>
      </c>
      <c r="F1319" s="52">
        <v>214200</v>
      </c>
      <c r="G1319" s="48">
        <v>600300</v>
      </c>
      <c r="H1319" s="24">
        <f t="shared" si="419"/>
        <v>214200</v>
      </c>
      <c r="I1319" s="24">
        <f t="shared" si="420"/>
        <v>407250</v>
      </c>
      <c r="J1319" s="24">
        <f t="shared" si="421"/>
        <v>407250</v>
      </c>
      <c r="K1319" s="25">
        <f t="shared" si="422"/>
        <v>358586.47492620244</v>
      </c>
      <c r="L1319" s="26">
        <f t="shared" si="413"/>
        <v>102096.65553193912</v>
      </c>
      <c r="M1319" s="27">
        <f t="shared" si="414"/>
        <v>0.28471976125968146</v>
      </c>
      <c r="N1319" s="28">
        <f t="shared" si="423"/>
        <v>214200</v>
      </c>
      <c r="O1319" s="29" t="str">
        <f t="shared" si="424"/>
        <v>MENOR VALOR</v>
      </c>
      <c r="P1319" s="30">
        <f t="shared" si="417"/>
        <v>214200</v>
      </c>
      <c r="Q1319" s="15"/>
    </row>
    <row r="1320" spans="1:17" s="16" customFormat="1" ht="16.2" customHeight="1" x14ac:dyDescent="0.3">
      <c r="A1320" s="171">
        <f t="shared" si="425"/>
        <v>1248</v>
      </c>
      <c r="B1320" s="188">
        <v>4343001</v>
      </c>
      <c r="C1320" s="70" t="s">
        <v>966</v>
      </c>
      <c r="D1320" s="50" t="s">
        <v>24</v>
      </c>
      <c r="E1320" s="50">
        <v>1</v>
      </c>
      <c r="F1320" s="52">
        <v>214200</v>
      </c>
      <c r="G1320" s="48">
        <v>600300</v>
      </c>
      <c r="H1320" s="24">
        <f t="shared" si="419"/>
        <v>214200</v>
      </c>
      <c r="I1320" s="24">
        <f t="shared" si="420"/>
        <v>407250</v>
      </c>
      <c r="J1320" s="24">
        <f t="shared" si="421"/>
        <v>407250</v>
      </c>
      <c r="K1320" s="25">
        <f t="shared" si="422"/>
        <v>358586.47492620244</v>
      </c>
      <c r="L1320" s="26">
        <f t="shared" si="413"/>
        <v>102096.65553193912</v>
      </c>
      <c r="M1320" s="27">
        <f t="shared" si="414"/>
        <v>0.28471976125968146</v>
      </c>
      <c r="N1320" s="28">
        <f t="shared" si="423"/>
        <v>214200</v>
      </c>
      <c r="O1320" s="29" t="str">
        <f t="shared" si="424"/>
        <v>MENOR VALOR</v>
      </c>
      <c r="P1320" s="30">
        <f t="shared" si="417"/>
        <v>214200</v>
      </c>
      <c r="Q1320" s="15"/>
    </row>
    <row r="1321" spans="1:17" s="16" customFormat="1" ht="16.2" customHeight="1" x14ac:dyDescent="0.3">
      <c r="A1321" s="171">
        <f t="shared" si="425"/>
        <v>1249</v>
      </c>
      <c r="B1321" s="188">
        <v>4343002</v>
      </c>
      <c r="C1321" s="70" t="s">
        <v>967</v>
      </c>
      <c r="D1321" s="50" t="s">
        <v>24</v>
      </c>
      <c r="E1321" s="50">
        <v>1</v>
      </c>
      <c r="F1321" s="52">
        <v>77350</v>
      </c>
      <c r="G1321" s="53">
        <v>316025</v>
      </c>
      <c r="H1321" s="24">
        <f t="shared" si="419"/>
        <v>77350</v>
      </c>
      <c r="I1321" s="24">
        <f t="shared" si="420"/>
        <v>196687.5</v>
      </c>
      <c r="J1321" s="24">
        <f t="shared" si="421"/>
        <v>196687.5</v>
      </c>
      <c r="K1321" s="25">
        <f t="shared" si="422"/>
        <v>156347.47759397974</v>
      </c>
      <c r="L1321" s="26">
        <f t="shared" si="413"/>
        <v>55859.6521033354</v>
      </c>
      <c r="M1321" s="27">
        <f t="shared" si="414"/>
        <v>0.35727888267182578</v>
      </c>
      <c r="N1321" s="28">
        <f t="shared" si="423"/>
        <v>77350</v>
      </c>
      <c r="O1321" s="29" t="str">
        <f t="shared" si="424"/>
        <v>MENOR VALOR</v>
      </c>
      <c r="P1321" s="30">
        <f t="shared" si="417"/>
        <v>77350</v>
      </c>
      <c r="Q1321" s="15"/>
    </row>
    <row r="1322" spans="1:17" s="16" customFormat="1" ht="16.2" customHeight="1" x14ac:dyDescent="0.3">
      <c r="A1322" s="171">
        <f t="shared" si="425"/>
        <v>1250</v>
      </c>
      <c r="B1322" s="188">
        <v>4343001</v>
      </c>
      <c r="C1322" s="70" t="s">
        <v>968</v>
      </c>
      <c r="D1322" s="50" t="s">
        <v>24</v>
      </c>
      <c r="E1322" s="50">
        <v>1</v>
      </c>
      <c r="F1322" s="52">
        <v>65450</v>
      </c>
      <c r="G1322" s="53">
        <v>103000</v>
      </c>
      <c r="H1322" s="24">
        <f t="shared" si="419"/>
        <v>65450</v>
      </c>
      <c r="I1322" s="24">
        <f t="shared" si="420"/>
        <v>84225</v>
      </c>
      <c r="J1322" s="24">
        <f t="shared" si="421"/>
        <v>84225</v>
      </c>
      <c r="K1322" s="25">
        <f t="shared" si="422"/>
        <v>82105.724526369057</v>
      </c>
      <c r="L1322" s="26">
        <f t="shared" si="413"/>
        <v>11777.375758170479</v>
      </c>
      <c r="M1322" s="27">
        <f t="shared" si="414"/>
        <v>0.14344159102314552</v>
      </c>
      <c r="N1322" s="28">
        <f t="shared" si="423"/>
        <v>65450</v>
      </c>
      <c r="O1322" s="29" t="str">
        <f t="shared" si="424"/>
        <v>MENOR VALOR</v>
      </c>
      <c r="P1322" s="30">
        <f t="shared" si="417"/>
        <v>65450</v>
      </c>
      <c r="Q1322" s="15"/>
    </row>
    <row r="1323" spans="1:17" s="16" customFormat="1" ht="16.2" customHeight="1" x14ac:dyDescent="0.3">
      <c r="A1323" s="171">
        <f t="shared" si="425"/>
        <v>1251</v>
      </c>
      <c r="B1323" s="188">
        <v>4343001</v>
      </c>
      <c r="C1323" s="70" t="s">
        <v>969</v>
      </c>
      <c r="D1323" s="50" t="s">
        <v>24</v>
      </c>
      <c r="E1323" s="50">
        <v>1</v>
      </c>
      <c r="F1323" s="52">
        <v>53550</v>
      </c>
      <c r="G1323" s="53">
        <v>90325</v>
      </c>
      <c r="H1323" s="24">
        <f t="shared" si="419"/>
        <v>53550</v>
      </c>
      <c r="I1323" s="24">
        <f t="shared" si="420"/>
        <v>71937.5</v>
      </c>
      <c r="J1323" s="24">
        <f t="shared" si="421"/>
        <v>71937.5</v>
      </c>
      <c r="K1323" s="25">
        <f t="shared" si="422"/>
        <v>69547.852231395329</v>
      </c>
      <c r="L1323" s="26">
        <f t="shared" si="413"/>
        <v>11312.189797239987</v>
      </c>
      <c r="M1323" s="27">
        <f t="shared" si="414"/>
        <v>0.16265333053855879</v>
      </c>
      <c r="N1323" s="28">
        <f t="shared" si="423"/>
        <v>53550</v>
      </c>
      <c r="O1323" s="29" t="str">
        <f t="shared" si="424"/>
        <v>MENOR VALOR</v>
      </c>
      <c r="P1323" s="30">
        <f t="shared" si="417"/>
        <v>53550</v>
      </c>
      <c r="Q1323" s="15"/>
    </row>
    <row r="1324" spans="1:17" s="16" customFormat="1" ht="16.2" customHeight="1" x14ac:dyDescent="0.3">
      <c r="A1324" s="171">
        <f t="shared" si="425"/>
        <v>1252</v>
      </c>
      <c r="B1324" s="188">
        <v>4343001</v>
      </c>
      <c r="C1324" s="70" t="s">
        <v>970</v>
      </c>
      <c r="D1324" s="50" t="s">
        <v>24</v>
      </c>
      <c r="E1324" s="50">
        <v>1</v>
      </c>
      <c r="F1324" s="52">
        <v>214200</v>
      </c>
      <c r="G1324" s="48">
        <v>600300</v>
      </c>
      <c r="H1324" s="24">
        <f t="shared" si="419"/>
        <v>214200</v>
      </c>
      <c r="I1324" s="24">
        <f t="shared" si="420"/>
        <v>407250</v>
      </c>
      <c r="J1324" s="24">
        <f t="shared" si="421"/>
        <v>407250</v>
      </c>
      <c r="K1324" s="25">
        <f t="shared" si="422"/>
        <v>358586.47492620244</v>
      </c>
      <c r="L1324" s="26">
        <f t="shared" si="413"/>
        <v>102096.65553193912</v>
      </c>
      <c r="M1324" s="27">
        <f t="shared" si="414"/>
        <v>0.28471976125968146</v>
      </c>
      <c r="N1324" s="28">
        <f t="shared" si="423"/>
        <v>214200</v>
      </c>
      <c r="O1324" s="29" t="str">
        <f t="shared" si="424"/>
        <v>MENOR VALOR</v>
      </c>
      <c r="P1324" s="30">
        <f t="shared" si="417"/>
        <v>214200</v>
      </c>
      <c r="Q1324" s="15"/>
    </row>
    <row r="1325" spans="1:17" s="16" customFormat="1" ht="16.2" customHeight="1" x14ac:dyDescent="0.3">
      <c r="A1325" s="171">
        <f t="shared" si="425"/>
        <v>1253</v>
      </c>
      <c r="B1325" s="188">
        <v>4343001</v>
      </c>
      <c r="C1325" s="70" t="s">
        <v>971</v>
      </c>
      <c r="D1325" s="50" t="s">
        <v>24</v>
      </c>
      <c r="E1325" s="50">
        <v>1</v>
      </c>
      <c r="F1325" s="52">
        <v>214200</v>
      </c>
      <c r="G1325" s="48">
        <v>600300</v>
      </c>
      <c r="H1325" s="24">
        <f t="shared" si="419"/>
        <v>214200</v>
      </c>
      <c r="I1325" s="24">
        <f t="shared" si="420"/>
        <v>407250</v>
      </c>
      <c r="J1325" s="24">
        <f t="shared" si="421"/>
        <v>407250</v>
      </c>
      <c r="K1325" s="25">
        <f t="shared" si="422"/>
        <v>358586.47492620244</v>
      </c>
      <c r="L1325" s="26">
        <f t="shared" si="413"/>
        <v>102096.65553193912</v>
      </c>
      <c r="M1325" s="27">
        <f t="shared" si="414"/>
        <v>0.28471976125968146</v>
      </c>
      <c r="N1325" s="28">
        <f t="shared" si="423"/>
        <v>214200</v>
      </c>
      <c r="O1325" s="29" t="str">
        <f t="shared" si="424"/>
        <v>MENOR VALOR</v>
      </c>
      <c r="P1325" s="30">
        <f t="shared" si="417"/>
        <v>214200</v>
      </c>
      <c r="Q1325" s="15"/>
    </row>
    <row r="1326" spans="1:17" s="16" customFormat="1" ht="16.2" customHeight="1" x14ac:dyDescent="0.3">
      <c r="A1326" s="171">
        <f t="shared" si="425"/>
        <v>1254</v>
      </c>
      <c r="B1326" s="188">
        <v>4343001</v>
      </c>
      <c r="C1326" s="70" t="s">
        <v>972</v>
      </c>
      <c r="D1326" s="50" t="s">
        <v>24</v>
      </c>
      <c r="E1326" s="50">
        <v>1</v>
      </c>
      <c r="F1326" s="52">
        <v>214200</v>
      </c>
      <c r="G1326" s="48">
        <v>600300</v>
      </c>
      <c r="H1326" s="24">
        <f t="shared" si="419"/>
        <v>214200</v>
      </c>
      <c r="I1326" s="24">
        <f t="shared" si="420"/>
        <v>407250</v>
      </c>
      <c r="J1326" s="24">
        <f t="shared" si="421"/>
        <v>407250</v>
      </c>
      <c r="K1326" s="25">
        <f t="shared" si="422"/>
        <v>358586.47492620244</v>
      </c>
      <c r="L1326" s="26">
        <f t="shared" si="413"/>
        <v>102096.65553193912</v>
      </c>
      <c r="M1326" s="27">
        <f t="shared" si="414"/>
        <v>0.28471976125968146</v>
      </c>
      <c r="N1326" s="28">
        <f t="shared" si="423"/>
        <v>214200</v>
      </c>
      <c r="O1326" s="29" t="str">
        <f t="shared" si="424"/>
        <v>MENOR VALOR</v>
      </c>
      <c r="P1326" s="30">
        <f t="shared" si="417"/>
        <v>214200</v>
      </c>
      <c r="Q1326" s="15"/>
    </row>
    <row r="1327" spans="1:17" s="16" customFormat="1" ht="16.2" customHeight="1" x14ac:dyDescent="0.3">
      <c r="A1327" s="171">
        <f t="shared" si="425"/>
        <v>1255</v>
      </c>
      <c r="B1327" s="188">
        <v>4343001</v>
      </c>
      <c r="C1327" s="70" t="s">
        <v>973</v>
      </c>
      <c r="D1327" s="50" t="s">
        <v>24</v>
      </c>
      <c r="E1327" s="50">
        <v>1</v>
      </c>
      <c r="F1327" s="52">
        <v>214200</v>
      </c>
      <c r="G1327" s="48">
        <v>600300</v>
      </c>
      <c r="H1327" s="24">
        <f t="shared" si="419"/>
        <v>214200</v>
      </c>
      <c r="I1327" s="24">
        <f t="shared" si="420"/>
        <v>407250</v>
      </c>
      <c r="J1327" s="24">
        <f t="shared" si="421"/>
        <v>407250</v>
      </c>
      <c r="K1327" s="25">
        <f t="shared" si="422"/>
        <v>358586.47492620244</v>
      </c>
      <c r="L1327" s="26">
        <f t="shared" si="413"/>
        <v>102096.65553193912</v>
      </c>
      <c r="M1327" s="27">
        <f t="shared" si="414"/>
        <v>0.28471976125968146</v>
      </c>
      <c r="N1327" s="28">
        <f t="shared" si="423"/>
        <v>214200</v>
      </c>
      <c r="O1327" s="29" t="str">
        <f t="shared" si="424"/>
        <v>MENOR VALOR</v>
      </c>
      <c r="P1327" s="30">
        <f t="shared" si="417"/>
        <v>214200</v>
      </c>
      <c r="Q1327" s="15"/>
    </row>
    <row r="1328" spans="1:17" s="16" customFormat="1" ht="16.2" customHeight="1" x14ac:dyDescent="0.3">
      <c r="A1328" s="171">
        <f t="shared" si="425"/>
        <v>1256</v>
      </c>
      <c r="B1328" s="188">
        <v>4343001</v>
      </c>
      <c r="C1328" s="70" t="s">
        <v>974</v>
      </c>
      <c r="D1328" s="50" t="s">
        <v>24</v>
      </c>
      <c r="E1328" s="50">
        <v>1</v>
      </c>
      <c r="F1328" s="52">
        <v>214200</v>
      </c>
      <c r="G1328" s="48">
        <v>600300</v>
      </c>
      <c r="H1328" s="24">
        <f t="shared" si="419"/>
        <v>214200</v>
      </c>
      <c r="I1328" s="24">
        <f t="shared" si="420"/>
        <v>407250</v>
      </c>
      <c r="J1328" s="24">
        <f t="shared" si="421"/>
        <v>407250</v>
      </c>
      <c r="K1328" s="25">
        <f t="shared" si="422"/>
        <v>358586.47492620244</v>
      </c>
      <c r="L1328" s="26">
        <f t="shared" si="413"/>
        <v>102096.65553193912</v>
      </c>
      <c r="M1328" s="27">
        <f t="shared" si="414"/>
        <v>0.28471976125968146</v>
      </c>
      <c r="N1328" s="28">
        <f t="shared" si="423"/>
        <v>214200</v>
      </c>
      <c r="O1328" s="29" t="str">
        <f t="shared" si="424"/>
        <v>MENOR VALOR</v>
      </c>
      <c r="P1328" s="30">
        <f t="shared" si="417"/>
        <v>214200</v>
      </c>
      <c r="Q1328" s="15"/>
    </row>
    <row r="1329" spans="1:17" s="16" customFormat="1" ht="16.2" customHeight="1" x14ac:dyDescent="0.3">
      <c r="A1329" s="171">
        <f t="shared" si="425"/>
        <v>1257</v>
      </c>
      <c r="B1329" s="188">
        <v>4343001</v>
      </c>
      <c r="C1329" s="70" t="s">
        <v>975</v>
      </c>
      <c r="D1329" s="50" t="s">
        <v>24</v>
      </c>
      <c r="E1329" s="50">
        <v>1</v>
      </c>
      <c r="F1329" s="52">
        <v>654500</v>
      </c>
      <c r="G1329" s="53">
        <v>981750</v>
      </c>
      <c r="H1329" s="24">
        <f t="shared" si="419"/>
        <v>654500</v>
      </c>
      <c r="I1329" s="24">
        <f t="shared" si="420"/>
        <v>818125</v>
      </c>
      <c r="J1329" s="24">
        <f t="shared" si="421"/>
        <v>818125</v>
      </c>
      <c r="K1329" s="25">
        <f t="shared" si="422"/>
        <v>801595.51832579507</v>
      </c>
      <c r="L1329" s="26">
        <f t="shared" si="413"/>
        <v>104012.23849032003</v>
      </c>
      <c r="M1329" s="27">
        <f t="shared" si="414"/>
        <v>0.12975651199692212</v>
      </c>
      <c r="N1329" s="28">
        <f t="shared" si="423"/>
        <v>654500</v>
      </c>
      <c r="O1329" s="29" t="str">
        <f t="shared" si="424"/>
        <v>MENOR VALOR</v>
      </c>
      <c r="P1329" s="30">
        <f t="shared" si="417"/>
        <v>654500</v>
      </c>
      <c r="Q1329" s="15"/>
    </row>
    <row r="1330" spans="1:17" s="16" customFormat="1" ht="16.2" customHeight="1" x14ac:dyDescent="0.3">
      <c r="A1330" s="171">
        <f t="shared" si="425"/>
        <v>1258</v>
      </c>
      <c r="B1330" s="188">
        <v>4343001</v>
      </c>
      <c r="C1330" s="70" t="s">
        <v>976</v>
      </c>
      <c r="D1330" s="50" t="s">
        <v>24</v>
      </c>
      <c r="E1330" s="50">
        <v>1</v>
      </c>
      <c r="F1330" s="52">
        <v>214200</v>
      </c>
      <c r="G1330" s="48">
        <v>600300</v>
      </c>
      <c r="H1330" s="24">
        <f t="shared" si="419"/>
        <v>214200</v>
      </c>
      <c r="I1330" s="24">
        <f t="shared" si="420"/>
        <v>407250</v>
      </c>
      <c r="J1330" s="24">
        <f t="shared" si="421"/>
        <v>407250</v>
      </c>
      <c r="K1330" s="25">
        <f t="shared" si="422"/>
        <v>358586.47492620244</v>
      </c>
      <c r="L1330" s="26">
        <f t="shared" si="413"/>
        <v>102096.65553193912</v>
      </c>
      <c r="M1330" s="27">
        <f t="shared" si="414"/>
        <v>0.28471976125968146</v>
      </c>
      <c r="N1330" s="28">
        <f t="shared" si="423"/>
        <v>214200</v>
      </c>
      <c r="O1330" s="29" t="str">
        <f t="shared" si="424"/>
        <v>MENOR VALOR</v>
      </c>
      <c r="P1330" s="30">
        <f t="shared" si="417"/>
        <v>214200</v>
      </c>
      <c r="Q1330" s="15"/>
    </row>
    <row r="1331" spans="1:17" s="16" customFormat="1" ht="16.2" customHeight="1" x14ac:dyDescent="0.3">
      <c r="A1331" s="171">
        <f t="shared" si="425"/>
        <v>1259</v>
      </c>
      <c r="B1331" s="188">
        <v>4343001</v>
      </c>
      <c r="C1331" s="70" t="s">
        <v>977</v>
      </c>
      <c r="D1331" s="50" t="s">
        <v>24</v>
      </c>
      <c r="E1331" s="50">
        <v>1</v>
      </c>
      <c r="F1331" s="52">
        <v>214200</v>
      </c>
      <c r="G1331" s="48">
        <v>600300</v>
      </c>
      <c r="H1331" s="24">
        <f t="shared" si="419"/>
        <v>214200</v>
      </c>
      <c r="I1331" s="24">
        <f t="shared" si="420"/>
        <v>407250</v>
      </c>
      <c r="J1331" s="24">
        <f t="shared" si="421"/>
        <v>407250</v>
      </c>
      <c r="K1331" s="25">
        <f t="shared" si="422"/>
        <v>358586.47492620244</v>
      </c>
      <c r="L1331" s="26">
        <f t="shared" si="413"/>
        <v>102096.65553193912</v>
      </c>
      <c r="M1331" s="27">
        <f t="shared" si="414"/>
        <v>0.28471976125968146</v>
      </c>
      <c r="N1331" s="28">
        <f t="shared" si="423"/>
        <v>214200</v>
      </c>
      <c r="O1331" s="29" t="str">
        <f t="shared" si="424"/>
        <v>MENOR VALOR</v>
      </c>
      <c r="P1331" s="30">
        <f t="shared" si="417"/>
        <v>214200</v>
      </c>
      <c r="Q1331" s="15"/>
    </row>
    <row r="1332" spans="1:17" s="16" customFormat="1" ht="16.2" customHeight="1" x14ac:dyDescent="0.3">
      <c r="A1332" s="173">
        <f t="shared" si="425"/>
        <v>1260</v>
      </c>
      <c r="B1332" s="189">
        <v>4343001</v>
      </c>
      <c r="C1332" s="74" t="s">
        <v>978</v>
      </c>
      <c r="D1332" s="32" t="s">
        <v>24</v>
      </c>
      <c r="E1332" s="32">
        <v>1</v>
      </c>
      <c r="F1332" s="56">
        <v>214200</v>
      </c>
      <c r="G1332" s="48">
        <v>600300</v>
      </c>
      <c r="H1332" s="24">
        <f t="shared" si="419"/>
        <v>214200</v>
      </c>
      <c r="I1332" s="24">
        <f t="shared" si="420"/>
        <v>407250</v>
      </c>
      <c r="J1332" s="24">
        <f t="shared" si="421"/>
        <v>407250</v>
      </c>
      <c r="K1332" s="25">
        <f t="shared" si="422"/>
        <v>358586.47492620244</v>
      </c>
      <c r="L1332" s="26">
        <f t="shared" si="413"/>
        <v>102096.65553193912</v>
      </c>
      <c r="M1332" s="27">
        <f t="shared" si="414"/>
        <v>0.28471976125968146</v>
      </c>
      <c r="N1332" s="28">
        <f t="shared" si="423"/>
        <v>214200</v>
      </c>
      <c r="O1332" s="29" t="str">
        <f t="shared" si="424"/>
        <v>MENOR VALOR</v>
      </c>
      <c r="P1332" s="30">
        <f t="shared" si="417"/>
        <v>214200</v>
      </c>
      <c r="Q1332" s="15"/>
    </row>
    <row r="1333" spans="1:17" s="16" customFormat="1" ht="16.2" customHeight="1" x14ac:dyDescent="0.3">
      <c r="A1333" s="268" t="s">
        <v>979</v>
      </c>
      <c r="B1333" s="268"/>
      <c r="C1333" s="268"/>
      <c r="D1333" s="268"/>
      <c r="E1333" s="268"/>
      <c r="F1333" s="35"/>
      <c r="G1333" s="184"/>
      <c r="H1333" s="37"/>
      <c r="I1333" s="38"/>
      <c r="J1333" s="38"/>
      <c r="K1333" s="39"/>
      <c r="L1333" s="40"/>
      <c r="M1333" s="41"/>
      <c r="N1333" s="42"/>
      <c r="O1333" s="43"/>
      <c r="P1333" s="44"/>
      <c r="Q1333" s="15"/>
    </row>
    <row r="1334" spans="1:17" s="16" customFormat="1" ht="16.2" customHeight="1" x14ac:dyDescent="0.3">
      <c r="A1334" s="168">
        <f>+A1332+1</f>
        <v>1261</v>
      </c>
      <c r="B1334" s="85">
        <v>4712001</v>
      </c>
      <c r="C1334" s="46" t="s">
        <v>847</v>
      </c>
      <c r="D1334" s="20" t="s">
        <v>24</v>
      </c>
      <c r="E1334" s="20">
        <v>1</v>
      </c>
      <c r="F1334" s="47">
        <v>214200</v>
      </c>
      <c r="G1334" s="48">
        <v>600300</v>
      </c>
      <c r="H1334" s="24">
        <f>MIN(F1334:G1334)</f>
        <v>214200</v>
      </c>
      <c r="I1334" s="24">
        <f>AVERAGE(F1334:G1334)</f>
        <v>407250</v>
      </c>
      <c r="J1334" s="24">
        <f>MEDIAN(F1334:G1334)</f>
        <v>407250</v>
      </c>
      <c r="K1334" s="25">
        <f>GEOMEAN(F1334:G1334)</f>
        <v>358586.47492620244</v>
      </c>
      <c r="L1334" s="26">
        <f t="shared" si="413"/>
        <v>102096.65553193912</v>
      </c>
      <c r="M1334" s="27">
        <f t="shared" si="414"/>
        <v>0.28471976125968146</v>
      </c>
      <c r="N1334" s="28">
        <f>ROUND(IF(M1334&lt;=$N$2,H1334,K1334),0)</f>
        <v>214200</v>
      </c>
      <c r="O1334" s="29" t="str">
        <f>IF(M1334&lt;=$N$2,"MENOR VALOR","MEDIA GEO")</f>
        <v>MENOR VALOR</v>
      </c>
      <c r="P1334" s="30">
        <f t="shared" si="417"/>
        <v>214200</v>
      </c>
      <c r="Q1334" s="15"/>
    </row>
    <row r="1335" spans="1:17" s="16" customFormat="1" ht="16.2" customHeight="1" x14ac:dyDescent="0.3">
      <c r="A1335" s="171">
        <f>A1334+1</f>
        <v>1262</v>
      </c>
      <c r="B1335" s="77">
        <v>43240</v>
      </c>
      <c r="C1335" s="51" t="s">
        <v>848</v>
      </c>
      <c r="D1335" s="50" t="s">
        <v>24</v>
      </c>
      <c r="E1335" s="50">
        <v>1</v>
      </c>
      <c r="F1335" s="52">
        <v>214200</v>
      </c>
      <c r="G1335" s="48">
        <v>600300</v>
      </c>
      <c r="H1335" s="24">
        <f>MIN(F1335:G1335)</f>
        <v>214200</v>
      </c>
      <c r="I1335" s="24">
        <f>AVERAGE(F1335:G1335)</f>
        <v>407250</v>
      </c>
      <c r="J1335" s="24">
        <f>MEDIAN(F1335:G1335)</f>
        <v>407250</v>
      </c>
      <c r="K1335" s="25">
        <f>GEOMEAN(F1335:G1335)</f>
        <v>358586.47492620244</v>
      </c>
      <c r="L1335" s="26">
        <f t="shared" si="413"/>
        <v>102096.65553193912</v>
      </c>
      <c r="M1335" s="27">
        <f t="shared" si="414"/>
        <v>0.28471976125968146</v>
      </c>
      <c r="N1335" s="28">
        <f>ROUND(IF(M1335&lt;=$N$2,H1335,K1335),0)</f>
        <v>214200</v>
      </c>
      <c r="O1335" s="29" t="str">
        <f>IF(M1335&lt;=$N$2,"MENOR VALOR","MEDIA GEO")</f>
        <v>MENOR VALOR</v>
      </c>
      <c r="P1335" s="30">
        <f t="shared" si="417"/>
        <v>214200</v>
      </c>
      <c r="Q1335" s="15"/>
    </row>
    <row r="1336" spans="1:17" s="16" customFormat="1" ht="16.2" customHeight="1" x14ac:dyDescent="0.3">
      <c r="A1336" s="171">
        <f>A1335+1</f>
        <v>1263</v>
      </c>
      <c r="B1336" s="77">
        <v>4325301</v>
      </c>
      <c r="C1336" s="51" t="s">
        <v>883</v>
      </c>
      <c r="D1336" s="50" t="s">
        <v>24</v>
      </c>
      <c r="E1336" s="50">
        <v>1</v>
      </c>
      <c r="F1336" s="52">
        <v>1071000</v>
      </c>
      <c r="G1336" s="53">
        <v>1606500</v>
      </c>
      <c r="H1336" s="24">
        <f>MIN(F1336:G1336)</f>
        <v>1071000</v>
      </c>
      <c r="I1336" s="24">
        <f>AVERAGE(F1336:G1336)</f>
        <v>1338750</v>
      </c>
      <c r="J1336" s="24">
        <f>MEDIAN(F1336:G1336)</f>
        <v>1338750</v>
      </c>
      <c r="K1336" s="25">
        <f>GEOMEAN(F1336:G1336)</f>
        <v>1311701.757260392</v>
      </c>
      <c r="L1336" s="26">
        <f t="shared" si="413"/>
        <v>170201.84480234084</v>
      </c>
      <c r="M1336" s="27">
        <f t="shared" si="414"/>
        <v>0.12975651199692134</v>
      </c>
      <c r="N1336" s="28">
        <f>ROUND(IF(M1336&lt;=$N$2,H1336,K1336),0)</f>
        <v>1071000</v>
      </c>
      <c r="O1336" s="29" t="str">
        <f>IF(M1336&lt;=$N$2,"MENOR VALOR","MEDIA GEO")</f>
        <v>MENOR VALOR</v>
      </c>
      <c r="P1336" s="30">
        <f t="shared" si="417"/>
        <v>1071000</v>
      </c>
      <c r="Q1336" s="15"/>
    </row>
    <row r="1337" spans="1:17" s="16" customFormat="1" ht="16.2" customHeight="1" x14ac:dyDescent="0.3">
      <c r="A1337" s="173">
        <f>A1336+1</f>
        <v>1264</v>
      </c>
      <c r="B1337" s="80">
        <v>44824</v>
      </c>
      <c r="C1337" s="55" t="s">
        <v>884</v>
      </c>
      <c r="D1337" s="32" t="s">
        <v>24</v>
      </c>
      <c r="E1337" s="32">
        <v>1</v>
      </c>
      <c r="F1337" s="56">
        <v>309400</v>
      </c>
      <c r="G1337" s="81">
        <v>464100</v>
      </c>
      <c r="H1337" s="24">
        <f>MIN(F1337:G1337)</f>
        <v>309400</v>
      </c>
      <c r="I1337" s="24">
        <f>AVERAGE(F1337:G1337)</f>
        <v>386750</v>
      </c>
      <c r="J1337" s="24">
        <f>MEDIAN(F1337:G1337)</f>
        <v>386750</v>
      </c>
      <c r="K1337" s="25">
        <f>GEOMEAN(F1337:G1337)</f>
        <v>378936.06320855767</v>
      </c>
      <c r="L1337" s="26">
        <f t="shared" si="413"/>
        <v>49169.42183178736</v>
      </c>
      <c r="M1337" s="27">
        <f t="shared" si="414"/>
        <v>0.12975651199692134</v>
      </c>
      <c r="N1337" s="28">
        <f>ROUND(IF(M1337&lt;=$N$2,H1337,K1337),0)</f>
        <v>309400</v>
      </c>
      <c r="O1337" s="29" t="str">
        <f>IF(M1337&lt;=$N$2,"MENOR VALOR","MEDIA GEO")</f>
        <v>MENOR VALOR</v>
      </c>
      <c r="P1337" s="30">
        <f t="shared" si="417"/>
        <v>309400</v>
      </c>
      <c r="Q1337" s="15"/>
    </row>
    <row r="1338" spans="1:17" s="16" customFormat="1" ht="16.2" customHeight="1" x14ac:dyDescent="0.3">
      <c r="A1338" s="268" t="s">
        <v>980</v>
      </c>
      <c r="B1338" s="268"/>
      <c r="C1338" s="268"/>
      <c r="D1338" s="268"/>
      <c r="E1338" s="268"/>
      <c r="F1338" s="35"/>
      <c r="G1338" s="184"/>
      <c r="H1338" s="37"/>
      <c r="I1338" s="38"/>
      <c r="J1338" s="38"/>
      <c r="K1338" s="39"/>
      <c r="L1338" s="40"/>
      <c r="M1338" s="41"/>
      <c r="N1338" s="42"/>
      <c r="O1338" s="43"/>
      <c r="P1338" s="44"/>
      <c r="Q1338" s="15"/>
    </row>
    <row r="1339" spans="1:17" s="16" customFormat="1" ht="16.2" customHeight="1" x14ac:dyDescent="0.3">
      <c r="A1339" s="168">
        <f>A1337+1</f>
        <v>1265</v>
      </c>
      <c r="B1339" s="192" t="s">
        <v>874</v>
      </c>
      <c r="C1339" s="46" t="s">
        <v>875</v>
      </c>
      <c r="D1339" s="20" t="s">
        <v>24</v>
      </c>
      <c r="E1339" s="20">
        <v>1</v>
      </c>
      <c r="F1339" s="47">
        <v>35700</v>
      </c>
      <c r="G1339" s="53">
        <v>69000</v>
      </c>
      <c r="H1339" s="24">
        <f>MIN(F1339:G1339)</f>
        <v>35700</v>
      </c>
      <c r="I1339" s="24">
        <f>AVERAGE(F1339:G1339)</f>
        <v>52350</v>
      </c>
      <c r="J1339" s="24">
        <f>MEDIAN(F1339:G1339)</f>
        <v>52350</v>
      </c>
      <c r="K1339" s="25">
        <f>GEOMEAN(F1339:G1339)</f>
        <v>49631.643132179292</v>
      </c>
      <c r="L1339" s="26">
        <f t="shared" si="413"/>
        <v>9851.1593318349878</v>
      </c>
      <c r="M1339" s="27">
        <f t="shared" si="414"/>
        <v>0.19848545625618963</v>
      </c>
      <c r="N1339" s="28">
        <f>ROUND(IF(M1339&lt;=$N$2,H1339,K1339),0)</f>
        <v>35700</v>
      </c>
      <c r="O1339" s="29" t="str">
        <f>IF(M1339&lt;=$N$2,"MENOR VALOR","MEDIA GEO")</f>
        <v>MENOR VALOR</v>
      </c>
      <c r="P1339" s="30">
        <f t="shared" si="417"/>
        <v>35700</v>
      </c>
      <c r="Q1339" s="15"/>
    </row>
    <row r="1340" spans="1:17" s="16" customFormat="1" ht="16.2" customHeight="1" x14ac:dyDescent="0.3">
      <c r="A1340" s="171">
        <f>A1339+1</f>
        <v>1266</v>
      </c>
      <c r="B1340" s="188">
        <v>4325302</v>
      </c>
      <c r="C1340" s="51" t="s">
        <v>876</v>
      </c>
      <c r="D1340" s="50" t="s">
        <v>24</v>
      </c>
      <c r="E1340" s="50">
        <v>1</v>
      </c>
      <c r="F1340" s="52">
        <v>77350</v>
      </c>
      <c r="G1340" s="53">
        <v>316025</v>
      </c>
      <c r="H1340" s="24">
        <f>MIN(F1340:G1340)</f>
        <v>77350</v>
      </c>
      <c r="I1340" s="24">
        <f>AVERAGE(F1340:G1340)</f>
        <v>196687.5</v>
      </c>
      <c r="J1340" s="24">
        <f>MEDIAN(F1340:G1340)</f>
        <v>196687.5</v>
      </c>
      <c r="K1340" s="25">
        <f>GEOMEAN(F1340:G1340)</f>
        <v>156347.47759397974</v>
      </c>
      <c r="L1340" s="26">
        <f t="shared" si="413"/>
        <v>55859.6521033354</v>
      </c>
      <c r="M1340" s="27">
        <f t="shared" si="414"/>
        <v>0.35727888267182578</v>
      </c>
      <c r="N1340" s="28">
        <f>ROUND(IF(M1340&lt;=$N$2,H1340,K1340),0)</f>
        <v>77350</v>
      </c>
      <c r="O1340" s="29" t="str">
        <f>IF(M1340&lt;=$N$2,"MENOR VALOR","MEDIA GEO")</f>
        <v>MENOR VALOR</v>
      </c>
      <c r="P1340" s="30">
        <f t="shared" si="417"/>
        <v>77350</v>
      </c>
      <c r="Q1340" s="15"/>
    </row>
    <row r="1341" spans="1:17" s="16" customFormat="1" ht="16.2" customHeight="1" x14ac:dyDescent="0.3">
      <c r="A1341" s="171">
        <f>A1340+1</f>
        <v>1267</v>
      </c>
      <c r="B1341" s="188">
        <v>4325302</v>
      </c>
      <c r="C1341" s="51" t="s">
        <v>981</v>
      </c>
      <c r="D1341" s="50" t="s">
        <v>24</v>
      </c>
      <c r="E1341" s="50">
        <v>1</v>
      </c>
      <c r="F1341" s="52">
        <v>89250</v>
      </c>
      <c r="G1341" s="48">
        <v>253875</v>
      </c>
      <c r="H1341" s="24">
        <f>MIN(F1341:G1341)</f>
        <v>89250</v>
      </c>
      <c r="I1341" s="24">
        <f>AVERAGE(F1341:G1341)</f>
        <v>171562.5</v>
      </c>
      <c r="J1341" s="24">
        <f>MEDIAN(F1341:G1341)</f>
        <v>171562.5</v>
      </c>
      <c r="K1341" s="25">
        <f>GEOMEAN(F1341:G1341)</f>
        <v>150526.88713316302</v>
      </c>
      <c r="L1341" s="26">
        <f t="shared" si="413"/>
        <v>43329.302421862274</v>
      </c>
      <c r="M1341" s="27">
        <f t="shared" si="414"/>
        <v>0.28785091651786554</v>
      </c>
      <c r="N1341" s="28">
        <f>ROUND(IF(M1341&lt;=$N$2,H1341,K1341),0)</f>
        <v>89250</v>
      </c>
      <c r="O1341" s="29" t="str">
        <f>IF(M1341&lt;=$N$2,"MENOR VALOR","MEDIA GEO")</f>
        <v>MENOR VALOR</v>
      </c>
      <c r="P1341" s="30">
        <f t="shared" si="417"/>
        <v>89250</v>
      </c>
      <c r="Q1341" s="15"/>
    </row>
    <row r="1342" spans="1:17" s="16" customFormat="1" ht="16.2" customHeight="1" x14ac:dyDescent="0.3">
      <c r="A1342" s="171">
        <f>A1341+1</f>
        <v>1268</v>
      </c>
      <c r="B1342" s="188">
        <v>4325302</v>
      </c>
      <c r="C1342" s="51" t="s">
        <v>982</v>
      </c>
      <c r="D1342" s="50" t="s">
        <v>24</v>
      </c>
      <c r="E1342" s="50">
        <v>1</v>
      </c>
      <c r="F1342" s="52">
        <v>101150</v>
      </c>
      <c r="G1342" s="53">
        <v>251725</v>
      </c>
      <c r="H1342" s="24">
        <f>MIN(F1342:G1342)</f>
        <v>101150</v>
      </c>
      <c r="I1342" s="24">
        <f>AVERAGE(F1342:G1342)</f>
        <v>176437.5</v>
      </c>
      <c r="J1342" s="24">
        <f>MEDIAN(F1342:G1342)</f>
        <v>176437.5</v>
      </c>
      <c r="K1342" s="25">
        <f>GEOMEAN(F1342:G1342)</f>
        <v>159568.1163328063</v>
      </c>
      <c r="L1342" s="26">
        <f t="shared" si="413"/>
        <v>41307.846203071902</v>
      </c>
      <c r="M1342" s="27">
        <f t="shared" si="414"/>
        <v>0.25887280712719202</v>
      </c>
      <c r="N1342" s="28">
        <f>ROUND(IF(M1342&lt;=$N$2,H1342,K1342),0)</f>
        <v>101150</v>
      </c>
      <c r="O1342" s="29" t="str">
        <f>IF(M1342&lt;=$N$2,"MENOR VALOR","MEDIA GEO")</f>
        <v>MENOR VALOR</v>
      </c>
      <c r="P1342" s="30">
        <f t="shared" si="417"/>
        <v>101150</v>
      </c>
      <c r="Q1342" s="15"/>
    </row>
    <row r="1343" spans="1:17" s="16" customFormat="1" ht="16.2" customHeight="1" x14ac:dyDescent="0.3">
      <c r="A1343" s="173">
        <f>A1342+1</f>
        <v>1269</v>
      </c>
      <c r="B1343" s="189">
        <v>4325302</v>
      </c>
      <c r="C1343" s="55" t="s">
        <v>983</v>
      </c>
      <c r="D1343" s="32" t="s">
        <v>24</v>
      </c>
      <c r="E1343" s="32">
        <v>1</v>
      </c>
      <c r="F1343" s="56">
        <v>77350</v>
      </c>
      <c r="G1343" s="53">
        <v>316025</v>
      </c>
      <c r="H1343" s="24">
        <f>MIN(F1343:G1343)</f>
        <v>77350</v>
      </c>
      <c r="I1343" s="24">
        <f>AVERAGE(F1343:G1343)</f>
        <v>196687.5</v>
      </c>
      <c r="J1343" s="24">
        <f>MEDIAN(F1343:G1343)</f>
        <v>196687.5</v>
      </c>
      <c r="K1343" s="25">
        <f>GEOMEAN(F1343:G1343)</f>
        <v>156347.47759397974</v>
      </c>
      <c r="L1343" s="26">
        <f t="shared" si="413"/>
        <v>55859.6521033354</v>
      </c>
      <c r="M1343" s="27">
        <f t="shared" si="414"/>
        <v>0.35727888267182578</v>
      </c>
      <c r="N1343" s="28">
        <f>ROUND(IF(M1343&lt;=$N$2,H1343,K1343),0)</f>
        <v>77350</v>
      </c>
      <c r="O1343" s="29" t="str">
        <f>IF(M1343&lt;=$N$2,"MENOR VALOR","MEDIA GEO")</f>
        <v>MENOR VALOR</v>
      </c>
      <c r="P1343" s="30">
        <f t="shared" si="417"/>
        <v>77350</v>
      </c>
      <c r="Q1343" s="15"/>
    </row>
    <row r="1344" spans="1:17" s="123" customFormat="1" ht="16.2" customHeight="1" x14ac:dyDescent="0.3">
      <c r="A1344" s="268" t="s">
        <v>984</v>
      </c>
      <c r="B1344" s="268" t="s">
        <v>984</v>
      </c>
      <c r="C1344" s="268"/>
      <c r="D1344" s="268"/>
      <c r="E1344" s="268"/>
      <c r="F1344" s="121"/>
      <c r="G1344" s="184"/>
      <c r="H1344" s="37"/>
      <c r="I1344" s="38"/>
      <c r="J1344" s="38"/>
      <c r="K1344" s="39"/>
      <c r="L1344" s="40"/>
      <c r="M1344" s="41"/>
      <c r="N1344" s="42"/>
      <c r="O1344" s="43"/>
      <c r="P1344" s="44"/>
      <c r="Q1344" s="122"/>
    </row>
    <row r="1345" spans="1:17" s="123" customFormat="1" ht="16.2" customHeight="1" x14ac:dyDescent="0.3">
      <c r="A1345" s="168">
        <f>A1343+1</f>
        <v>1270</v>
      </c>
      <c r="B1345" s="124">
        <v>38990</v>
      </c>
      <c r="C1345" s="125" t="s">
        <v>985</v>
      </c>
      <c r="D1345" s="124" t="s">
        <v>986</v>
      </c>
      <c r="E1345" s="124">
        <v>1</v>
      </c>
      <c r="F1345" s="47">
        <v>65450</v>
      </c>
      <c r="G1345" s="53">
        <v>103000</v>
      </c>
      <c r="H1345" s="24">
        <f t="shared" ref="H1345:H1376" si="426">MIN(F1345:G1345)</f>
        <v>65450</v>
      </c>
      <c r="I1345" s="24">
        <f t="shared" ref="I1345:I1376" si="427">AVERAGE(F1345:G1345)</f>
        <v>84225</v>
      </c>
      <c r="J1345" s="24">
        <f t="shared" ref="J1345:J1376" si="428">MEDIAN(F1345:G1345)</f>
        <v>84225</v>
      </c>
      <c r="K1345" s="25">
        <f t="shared" ref="K1345:K1376" si="429">GEOMEAN(F1345:G1345)</f>
        <v>82105.724526369057</v>
      </c>
      <c r="L1345" s="26">
        <f t="shared" si="413"/>
        <v>11777.375758170479</v>
      </c>
      <c r="M1345" s="27">
        <f t="shared" si="414"/>
        <v>0.14344159102314552</v>
      </c>
      <c r="N1345" s="28">
        <f t="shared" ref="N1345:N1399" si="430">ROUND(IF(M1345&lt;=$N$2,H1345,K1345),0)</f>
        <v>65450</v>
      </c>
      <c r="O1345" s="29" t="str">
        <f t="shared" ref="O1345:O1399" si="431">IF(M1345&lt;=$N$2,"MENOR VALOR","MEDIA GEO")</f>
        <v>MENOR VALOR</v>
      </c>
      <c r="P1345" s="30">
        <f t="shared" si="417"/>
        <v>65450</v>
      </c>
      <c r="Q1345" s="122"/>
    </row>
    <row r="1346" spans="1:17" s="123" customFormat="1" ht="16.2" customHeight="1" x14ac:dyDescent="0.3">
      <c r="A1346" s="171">
        <f>A1345+1</f>
        <v>1271</v>
      </c>
      <c r="B1346" s="126">
        <v>61165</v>
      </c>
      <c r="C1346" s="127" t="s">
        <v>987</v>
      </c>
      <c r="D1346" s="126" t="s">
        <v>438</v>
      </c>
      <c r="E1346" s="126">
        <v>1</v>
      </c>
      <c r="F1346" s="52">
        <v>21420</v>
      </c>
      <c r="G1346" s="53">
        <v>40200</v>
      </c>
      <c r="H1346" s="24">
        <f t="shared" si="426"/>
        <v>21420</v>
      </c>
      <c r="I1346" s="24">
        <f t="shared" si="427"/>
        <v>30810</v>
      </c>
      <c r="J1346" s="24">
        <f t="shared" si="428"/>
        <v>30810</v>
      </c>
      <c r="K1346" s="25">
        <f t="shared" si="429"/>
        <v>29344.23282350384</v>
      </c>
      <c r="L1346" s="26">
        <f t="shared" si="413"/>
        <v>5603.2787652005572</v>
      </c>
      <c r="M1346" s="27">
        <f t="shared" si="414"/>
        <v>0.19094991506175962</v>
      </c>
      <c r="N1346" s="28">
        <f t="shared" si="430"/>
        <v>21420</v>
      </c>
      <c r="O1346" s="29" t="str">
        <f t="shared" si="431"/>
        <v>MENOR VALOR</v>
      </c>
      <c r="P1346" s="30">
        <f t="shared" si="417"/>
        <v>21420</v>
      </c>
      <c r="Q1346" s="122"/>
    </row>
    <row r="1347" spans="1:17" s="123" customFormat="1" ht="16.2" customHeight="1" x14ac:dyDescent="0.3">
      <c r="A1347" s="171">
        <f>A1346+1</f>
        <v>1272</v>
      </c>
      <c r="B1347" s="126">
        <v>61185</v>
      </c>
      <c r="C1347" s="127" t="s">
        <v>988</v>
      </c>
      <c r="D1347" s="126" t="s">
        <v>24</v>
      </c>
      <c r="E1347" s="126">
        <v>1</v>
      </c>
      <c r="F1347" s="52">
        <v>208250</v>
      </c>
      <c r="G1347" s="53">
        <v>412375</v>
      </c>
      <c r="H1347" s="24">
        <f t="shared" si="426"/>
        <v>208250</v>
      </c>
      <c r="I1347" s="24">
        <f t="shared" si="427"/>
        <v>310312.5</v>
      </c>
      <c r="J1347" s="24">
        <f t="shared" si="428"/>
        <v>310312.5</v>
      </c>
      <c r="K1347" s="25">
        <f t="shared" si="429"/>
        <v>293047.93763137114</v>
      </c>
      <c r="L1347" s="26">
        <f t="shared" si="413"/>
        <v>59961.196729776435</v>
      </c>
      <c r="M1347" s="27">
        <f t="shared" si="414"/>
        <v>0.20461224608651712</v>
      </c>
      <c r="N1347" s="28">
        <f t="shared" si="430"/>
        <v>208250</v>
      </c>
      <c r="O1347" s="29" t="str">
        <f t="shared" si="431"/>
        <v>MENOR VALOR</v>
      </c>
      <c r="P1347" s="30">
        <f t="shared" si="417"/>
        <v>208250</v>
      </c>
      <c r="Q1347" s="122"/>
    </row>
    <row r="1348" spans="1:17" s="123" customFormat="1" ht="16.2" customHeight="1" x14ac:dyDescent="0.3">
      <c r="A1348" s="171">
        <f t="shared" ref="A1348:A1399" si="432">A1347+1</f>
        <v>1273</v>
      </c>
      <c r="B1348" s="126">
        <v>43910</v>
      </c>
      <c r="C1348" s="127" t="s">
        <v>989</v>
      </c>
      <c r="D1348" s="126" t="s">
        <v>24</v>
      </c>
      <c r="E1348" s="126">
        <v>1</v>
      </c>
      <c r="F1348" s="52">
        <v>214200</v>
      </c>
      <c r="G1348" s="48">
        <v>600300</v>
      </c>
      <c r="H1348" s="24">
        <f t="shared" si="426"/>
        <v>214200</v>
      </c>
      <c r="I1348" s="24">
        <f t="shared" si="427"/>
        <v>407250</v>
      </c>
      <c r="J1348" s="24">
        <f t="shared" si="428"/>
        <v>407250</v>
      </c>
      <c r="K1348" s="25">
        <f t="shared" si="429"/>
        <v>358586.47492620244</v>
      </c>
      <c r="L1348" s="26">
        <f t="shared" si="413"/>
        <v>102096.65553193912</v>
      </c>
      <c r="M1348" s="27">
        <f t="shared" si="414"/>
        <v>0.28471976125968146</v>
      </c>
      <c r="N1348" s="28">
        <f t="shared" si="430"/>
        <v>214200</v>
      </c>
      <c r="O1348" s="29" t="str">
        <f t="shared" si="431"/>
        <v>MENOR VALOR</v>
      </c>
      <c r="P1348" s="30">
        <f t="shared" si="417"/>
        <v>214200</v>
      </c>
      <c r="Q1348" s="122"/>
    </row>
    <row r="1349" spans="1:17" s="123" customFormat="1" ht="16.2" customHeight="1" x14ac:dyDescent="0.3">
      <c r="A1349" s="171">
        <f t="shared" si="432"/>
        <v>1274</v>
      </c>
      <c r="B1349" s="126">
        <v>43910</v>
      </c>
      <c r="C1349" s="127" t="s">
        <v>990</v>
      </c>
      <c r="D1349" s="126" t="s">
        <v>24</v>
      </c>
      <c r="E1349" s="126">
        <v>1</v>
      </c>
      <c r="F1349" s="52">
        <v>214200</v>
      </c>
      <c r="G1349" s="48">
        <v>600300</v>
      </c>
      <c r="H1349" s="24">
        <f t="shared" si="426"/>
        <v>214200</v>
      </c>
      <c r="I1349" s="24">
        <f t="shared" si="427"/>
        <v>407250</v>
      </c>
      <c r="J1349" s="24">
        <f t="shared" si="428"/>
        <v>407250</v>
      </c>
      <c r="K1349" s="25">
        <f t="shared" si="429"/>
        <v>358586.47492620244</v>
      </c>
      <c r="L1349" s="26">
        <f t="shared" si="413"/>
        <v>102096.65553193912</v>
      </c>
      <c r="M1349" s="27">
        <f t="shared" si="414"/>
        <v>0.28471976125968146</v>
      </c>
      <c r="N1349" s="28">
        <f t="shared" si="430"/>
        <v>214200</v>
      </c>
      <c r="O1349" s="29" t="str">
        <f t="shared" si="431"/>
        <v>MENOR VALOR</v>
      </c>
      <c r="P1349" s="30">
        <f t="shared" si="417"/>
        <v>214200</v>
      </c>
      <c r="Q1349" s="122"/>
    </row>
    <row r="1350" spans="1:17" s="123" customFormat="1" ht="16.2" customHeight="1" x14ac:dyDescent="0.3">
      <c r="A1350" s="171">
        <f t="shared" si="432"/>
        <v>1275</v>
      </c>
      <c r="B1350" s="126">
        <v>38990</v>
      </c>
      <c r="C1350" s="127" t="s">
        <v>991</v>
      </c>
      <c r="D1350" s="126" t="s">
        <v>24</v>
      </c>
      <c r="E1350" s="126">
        <v>1</v>
      </c>
      <c r="F1350" s="52">
        <v>53550</v>
      </c>
      <c r="G1350" s="53">
        <v>90325</v>
      </c>
      <c r="H1350" s="24">
        <f t="shared" si="426"/>
        <v>53550</v>
      </c>
      <c r="I1350" s="24">
        <f t="shared" si="427"/>
        <v>71937.5</v>
      </c>
      <c r="J1350" s="24">
        <f t="shared" si="428"/>
        <v>71937.5</v>
      </c>
      <c r="K1350" s="25">
        <f t="shared" si="429"/>
        <v>69547.852231395329</v>
      </c>
      <c r="L1350" s="26">
        <f t="shared" si="413"/>
        <v>11312.189797239987</v>
      </c>
      <c r="M1350" s="27">
        <f t="shared" si="414"/>
        <v>0.16265333053855879</v>
      </c>
      <c r="N1350" s="28">
        <f t="shared" si="430"/>
        <v>53550</v>
      </c>
      <c r="O1350" s="29" t="str">
        <f t="shared" si="431"/>
        <v>MENOR VALOR</v>
      </c>
      <c r="P1350" s="30">
        <f t="shared" si="417"/>
        <v>53550</v>
      </c>
      <c r="Q1350" s="122"/>
    </row>
    <row r="1351" spans="1:17" s="123" customFormat="1" ht="16.2" customHeight="1" x14ac:dyDescent="0.3">
      <c r="A1351" s="171">
        <f t="shared" si="432"/>
        <v>1276</v>
      </c>
      <c r="B1351" s="126">
        <v>38990</v>
      </c>
      <c r="C1351" s="127" t="s">
        <v>992</v>
      </c>
      <c r="D1351" s="126" t="s">
        <v>24</v>
      </c>
      <c r="E1351" s="126">
        <v>1</v>
      </c>
      <c r="F1351" s="52">
        <v>53550</v>
      </c>
      <c r="G1351" s="53">
        <v>90325</v>
      </c>
      <c r="H1351" s="24">
        <f t="shared" si="426"/>
        <v>53550</v>
      </c>
      <c r="I1351" s="24">
        <f t="shared" si="427"/>
        <v>71937.5</v>
      </c>
      <c r="J1351" s="24">
        <f t="shared" si="428"/>
        <v>71937.5</v>
      </c>
      <c r="K1351" s="25">
        <f t="shared" si="429"/>
        <v>69547.852231395329</v>
      </c>
      <c r="L1351" s="26">
        <f t="shared" si="413"/>
        <v>11312.189797239987</v>
      </c>
      <c r="M1351" s="27">
        <f t="shared" si="414"/>
        <v>0.16265333053855879</v>
      </c>
      <c r="N1351" s="28">
        <f t="shared" si="430"/>
        <v>53550</v>
      </c>
      <c r="O1351" s="29" t="str">
        <f t="shared" si="431"/>
        <v>MENOR VALOR</v>
      </c>
      <c r="P1351" s="30">
        <f t="shared" si="417"/>
        <v>53550</v>
      </c>
      <c r="Q1351" s="122"/>
    </row>
    <row r="1352" spans="1:17" s="123" customFormat="1" ht="16.2" customHeight="1" x14ac:dyDescent="0.3">
      <c r="A1352" s="171">
        <f t="shared" si="432"/>
        <v>1277</v>
      </c>
      <c r="B1352" s="126">
        <v>43910</v>
      </c>
      <c r="C1352" s="127" t="s">
        <v>993</v>
      </c>
      <c r="D1352" s="126" t="s">
        <v>24</v>
      </c>
      <c r="E1352" s="126">
        <v>1</v>
      </c>
      <c r="F1352" s="52">
        <v>89250</v>
      </c>
      <c r="G1352" s="48">
        <v>253875</v>
      </c>
      <c r="H1352" s="24">
        <f t="shared" si="426"/>
        <v>89250</v>
      </c>
      <c r="I1352" s="24">
        <f t="shared" si="427"/>
        <v>171562.5</v>
      </c>
      <c r="J1352" s="24">
        <f t="shared" si="428"/>
        <v>171562.5</v>
      </c>
      <c r="K1352" s="25">
        <f t="shared" si="429"/>
        <v>150526.88713316302</v>
      </c>
      <c r="L1352" s="26">
        <f t="shared" si="413"/>
        <v>43329.302421862274</v>
      </c>
      <c r="M1352" s="27">
        <f t="shared" si="414"/>
        <v>0.28785091651786554</v>
      </c>
      <c r="N1352" s="28">
        <f t="shared" si="430"/>
        <v>89250</v>
      </c>
      <c r="O1352" s="29" t="str">
        <f t="shared" si="431"/>
        <v>MENOR VALOR</v>
      </c>
      <c r="P1352" s="30">
        <f t="shared" si="417"/>
        <v>89250</v>
      </c>
      <c r="Q1352" s="122"/>
    </row>
    <row r="1353" spans="1:17" s="123" customFormat="1" ht="16.2" customHeight="1" x14ac:dyDescent="0.3">
      <c r="A1353" s="171">
        <f t="shared" si="432"/>
        <v>1278</v>
      </c>
      <c r="B1353" s="126">
        <v>43910</v>
      </c>
      <c r="C1353" s="127" t="s">
        <v>994</v>
      </c>
      <c r="D1353" s="126" t="s">
        <v>617</v>
      </c>
      <c r="E1353" s="126">
        <v>1</v>
      </c>
      <c r="F1353" s="52">
        <v>89250</v>
      </c>
      <c r="G1353" s="48">
        <v>253875</v>
      </c>
      <c r="H1353" s="24">
        <f t="shared" si="426"/>
        <v>89250</v>
      </c>
      <c r="I1353" s="24">
        <f t="shared" si="427"/>
        <v>171562.5</v>
      </c>
      <c r="J1353" s="24">
        <f t="shared" si="428"/>
        <v>171562.5</v>
      </c>
      <c r="K1353" s="25">
        <f t="shared" si="429"/>
        <v>150526.88713316302</v>
      </c>
      <c r="L1353" s="26">
        <f t="shared" si="413"/>
        <v>43329.302421862274</v>
      </c>
      <c r="M1353" s="27">
        <f t="shared" si="414"/>
        <v>0.28785091651786554</v>
      </c>
      <c r="N1353" s="28">
        <f t="shared" si="430"/>
        <v>89250</v>
      </c>
      <c r="O1353" s="29" t="str">
        <f t="shared" si="431"/>
        <v>MENOR VALOR</v>
      </c>
      <c r="P1353" s="30">
        <f t="shared" si="417"/>
        <v>89250</v>
      </c>
      <c r="Q1353" s="122"/>
    </row>
    <row r="1354" spans="1:17" s="123" customFormat="1" ht="16.2" customHeight="1" x14ac:dyDescent="0.3">
      <c r="A1354" s="171">
        <f t="shared" si="432"/>
        <v>1279</v>
      </c>
      <c r="B1354" s="126">
        <v>38990</v>
      </c>
      <c r="C1354" s="127" t="s">
        <v>995</v>
      </c>
      <c r="D1354" s="126" t="s">
        <v>451</v>
      </c>
      <c r="E1354" s="126">
        <v>1</v>
      </c>
      <c r="F1354" s="52">
        <v>53550</v>
      </c>
      <c r="G1354" s="53">
        <v>90325</v>
      </c>
      <c r="H1354" s="24">
        <f t="shared" si="426"/>
        <v>53550</v>
      </c>
      <c r="I1354" s="24">
        <f t="shared" si="427"/>
        <v>71937.5</v>
      </c>
      <c r="J1354" s="24">
        <f t="shared" si="428"/>
        <v>71937.5</v>
      </c>
      <c r="K1354" s="25">
        <f t="shared" si="429"/>
        <v>69547.852231395329</v>
      </c>
      <c r="L1354" s="26">
        <f t="shared" si="413"/>
        <v>11312.189797239987</v>
      </c>
      <c r="M1354" s="27">
        <f t="shared" si="414"/>
        <v>0.16265333053855879</v>
      </c>
      <c r="N1354" s="28">
        <f t="shared" si="430"/>
        <v>53550</v>
      </c>
      <c r="O1354" s="29" t="str">
        <f t="shared" si="431"/>
        <v>MENOR VALOR</v>
      </c>
      <c r="P1354" s="30">
        <f t="shared" si="417"/>
        <v>53550</v>
      </c>
      <c r="Q1354" s="122"/>
    </row>
    <row r="1355" spans="1:17" s="123" customFormat="1" ht="16.2" customHeight="1" x14ac:dyDescent="0.3">
      <c r="A1355" s="171">
        <f t="shared" si="432"/>
        <v>1280</v>
      </c>
      <c r="B1355" s="126">
        <v>48220</v>
      </c>
      <c r="C1355" s="127" t="s">
        <v>996</v>
      </c>
      <c r="D1355" s="126" t="s">
        <v>24</v>
      </c>
      <c r="E1355" s="126">
        <v>1</v>
      </c>
      <c r="F1355" s="52">
        <v>130900</v>
      </c>
      <c r="G1355" s="53">
        <v>196350</v>
      </c>
      <c r="H1355" s="24">
        <f t="shared" si="426"/>
        <v>130900</v>
      </c>
      <c r="I1355" s="24">
        <f t="shared" si="427"/>
        <v>163625</v>
      </c>
      <c r="J1355" s="24">
        <f t="shared" si="428"/>
        <v>163625</v>
      </c>
      <c r="K1355" s="25">
        <f t="shared" si="429"/>
        <v>160319.103665159</v>
      </c>
      <c r="L1355" s="26">
        <f t="shared" ref="L1355:L1418" si="433">STDEVA(H1355,K1355)</f>
        <v>20802.447698064225</v>
      </c>
      <c r="M1355" s="27">
        <f t="shared" ref="M1355:M1418" si="434">L1355/K1355</f>
        <v>0.12975651199692351</v>
      </c>
      <c r="N1355" s="28">
        <f t="shared" si="430"/>
        <v>130900</v>
      </c>
      <c r="O1355" s="29" t="str">
        <f t="shared" si="431"/>
        <v>MENOR VALOR</v>
      </c>
      <c r="P1355" s="30">
        <f t="shared" ref="P1355:P1418" si="435">ROUND(N1355,0)</f>
        <v>130900</v>
      </c>
      <c r="Q1355" s="122"/>
    </row>
    <row r="1356" spans="1:17" s="123" customFormat="1" ht="16.2" customHeight="1" x14ac:dyDescent="0.3">
      <c r="A1356" s="171">
        <f t="shared" si="432"/>
        <v>1281</v>
      </c>
      <c r="B1356" s="126">
        <v>61185</v>
      </c>
      <c r="C1356" s="127" t="s">
        <v>997</v>
      </c>
      <c r="D1356" s="126" t="s">
        <v>24</v>
      </c>
      <c r="E1356" s="126">
        <v>1</v>
      </c>
      <c r="F1356" s="52">
        <v>89250</v>
      </c>
      <c r="G1356" s="48">
        <v>253875</v>
      </c>
      <c r="H1356" s="24">
        <f t="shared" si="426"/>
        <v>89250</v>
      </c>
      <c r="I1356" s="24">
        <f t="shared" si="427"/>
        <v>171562.5</v>
      </c>
      <c r="J1356" s="24">
        <f t="shared" si="428"/>
        <v>171562.5</v>
      </c>
      <c r="K1356" s="25">
        <f t="shared" si="429"/>
        <v>150526.88713316302</v>
      </c>
      <c r="L1356" s="26">
        <f t="shared" si="433"/>
        <v>43329.302421862274</v>
      </c>
      <c r="M1356" s="27">
        <f t="shared" si="434"/>
        <v>0.28785091651786554</v>
      </c>
      <c r="N1356" s="28">
        <f t="shared" si="430"/>
        <v>89250</v>
      </c>
      <c r="O1356" s="29" t="str">
        <f t="shared" si="431"/>
        <v>MENOR VALOR</v>
      </c>
      <c r="P1356" s="30">
        <f t="shared" si="435"/>
        <v>89250</v>
      </c>
      <c r="Q1356" s="122"/>
    </row>
    <row r="1357" spans="1:17" s="123" customFormat="1" ht="16.2" customHeight="1" x14ac:dyDescent="0.3">
      <c r="A1357" s="171">
        <f t="shared" si="432"/>
        <v>1282</v>
      </c>
      <c r="B1357" s="126">
        <v>48220</v>
      </c>
      <c r="C1357" s="127" t="s">
        <v>998</v>
      </c>
      <c r="D1357" s="126" t="s">
        <v>24</v>
      </c>
      <c r="E1357" s="126">
        <v>1</v>
      </c>
      <c r="F1357" s="52">
        <v>214200</v>
      </c>
      <c r="G1357" s="48">
        <v>600300</v>
      </c>
      <c r="H1357" s="24">
        <f t="shared" si="426"/>
        <v>214200</v>
      </c>
      <c r="I1357" s="24">
        <f t="shared" si="427"/>
        <v>407250</v>
      </c>
      <c r="J1357" s="24">
        <f t="shared" si="428"/>
        <v>407250</v>
      </c>
      <c r="K1357" s="25">
        <f t="shared" si="429"/>
        <v>358586.47492620244</v>
      </c>
      <c r="L1357" s="26">
        <f t="shared" si="433"/>
        <v>102096.65553193912</v>
      </c>
      <c r="M1357" s="27">
        <f t="shared" si="434"/>
        <v>0.28471976125968146</v>
      </c>
      <c r="N1357" s="28">
        <f t="shared" si="430"/>
        <v>214200</v>
      </c>
      <c r="O1357" s="29" t="str">
        <f t="shared" si="431"/>
        <v>MENOR VALOR</v>
      </c>
      <c r="P1357" s="30">
        <f t="shared" si="435"/>
        <v>214200</v>
      </c>
      <c r="Q1357" s="122"/>
    </row>
    <row r="1358" spans="1:17" s="123" customFormat="1" ht="16.2" customHeight="1" x14ac:dyDescent="0.3">
      <c r="A1358" s="171">
        <f t="shared" si="432"/>
        <v>1283</v>
      </c>
      <c r="B1358" s="126">
        <v>48220</v>
      </c>
      <c r="C1358" s="127" t="s">
        <v>999</v>
      </c>
      <c r="D1358" s="126" t="s">
        <v>24</v>
      </c>
      <c r="E1358" s="126">
        <v>1</v>
      </c>
      <c r="F1358" s="52">
        <v>214200</v>
      </c>
      <c r="G1358" s="48">
        <v>600300</v>
      </c>
      <c r="H1358" s="24">
        <f t="shared" si="426"/>
        <v>214200</v>
      </c>
      <c r="I1358" s="24">
        <f t="shared" si="427"/>
        <v>407250</v>
      </c>
      <c r="J1358" s="24">
        <f t="shared" si="428"/>
        <v>407250</v>
      </c>
      <c r="K1358" s="25">
        <f t="shared" si="429"/>
        <v>358586.47492620244</v>
      </c>
      <c r="L1358" s="26">
        <f t="shared" si="433"/>
        <v>102096.65553193912</v>
      </c>
      <c r="M1358" s="27">
        <f t="shared" si="434"/>
        <v>0.28471976125968146</v>
      </c>
      <c r="N1358" s="28">
        <f t="shared" si="430"/>
        <v>214200</v>
      </c>
      <c r="O1358" s="29" t="str">
        <f t="shared" si="431"/>
        <v>MENOR VALOR</v>
      </c>
      <c r="P1358" s="30">
        <f t="shared" si="435"/>
        <v>214200</v>
      </c>
      <c r="Q1358" s="122"/>
    </row>
    <row r="1359" spans="1:17" s="123" customFormat="1" ht="16.2" customHeight="1" x14ac:dyDescent="0.3">
      <c r="A1359" s="171">
        <f t="shared" si="432"/>
        <v>1284</v>
      </c>
      <c r="B1359" s="126">
        <v>42140</v>
      </c>
      <c r="C1359" s="127" t="s">
        <v>1000</v>
      </c>
      <c r="D1359" s="126" t="s">
        <v>24</v>
      </c>
      <c r="E1359" s="126">
        <v>1</v>
      </c>
      <c r="F1359" s="52">
        <v>142800</v>
      </c>
      <c r="G1359" s="53">
        <v>190200</v>
      </c>
      <c r="H1359" s="24">
        <f t="shared" si="426"/>
        <v>142800</v>
      </c>
      <c r="I1359" s="24">
        <f t="shared" si="427"/>
        <v>166500</v>
      </c>
      <c r="J1359" s="24">
        <f t="shared" si="428"/>
        <v>166500</v>
      </c>
      <c r="K1359" s="25">
        <f t="shared" si="429"/>
        <v>164804.61158596262</v>
      </c>
      <c r="L1359" s="26">
        <f t="shared" si="433"/>
        <v>15559.610069810235</v>
      </c>
      <c r="M1359" s="27">
        <f t="shared" si="434"/>
        <v>9.44124677099481E-2</v>
      </c>
      <c r="N1359" s="28">
        <f t="shared" si="430"/>
        <v>142800</v>
      </c>
      <c r="O1359" s="29" t="str">
        <f t="shared" si="431"/>
        <v>MENOR VALOR</v>
      </c>
      <c r="P1359" s="30">
        <f t="shared" si="435"/>
        <v>142800</v>
      </c>
      <c r="Q1359" s="122"/>
    </row>
    <row r="1360" spans="1:17" s="123" customFormat="1" ht="16.2" customHeight="1" x14ac:dyDescent="0.3">
      <c r="A1360" s="171">
        <f t="shared" si="432"/>
        <v>1285</v>
      </c>
      <c r="B1360" s="126">
        <v>61164</v>
      </c>
      <c r="C1360" s="127" t="s">
        <v>1001</v>
      </c>
      <c r="D1360" s="126" t="s">
        <v>458</v>
      </c>
      <c r="E1360" s="126">
        <v>1</v>
      </c>
      <c r="F1360" s="52">
        <v>77350</v>
      </c>
      <c r="G1360" s="53">
        <v>316025</v>
      </c>
      <c r="H1360" s="24">
        <f t="shared" si="426"/>
        <v>77350</v>
      </c>
      <c r="I1360" s="24">
        <f t="shared" si="427"/>
        <v>196687.5</v>
      </c>
      <c r="J1360" s="24">
        <f t="shared" si="428"/>
        <v>196687.5</v>
      </c>
      <c r="K1360" s="25">
        <f t="shared" si="429"/>
        <v>156347.47759397974</v>
      </c>
      <c r="L1360" s="26">
        <f t="shared" si="433"/>
        <v>55859.6521033354</v>
      </c>
      <c r="M1360" s="27">
        <f t="shared" si="434"/>
        <v>0.35727888267182578</v>
      </c>
      <c r="N1360" s="28">
        <f t="shared" si="430"/>
        <v>77350</v>
      </c>
      <c r="O1360" s="29" t="str">
        <f t="shared" si="431"/>
        <v>MENOR VALOR</v>
      </c>
      <c r="P1360" s="30">
        <f t="shared" si="435"/>
        <v>77350</v>
      </c>
      <c r="Q1360" s="122"/>
    </row>
    <row r="1361" spans="1:17" s="123" customFormat="1" ht="16.2" customHeight="1" x14ac:dyDescent="0.3">
      <c r="A1361" s="171">
        <f t="shared" si="432"/>
        <v>1286</v>
      </c>
      <c r="B1361" s="126">
        <v>43910</v>
      </c>
      <c r="C1361" s="127" t="s">
        <v>1002</v>
      </c>
      <c r="D1361" s="126" t="s">
        <v>24</v>
      </c>
      <c r="E1361" s="126">
        <v>1</v>
      </c>
      <c r="F1361" s="52">
        <v>214200</v>
      </c>
      <c r="G1361" s="48">
        <v>600300</v>
      </c>
      <c r="H1361" s="24">
        <f t="shared" si="426"/>
        <v>214200</v>
      </c>
      <c r="I1361" s="24">
        <f t="shared" si="427"/>
        <v>407250</v>
      </c>
      <c r="J1361" s="24">
        <f t="shared" si="428"/>
        <v>407250</v>
      </c>
      <c r="K1361" s="25">
        <f t="shared" si="429"/>
        <v>358586.47492620244</v>
      </c>
      <c r="L1361" s="26">
        <f t="shared" si="433"/>
        <v>102096.65553193912</v>
      </c>
      <c r="M1361" s="27">
        <f t="shared" si="434"/>
        <v>0.28471976125968146</v>
      </c>
      <c r="N1361" s="28">
        <f t="shared" si="430"/>
        <v>214200</v>
      </c>
      <c r="O1361" s="29" t="str">
        <f t="shared" si="431"/>
        <v>MENOR VALOR</v>
      </c>
      <c r="P1361" s="30">
        <f t="shared" si="435"/>
        <v>214200</v>
      </c>
      <c r="Q1361" s="122"/>
    </row>
    <row r="1362" spans="1:17" s="123" customFormat="1" ht="16.2" customHeight="1" x14ac:dyDescent="0.3">
      <c r="A1362" s="171">
        <f t="shared" si="432"/>
        <v>1287</v>
      </c>
      <c r="B1362" s="126">
        <v>48220</v>
      </c>
      <c r="C1362" s="127" t="s">
        <v>1003</v>
      </c>
      <c r="D1362" s="126" t="s">
        <v>24</v>
      </c>
      <c r="E1362" s="126">
        <v>1</v>
      </c>
      <c r="F1362" s="52">
        <v>196350</v>
      </c>
      <c r="G1362" s="53">
        <v>304525</v>
      </c>
      <c r="H1362" s="24">
        <f t="shared" si="426"/>
        <v>196350</v>
      </c>
      <c r="I1362" s="24">
        <f t="shared" si="427"/>
        <v>250437.5</v>
      </c>
      <c r="J1362" s="24">
        <f t="shared" si="428"/>
        <v>250437.5</v>
      </c>
      <c r="K1362" s="25">
        <f t="shared" si="429"/>
        <v>244527.06138585153</v>
      </c>
      <c r="L1362" s="26">
        <f t="shared" si="433"/>
        <v>34066.326803576085</v>
      </c>
      <c r="M1362" s="27">
        <f t="shared" si="434"/>
        <v>0.13931516050005247</v>
      </c>
      <c r="N1362" s="28">
        <f t="shared" si="430"/>
        <v>196350</v>
      </c>
      <c r="O1362" s="29" t="str">
        <f t="shared" si="431"/>
        <v>MENOR VALOR</v>
      </c>
      <c r="P1362" s="30">
        <f t="shared" si="435"/>
        <v>196350</v>
      </c>
      <c r="Q1362" s="122"/>
    </row>
    <row r="1363" spans="1:17" s="123" customFormat="1" ht="16.2" customHeight="1" x14ac:dyDescent="0.3">
      <c r="A1363" s="171">
        <f t="shared" si="432"/>
        <v>1288</v>
      </c>
      <c r="B1363" s="126">
        <v>42140</v>
      </c>
      <c r="C1363" s="127" t="s">
        <v>1004</v>
      </c>
      <c r="D1363" s="126" t="s">
        <v>24</v>
      </c>
      <c r="E1363" s="126">
        <v>1</v>
      </c>
      <c r="F1363" s="52">
        <v>214200</v>
      </c>
      <c r="G1363" s="48">
        <v>600300</v>
      </c>
      <c r="H1363" s="24">
        <f t="shared" si="426"/>
        <v>214200</v>
      </c>
      <c r="I1363" s="24">
        <f t="shared" si="427"/>
        <v>407250</v>
      </c>
      <c r="J1363" s="24">
        <f t="shared" si="428"/>
        <v>407250</v>
      </c>
      <c r="K1363" s="25">
        <f t="shared" si="429"/>
        <v>358586.47492620244</v>
      </c>
      <c r="L1363" s="26">
        <f t="shared" si="433"/>
        <v>102096.65553193912</v>
      </c>
      <c r="M1363" s="27">
        <f t="shared" si="434"/>
        <v>0.28471976125968146</v>
      </c>
      <c r="N1363" s="28">
        <f t="shared" si="430"/>
        <v>214200</v>
      </c>
      <c r="O1363" s="29" t="str">
        <f t="shared" si="431"/>
        <v>MENOR VALOR</v>
      </c>
      <c r="P1363" s="30">
        <f t="shared" si="435"/>
        <v>214200</v>
      </c>
      <c r="Q1363" s="122"/>
    </row>
    <row r="1364" spans="1:17" s="123" customFormat="1" ht="16.2" customHeight="1" x14ac:dyDescent="0.3">
      <c r="A1364" s="171">
        <f t="shared" si="432"/>
        <v>1289</v>
      </c>
      <c r="B1364" s="126">
        <v>43910</v>
      </c>
      <c r="C1364" s="127" t="s">
        <v>1005</v>
      </c>
      <c r="D1364" s="126" t="s">
        <v>24</v>
      </c>
      <c r="E1364" s="126">
        <v>1</v>
      </c>
      <c r="F1364" s="52">
        <v>214200</v>
      </c>
      <c r="G1364" s="48">
        <v>600300</v>
      </c>
      <c r="H1364" s="24">
        <f t="shared" si="426"/>
        <v>214200</v>
      </c>
      <c r="I1364" s="24">
        <f t="shared" si="427"/>
        <v>407250</v>
      </c>
      <c r="J1364" s="24">
        <f t="shared" si="428"/>
        <v>407250</v>
      </c>
      <c r="K1364" s="25">
        <f t="shared" si="429"/>
        <v>358586.47492620244</v>
      </c>
      <c r="L1364" s="26">
        <f t="shared" si="433"/>
        <v>102096.65553193912</v>
      </c>
      <c r="M1364" s="27">
        <f t="shared" si="434"/>
        <v>0.28471976125968146</v>
      </c>
      <c r="N1364" s="28">
        <f t="shared" si="430"/>
        <v>214200</v>
      </c>
      <c r="O1364" s="29" t="str">
        <f t="shared" si="431"/>
        <v>MENOR VALOR</v>
      </c>
      <c r="P1364" s="30">
        <f t="shared" si="435"/>
        <v>214200</v>
      </c>
      <c r="Q1364" s="122"/>
    </row>
    <row r="1365" spans="1:17" s="123" customFormat="1" ht="16.2" customHeight="1" x14ac:dyDescent="0.3">
      <c r="A1365" s="171">
        <f t="shared" si="432"/>
        <v>1290</v>
      </c>
      <c r="B1365" s="126">
        <v>38990</v>
      </c>
      <c r="C1365" s="127" t="s">
        <v>1006</v>
      </c>
      <c r="D1365" s="126" t="s">
        <v>24</v>
      </c>
      <c r="E1365" s="126">
        <v>1</v>
      </c>
      <c r="F1365" s="52">
        <v>214200</v>
      </c>
      <c r="G1365" s="48">
        <v>600300</v>
      </c>
      <c r="H1365" s="24">
        <f t="shared" si="426"/>
        <v>214200</v>
      </c>
      <c r="I1365" s="24">
        <f t="shared" si="427"/>
        <v>407250</v>
      </c>
      <c r="J1365" s="24">
        <f t="shared" si="428"/>
        <v>407250</v>
      </c>
      <c r="K1365" s="25">
        <f t="shared" si="429"/>
        <v>358586.47492620244</v>
      </c>
      <c r="L1365" s="26">
        <f t="shared" si="433"/>
        <v>102096.65553193912</v>
      </c>
      <c r="M1365" s="27">
        <f t="shared" si="434"/>
        <v>0.28471976125968146</v>
      </c>
      <c r="N1365" s="28">
        <f t="shared" si="430"/>
        <v>214200</v>
      </c>
      <c r="O1365" s="29" t="str">
        <f t="shared" si="431"/>
        <v>MENOR VALOR</v>
      </c>
      <c r="P1365" s="30">
        <f t="shared" si="435"/>
        <v>214200</v>
      </c>
      <c r="Q1365" s="122"/>
    </row>
    <row r="1366" spans="1:17" s="123" customFormat="1" ht="16.2" customHeight="1" x14ac:dyDescent="0.3">
      <c r="A1366" s="171">
        <f t="shared" si="432"/>
        <v>1291</v>
      </c>
      <c r="B1366" s="126">
        <v>42140</v>
      </c>
      <c r="C1366" s="127" t="s">
        <v>1007</v>
      </c>
      <c r="D1366" s="126" t="s">
        <v>24</v>
      </c>
      <c r="E1366" s="126">
        <v>1</v>
      </c>
      <c r="F1366" s="52">
        <v>214200</v>
      </c>
      <c r="G1366" s="48">
        <v>600300</v>
      </c>
      <c r="H1366" s="24">
        <f t="shared" si="426"/>
        <v>214200</v>
      </c>
      <c r="I1366" s="24">
        <f t="shared" si="427"/>
        <v>407250</v>
      </c>
      <c r="J1366" s="24">
        <f t="shared" si="428"/>
        <v>407250</v>
      </c>
      <c r="K1366" s="25">
        <f t="shared" si="429"/>
        <v>358586.47492620244</v>
      </c>
      <c r="L1366" s="26">
        <f t="shared" si="433"/>
        <v>102096.65553193912</v>
      </c>
      <c r="M1366" s="27">
        <f t="shared" si="434"/>
        <v>0.28471976125968146</v>
      </c>
      <c r="N1366" s="28">
        <f t="shared" si="430"/>
        <v>214200</v>
      </c>
      <c r="O1366" s="29" t="str">
        <f t="shared" si="431"/>
        <v>MENOR VALOR</v>
      </c>
      <c r="P1366" s="30">
        <f t="shared" si="435"/>
        <v>214200</v>
      </c>
      <c r="Q1366" s="122"/>
    </row>
    <row r="1367" spans="1:17" s="123" customFormat="1" ht="16.2" customHeight="1" x14ac:dyDescent="0.3">
      <c r="A1367" s="171">
        <f t="shared" si="432"/>
        <v>1292</v>
      </c>
      <c r="B1367" s="126">
        <v>42140</v>
      </c>
      <c r="C1367" s="127" t="s">
        <v>1008</v>
      </c>
      <c r="D1367" s="126" t="s">
        <v>24</v>
      </c>
      <c r="E1367" s="126">
        <v>1</v>
      </c>
      <c r="F1367" s="52">
        <v>214200</v>
      </c>
      <c r="G1367" s="48">
        <v>600300</v>
      </c>
      <c r="H1367" s="24">
        <f t="shared" si="426"/>
        <v>214200</v>
      </c>
      <c r="I1367" s="24">
        <f t="shared" si="427"/>
        <v>407250</v>
      </c>
      <c r="J1367" s="24">
        <f t="shared" si="428"/>
        <v>407250</v>
      </c>
      <c r="K1367" s="25">
        <f t="shared" si="429"/>
        <v>358586.47492620244</v>
      </c>
      <c r="L1367" s="26">
        <f t="shared" si="433"/>
        <v>102096.65553193912</v>
      </c>
      <c r="M1367" s="27">
        <f t="shared" si="434"/>
        <v>0.28471976125968146</v>
      </c>
      <c r="N1367" s="28">
        <f t="shared" si="430"/>
        <v>214200</v>
      </c>
      <c r="O1367" s="29" t="str">
        <f t="shared" si="431"/>
        <v>MENOR VALOR</v>
      </c>
      <c r="P1367" s="30">
        <f t="shared" si="435"/>
        <v>214200</v>
      </c>
      <c r="Q1367" s="122"/>
    </row>
    <row r="1368" spans="1:17" s="123" customFormat="1" ht="16.2" customHeight="1" x14ac:dyDescent="0.3">
      <c r="A1368" s="171">
        <f t="shared" si="432"/>
        <v>1293</v>
      </c>
      <c r="B1368" s="126">
        <v>43910</v>
      </c>
      <c r="C1368" s="127" t="s">
        <v>1009</v>
      </c>
      <c r="D1368" s="126" t="s">
        <v>24</v>
      </c>
      <c r="E1368" s="126">
        <v>1</v>
      </c>
      <c r="F1368" s="52">
        <v>214200</v>
      </c>
      <c r="G1368" s="48">
        <v>600300</v>
      </c>
      <c r="H1368" s="24">
        <f t="shared" si="426"/>
        <v>214200</v>
      </c>
      <c r="I1368" s="24">
        <f t="shared" si="427"/>
        <v>407250</v>
      </c>
      <c r="J1368" s="24">
        <f t="shared" si="428"/>
        <v>407250</v>
      </c>
      <c r="K1368" s="25">
        <f t="shared" si="429"/>
        <v>358586.47492620244</v>
      </c>
      <c r="L1368" s="26">
        <f t="shared" si="433"/>
        <v>102096.65553193912</v>
      </c>
      <c r="M1368" s="27">
        <f t="shared" si="434"/>
        <v>0.28471976125968146</v>
      </c>
      <c r="N1368" s="28">
        <f t="shared" si="430"/>
        <v>214200</v>
      </c>
      <c r="O1368" s="29" t="str">
        <f t="shared" si="431"/>
        <v>MENOR VALOR</v>
      </c>
      <c r="P1368" s="30">
        <f t="shared" si="435"/>
        <v>214200</v>
      </c>
      <c r="Q1368" s="122"/>
    </row>
    <row r="1369" spans="1:17" s="123" customFormat="1" ht="16.2" customHeight="1" x14ac:dyDescent="0.3">
      <c r="A1369" s="171">
        <f t="shared" si="432"/>
        <v>1294</v>
      </c>
      <c r="B1369" s="126">
        <v>43910</v>
      </c>
      <c r="C1369" s="127" t="s">
        <v>1010</v>
      </c>
      <c r="D1369" s="126" t="s">
        <v>24</v>
      </c>
      <c r="E1369" s="126">
        <v>1</v>
      </c>
      <c r="F1369" s="52">
        <v>214200</v>
      </c>
      <c r="G1369" s="48">
        <v>600300</v>
      </c>
      <c r="H1369" s="24">
        <f t="shared" si="426"/>
        <v>214200</v>
      </c>
      <c r="I1369" s="24">
        <f t="shared" si="427"/>
        <v>407250</v>
      </c>
      <c r="J1369" s="24">
        <f t="shared" si="428"/>
        <v>407250</v>
      </c>
      <c r="K1369" s="25">
        <f t="shared" si="429"/>
        <v>358586.47492620244</v>
      </c>
      <c r="L1369" s="26">
        <f t="shared" si="433"/>
        <v>102096.65553193912</v>
      </c>
      <c r="M1369" s="27">
        <f t="shared" si="434"/>
        <v>0.28471976125968146</v>
      </c>
      <c r="N1369" s="28">
        <f t="shared" si="430"/>
        <v>214200</v>
      </c>
      <c r="O1369" s="29" t="str">
        <f t="shared" si="431"/>
        <v>MENOR VALOR</v>
      </c>
      <c r="P1369" s="30">
        <f t="shared" si="435"/>
        <v>214200</v>
      </c>
      <c r="Q1369" s="122"/>
    </row>
    <row r="1370" spans="1:17" s="123" customFormat="1" ht="16.2" customHeight="1" x14ac:dyDescent="0.3">
      <c r="A1370" s="171">
        <f t="shared" si="432"/>
        <v>1295</v>
      </c>
      <c r="B1370" s="126">
        <v>43910</v>
      </c>
      <c r="C1370" s="127" t="s">
        <v>1011</v>
      </c>
      <c r="D1370" s="126" t="s">
        <v>24</v>
      </c>
      <c r="E1370" s="126">
        <v>1</v>
      </c>
      <c r="F1370" s="52">
        <v>214200</v>
      </c>
      <c r="G1370" s="48">
        <v>600300</v>
      </c>
      <c r="H1370" s="24">
        <f t="shared" si="426"/>
        <v>214200</v>
      </c>
      <c r="I1370" s="24">
        <f t="shared" si="427"/>
        <v>407250</v>
      </c>
      <c r="J1370" s="24">
        <f t="shared" si="428"/>
        <v>407250</v>
      </c>
      <c r="K1370" s="25">
        <f t="shared" si="429"/>
        <v>358586.47492620244</v>
      </c>
      <c r="L1370" s="26">
        <f t="shared" si="433"/>
        <v>102096.65553193912</v>
      </c>
      <c r="M1370" s="27">
        <f t="shared" si="434"/>
        <v>0.28471976125968146</v>
      </c>
      <c r="N1370" s="28">
        <f t="shared" si="430"/>
        <v>214200</v>
      </c>
      <c r="O1370" s="29" t="str">
        <f t="shared" si="431"/>
        <v>MENOR VALOR</v>
      </c>
      <c r="P1370" s="30">
        <f t="shared" si="435"/>
        <v>214200</v>
      </c>
      <c r="Q1370" s="122"/>
    </row>
    <row r="1371" spans="1:17" s="123" customFormat="1" ht="16.2" customHeight="1" x14ac:dyDescent="0.3">
      <c r="A1371" s="171">
        <f t="shared" si="432"/>
        <v>1296</v>
      </c>
      <c r="B1371" s="126">
        <v>61185</v>
      </c>
      <c r="C1371" s="127" t="s">
        <v>1012</v>
      </c>
      <c r="D1371" s="126" t="s">
        <v>24</v>
      </c>
      <c r="E1371" s="126">
        <v>1</v>
      </c>
      <c r="F1371" s="52">
        <v>136850</v>
      </c>
      <c r="G1371" s="53">
        <v>265000</v>
      </c>
      <c r="H1371" s="24">
        <f t="shared" si="426"/>
        <v>136850</v>
      </c>
      <c r="I1371" s="24">
        <f t="shared" si="427"/>
        <v>200925</v>
      </c>
      <c r="J1371" s="24">
        <f t="shared" si="428"/>
        <v>200925</v>
      </c>
      <c r="K1371" s="25">
        <f t="shared" si="429"/>
        <v>190434.37189751223</v>
      </c>
      <c r="L1371" s="26">
        <f t="shared" si="433"/>
        <v>37889.872734352837</v>
      </c>
      <c r="M1371" s="27">
        <f t="shared" si="434"/>
        <v>0.1989655142441637</v>
      </c>
      <c r="N1371" s="28">
        <f t="shared" si="430"/>
        <v>136850</v>
      </c>
      <c r="O1371" s="29" t="str">
        <f t="shared" si="431"/>
        <v>MENOR VALOR</v>
      </c>
      <c r="P1371" s="30">
        <f t="shared" si="435"/>
        <v>136850</v>
      </c>
      <c r="Q1371" s="122"/>
    </row>
    <row r="1372" spans="1:17" s="123" customFormat="1" ht="16.2" customHeight="1" x14ac:dyDescent="0.3">
      <c r="A1372" s="171">
        <f t="shared" si="432"/>
        <v>1297</v>
      </c>
      <c r="B1372" s="126">
        <v>48220</v>
      </c>
      <c r="C1372" s="127" t="s">
        <v>1013</v>
      </c>
      <c r="D1372" s="126" t="s">
        <v>24</v>
      </c>
      <c r="E1372" s="126">
        <v>1</v>
      </c>
      <c r="F1372" s="52">
        <v>142800</v>
      </c>
      <c r="G1372" s="53">
        <v>190200</v>
      </c>
      <c r="H1372" s="24">
        <f t="shared" si="426"/>
        <v>142800</v>
      </c>
      <c r="I1372" s="24">
        <f t="shared" si="427"/>
        <v>166500</v>
      </c>
      <c r="J1372" s="24">
        <f t="shared" si="428"/>
        <v>166500</v>
      </c>
      <c r="K1372" s="25">
        <f t="shared" si="429"/>
        <v>164804.61158596262</v>
      </c>
      <c r="L1372" s="26">
        <f t="shared" si="433"/>
        <v>15559.610069810235</v>
      </c>
      <c r="M1372" s="27">
        <f t="shared" si="434"/>
        <v>9.44124677099481E-2</v>
      </c>
      <c r="N1372" s="28">
        <f t="shared" si="430"/>
        <v>142800</v>
      </c>
      <c r="O1372" s="29" t="str">
        <f t="shared" si="431"/>
        <v>MENOR VALOR</v>
      </c>
      <c r="P1372" s="30">
        <f t="shared" si="435"/>
        <v>142800</v>
      </c>
      <c r="Q1372" s="122"/>
    </row>
    <row r="1373" spans="1:17" s="123" customFormat="1" ht="16.2" customHeight="1" x14ac:dyDescent="0.3">
      <c r="A1373" s="171">
        <f t="shared" si="432"/>
        <v>1298</v>
      </c>
      <c r="B1373" s="126">
        <v>61185</v>
      </c>
      <c r="C1373" s="127" t="s">
        <v>1014</v>
      </c>
      <c r="D1373" s="126" t="s">
        <v>24</v>
      </c>
      <c r="E1373" s="126">
        <v>1</v>
      </c>
      <c r="F1373" s="52">
        <v>1011500</v>
      </c>
      <c r="G1373" s="53">
        <v>1517250</v>
      </c>
      <c r="H1373" s="24">
        <f t="shared" si="426"/>
        <v>1011500</v>
      </c>
      <c r="I1373" s="24">
        <f t="shared" si="427"/>
        <v>1264375</v>
      </c>
      <c r="J1373" s="24">
        <f t="shared" si="428"/>
        <v>1264375</v>
      </c>
      <c r="K1373" s="25">
        <f t="shared" si="429"/>
        <v>1238829.4374125923</v>
      </c>
      <c r="L1373" s="26">
        <f t="shared" si="433"/>
        <v>160746.18675776452</v>
      </c>
      <c r="M1373" s="27">
        <f t="shared" si="434"/>
        <v>0.12975651199691987</v>
      </c>
      <c r="N1373" s="28">
        <f t="shared" si="430"/>
        <v>1011500</v>
      </c>
      <c r="O1373" s="29" t="str">
        <f t="shared" si="431"/>
        <v>MENOR VALOR</v>
      </c>
      <c r="P1373" s="30">
        <f t="shared" si="435"/>
        <v>1011500</v>
      </c>
      <c r="Q1373" s="122"/>
    </row>
    <row r="1374" spans="1:17" s="123" customFormat="1" ht="16.2" customHeight="1" x14ac:dyDescent="0.3">
      <c r="A1374" s="171">
        <f t="shared" si="432"/>
        <v>1299</v>
      </c>
      <c r="B1374" s="126">
        <v>48220</v>
      </c>
      <c r="C1374" s="127" t="s">
        <v>1015</v>
      </c>
      <c r="D1374" s="126" t="s">
        <v>24</v>
      </c>
      <c r="E1374" s="126">
        <v>1</v>
      </c>
      <c r="F1374" s="52">
        <v>101150</v>
      </c>
      <c r="G1374" s="53">
        <v>251725</v>
      </c>
      <c r="H1374" s="24">
        <f t="shared" si="426"/>
        <v>101150</v>
      </c>
      <c r="I1374" s="24">
        <f t="shared" si="427"/>
        <v>176437.5</v>
      </c>
      <c r="J1374" s="24">
        <f t="shared" si="428"/>
        <v>176437.5</v>
      </c>
      <c r="K1374" s="25">
        <f t="shared" si="429"/>
        <v>159568.1163328063</v>
      </c>
      <c r="L1374" s="26">
        <f t="shared" si="433"/>
        <v>41307.846203071902</v>
      </c>
      <c r="M1374" s="27">
        <f t="shared" si="434"/>
        <v>0.25887280712719202</v>
      </c>
      <c r="N1374" s="28">
        <f t="shared" si="430"/>
        <v>101150</v>
      </c>
      <c r="O1374" s="29" t="str">
        <f t="shared" si="431"/>
        <v>MENOR VALOR</v>
      </c>
      <c r="P1374" s="30">
        <f t="shared" si="435"/>
        <v>101150</v>
      </c>
      <c r="Q1374" s="122"/>
    </row>
    <row r="1375" spans="1:17" s="123" customFormat="1" ht="16.2" customHeight="1" x14ac:dyDescent="0.3">
      <c r="A1375" s="171">
        <f t="shared" si="432"/>
        <v>1300</v>
      </c>
      <c r="B1375" s="126">
        <v>42140</v>
      </c>
      <c r="C1375" s="127" t="s">
        <v>476</v>
      </c>
      <c r="D1375" s="126" t="s">
        <v>24</v>
      </c>
      <c r="E1375" s="126">
        <v>1</v>
      </c>
      <c r="F1375" s="52">
        <v>21420</v>
      </c>
      <c r="G1375" s="53">
        <v>40200</v>
      </c>
      <c r="H1375" s="24">
        <f t="shared" si="426"/>
        <v>21420</v>
      </c>
      <c r="I1375" s="24">
        <f t="shared" si="427"/>
        <v>30810</v>
      </c>
      <c r="J1375" s="24">
        <f t="shared" si="428"/>
        <v>30810</v>
      </c>
      <c r="K1375" s="25">
        <f t="shared" si="429"/>
        <v>29344.23282350384</v>
      </c>
      <c r="L1375" s="26">
        <f t="shared" si="433"/>
        <v>5603.2787652005572</v>
      </c>
      <c r="M1375" s="27">
        <f t="shared" si="434"/>
        <v>0.19094991506175962</v>
      </c>
      <c r="N1375" s="28">
        <f t="shared" si="430"/>
        <v>21420</v>
      </c>
      <c r="O1375" s="29" t="str">
        <f t="shared" si="431"/>
        <v>MENOR VALOR</v>
      </c>
      <c r="P1375" s="30">
        <f t="shared" si="435"/>
        <v>21420</v>
      </c>
      <c r="Q1375" s="122"/>
    </row>
    <row r="1376" spans="1:17" s="123" customFormat="1" ht="16.2" customHeight="1" x14ac:dyDescent="0.3">
      <c r="A1376" s="171">
        <f t="shared" si="432"/>
        <v>1301</v>
      </c>
      <c r="B1376" s="126">
        <v>43910</v>
      </c>
      <c r="C1376" s="127" t="s">
        <v>1016</v>
      </c>
      <c r="D1376" s="126" t="s">
        <v>24</v>
      </c>
      <c r="E1376" s="126">
        <v>1</v>
      </c>
      <c r="F1376" s="52">
        <v>214200</v>
      </c>
      <c r="G1376" s="48">
        <v>600300</v>
      </c>
      <c r="H1376" s="24">
        <f t="shared" si="426"/>
        <v>214200</v>
      </c>
      <c r="I1376" s="24">
        <f t="shared" si="427"/>
        <v>407250</v>
      </c>
      <c r="J1376" s="24">
        <f t="shared" si="428"/>
        <v>407250</v>
      </c>
      <c r="K1376" s="25">
        <f t="shared" si="429"/>
        <v>358586.47492620244</v>
      </c>
      <c r="L1376" s="26">
        <f t="shared" si="433"/>
        <v>102096.65553193912</v>
      </c>
      <c r="M1376" s="27">
        <f t="shared" si="434"/>
        <v>0.28471976125968146</v>
      </c>
      <c r="N1376" s="28">
        <f t="shared" si="430"/>
        <v>214200</v>
      </c>
      <c r="O1376" s="29" t="str">
        <f t="shared" si="431"/>
        <v>MENOR VALOR</v>
      </c>
      <c r="P1376" s="30">
        <f t="shared" si="435"/>
        <v>214200</v>
      </c>
      <c r="Q1376" s="122"/>
    </row>
    <row r="1377" spans="1:17" s="123" customFormat="1" ht="16.2" customHeight="1" x14ac:dyDescent="0.3">
      <c r="A1377" s="171">
        <f t="shared" si="432"/>
        <v>1302</v>
      </c>
      <c r="B1377" s="126">
        <v>43220</v>
      </c>
      <c r="C1377" s="127" t="s">
        <v>1017</v>
      </c>
      <c r="D1377" s="126" t="s">
        <v>438</v>
      </c>
      <c r="E1377" s="126">
        <v>1</v>
      </c>
      <c r="F1377" s="52">
        <v>77350</v>
      </c>
      <c r="G1377" s="53">
        <v>316025</v>
      </c>
      <c r="H1377" s="24">
        <f t="shared" ref="H1377:H1408" si="436">MIN(F1377:G1377)</f>
        <v>77350</v>
      </c>
      <c r="I1377" s="24">
        <f t="shared" ref="I1377:I1399" si="437">AVERAGE(F1377:G1377)</f>
        <v>196687.5</v>
      </c>
      <c r="J1377" s="24">
        <f t="shared" ref="J1377:J1399" si="438">MEDIAN(F1377:G1377)</f>
        <v>196687.5</v>
      </c>
      <c r="K1377" s="25">
        <f t="shared" ref="K1377:K1399" si="439">GEOMEAN(F1377:G1377)</f>
        <v>156347.47759397974</v>
      </c>
      <c r="L1377" s="26">
        <f t="shared" si="433"/>
        <v>55859.6521033354</v>
      </c>
      <c r="M1377" s="27">
        <f t="shared" si="434"/>
        <v>0.35727888267182578</v>
      </c>
      <c r="N1377" s="28">
        <f t="shared" si="430"/>
        <v>77350</v>
      </c>
      <c r="O1377" s="29" t="str">
        <f t="shared" si="431"/>
        <v>MENOR VALOR</v>
      </c>
      <c r="P1377" s="30">
        <f t="shared" si="435"/>
        <v>77350</v>
      </c>
      <c r="Q1377" s="122"/>
    </row>
    <row r="1378" spans="1:17" s="123" customFormat="1" ht="16.2" customHeight="1" x14ac:dyDescent="0.3">
      <c r="A1378" s="171">
        <f t="shared" si="432"/>
        <v>1303</v>
      </c>
      <c r="B1378" s="126">
        <v>43220</v>
      </c>
      <c r="C1378" s="127" t="s">
        <v>1018</v>
      </c>
      <c r="D1378" s="126" t="s">
        <v>438</v>
      </c>
      <c r="E1378" s="126">
        <v>1</v>
      </c>
      <c r="F1378" s="52">
        <v>77350</v>
      </c>
      <c r="G1378" s="53">
        <v>316025</v>
      </c>
      <c r="H1378" s="24">
        <f t="shared" si="436"/>
        <v>77350</v>
      </c>
      <c r="I1378" s="24">
        <f t="shared" si="437"/>
        <v>196687.5</v>
      </c>
      <c r="J1378" s="24">
        <f t="shared" si="438"/>
        <v>196687.5</v>
      </c>
      <c r="K1378" s="25">
        <f t="shared" si="439"/>
        <v>156347.47759397974</v>
      </c>
      <c r="L1378" s="26">
        <f t="shared" si="433"/>
        <v>55859.6521033354</v>
      </c>
      <c r="M1378" s="27">
        <f t="shared" si="434"/>
        <v>0.35727888267182578</v>
      </c>
      <c r="N1378" s="28">
        <f t="shared" si="430"/>
        <v>77350</v>
      </c>
      <c r="O1378" s="29" t="str">
        <f t="shared" si="431"/>
        <v>MENOR VALOR</v>
      </c>
      <c r="P1378" s="30">
        <f t="shared" si="435"/>
        <v>77350</v>
      </c>
      <c r="Q1378" s="122"/>
    </row>
    <row r="1379" spans="1:17" s="123" customFormat="1" ht="16.2" customHeight="1" x14ac:dyDescent="0.3">
      <c r="A1379" s="171">
        <f t="shared" si="432"/>
        <v>1304</v>
      </c>
      <c r="B1379" s="126">
        <v>43220</v>
      </c>
      <c r="C1379" s="127" t="s">
        <v>1019</v>
      </c>
      <c r="D1379" s="126" t="s">
        <v>438</v>
      </c>
      <c r="E1379" s="126">
        <v>1</v>
      </c>
      <c r="F1379" s="52">
        <v>77350</v>
      </c>
      <c r="G1379" s="53">
        <v>316025</v>
      </c>
      <c r="H1379" s="24">
        <f t="shared" si="436"/>
        <v>77350</v>
      </c>
      <c r="I1379" s="24">
        <f t="shared" si="437"/>
        <v>196687.5</v>
      </c>
      <c r="J1379" s="24">
        <f t="shared" si="438"/>
        <v>196687.5</v>
      </c>
      <c r="K1379" s="25">
        <f t="shared" si="439"/>
        <v>156347.47759397974</v>
      </c>
      <c r="L1379" s="26">
        <f t="shared" si="433"/>
        <v>55859.6521033354</v>
      </c>
      <c r="M1379" s="27">
        <f t="shared" si="434"/>
        <v>0.35727888267182578</v>
      </c>
      <c r="N1379" s="28">
        <f t="shared" si="430"/>
        <v>77350</v>
      </c>
      <c r="O1379" s="29" t="str">
        <f t="shared" si="431"/>
        <v>MENOR VALOR</v>
      </c>
      <c r="P1379" s="30">
        <f t="shared" si="435"/>
        <v>77350</v>
      </c>
      <c r="Q1379" s="122"/>
    </row>
    <row r="1380" spans="1:17" s="123" customFormat="1" ht="16.2" customHeight="1" x14ac:dyDescent="0.3">
      <c r="A1380" s="171">
        <f t="shared" si="432"/>
        <v>1305</v>
      </c>
      <c r="B1380" s="126">
        <v>43220</v>
      </c>
      <c r="C1380" s="127" t="s">
        <v>1020</v>
      </c>
      <c r="D1380" s="126" t="s">
        <v>438</v>
      </c>
      <c r="E1380" s="126">
        <v>1</v>
      </c>
      <c r="F1380" s="52">
        <v>77350</v>
      </c>
      <c r="G1380" s="53">
        <v>316025</v>
      </c>
      <c r="H1380" s="24">
        <f t="shared" si="436"/>
        <v>77350</v>
      </c>
      <c r="I1380" s="24">
        <f t="shared" si="437"/>
        <v>196687.5</v>
      </c>
      <c r="J1380" s="24">
        <f t="shared" si="438"/>
        <v>196687.5</v>
      </c>
      <c r="K1380" s="25">
        <f t="shared" si="439"/>
        <v>156347.47759397974</v>
      </c>
      <c r="L1380" s="26">
        <f t="shared" si="433"/>
        <v>55859.6521033354</v>
      </c>
      <c r="M1380" s="27">
        <f t="shared" si="434"/>
        <v>0.35727888267182578</v>
      </c>
      <c r="N1380" s="28">
        <f t="shared" si="430"/>
        <v>77350</v>
      </c>
      <c r="O1380" s="29" t="str">
        <f t="shared" si="431"/>
        <v>MENOR VALOR</v>
      </c>
      <c r="P1380" s="30">
        <f t="shared" si="435"/>
        <v>77350</v>
      </c>
      <c r="Q1380" s="122"/>
    </row>
    <row r="1381" spans="1:17" s="123" customFormat="1" ht="16.2" customHeight="1" x14ac:dyDescent="0.3">
      <c r="A1381" s="171">
        <f t="shared" si="432"/>
        <v>1306</v>
      </c>
      <c r="B1381" s="126">
        <v>43220</v>
      </c>
      <c r="C1381" s="127" t="s">
        <v>1021</v>
      </c>
      <c r="D1381" s="126" t="s">
        <v>438</v>
      </c>
      <c r="E1381" s="126">
        <v>1</v>
      </c>
      <c r="F1381" s="52">
        <v>77350</v>
      </c>
      <c r="G1381" s="53">
        <v>316025</v>
      </c>
      <c r="H1381" s="24">
        <f t="shared" si="436"/>
        <v>77350</v>
      </c>
      <c r="I1381" s="24">
        <f t="shared" si="437"/>
        <v>196687.5</v>
      </c>
      <c r="J1381" s="24">
        <f t="shared" si="438"/>
        <v>196687.5</v>
      </c>
      <c r="K1381" s="25">
        <f t="shared" si="439"/>
        <v>156347.47759397974</v>
      </c>
      <c r="L1381" s="26">
        <f t="shared" si="433"/>
        <v>55859.6521033354</v>
      </c>
      <c r="M1381" s="27">
        <f t="shared" si="434"/>
        <v>0.35727888267182578</v>
      </c>
      <c r="N1381" s="28">
        <f t="shared" si="430"/>
        <v>77350</v>
      </c>
      <c r="O1381" s="29" t="str">
        <f t="shared" si="431"/>
        <v>MENOR VALOR</v>
      </c>
      <c r="P1381" s="30">
        <f t="shared" si="435"/>
        <v>77350</v>
      </c>
      <c r="Q1381" s="122"/>
    </row>
    <row r="1382" spans="1:17" s="123" customFormat="1" ht="16.2" customHeight="1" x14ac:dyDescent="0.3">
      <c r="A1382" s="171">
        <f t="shared" si="432"/>
        <v>1307</v>
      </c>
      <c r="B1382" s="126">
        <v>43220</v>
      </c>
      <c r="C1382" s="127" t="s">
        <v>1022</v>
      </c>
      <c r="D1382" s="126" t="s">
        <v>438</v>
      </c>
      <c r="E1382" s="126">
        <v>1</v>
      </c>
      <c r="F1382" s="52">
        <v>77350</v>
      </c>
      <c r="G1382" s="53">
        <v>316025</v>
      </c>
      <c r="H1382" s="24">
        <f t="shared" si="436"/>
        <v>77350</v>
      </c>
      <c r="I1382" s="24">
        <f t="shared" si="437"/>
        <v>196687.5</v>
      </c>
      <c r="J1382" s="24">
        <f t="shared" si="438"/>
        <v>196687.5</v>
      </c>
      <c r="K1382" s="25">
        <f t="shared" si="439"/>
        <v>156347.47759397974</v>
      </c>
      <c r="L1382" s="26">
        <f t="shared" si="433"/>
        <v>55859.6521033354</v>
      </c>
      <c r="M1382" s="27">
        <f t="shared" si="434"/>
        <v>0.35727888267182578</v>
      </c>
      <c r="N1382" s="28">
        <f t="shared" si="430"/>
        <v>77350</v>
      </c>
      <c r="O1382" s="29" t="str">
        <f t="shared" si="431"/>
        <v>MENOR VALOR</v>
      </c>
      <c r="P1382" s="30">
        <f t="shared" si="435"/>
        <v>77350</v>
      </c>
      <c r="Q1382" s="122"/>
    </row>
    <row r="1383" spans="1:17" s="123" customFormat="1" ht="16.2" customHeight="1" x14ac:dyDescent="0.3">
      <c r="A1383" s="171">
        <f t="shared" si="432"/>
        <v>1308</v>
      </c>
      <c r="B1383" s="126">
        <v>43220</v>
      </c>
      <c r="C1383" s="127" t="s">
        <v>1023</v>
      </c>
      <c r="D1383" s="126" t="s">
        <v>438</v>
      </c>
      <c r="E1383" s="126">
        <v>1</v>
      </c>
      <c r="F1383" s="52">
        <v>77350</v>
      </c>
      <c r="G1383" s="53">
        <v>316025</v>
      </c>
      <c r="H1383" s="24">
        <f t="shared" si="436"/>
        <v>77350</v>
      </c>
      <c r="I1383" s="24">
        <f t="shared" si="437"/>
        <v>196687.5</v>
      </c>
      <c r="J1383" s="24">
        <f t="shared" si="438"/>
        <v>196687.5</v>
      </c>
      <c r="K1383" s="25">
        <f t="shared" si="439"/>
        <v>156347.47759397974</v>
      </c>
      <c r="L1383" s="26">
        <f t="shared" si="433"/>
        <v>55859.6521033354</v>
      </c>
      <c r="M1383" s="27">
        <f t="shared" si="434"/>
        <v>0.35727888267182578</v>
      </c>
      <c r="N1383" s="28">
        <f t="shared" si="430"/>
        <v>77350</v>
      </c>
      <c r="O1383" s="29" t="str">
        <f t="shared" si="431"/>
        <v>MENOR VALOR</v>
      </c>
      <c r="P1383" s="30">
        <f t="shared" si="435"/>
        <v>77350</v>
      </c>
      <c r="Q1383" s="122"/>
    </row>
    <row r="1384" spans="1:17" s="123" customFormat="1" ht="16.2" customHeight="1" x14ac:dyDescent="0.3">
      <c r="A1384" s="171">
        <f t="shared" si="432"/>
        <v>1309</v>
      </c>
      <c r="B1384" s="126">
        <v>43910</v>
      </c>
      <c r="C1384" s="127" t="s">
        <v>1024</v>
      </c>
      <c r="D1384" s="126" t="s">
        <v>24</v>
      </c>
      <c r="E1384" s="126">
        <v>1</v>
      </c>
      <c r="F1384" s="52">
        <v>214200</v>
      </c>
      <c r="G1384" s="48">
        <v>600300</v>
      </c>
      <c r="H1384" s="24">
        <f t="shared" si="436"/>
        <v>214200</v>
      </c>
      <c r="I1384" s="24">
        <f t="shared" si="437"/>
        <v>407250</v>
      </c>
      <c r="J1384" s="24">
        <f t="shared" si="438"/>
        <v>407250</v>
      </c>
      <c r="K1384" s="25">
        <f t="shared" si="439"/>
        <v>358586.47492620244</v>
      </c>
      <c r="L1384" s="26">
        <f t="shared" si="433"/>
        <v>102096.65553193912</v>
      </c>
      <c r="M1384" s="27">
        <f t="shared" si="434"/>
        <v>0.28471976125968146</v>
      </c>
      <c r="N1384" s="28">
        <f t="shared" si="430"/>
        <v>214200</v>
      </c>
      <c r="O1384" s="29" t="str">
        <f t="shared" si="431"/>
        <v>MENOR VALOR</v>
      </c>
      <c r="P1384" s="30">
        <f t="shared" si="435"/>
        <v>214200</v>
      </c>
      <c r="Q1384" s="122"/>
    </row>
    <row r="1385" spans="1:17" s="123" customFormat="1" ht="16.2" customHeight="1" x14ac:dyDescent="0.3">
      <c r="A1385" s="171">
        <f t="shared" si="432"/>
        <v>1310</v>
      </c>
      <c r="B1385" s="126">
        <v>42140</v>
      </c>
      <c r="C1385" s="127" t="s">
        <v>1025</v>
      </c>
      <c r="D1385" s="126" t="s">
        <v>24</v>
      </c>
      <c r="E1385" s="126">
        <v>1</v>
      </c>
      <c r="F1385" s="52">
        <v>142800</v>
      </c>
      <c r="G1385" s="53">
        <v>190200</v>
      </c>
      <c r="H1385" s="24">
        <f t="shared" si="436"/>
        <v>142800</v>
      </c>
      <c r="I1385" s="24">
        <f t="shared" si="437"/>
        <v>166500</v>
      </c>
      <c r="J1385" s="24">
        <f t="shared" si="438"/>
        <v>166500</v>
      </c>
      <c r="K1385" s="25">
        <f t="shared" si="439"/>
        <v>164804.61158596262</v>
      </c>
      <c r="L1385" s="26">
        <f t="shared" si="433"/>
        <v>15559.610069810235</v>
      </c>
      <c r="M1385" s="27">
        <f t="shared" si="434"/>
        <v>9.44124677099481E-2</v>
      </c>
      <c r="N1385" s="28">
        <f t="shared" si="430"/>
        <v>142800</v>
      </c>
      <c r="O1385" s="29" t="str">
        <f t="shared" si="431"/>
        <v>MENOR VALOR</v>
      </c>
      <c r="P1385" s="30">
        <f t="shared" si="435"/>
        <v>142800</v>
      </c>
      <c r="Q1385" s="122"/>
    </row>
    <row r="1386" spans="1:17" s="123" customFormat="1" ht="16.2" customHeight="1" x14ac:dyDescent="0.3">
      <c r="A1386" s="171">
        <f t="shared" si="432"/>
        <v>1311</v>
      </c>
      <c r="B1386" s="126">
        <v>42140</v>
      </c>
      <c r="C1386" s="127" t="s">
        <v>1026</v>
      </c>
      <c r="D1386" s="126" t="s">
        <v>24</v>
      </c>
      <c r="E1386" s="126">
        <v>1</v>
      </c>
      <c r="F1386" s="52">
        <v>142800</v>
      </c>
      <c r="G1386" s="53">
        <v>190200</v>
      </c>
      <c r="H1386" s="24">
        <f t="shared" si="436"/>
        <v>142800</v>
      </c>
      <c r="I1386" s="24">
        <f t="shared" si="437"/>
        <v>166500</v>
      </c>
      <c r="J1386" s="24">
        <f t="shared" si="438"/>
        <v>166500</v>
      </c>
      <c r="K1386" s="25">
        <f t="shared" si="439"/>
        <v>164804.61158596262</v>
      </c>
      <c r="L1386" s="26">
        <f t="shared" si="433"/>
        <v>15559.610069810235</v>
      </c>
      <c r="M1386" s="27">
        <f t="shared" si="434"/>
        <v>9.44124677099481E-2</v>
      </c>
      <c r="N1386" s="28">
        <f t="shared" si="430"/>
        <v>142800</v>
      </c>
      <c r="O1386" s="29" t="str">
        <f t="shared" si="431"/>
        <v>MENOR VALOR</v>
      </c>
      <c r="P1386" s="30">
        <f t="shared" si="435"/>
        <v>142800</v>
      </c>
      <c r="Q1386" s="122"/>
    </row>
    <row r="1387" spans="1:17" s="123" customFormat="1" ht="16.2" customHeight="1" x14ac:dyDescent="0.3">
      <c r="A1387" s="171">
        <f t="shared" si="432"/>
        <v>1312</v>
      </c>
      <c r="B1387" s="126">
        <v>42140</v>
      </c>
      <c r="C1387" s="127" t="s">
        <v>1027</v>
      </c>
      <c r="D1387" s="126" t="s">
        <v>24</v>
      </c>
      <c r="E1387" s="126">
        <v>1</v>
      </c>
      <c r="F1387" s="52">
        <v>142800</v>
      </c>
      <c r="G1387" s="53">
        <v>190200</v>
      </c>
      <c r="H1387" s="24">
        <f t="shared" si="436"/>
        <v>142800</v>
      </c>
      <c r="I1387" s="24">
        <f t="shared" si="437"/>
        <v>166500</v>
      </c>
      <c r="J1387" s="24">
        <f t="shared" si="438"/>
        <v>166500</v>
      </c>
      <c r="K1387" s="25">
        <f t="shared" si="439"/>
        <v>164804.61158596262</v>
      </c>
      <c r="L1387" s="26">
        <f t="shared" si="433"/>
        <v>15559.610069810235</v>
      </c>
      <c r="M1387" s="27">
        <f t="shared" si="434"/>
        <v>9.44124677099481E-2</v>
      </c>
      <c r="N1387" s="28">
        <f t="shared" si="430"/>
        <v>142800</v>
      </c>
      <c r="O1387" s="29" t="str">
        <f t="shared" si="431"/>
        <v>MENOR VALOR</v>
      </c>
      <c r="P1387" s="30">
        <f t="shared" si="435"/>
        <v>142800</v>
      </c>
      <c r="Q1387" s="122"/>
    </row>
    <row r="1388" spans="1:17" s="123" customFormat="1" ht="16.2" customHeight="1" x14ac:dyDescent="0.3">
      <c r="A1388" s="171">
        <f t="shared" si="432"/>
        <v>1313</v>
      </c>
      <c r="B1388" s="126">
        <v>42140</v>
      </c>
      <c r="C1388" s="127" t="s">
        <v>1028</v>
      </c>
      <c r="D1388" s="126" t="s">
        <v>24</v>
      </c>
      <c r="E1388" s="126">
        <v>1</v>
      </c>
      <c r="F1388" s="52">
        <v>142800</v>
      </c>
      <c r="G1388" s="53">
        <v>190200</v>
      </c>
      <c r="H1388" s="24">
        <f t="shared" si="436"/>
        <v>142800</v>
      </c>
      <c r="I1388" s="24">
        <f t="shared" si="437"/>
        <v>166500</v>
      </c>
      <c r="J1388" s="24">
        <f t="shared" si="438"/>
        <v>166500</v>
      </c>
      <c r="K1388" s="25">
        <f t="shared" si="439"/>
        <v>164804.61158596262</v>
      </c>
      <c r="L1388" s="26">
        <f t="shared" si="433"/>
        <v>15559.610069810235</v>
      </c>
      <c r="M1388" s="27">
        <f t="shared" si="434"/>
        <v>9.44124677099481E-2</v>
      </c>
      <c r="N1388" s="28">
        <f t="shared" si="430"/>
        <v>142800</v>
      </c>
      <c r="O1388" s="29" t="str">
        <f t="shared" si="431"/>
        <v>MENOR VALOR</v>
      </c>
      <c r="P1388" s="30">
        <f t="shared" si="435"/>
        <v>142800</v>
      </c>
      <c r="Q1388" s="122"/>
    </row>
    <row r="1389" spans="1:17" s="123" customFormat="1" ht="16.2" customHeight="1" x14ac:dyDescent="0.3">
      <c r="A1389" s="171">
        <f t="shared" si="432"/>
        <v>1314</v>
      </c>
      <c r="B1389" s="126">
        <v>42140</v>
      </c>
      <c r="C1389" s="127" t="s">
        <v>1029</v>
      </c>
      <c r="D1389" s="126" t="s">
        <v>24</v>
      </c>
      <c r="E1389" s="126">
        <v>1</v>
      </c>
      <c r="F1389" s="52">
        <v>142800</v>
      </c>
      <c r="G1389" s="53">
        <v>190200</v>
      </c>
      <c r="H1389" s="24">
        <f t="shared" si="436"/>
        <v>142800</v>
      </c>
      <c r="I1389" s="24">
        <f t="shared" si="437"/>
        <v>166500</v>
      </c>
      <c r="J1389" s="24">
        <f t="shared" si="438"/>
        <v>166500</v>
      </c>
      <c r="K1389" s="25">
        <f t="shared" si="439"/>
        <v>164804.61158596262</v>
      </c>
      <c r="L1389" s="26">
        <f t="shared" si="433"/>
        <v>15559.610069810235</v>
      </c>
      <c r="M1389" s="27">
        <f t="shared" si="434"/>
        <v>9.44124677099481E-2</v>
      </c>
      <c r="N1389" s="28">
        <f t="shared" si="430"/>
        <v>142800</v>
      </c>
      <c r="O1389" s="29" t="str">
        <f t="shared" si="431"/>
        <v>MENOR VALOR</v>
      </c>
      <c r="P1389" s="30">
        <f t="shared" si="435"/>
        <v>142800</v>
      </c>
      <c r="Q1389" s="122"/>
    </row>
    <row r="1390" spans="1:17" s="123" customFormat="1" ht="16.2" customHeight="1" x14ac:dyDescent="0.3">
      <c r="A1390" s="171">
        <f t="shared" si="432"/>
        <v>1315</v>
      </c>
      <c r="B1390" s="126">
        <v>42140</v>
      </c>
      <c r="C1390" s="127" t="s">
        <v>1030</v>
      </c>
      <c r="D1390" s="126" t="s">
        <v>24</v>
      </c>
      <c r="E1390" s="126">
        <v>1</v>
      </c>
      <c r="F1390" s="52">
        <v>142800</v>
      </c>
      <c r="G1390" s="53">
        <v>190200</v>
      </c>
      <c r="H1390" s="24">
        <f t="shared" si="436"/>
        <v>142800</v>
      </c>
      <c r="I1390" s="24">
        <f t="shared" si="437"/>
        <v>166500</v>
      </c>
      <c r="J1390" s="24">
        <f t="shared" si="438"/>
        <v>166500</v>
      </c>
      <c r="K1390" s="25">
        <f t="shared" si="439"/>
        <v>164804.61158596262</v>
      </c>
      <c r="L1390" s="26">
        <f t="shared" si="433"/>
        <v>15559.610069810235</v>
      </c>
      <c r="M1390" s="27">
        <f t="shared" si="434"/>
        <v>9.44124677099481E-2</v>
      </c>
      <c r="N1390" s="28">
        <f t="shared" si="430"/>
        <v>142800</v>
      </c>
      <c r="O1390" s="29" t="str">
        <f t="shared" si="431"/>
        <v>MENOR VALOR</v>
      </c>
      <c r="P1390" s="30">
        <f t="shared" si="435"/>
        <v>142800</v>
      </c>
      <c r="Q1390" s="122"/>
    </row>
    <row r="1391" spans="1:17" s="123" customFormat="1" ht="16.2" customHeight="1" x14ac:dyDescent="0.3">
      <c r="A1391" s="171">
        <f t="shared" si="432"/>
        <v>1316</v>
      </c>
      <c r="B1391" s="126">
        <v>42140</v>
      </c>
      <c r="C1391" s="127" t="s">
        <v>1031</v>
      </c>
      <c r="D1391" s="126" t="s">
        <v>24</v>
      </c>
      <c r="E1391" s="126">
        <v>1</v>
      </c>
      <c r="F1391" s="52">
        <v>142800</v>
      </c>
      <c r="G1391" s="53">
        <v>190200</v>
      </c>
      <c r="H1391" s="24">
        <f t="shared" si="436"/>
        <v>142800</v>
      </c>
      <c r="I1391" s="24">
        <f t="shared" si="437"/>
        <v>166500</v>
      </c>
      <c r="J1391" s="24">
        <f t="shared" si="438"/>
        <v>166500</v>
      </c>
      <c r="K1391" s="25">
        <f t="shared" si="439"/>
        <v>164804.61158596262</v>
      </c>
      <c r="L1391" s="26">
        <f t="shared" si="433"/>
        <v>15559.610069810235</v>
      </c>
      <c r="M1391" s="27">
        <f t="shared" si="434"/>
        <v>9.44124677099481E-2</v>
      </c>
      <c r="N1391" s="28">
        <f t="shared" si="430"/>
        <v>142800</v>
      </c>
      <c r="O1391" s="29" t="str">
        <f t="shared" si="431"/>
        <v>MENOR VALOR</v>
      </c>
      <c r="P1391" s="30">
        <f t="shared" si="435"/>
        <v>142800</v>
      </c>
      <c r="Q1391" s="122"/>
    </row>
    <row r="1392" spans="1:17" s="123" customFormat="1" ht="16.2" customHeight="1" x14ac:dyDescent="0.3">
      <c r="A1392" s="171">
        <f t="shared" si="432"/>
        <v>1317</v>
      </c>
      <c r="B1392" s="126">
        <v>42140</v>
      </c>
      <c r="C1392" s="127" t="s">
        <v>1032</v>
      </c>
      <c r="D1392" s="126" t="s">
        <v>24</v>
      </c>
      <c r="E1392" s="126">
        <v>1</v>
      </c>
      <c r="F1392" s="52">
        <v>142800</v>
      </c>
      <c r="G1392" s="53">
        <v>190200</v>
      </c>
      <c r="H1392" s="24">
        <f t="shared" si="436"/>
        <v>142800</v>
      </c>
      <c r="I1392" s="24">
        <f t="shared" si="437"/>
        <v>166500</v>
      </c>
      <c r="J1392" s="24">
        <f t="shared" si="438"/>
        <v>166500</v>
      </c>
      <c r="K1392" s="25">
        <f t="shared" si="439"/>
        <v>164804.61158596262</v>
      </c>
      <c r="L1392" s="26">
        <f t="shared" si="433"/>
        <v>15559.610069810235</v>
      </c>
      <c r="M1392" s="27">
        <f t="shared" si="434"/>
        <v>9.44124677099481E-2</v>
      </c>
      <c r="N1392" s="28">
        <f t="shared" si="430"/>
        <v>142800</v>
      </c>
      <c r="O1392" s="29" t="str">
        <f t="shared" si="431"/>
        <v>MENOR VALOR</v>
      </c>
      <c r="P1392" s="30">
        <f t="shared" si="435"/>
        <v>142800</v>
      </c>
      <c r="Q1392" s="122"/>
    </row>
    <row r="1393" spans="1:17" s="123" customFormat="1" ht="16.2" customHeight="1" x14ac:dyDescent="0.3">
      <c r="A1393" s="171">
        <f t="shared" si="432"/>
        <v>1318</v>
      </c>
      <c r="B1393" s="126">
        <v>42140</v>
      </c>
      <c r="C1393" s="127" t="s">
        <v>1033</v>
      </c>
      <c r="D1393" s="126" t="s">
        <v>24</v>
      </c>
      <c r="E1393" s="126">
        <v>1</v>
      </c>
      <c r="F1393" s="52">
        <v>142800</v>
      </c>
      <c r="G1393" s="53">
        <v>190200</v>
      </c>
      <c r="H1393" s="24">
        <f t="shared" si="436"/>
        <v>142800</v>
      </c>
      <c r="I1393" s="24">
        <f t="shared" si="437"/>
        <v>166500</v>
      </c>
      <c r="J1393" s="24">
        <f t="shared" si="438"/>
        <v>166500</v>
      </c>
      <c r="K1393" s="25">
        <f t="shared" si="439"/>
        <v>164804.61158596262</v>
      </c>
      <c r="L1393" s="26">
        <f t="shared" si="433"/>
        <v>15559.610069810235</v>
      </c>
      <c r="M1393" s="27">
        <f t="shared" si="434"/>
        <v>9.44124677099481E-2</v>
      </c>
      <c r="N1393" s="28">
        <f t="shared" si="430"/>
        <v>142800</v>
      </c>
      <c r="O1393" s="29" t="str">
        <f t="shared" si="431"/>
        <v>MENOR VALOR</v>
      </c>
      <c r="P1393" s="30">
        <f t="shared" si="435"/>
        <v>142800</v>
      </c>
      <c r="Q1393" s="122"/>
    </row>
    <row r="1394" spans="1:17" s="123" customFormat="1" ht="16.2" customHeight="1" x14ac:dyDescent="0.3">
      <c r="A1394" s="171">
        <f t="shared" si="432"/>
        <v>1319</v>
      </c>
      <c r="B1394" s="126">
        <v>42140</v>
      </c>
      <c r="C1394" s="127" t="s">
        <v>1034</v>
      </c>
      <c r="D1394" s="126" t="s">
        <v>24</v>
      </c>
      <c r="E1394" s="126">
        <v>1</v>
      </c>
      <c r="F1394" s="52">
        <v>142800</v>
      </c>
      <c r="G1394" s="53">
        <v>190200</v>
      </c>
      <c r="H1394" s="24">
        <f t="shared" si="436"/>
        <v>142800</v>
      </c>
      <c r="I1394" s="24">
        <f t="shared" si="437"/>
        <v>166500</v>
      </c>
      <c r="J1394" s="24">
        <f t="shared" si="438"/>
        <v>166500</v>
      </c>
      <c r="K1394" s="25">
        <f t="shared" si="439"/>
        <v>164804.61158596262</v>
      </c>
      <c r="L1394" s="26">
        <f t="shared" si="433"/>
        <v>15559.610069810235</v>
      </c>
      <c r="M1394" s="27">
        <f t="shared" si="434"/>
        <v>9.44124677099481E-2</v>
      </c>
      <c r="N1394" s="28">
        <f t="shared" si="430"/>
        <v>142800</v>
      </c>
      <c r="O1394" s="29" t="str">
        <f t="shared" si="431"/>
        <v>MENOR VALOR</v>
      </c>
      <c r="P1394" s="30">
        <f t="shared" si="435"/>
        <v>142800</v>
      </c>
      <c r="Q1394" s="122"/>
    </row>
    <row r="1395" spans="1:17" s="123" customFormat="1" ht="16.2" customHeight="1" x14ac:dyDescent="0.3">
      <c r="A1395" s="171">
        <f t="shared" si="432"/>
        <v>1320</v>
      </c>
      <c r="B1395" s="126">
        <v>42140</v>
      </c>
      <c r="C1395" s="127" t="s">
        <v>1035</v>
      </c>
      <c r="D1395" s="126" t="s">
        <v>24</v>
      </c>
      <c r="E1395" s="126">
        <v>1</v>
      </c>
      <c r="F1395" s="52">
        <v>261800</v>
      </c>
      <c r="G1395" s="53">
        <v>325700</v>
      </c>
      <c r="H1395" s="24">
        <f t="shared" si="436"/>
        <v>261800</v>
      </c>
      <c r="I1395" s="24">
        <f t="shared" si="437"/>
        <v>293750</v>
      </c>
      <c r="J1395" s="24">
        <f t="shared" si="438"/>
        <v>293750</v>
      </c>
      <c r="K1395" s="25">
        <f t="shared" si="439"/>
        <v>292007.29442943714</v>
      </c>
      <c r="L1395" s="26">
        <f t="shared" si="433"/>
        <v>21359.782732353626</v>
      </c>
      <c r="M1395" s="27">
        <f t="shared" si="434"/>
        <v>7.3148113556852148E-2</v>
      </c>
      <c r="N1395" s="28">
        <f t="shared" si="430"/>
        <v>261800</v>
      </c>
      <c r="O1395" s="29" t="str">
        <f t="shared" si="431"/>
        <v>MENOR VALOR</v>
      </c>
      <c r="P1395" s="30">
        <f t="shared" si="435"/>
        <v>261800</v>
      </c>
      <c r="Q1395" s="122"/>
    </row>
    <row r="1396" spans="1:17" s="123" customFormat="1" ht="16.2" customHeight="1" x14ac:dyDescent="0.3">
      <c r="A1396" s="171">
        <f t="shared" si="432"/>
        <v>1321</v>
      </c>
      <c r="B1396" s="126">
        <v>42140</v>
      </c>
      <c r="C1396" s="127" t="s">
        <v>1036</v>
      </c>
      <c r="D1396" s="126" t="s">
        <v>24</v>
      </c>
      <c r="E1396" s="126">
        <v>1</v>
      </c>
      <c r="F1396" s="52">
        <v>261800</v>
      </c>
      <c r="G1396" s="53">
        <v>325700</v>
      </c>
      <c r="H1396" s="24">
        <f t="shared" si="436"/>
        <v>261800</v>
      </c>
      <c r="I1396" s="24">
        <f t="shared" si="437"/>
        <v>293750</v>
      </c>
      <c r="J1396" s="24">
        <f t="shared" si="438"/>
        <v>293750</v>
      </c>
      <c r="K1396" s="25">
        <f t="shared" si="439"/>
        <v>292007.29442943714</v>
      </c>
      <c r="L1396" s="26">
        <f t="shared" si="433"/>
        <v>21359.782732353626</v>
      </c>
      <c r="M1396" s="27">
        <f t="shared" si="434"/>
        <v>7.3148113556852148E-2</v>
      </c>
      <c r="N1396" s="28">
        <f t="shared" si="430"/>
        <v>261800</v>
      </c>
      <c r="O1396" s="29" t="str">
        <f t="shared" si="431"/>
        <v>MENOR VALOR</v>
      </c>
      <c r="P1396" s="30">
        <f t="shared" si="435"/>
        <v>261800</v>
      </c>
      <c r="Q1396" s="122"/>
    </row>
    <row r="1397" spans="1:17" s="123" customFormat="1" ht="16.2" customHeight="1" x14ac:dyDescent="0.3">
      <c r="A1397" s="171">
        <f t="shared" si="432"/>
        <v>1322</v>
      </c>
      <c r="B1397" s="126">
        <v>43910</v>
      </c>
      <c r="C1397" s="127" t="s">
        <v>1037</v>
      </c>
      <c r="D1397" s="126" t="s">
        <v>24</v>
      </c>
      <c r="E1397" s="126">
        <v>1</v>
      </c>
      <c r="F1397" s="52">
        <v>220150</v>
      </c>
      <c r="G1397" s="53">
        <v>430225</v>
      </c>
      <c r="H1397" s="24">
        <f t="shared" si="436"/>
        <v>220150</v>
      </c>
      <c r="I1397" s="24">
        <f t="shared" si="437"/>
        <v>325187.5</v>
      </c>
      <c r="J1397" s="24">
        <f t="shared" si="438"/>
        <v>325187.5</v>
      </c>
      <c r="K1397" s="25">
        <f t="shared" si="439"/>
        <v>307756.45200385322</v>
      </c>
      <c r="L1397" s="26">
        <f t="shared" si="433"/>
        <v>61947.116287618635</v>
      </c>
      <c r="M1397" s="27">
        <f t="shared" si="434"/>
        <v>0.20128616600649865</v>
      </c>
      <c r="N1397" s="28">
        <f t="shared" si="430"/>
        <v>220150</v>
      </c>
      <c r="O1397" s="29" t="str">
        <f t="shared" si="431"/>
        <v>MENOR VALOR</v>
      </c>
      <c r="P1397" s="30">
        <f t="shared" si="435"/>
        <v>220150</v>
      </c>
      <c r="Q1397" s="122"/>
    </row>
    <row r="1398" spans="1:17" s="123" customFormat="1" ht="16.2" customHeight="1" x14ac:dyDescent="0.3">
      <c r="A1398" s="171">
        <f t="shared" si="432"/>
        <v>1323</v>
      </c>
      <c r="B1398" s="126">
        <v>43910</v>
      </c>
      <c r="C1398" s="127" t="s">
        <v>1038</v>
      </c>
      <c r="D1398" s="126" t="s">
        <v>24</v>
      </c>
      <c r="E1398" s="126">
        <v>1</v>
      </c>
      <c r="F1398" s="52">
        <v>220150</v>
      </c>
      <c r="G1398" s="53">
        <v>430225</v>
      </c>
      <c r="H1398" s="24">
        <f t="shared" si="436"/>
        <v>220150</v>
      </c>
      <c r="I1398" s="24">
        <f t="shared" si="437"/>
        <v>325187.5</v>
      </c>
      <c r="J1398" s="24">
        <f t="shared" si="438"/>
        <v>325187.5</v>
      </c>
      <c r="K1398" s="25">
        <f t="shared" si="439"/>
        <v>307756.45200385322</v>
      </c>
      <c r="L1398" s="26">
        <f t="shared" si="433"/>
        <v>61947.116287618635</v>
      </c>
      <c r="M1398" s="27">
        <f t="shared" si="434"/>
        <v>0.20128616600649865</v>
      </c>
      <c r="N1398" s="28">
        <f t="shared" si="430"/>
        <v>220150</v>
      </c>
      <c r="O1398" s="29" t="str">
        <f t="shared" si="431"/>
        <v>MENOR VALOR</v>
      </c>
      <c r="P1398" s="30">
        <f t="shared" si="435"/>
        <v>220150</v>
      </c>
      <c r="Q1398" s="122"/>
    </row>
    <row r="1399" spans="1:17" s="123" customFormat="1" ht="16.2" customHeight="1" x14ac:dyDescent="0.3">
      <c r="A1399" s="173">
        <f t="shared" si="432"/>
        <v>1324</v>
      </c>
      <c r="B1399" s="128">
        <v>48220</v>
      </c>
      <c r="C1399" s="129" t="s">
        <v>1039</v>
      </c>
      <c r="D1399" s="128" t="s">
        <v>24</v>
      </c>
      <c r="E1399" s="128">
        <v>1</v>
      </c>
      <c r="F1399" s="56">
        <v>214200</v>
      </c>
      <c r="G1399" s="48">
        <v>600300</v>
      </c>
      <c r="H1399" s="24">
        <f t="shared" si="436"/>
        <v>214200</v>
      </c>
      <c r="I1399" s="24">
        <f t="shared" si="437"/>
        <v>407250</v>
      </c>
      <c r="J1399" s="24">
        <f t="shared" si="438"/>
        <v>407250</v>
      </c>
      <c r="K1399" s="25">
        <f t="shared" si="439"/>
        <v>358586.47492620244</v>
      </c>
      <c r="L1399" s="26">
        <f t="shared" si="433"/>
        <v>102096.65553193912</v>
      </c>
      <c r="M1399" s="27">
        <f t="shared" si="434"/>
        <v>0.28471976125968146</v>
      </c>
      <c r="N1399" s="28">
        <f t="shared" si="430"/>
        <v>214200</v>
      </c>
      <c r="O1399" s="29" t="str">
        <f t="shared" si="431"/>
        <v>MENOR VALOR</v>
      </c>
      <c r="P1399" s="30">
        <f t="shared" si="435"/>
        <v>214200</v>
      </c>
      <c r="Q1399" s="122"/>
    </row>
    <row r="1400" spans="1:17" s="123" customFormat="1" ht="16.2" customHeight="1" x14ac:dyDescent="0.3">
      <c r="A1400" s="268" t="s">
        <v>1040</v>
      </c>
      <c r="B1400" s="268" t="s">
        <v>1040</v>
      </c>
      <c r="C1400" s="268"/>
      <c r="D1400" s="268"/>
      <c r="E1400" s="268"/>
      <c r="F1400" s="121"/>
      <c r="G1400" s="184"/>
      <c r="H1400" s="37"/>
      <c r="I1400" s="38"/>
      <c r="J1400" s="38"/>
      <c r="K1400" s="39"/>
      <c r="L1400" s="40"/>
      <c r="M1400" s="41"/>
      <c r="N1400" s="42"/>
      <c r="O1400" s="43"/>
      <c r="P1400" s="44"/>
      <c r="Q1400" s="122"/>
    </row>
    <row r="1401" spans="1:17" s="123" customFormat="1" ht="16.2" customHeight="1" x14ac:dyDescent="0.3">
      <c r="A1401" s="168">
        <f>A1399+1</f>
        <v>1325</v>
      </c>
      <c r="B1401" s="124">
        <v>42140</v>
      </c>
      <c r="C1401" s="125" t="s">
        <v>1041</v>
      </c>
      <c r="D1401" s="124" t="s">
        <v>24</v>
      </c>
      <c r="E1401" s="124">
        <v>1</v>
      </c>
      <c r="F1401" s="47">
        <v>309400</v>
      </c>
      <c r="G1401" s="48">
        <v>464100</v>
      </c>
      <c r="H1401" s="24">
        <f t="shared" ref="H1401:H1434" si="440">MIN(F1401:G1401)</f>
        <v>309400</v>
      </c>
      <c r="I1401" s="24">
        <f t="shared" ref="I1401:I1434" si="441">AVERAGE(F1401:G1401)</f>
        <v>386750</v>
      </c>
      <c r="J1401" s="24">
        <f t="shared" ref="J1401:J1434" si="442">MEDIAN(F1401:G1401)</f>
        <v>386750</v>
      </c>
      <c r="K1401" s="25">
        <f t="shared" ref="K1401:K1434" si="443">GEOMEAN(F1401:G1401)</f>
        <v>378936.06320855767</v>
      </c>
      <c r="L1401" s="26">
        <f t="shared" si="433"/>
        <v>49169.42183178736</v>
      </c>
      <c r="M1401" s="27">
        <f t="shared" si="434"/>
        <v>0.12975651199692134</v>
      </c>
      <c r="N1401" s="28">
        <f t="shared" ref="N1401:N1434" si="444">ROUND(IF(M1401&lt;=$N$2,H1401,K1401),0)</f>
        <v>309400</v>
      </c>
      <c r="O1401" s="29" t="str">
        <f t="shared" ref="O1401:O1434" si="445">IF(M1401&lt;=$N$2,"MENOR VALOR","MEDIA GEO")</f>
        <v>MENOR VALOR</v>
      </c>
      <c r="P1401" s="30">
        <f t="shared" si="435"/>
        <v>309400</v>
      </c>
      <c r="Q1401" s="122"/>
    </row>
    <row r="1402" spans="1:17" s="123" customFormat="1" ht="16.2" customHeight="1" x14ac:dyDescent="0.3">
      <c r="A1402" s="171">
        <f>A1401+1</f>
        <v>1326</v>
      </c>
      <c r="B1402" s="126">
        <v>42140</v>
      </c>
      <c r="C1402" s="127" t="s">
        <v>1042</v>
      </c>
      <c r="D1402" s="126" t="s">
        <v>24</v>
      </c>
      <c r="E1402" s="126">
        <v>1</v>
      </c>
      <c r="F1402" s="52">
        <v>214200</v>
      </c>
      <c r="G1402" s="48">
        <v>600300</v>
      </c>
      <c r="H1402" s="24">
        <f t="shared" si="440"/>
        <v>214200</v>
      </c>
      <c r="I1402" s="24">
        <f t="shared" si="441"/>
        <v>407250</v>
      </c>
      <c r="J1402" s="24">
        <f t="shared" si="442"/>
        <v>407250</v>
      </c>
      <c r="K1402" s="25">
        <f t="shared" si="443"/>
        <v>358586.47492620244</v>
      </c>
      <c r="L1402" s="26">
        <f t="shared" si="433"/>
        <v>102096.65553193912</v>
      </c>
      <c r="M1402" s="27">
        <f t="shared" si="434"/>
        <v>0.28471976125968146</v>
      </c>
      <c r="N1402" s="28">
        <f t="shared" si="444"/>
        <v>214200</v>
      </c>
      <c r="O1402" s="29" t="str">
        <f t="shared" si="445"/>
        <v>MENOR VALOR</v>
      </c>
      <c r="P1402" s="30">
        <f t="shared" si="435"/>
        <v>214200</v>
      </c>
      <c r="Q1402" s="122"/>
    </row>
    <row r="1403" spans="1:17" s="123" customFormat="1" ht="16.2" customHeight="1" x14ac:dyDescent="0.3">
      <c r="A1403" s="171">
        <f>A1402+1</f>
        <v>1327</v>
      </c>
      <c r="B1403" s="126">
        <v>42140</v>
      </c>
      <c r="C1403" s="127" t="s">
        <v>1043</v>
      </c>
      <c r="D1403" s="126" t="s">
        <v>24</v>
      </c>
      <c r="E1403" s="126">
        <v>1</v>
      </c>
      <c r="F1403" s="52">
        <v>214200</v>
      </c>
      <c r="G1403" s="48">
        <v>600300</v>
      </c>
      <c r="H1403" s="24">
        <f t="shared" si="440"/>
        <v>214200</v>
      </c>
      <c r="I1403" s="24">
        <f t="shared" si="441"/>
        <v>407250</v>
      </c>
      <c r="J1403" s="24">
        <f t="shared" si="442"/>
        <v>407250</v>
      </c>
      <c r="K1403" s="25">
        <f t="shared" si="443"/>
        <v>358586.47492620244</v>
      </c>
      <c r="L1403" s="26">
        <f t="shared" si="433"/>
        <v>102096.65553193912</v>
      </c>
      <c r="M1403" s="27">
        <f t="shared" si="434"/>
        <v>0.28471976125968146</v>
      </c>
      <c r="N1403" s="28">
        <f t="shared" si="444"/>
        <v>214200</v>
      </c>
      <c r="O1403" s="29" t="str">
        <f t="shared" si="445"/>
        <v>MENOR VALOR</v>
      </c>
      <c r="P1403" s="30">
        <f t="shared" si="435"/>
        <v>214200</v>
      </c>
      <c r="Q1403" s="122"/>
    </row>
    <row r="1404" spans="1:17" s="123" customFormat="1" ht="16.2" customHeight="1" x14ac:dyDescent="0.3">
      <c r="A1404" s="171">
        <f t="shared" ref="A1404:A1434" si="446">A1403+1</f>
        <v>1328</v>
      </c>
      <c r="B1404" s="126">
        <v>61165</v>
      </c>
      <c r="C1404" s="127" t="s">
        <v>1044</v>
      </c>
      <c r="D1404" s="126" t="s">
        <v>438</v>
      </c>
      <c r="E1404" s="126">
        <v>1</v>
      </c>
      <c r="F1404" s="52">
        <v>21420</v>
      </c>
      <c r="G1404" s="53">
        <v>40200</v>
      </c>
      <c r="H1404" s="24">
        <f t="shared" si="440"/>
        <v>21420</v>
      </c>
      <c r="I1404" s="24">
        <f t="shared" si="441"/>
        <v>30810</v>
      </c>
      <c r="J1404" s="24">
        <f t="shared" si="442"/>
        <v>30810</v>
      </c>
      <c r="K1404" s="25">
        <f t="shared" si="443"/>
        <v>29344.23282350384</v>
      </c>
      <c r="L1404" s="26">
        <f t="shared" si="433"/>
        <v>5603.2787652005572</v>
      </c>
      <c r="M1404" s="27">
        <f t="shared" si="434"/>
        <v>0.19094991506175962</v>
      </c>
      <c r="N1404" s="28">
        <f t="shared" si="444"/>
        <v>21420</v>
      </c>
      <c r="O1404" s="29" t="str">
        <f t="shared" si="445"/>
        <v>MENOR VALOR</v>
      </c>
      <c r="P1404" s="30">
        <f t="shared" si="435"/>
        <v>21420</v>
      </c>
      <c r="Q1404" s="122"/>
    </row>
    <row r="1405" spans="1:17" s="123" customFormat="1" ht="16.2" customHeight="1" x14ac:dyDescent="0.3">
      <c r="A1405" s="171">
        <f t="shared" si="446"/>
        <v>1329</v>
      </c>
      <c r="B1405" s="126">
        <v>42140</v>
      </c>
      <c r="C1405" s="127" t="s">
        <v>439</v>
      </c>
      <c r="D1405" s="126" t="s">
        <v>438</v>
      </c>
      <c r="E1405" s="126">
        <v>1</v>
      </c>
      <c r="F1405" s="52">
        <v>53550</v>
      </c>
      <c r="G1405" s="53">
        <v>90325</v>
      </c>
      <c r="H1405" s="24">
        <f t="shared" si="440"/>
        <v>53550</v>
      </c>
      <c r="I1405" s="24">
        <f t="shared" si="441"/>
        <v>71937.5</v>
      </c>
      <c r="J1405" s="24">
        <f t="shared" si="442"/>
        <v>71937.5</v>
      </c>
      <c r="K1405" s="25">
        <f t="shared" si="443"/>
        <v>69547.852231395329</v>
      </c>
      <c r="L1405" s="26">
        <f t="shared" si="433"/>
        <v>11312.189797239987</v>
      </c>
      <c r="M1405" s="27">
        <f t="shared" si="434"/>
        <v>0.16265333053855879</v>
      </c>
      <c r="N1405" s="28">
        <f t="shared" si="444"/>
        <v>53550</v>
      </c>
      <c r="O1405" s="29" t="str">
        <f t="shared" si="445"/>
        <v>MENOR VALOR</v>
      </c>
      <c r="P1405" s="30">
        <f t="shared" si="435"/>
        <v>53550</v>
      </c>
      <c r="Q1405" s="122"/>
    </row>
    <row r="1406" spans="1:17" s="123" customFormat="1" ht="16.2" customHeight="1" x14ac:dyDescent="0.3">
      <c r="A1406" s="171">
        <f t="shared" si="446"/>
        <v>1330</v>
      </c>
      <c r="B1406" s="126">
        <v>42140</v>
      </c>
      <c r="C1406" s="127" t="s">
        <v>1045</v>
      </c>
      <c r="D1406" s="126" t="s">
        <v>24</v>
      </c>
      <c r="E1406" s="126">
        <v>1</v>
      </c>
      <c r="F1406" s="52">
        <v>214200</v>
      </c>
      <c r="G1406" s="48">
        <v>600300</v>
      </c>
      <c r="H1406" s="24">
        <f t="shared" si="440"/>
        <v>214200</v>
      </c>
      <c r="I1406" s="24">
        <f t="shared" si="441"/>
        <v>407250</v>
      </c>
      <c r="J1406" s="24">
        <f t="shared" si="442"/>
        <v>407250</v>
      </c>
      <c r="K1406" s="25">
        <f t="shared" si="443"/>
        <v>358586.47492620244</v>
      </c>
      <c r="L1406" s="26">
        <f t="shared" si="433"/>
        <v>102096.65553193912</v>
      </c>
      <c r="M1406" s="27">
        <f t="shared" si="434"/>
        <v>0.28471976125968146</v>
      </c>
      <c r="N1406" s="28">
        <f t="shared" si="444"/>
        <v>214200</v>
      </c>
      <c r="O1406" s="29" t="str">
        <f t="shared" si="445"/>
        <v>MENOR VALOR</v>
      </c>
      <c r="P1406" s="30">
        <f t="shared" si="435"/>
        <v>214200</v>
      </c>
      <c r="Q1406" s="122"/>
    </row>
    <row r="1407" spans="1:17" s="123" customFormat="1" ht="16.2" customHeight="1" x14ac:dyDescent="0.3">
      <c r="A1407" s="171">
        <f t="shared" si="446"/>
        <v>1331</v>
      </c>
      <c r="B1407" s="126">
        <v>42140</v>
      </c>
      <c r="C1407" s="127" t="s">
        <v>1046</v>
      </c>
      <c r="D1407" s="126" t="s">
        <v>24</v>
      </c>
      <c r="E1407" s="126">
        <v>1</v>
      </c>
      <c r="F1407" s="52">
        <v>113050</v>
      </c>
      <c r="G1407" s="53">
        <v>179575</v>
      </c>
      <c r="H1407" s="24">
        <f t="shared" si="440"/>
        <v>113050</v>
      </c>
      <c r="I1407" s="24">
        <f t="shared" si="441"/>
        <v>146312.5</v>
      </c>
      <c r="J1407" s="24">
        <f t="shared" si="442"/>
        <v>146312.5</v>
      </c>
      <c r="K1407" s="25">
        <f t="shared" si="443"/>
        <v>142481.41545478834</v>
      </c>
      <c r="L1407" s="26">
        <f t="shared" si="433"/>
        <v>20811.153447999412</v>
      </c>
      <c r="M1407" s="27">
        <f t="shared" si="434"/>
        <v>0.14606223121501152</v>
      </c>
      <c r="N1407" s="28">
        <f t="shared" si="444"/>
        <v>113050</v>
      </c>
      <c r="O1407" s="29" t="str">
        <f t="shared" si="445"/>
        <v>MENOR VALOR</v>
      </c>
      <c r="P1407" s="30">
        <f t="shared" si="435"/>
        <v>113050</v>
      </c>
      <c r="Q1407" s="122"/>
    </row>
    <row r="1408" spans="1:17" s="123" customFormat="1" ht="16.2" customHeight="1" x14ac:dyDescent="0.3">
      <c r="A1408" s="171">
        <f t="shared" si="446"/>
        <v>1332</v>
      </c>
      <c r="B1408" s="126">
        <v>43220</v>
      </c>
      <c r="C1408" s="127" t="s">
        <v>1047</v>
      </c>
      <c r="D1408" s="126" t="s">
        <v>24</v>
      </c>
      <c r="E1408" s="126">
        <v>1</v>
      </c>
      <c r="F1408" s="52">
        <v>65450</v>
      </c>
      <c r="G1408" s="53">
        <v>103000</v>
      </c>
      <c r="H1408" s="24">
        <f t="shared" si="440"/>
        <v>65450</v>
      </c>
      <c r="I1408" s="24">
        <f t="shared" si="441"/>
        <v>84225</v>
      </c>
      <c r="J1408" s="24">
        <f t="shared" si="442"/>
        <v>84225</v>
      </c>
      <c r="K1408" s="25">
        <f t="shared" si="443"/>
        <v>82105.724526369057</v>
      </c>
      <c r="L1408" s="26">
        <f t="shared" si="433"/>
        <v>11777.375758170479</v>
      </c>
      <c r="M1408" s="27">
        <f t="shared" si="434"/>
        <v>0.14344159102314552</v>
      </c>
      <c r="N1408" s="28">
        <f t="shared" si="444"/>
        <v>65450</v>
      </c>
      <c r="O1408" s="29" t="str">
        <f t="shared" si="445"/>
        <v>MENOR VALOR</v>
      </c>
      <c r="P1408" s="30">
        <f t="shared" si="435"/>
        <v>65450</v>
      </c>
      <c r="Q1408" s="122"/>
    </row>
    <row r="1409" spans="1:17" s="123" customFormat="1" ht="16.2" customHeight="1" x14ac:dyDescent="0.3">
      <c r="A1409" s="171">
        <f t="shared" si="446"/>
        <v>1333</v>
      </c>
      <c r="B1409" s="126">
        <v>43910</v>
      </c>
      <c r="C1409" s="127" t="s">
        <v>1048</v>
      </c>
      <c r="D1409" s="126" t="s">
        <v>24</v>
      </c>
      <c r="E1409" s="126">
        <v>1</v>
      </c>
      <c r="F1409" s="52">
        <v>1071000</v>
      </c>
      <c r="G1409" s="53">
        <v>1606500</v>
      </c>
      <c r="H1409" s="24">
        <f t="shared" si="440"/>
        <v>1071000</v>
      </c>
      <c r="I1409" s="24">
        <f t="shared" si="441"/>
        <v>1338750</v>
      </c>
      <c r="J1409" s="24">
        <f t="shared" si="442"/>
        <v>1338750</v>
      </c>
      <c r="K1409" s="25">
        <f t="shared" si="443"/>
        <v>1311701.757260392</v>
      </c>
      <c r="L1409" s="26">
        <f t="shared" si="433"/>
        <v>170201.84480234084</v>
      </c>
      <c r="M1409" s="27">
        <f t="shared" si="434"/>
        <v>0.12975651199692134</v>
      </c>
      <c r="N1409" s="28">
        <f t="shared" si="444"/>
        <v>1071000</v>
      </c>
      <c r="O1409" s="29" t="str">
        <f t="shared" si="445"/>
        <v>MENOR VALOR</v>
      </c>
      <c r="P1409" s="30">
        <f t="shared" si="435"/>
        <v>1071000</v>
      </c>
      <c r="Q1409" s="122"/>
    </row>
    <row r="1410" spans="1:17" s="123" customFormat="1" ht="16.2" customHeight="1" x14ac:dyDescent="0.3">
      <c r="A1410" s="171">
        <f t="shared" si="446"/>
        <v>1334</v>
      </c>
      <c r="B1410" s="126">
        <v>61185</v>
      </c>
      <c r="C1410" s="127" t="s">
        <v>443</v>
      </c>
      <c r="D1410" s="126" t="s">
        <v>24</v>
      </c>
      <c r="E1410" s="126">
        <v>1</v>
      </c>
      <c r="F1410" s="52">
        <v>208250</v>
      </c>
      <c r="G1410" s="53">
        <v>412375</v>
      </c>
      <c r="H1410" s="24">
        <f t="shared" si="440"/>
        <v>208250</v>
      </c>
      <c r="I1410" s="24">
        <f t="shared" si="441"/>
        <v>310312.5</v>
      </c>
      <c r="J1410" s="24">
        <f t="shared" si="442"/>
        <v>310312.5</v>
      </c>
      <c r="K1410" s="25">
        <f t="shared" si="443"/>
        <v>293047.93763137114</v>
      </c>
      <c r="L1410" s="26">
        <f t="shared" si="433"/>
        <v>59961.196729776435</v>
      </c>
      <c r="M1410" s="27">
        <f t="shared" si="434"/>
        <v>0.20461224608651712</v>
      </c>
      <c r="N1410" s="28">
        <f t="shared" si="444"/>
        <v>208250</v>
      </c>
      <c r="O1410" s="29" t="str">
        <f t="shared" si="445"/>
        <v>MENOR VALOR</v>
      </c>
      <c r="P1410" s="30">
        <f t="shared" si="435"/>
        <v>208250</v>
      </c>
      <c r="Q1410" s="122"/>
    </row>
    <row r="1411" spans="1:17" s="123" customFormat="1" ht="16.2" customHeight="1" x14ac:dyDescent="0.3">
      <c r="A1411" s="171">
        <f t="shared" si="446"/>
        <v>1335</v>
      </c>
      <c r="B1411" s="126">
        <v>42140</v>
      </c>
      <c r="C1411" s="127" t="s">
        <v>1049</v>
      </c>
      <c r="D1411" s="126" t="s">
        <v>24</v>
      </c>
      <c r="E1411" s="126">
        <v>1</v>
      </c>
      <c r="F1411" s="52">
        <v>77350</v>
      </c>
      <c r="G1411" s="53">
        <v>316025</v>
      </c>
      <c r="H1411" s="24">
        <f t="shared" si="440"/>
        <v>77350</v>
      </c>
      <c r="I1411" s="24">
        <f t="shared" si="441"/>
        <v>196687.5</v>
      </c>
      <c r="J1411" s="24">
        <f t="shared" si="442"/>
        <v>196687.5</v>
      </c>
      <c r="K1411" s="25">
        <f t="shared" si="443"/>
        <v>156347.47759397974</v>
      </c>
      <c r="L1411" s="26">
        <f t="shared" si="433"/>
        <v>55859.6521033354</v>
      </c>
      <c r="M1411" s="27">
        <f t="shared" si="434"/>
        <v>0.35727888267182578</v>
      </c>
      <c r="N1411" s="28">
        <f t="shared" si="444"/>
        <v>77350</v>
      </c>
      <c r="O1411" s="29" t="str">
        <f t="shared" si="445"/>
        <v>MENOR VALOR</v>
      </c>
      <c r="P1411" s="30">
        <f t="shared" si="435"/>
        <v>77350</v>
      </c>
      <c r="Q1411" s="122"/>
    </row>
    <row r="1412" spans="1:17" s="123" customFormat="1" ht="16.2" customHeight="1" x14ac:dyDescent="0.3">
      <c r="A1412" s="171">
        <f t="shared" si="446"/>
        <v>1336</v>
      </c>
      <c r="B1412" s="126">
        <v>43220</v>
      </c>
      <c r="C1412" s="127" t="s">
        <v>1050</v>
      </c>
      <c r="D1412" s="126" t="s">
        <v>438</v>
      </c>
      <c r="E1412" s="126">
        <v>1</v>
      </c>
      <c r="F1412" s="52">
        <v>77350</v>
      </c>
      <c r="G1412" s="53">
        <v>316025</v>
      </c>
      <c r="H1412" s="24">
        <f t="shared" si="440"/>
        <v>77350</v>
      </c>
      <c r="I1412" s="24">
        <f t="shared" si="441"/>
        <v>196687.5</v>
      </c>
      <c r="J1412" s="24">
        <f t="shared" si="442"/>
        <v>196687.5</v>
      </c>
      <c r="K1412" s="25">
        <f t="shared" si="443"/>
        <v>156347.47759397974</v>
      </c>
      <c r="L1412" s="26">
        <f t="shared" si="433"/>
        <v>55859.6521033354</v>
      </c>
      <c r="M1412" s="27">
        <f t="shared" si="434"/>
        <v>0.35727888267182578</v>
      </c>
      <c r="N1412" s="28">
        <f t="shared" si="444"/>
        <v>77350</v>
      </c>
      <c r="O1412" s="29" t="str">
        <f t="shared" si="445"/>
        <v>MENOR VALOR</v>
      </c>
      <c r="P1412" s="30">
        <f t="shared" si="435"/>
        <v>77350</v>
      </c>
      <c r="Q1412" s="122"/>
    </row>
    <row r="1413" spans="1:17" s="123" customFormat="1" ht="16.2" customHeight="1" x14ac:dyDescent="0.3">
      <c r="A1413" s="171">
        <f t="shared" si="446"/>
        <v>1337</v>
      </c>
      <c r="B1413" s="126">
        <v>42140</v>
      </c>
      <c r="C1413" s="127" t="s">
        <v>1051</v>
      </c>
      <c r="D1413" s="126" t="s">
        <v>24</v>
      </c>
      <c r="E1413" s="126">
        <v>1</v>
      </c>
      <c r="F1413" s="52">
        <v>535500</v>
      </c>
      <c r="G1413" s="53">
        <v>803250</v>
      </c>
      <c r="H1413" s="24">
        <f t="shared" si="440"/>
        <v>535500</v>
      </c>
      <c r="I1413" s="24">
        <f t="shared" si="441"/>
        <v>669375</v>
      </c>
      <c r="J1413" s="24">
        <f t="shared" si="442"/>
        <v>669375</v>
      </c>
      <c r="K1413" s="25">
        <f t="shared" si="443"/>
        <v>655850.87863019598</v>
      </c>
      <c r="L1413" s="26">
        <f t="shared" si="433"/>
        <v>85100.922401170421</v>
      </c>
      <c r="M1413" s="27">
        <f t="shared" si="434"/>
        <v>0.12975651199692134</v>
      </c>
      <c r="N1413" s="28">
        <f t="shared" si="444"/>
        <v>535500</v>
      </c>
      <c r="O1413" s="29" t="str">
        <f t="shared" si="445"/>
        <v>MENOR VALOR</v>
      </c>
      <c r="P1413" s="30">
        <f t="shared" si="435"/>
        <v>535500</v>
      </c>
      <c r="Q1413" s="122"/>
    </row>
    <row r="1414" spans="1:17" s="123" customFormat="1" ht="16.2" customHeight="1" x14ac:dyDescent="0.3">
      <c r="A1414" s="171">
        <f t="shared" si="446"/>
        <v>1338</v>
      </c>
      <c r="B1414" s="126">
        <v>43910</v>
      </c>
      <c r="C1414" s="127" t="s">
        <v>1052</v>
      </c>
      <c r="D1414" s="126" t="s">
        <v>24</v>
      </c>
      <c r="E1414" s="126">
        <v>1</v>
      </c>
      <c r="F1414" s="52">
        <v>89250</v>
      </c>
      <c r="G1414" s="48">
        <v>253875</v>
      </c>
      <c r="H1414" s="24">
        <f t="shared" si="440"/>
        <v>89250</v>
      </c>
      <c r="I1414" s="24">
        <f t="shared" si="441"/>
        <v>171562.5</v>
      </c>
      <c r="J1414" s="24">
        <f t="shared" si="442"/>
        <v>171562.5</v>
      </c>
      <c r="K1414" s="25">
        <f t="shared" si="443"/>
        <v>150526.88713316302</v>
      </c>
      <c r="L1414" s="26">
        <f t="shared" si="433"/>
        <v>43329.302421862274</v>
      </c>
      <c r="M1414" s="27">
        <f t="shared" si="434"/>
        <v>0.28785091651786554</v>
      </c>
      <c r="N1414" s="28">
        <f t="shared" si="444"/>
        <v>89250</v>
      </c>
      <c r="O1414" s="29" t="str">
        <f t="shared" si="445"/>
        <v>MENOR VALOR</v>
      </c>
      <c r="P1414" s="30">
        <f t="shared" si="435"/>
        <v>89250</v>
      </c>
      <c r="Q1414" s="122"/>
    </row>
    <row r="1415" spans="1:17" s="123" customFormat="1" ht="16.2" customHeight="1" x14ac:dyDescent="0.3">
      <c r="A1415" s="171">
        <f t="shared" si="446"/>
        <v>1339</v>
      </c>
      <c r="B1415" s="126">
        <v>43910</v>
      </c>
      <c r="C1415" s="127" t="s">
        <v>1053</v>
      </c>
      <c r="D1415" s="126" t="s">
        <v>24</v>
      </c>
      <c r="E1415" s="126">
        <v>1</v>
      </c>
      <c r="F1415" s="52">
        <v>89250</v>
      </c>
      <c r="G1415" s="48">
        <v>253875</v>
      </c>
      <c r="H1415" s="24">
        <f t="shared" si="440"/>
        <v>89250</v>
      </c>
      <c r="I1415" s="24">
        <f t="shared" si="441"/>
        <v>171562.5</v>
      </c>
      <c r="J1415" s="24">
        <f t="shared" si="442"/>
        <v>171562.5</v>
      </c>
      <c r="K1415" s="25">
        <f t="shared" si="443"/>
        <v>150526.88713316302</v>
      </c>
      <c r="L1415" s="26">
        <f t="shared" si="433"/>
        <v>43329.302421862274</v>
      </c>
      <c r="M1415" s="27">
        <f t="shared" si="434"/>
        <v>0.28785091651786554</v>
      </c>
      <c r="N1415" s="28">
        <f t="shared" si="444"/>
        <v>89250</v>
      </c>
      <c r="O1415" s="29" t="str">
        <f t="shared" si="445"/>
        <v>MENOR VALOR</v>
      </c>
      <c r="P1415" s="30">
        <f t="shared" si="435"/>
        <v>89250</v>
      </c>
      <c r="Q1415" s="122"/>
    </row>
    <row r="1416" spans="1:17" s="123" customFormat="1" ht="16.2" customHeight="1" x14ac:dyDescent="0.3">
      <c r="A1416" s="171">
        <f t="shared" si="446"/>
        <v>1340</v>
      </c>
      <c r="B1416" s="126">
        <v>43910</v>
      </c>
      <c r="C1416" s="127" t="s">
        <v>1054</v>
      </c>
      <c r="D1416" s="126" t="s">
        <v>24</v>
      </c>
      <c r="E1416" s="126">
        <v>1</v>
      </c>
      <c r="F1416" s="52">
        <v>214200</v>
      </c>
      <c r="G1416" s="48">
        <v>600300</v>
      </c>
      <c r="H1416" s="24">
        <f t="shared" si="440"/>
        <v>214200</v>
      </c>
      <c r="I1416" s="24">
        <f t="shared" si="441"/>
        <v>407250</v>
      </c>
      <c r="J1416" s="24">
        <f t="shared" si="442"/>
        <v>407250</v>
      </c>
      <c r="K1416" s="25">
        <f t="shared" si="443"/>
        <v>358586.47492620244</v>
      </c>
      <c r="L1416" s="26">
        <f t="shared" si="433"/>
        <v>102096.65553193912</v>
      </c>
      <c r="M1416" s="27">
        <f t="shared" si="434"/>
        <v>0.28471976125968146</v>
      </c>
      <c r="N1416" s="28">
        <f t="shared" si="444"/>
        <v>214200</v>
      </c>
      <c r="O1416" s="29" t="str">
        <f t="shared" si="445"/>
        <v>MENOR VALOR</v>
      </c>
      <c r="P1416" s="30">
        <f t="shared" si="435"/>
        <v>214200</v>
      </c>
      <c r="Q1416" s="122"/>
    </row>
    <row r="1417" spans="1:17" s="123" customFormat="1" ht="16.2" customHeight="1" x14ac:dyDescent="0.3">
      <c r="A1417" s="171">
        <f t="shared" si="446"/>
        <v>1341</v>
      </c>
      <c r="B1417" s="126">
        <v>61185</v>
      </c>
      <c r="C1417" s="127" t="s">
        <v>1055</v>
      </c>
      <c r="D1417" s="126" t="s">
        <v>24</v>
      </c>
      <c r="E1417" s="126">
        <v>1</v>
      </c>
      <c r="F1417" s="52">
        <v>101150</v>
      </c>
      <c r="G1417" s="53">
        <v>251725</v>
      </c>
      <c r="H1417" s="24">
        <f t="shared" si="440"/>
        <v>101150</v>
      </c>
      <c r="I1417" s="24">
        <f t="shared" si="441"/>
        <v>176437.5</v>
      </c>
      <c r="J1417" s="24">
        <f t="shared" si="442"/>
        <v>176437.5</v>
      </c>
      <c r="K1417" s="25">
        <f t="shared" si="443"/>
        <v>159568.1163328063</v>
      </c>
      <c r="L1417" s="26">
        <f t="shared" si="433"/>
        <v>41307.846203071902</v>
      </c>
      <c r="M1417" s="27">
        <f t="shared" si="434"/>
        <v>0.25887280712719202</v>
      </c>
      <c r="N1417" s="28">
        <f t="shared" si="444"/>
        <v>101150</v>
      </c>
      <c r="O1417" s="29" t="str">
        <f t="shared" si="445"/>
        <v>MENOR VALOR</v>
      </c>
      <c r="P1417" s="30">
        <f t="shared" si="435"/>
        <v>101150</v>
      </c>
      <c r="Q1417" s="122"/>
    </row>
    <row r="1418" spans="1:17" s="123" customFormat="1" ht="16.2" customHeight="1" x14ac:dyDescent="0.3">
      <c r="A1418" s="171">
        <f t="shared" si="446"/>
        <v>1342</v>
      </c>
      <c r="B1418" s="126">
        <v>38990</v>
      </c>
      <c r="C1418" s="127" t="s">
        <v>452</v>
      </c>
      <c r="D1418" s="126" t="s">
        <v>451</v>
      </c>
      <c r="E1418" s="126">
        <v>1</v>
      </c>
      <c r="F1418" s="52">
        <v>285600</v>
      </c>
      <c r="G1418" s="53">
        <v>490400</v>
      </c>
      <c r="H1418" s="24">
        <f t="shared" si="440"/>
        <v>285600</v>
      </c>
      <c r="I1418" s="24">
        <f t="shared" si="441"/>
        <v>388000</v>
      </c>
      <c r="J1418" s="24">
        <f t="shared" si="442"/>
        <v>388000</v>
      </c>
      <c r="K1418" s="25">
        <f t="shared" si="443"/>
        <v>374243.55705876887</v>
      </c>
      <c r="L1418" s="26">
        <f t="shared" si="433"/>
        <v>62680.460304752516</v>
      </c>
      <c r="M1418" s="27">
        <f t="shared" si="434"/>
        <v>0.16748574323461116</v>
      </c>
      <c r="N1418" s="28">
        <f t="shared" si="444"/>
        <v>285600</v>
      </c>
      <c r="O1418" s="29" t="str">
        <f t="shared" si="445"/>
        <v>MENOR VALOR</v>
      </c>
      <c r="P1418" s="30">
        <f t="shared" si="435"/>
        <v>285600</v>
      </c>
      <c r="Q1418" s="122"/>
    </row>
    <row r="1419" spans="1:17" s="123" customFormat="1" ht="16.2" customHeight="1" x14ac:dyDescent="0.3">
      <c r="A1419" s="171">
        <f t="shared" si="446"/>
        <v>1343</v>
      </c>
      <c r="B1419" s="126">
        <v>61185</v>
      </c>
      <c r="C1419" s="127" t="s">
        <v>1056</v>
      </c>
      <c r="D1419" s="126" t="s">
        <v>24</v>
      </c>
      <c r="E1419" s="126">
        <v>1</v>
      </c>
      <c r="F1419" s="52">
        <v>1011500</v>
      </c>
      <c r="G1419" s="53">
        <v>1517250</v>
      </c>
      <c r="H1419" s="24">
        <f t="shared" si="440"/>
        <v>1011500</v>
      </c>
      <c r="I1419" s="24">
        <f t="shared" si="441"/>
        <v>1264375</v>
      </c>
      <c r="J1419" s="24">
        <f t="shared" si="442"/>
        <v>1264375</v>
      </c>
      <c r="K1419" s="25">
        <f t="shared" si="443"/>
        <v>1238829.4374125923</v>
      </c>
      <c r="L1419" s="26">
        <f t="shared" ref="L1419:L1482" si="447">STDEVA(H1419,K1419)</f>
        <v>160746.18675776452</v>
      </c>
      <c r="M1419" s="27">
        <f t="shared" ref="M1419:M1482" si="448">L1419/K1419</f>
        <v>0.12975651199691987</v>
      </c>
      <c r="N1419" s="28">
        <f t="shared" si="444"/>
        <v>1011500</v>
      </c>
      <c r="O1419" s="29" t="str">
        <f t="shared" si="445"/>
        <v>MENOR VALOR</v>
      </c>
      <c r="P1419" s="30">
        <f t="shared" ref="P1419:P1482" si="449">ROUND(N1419,0)</f>
        <v>1011500</v>
      </c>
      <c r="Q1419" s="122"/>
    </row>
    <row r="1420" spans="1:17" s="123" customFormat="1" ht="16.2" customHeight="1" x14ac:dyDescent="0.3">
      <c r="A1420" s="171">
        <f t="shared" si="446"/>
        <v>1344</v>
      </c>
      <c r="B1420" s="126">
        <v>61164</v>
      </c>
      <c r="C1420" s="127" t="s">
        <v>1057</v>
      </c>
      <c r="D1420" s="126" t="s">
        <v>458</v>
      </c>
      <c r="E1420" s="126">
        <v>1</v>
      </c>
      <c r="F1420" s="52">
        <v>77350</v>
      </c>
      <c r="G1420" s="53">
        <v>316025</v>
      </c>
      <c r="H1420" s="24">
        <f t="shared" si="440"/>
        <v>77350</v>
      </c>
      <c r="I1420" s="24">
        <f t="shared" si="441"/>
        <v>196687.5</v>
      </c>
      <c r="J1420" s="24">
        <f t="shared" si="442"/>
        <v>196687.5</v>
      </c>
      <c r="K1420" s="25">
        <f t="shared" si="443"/>
        <v>156347.47759397974</v>
      </c>
      <c r="L1420" s="26">
        <f t="shared" si="447"/>
        <v>55859.6521033354</v>
      </c>
      <c r="M1420" s="27">
        <f t="shared" si="448"/>
        <v>0.35727888267182578</v>
      </c>
      <c r="N1420" s="28">
        <f t="shared" si="444"/>
        <v>77350</v>
      </c>
      <c r="O1420" s="29" t="str">
        <f t="shared" si="445"/>
        <v>MENOR VALOR</v>
      </c>
      <c r="P1420" s="30">
        <f t="shared" si="449"/>
        <v>77350</v>
      </c>
      <c r="Q1420" s="122"/>
    </row>
    <row r="1421" spans="1:17" s="123" customFormat="1" ht="16.2" customHeight="1" x14ac:dyDescent="0.3">
      <c r="A1421" s="171">
        <f t="shared" si="446"/>
        <v>1345</v>
      </c>
      <c r="B1421" s="126">
        <v>42140</v>
      </c>
      <c r="C1421" s="127" t="s">
        <v>459</v>
      </c>
      <c r="D1421" s="126" t="s">
        <v>24</v>
      </c>
      <c r="E1421" s="126">
        <v>1</v>
      </c>
      <c r="F1421" s="52">
        <v>113050</v>
      </c>
      <c r="G1421" s="53">
        <v>179575</v>
      </c>
      <c r="H1421" s="24">
        <f t="shared" si="440"/>
        <v>113050</v>
      </c>
      <c r="I1421" s="24">
        <f t="shared" si="441"/>
        <v>146312.5</v>
      </c>
      <c r="J1421" s="24">
        <f t="shared" si="442"/>
        <v>146312.5</v>
      </c>
      <c r="K1421" s="25">
        <f t="shared" si="443"/>
        <v>142481.41545478834</v>
      </c>
      <c r="L1421" s="26">
        <f t="shared" si="447"/>
        <v>20811.153447999412</v>
      </c>
      <c r="M1421" s="27">
        <f t="shared" si="448"/>
        <v>0.14606223121501152</v>
      </c>
      <c r="N1421" s="28">
        <f t="shared" si="444"/>
        <v>113050</v>
      </c>
      <c r="O1421" s="29" t="str">
        <f t="shared" si="445"/>
        <v>MENOR VALOR</v>
      </c>
      <c r="P1421" s="30">
        <f t="shared" si="449"/>
        <v>113050</v>
      </c>
      <c r="Q1421" s="122"/>
    </row>
    <row r="1422" spans="1:17" s="123" customFormat="1" ht="16.2" customHeight="1" x14ac:dyDescent="0.3">
      <c r="A1422" s="171">
        <f t="shared" si="446"/>
        <v>1346</v>
      </c>
      <c r="B1422" s="126">
        <v>48220</v>
      </c>
      <c r="C1422" s="127" t="s">
        <v>1058</v>
      </c>
      <c r="D1422" s="126" t="s">
        <v>24</v>
      </c>
      <c r="E1422" s="126">
        <v>1</v>
      </c>
      <c r="F1422" s="52">
        <v>196350</v>
      </c>
      <c r="G1422" s="53">
        <v>304525</v>
      </c>
      <c r="H1422" s="24">
        <f t="shared" si="440"/>
        <v>196350</v>
      </c>
      <c r="I1422" s="24">
        <f t="shared" si="441"/>
        <v>250437.5</v>
      </c>
      <c r="J1422" s="24">
        <f t="shared" si="442"/>
        <v>250437.5</v>
      </c>
      <c r="K1422" s="25">
        <f t="shared" si="443"/>
        <v>244527.06138585153</v>
      </c>
      <c r="L1422" s="26">
        <f t="shared" si="447"/>
        <v>34066.326803576085</v>
      </c>
      <c r="M1422" s="27">
        <f t="shared" si="448"/>
        <v>0.13931516050005247</v>
      </c>
      <c r="N1422" s="28">
        <f t="shared" si="444"/>
        <v>196350</v>
      </c>
      <c r="O1422" s="29" t="str">
        <f t="shared" si="445"/>
        <v>MENOR VALOR</v>
      </c>
      <c r="P1422" s="30">
        <f t="shared" si="449"/>
        <v>196350</v>
      </c>
      <c r="Q1422" s="122"/>
    </row>
    <row r="1423" spans="1:17" s="123" customFormat="1" ht="16.2" customHeight="1" x14ac:dyDescent="0.3">
      <c r="A1423" s="171">
        <f t="shared" si="446"/>
        <v>1347</v>
      </c>
      <c r="B1423" s="126">
        <v>42140</v>
      </c>
      <c r="C1423" s="127" t="s">
        <v>1059</v>
      </c>
      <c r="D1423" s="126" t="s">
        <v>24</v>
      </c>
      <c r="E1423" s="126">
        <v>1</v>
      </c>
      <c r="F1423" s="52">
        <v>214200</v>
      </c>
      <c r="G1423" s="48">
        <v>600300</v>
      </c>
      <c r="H1423" s="24">
        <f t="shared" si="440"/>
        <v>214200</v>
      </c>
      <c r="I1423" s="24">
        <f t="shared" si="441"/>
        <v>407250</v>
      </c>
      <c r="J1423" s="24">
        <f t="shared" si="442"/>
        <v>407250</v>
      </c>
      <c r="K1423" s="25">
        <f t="shared" si="443"/>
        <v>358586.47492620244</v>
      </c>
      <c r="L1423" s="26">
        <f t="shared" si="447"/>
        <v>102096.65553193912</v>
      </c>
      <c r="M1423" s="27">
        <f t="shared" si="448"/>
        <v>0.28471976125968146</v>
      </c>
      <c r="N1423" s="28">
        <f t="shared" si="444"/>
        <v>214200</v>
      </c>
      <c r="O1423" s="29" t="str">
        <f t="shared" si="445"/>
        <v>MENOR VALOR</v>
      </c>
      <c r="P1423" s="30">
        <f t="shared" si="449"/>
        <v>214200</v>
      </c>
      <c r="Q1423" s="122"/>
    </row>
    <row r="1424" spans="1:17" s="123" customFormat="1" ht="16.2" customHeight="1" x14ac:dyDescent="0.3">
      <c r="A1424" s="171">
        <f t="shared" si="446"/>
        <v>1348</v>
      </c>
      <c r="B1424" s="126">
        <v>61185</v>
      </c>
      <c r="C1424" s="127" t="s">
        <v>463</v>
      </c>
      <c r="D1424" s="126" t="s">
        <v>24</v>
      </c>
      <c r="E1424" s="126">
        <v>1</v>
      </c>
      <c r="F1424" s="52">
        <v>136850</v>
      </c>
      <c r="G1424" s="53">
        <v>265000</v>
      </c>
      <c r="H1424" s="24">
        <f t="shared" si="440"/>
        <v>136850</v>
      </c>
      <c r="I1424" s="24">
        <f t="shared" si="441"/>
        <v>200925</v>
      </c>
      <c r="J1424" s="24">
        <f t="shared" si="442"/>
        <v>200925</v>
      </c>
      <c r="K1424" s="25">
        <f t="shared" si="443"/>
        <v>190434.37189751223</v>
      </c>
      <c r="L1424" s="26">
        <f t="shared" si="447"/>
        <v>37889.872734352837</v>
      </c>
      <c r="M1424" s="27">
        <f t="shared" si="448"/>
        <v>0.1989655142441637</v>
      </c>
      <c r="N1424" s="28">
        <f t="shared" si="444"/>
        <v>136850</v>
      </c>
      <c r="O1424" s="29" t="str">
        <f t="shared" si="445"/>
        <v>MENOR VALOR</v>
      </c>
      <c r="P1424" s="30">
        <f t="shared" si="449"/>
        <v>136850</v>
      </c>
      <c r="Q1424" s="122"/>
    </row>
    <row r="1425" spans="1:17" s="123" customFormat="1" ht="16.2" customHeight="1" x14ac:dyDescent="0.3">
      <c r="A1425" s="171">
        <f t="shared" si="446"/>
        <v>1349</v>
      </c>
      <c r="B1425" s="126">
        <v>42140</v>
      </c>
      <c r="C1425" s="127" t="s">
        <v>1060</v>
      </c>
      <c r="D1425" s="126" t="s">
        <v>24</v>
      </c>
      <c r="E1425" s="126">
        <v>1</v>
      </c>
      <c r="F1425" s="52">
        <v>35700</v>
      </c>
      <c r="G1425" s="53">
        <v>69000</v>
      </c>
      <c r="H1425" s="24">
        <f t="shared" si="440"/>
        <v>35700</v>
      </c>
      <c r="I1425" s="24">
        <f t="shared" si="441"/>
        <v>52350</v>
      </c>
      <c r="J1425" s="24">
        <f t="shared" si="442"/>
        <v>52350</v>
      </c>
      <c r="K1425" s="25">
        <f t="shared" si="443"/>
        <v>49631.643132179292</v>
      </c>
      <c r="L1425" s="26">
        <f t="shared" si="447"/>
        <v>9851.1593318349878</v>
      </c>
      <c r="M1425" s="27">
        <f t="shared" si="448"/>
        <v>0.19848545625618963</v>
      </c>
      <c r="N1425" s="28">
        <f t="shared" si="444"/>
        <v>35700</v>
      </c>
      <c r="O1425" s="29" t="str">
        <f t="shared" si="445"/>
        <v>MENOR VALOR</v>
      </c>
      <c r="P1425" s="30">
        <f t="shared" si="449"/>
        <v>35700</v>
      </c>
      <c r="Q1425" s="122"/>
    </row>
    <row r="1426" spans="1:17" s="123" customFormat="1" ht="16.2" customHeight="1" x14ac:dyDescent="0.3">
      <c r="A1426" s="171">
        <f t="shared" si="446"/>
        <v>1350</v>
      </c>
      <c r="B1426" s="126">
        <v>48220</v>
      </c>
      <c r="C1426" s="127" t="s">
        <v>1061</v>
      </c>
      <c r="D1426" s="126" t="s">
        <v>24</v>
      </c>
      <c r="E1426" s="126">
        <v>1</v>
      </c>
      <c r="F1426" s="52">
        <v>148750</v>
      </c>
      <c r="G1426" s="53">
        <v>398000</v>
      </c>
      <c r="H1426" s="24">
        <f t="shared" si="440"/>
        <v>148750</v>
      </c>
      <c r="I1426" s="24">
        <f t="shared" si="441"/>
        <v>273375</v>
      </c>
      <c r="J1426" s="24">
        <f t="shared" si="442"/>
        <v>273375</v>
      </c>
      <c r="K1426" s="25">
        <f t="shared" si="443"/>
        <v>243315.63862604476</v>
      </c>
      <c r="L1426" s="26">
        <f t="shared" si="447"/>
        <v>66868.004339712832</v>
      </c>
      <c r="M1426" s="27">
        <f t="shared" si="448"/>
        <v>0.27482000218852848</v>
      </c>
      <c r="N1426" s="28">
        <f t="shared" si="444"/>
        <v>148750</v>
      </c>
      <c r="O1426" s="29" t="str">
        <f t="shared" si="445"/>
        <v>MENOR VALOR</v>
      </c>
      <c r="P1426" s="30">
        <f t="shared" si="449"/>
        <v>148750</v>
      </c>
      <c r="Q1426" s="122"/>
    </row>
    <row r="1427" spans="1:17" s="123" customFormat="1" ht="16.2" customHeight="1" x14ac:dyDescent="0.3">
      <c r="A1427" s="171">
        <f t="shared" si="446"/>
        <v>1351</v>
      </c>
      <c r="B1427" s="126">
        <v>48220</v>
      </c>
      <c r="C1427" s="127" t="s">
        <v>469</v>
      </c>
      <c r="D1427" s="126" t="s">
        <v>24</v>
      </c>
      <c r="E1427" s="126">
        <v>1</v>
      </c>
      <c r="F1427" s="52">
        <v>273700</v>
      </c>
      <c r="G1427" s="53">
        <v>410550</v>
      </c>
      <c r="H1427" s="24">
        <f t="shared" si="440"/>
        <v>273700</v>
      </c>
      <c r="I1427" s="24">
        <f t="shared" si="441"/>
        <v>342125</v>
      </c>
      <c r="J1427" s="24">
        <f t="shared" si="442"/>
        <v>342125</v>
      </c>
      <c r="K1427" s="25">
        <f t="shared" si="443"/>
        <v>335212.67129987793</v>
      </c>
      <c r="L1427" s="26">
        <f t="shared" si="447"/>
        <v>43496.027005042873</v>
      </c>
      <c r="M1427" s="27">
        <f t="shared" si="448"/>
        <v>0.12975651199692198</v>
      </c>
      <c r="N1427" s="28">
        <f t="shared" si="444"/>
        <v>273700</v>
      </c>
      <c r="O1427" s="29" t="str">
        <f t="shared" si="445"/>
        <v>MENOR VALOR</v>
      </c>
      <c r="P1427" s="30">
        <f t="shared" si="449"/>
        <v>273700</v>
      </c>
      <c r="Q1427" s="122"/>
    </row>
    <row r="1428" spans="1:17" s="123" customFormat="1" ht="16.2" customHeight="1" x14ac:dyDescent="0.3">
      <c r="A1428" s="171">
        <f t="shared" si="446"/>
        <v>1352</v>
      </c>
      <c r="B1428" s="126">
        <v>42140</v>
      </c>
      <c r="C1428" s="127" t="s">
        <v>1062</v>
      </c>
      <c r="D1428" s="126" t="s">
        <v>24</v>
      </c>
      <c r="E1428" s="126">
        <v>1</v>
      </c>
      <c r="F1428" s="52">
        <v>214200</v>
      </c>
      <c r="G1428" s="48">
        <v>600300</v>
      </c>
      <c r="H1428" s="24">
        <f t="shared" si="440"/>
        <v>214200</v>
      </c>
      <c r="I1428" s="24">
        <f t="shared" si="441"/>
        <v>407250</v>
      </c>
      <c r="J1428" s="24">
        <f t="shared" si="442"/>
        <v>407250</v>
      </c>
      <c r="K1428" s="25">
        <f t="shared" si="443"/>
        <v>358586.47492620244</v>
      </c>
      <c r="L1428" s="26">
        <f t="shared" si="447"/>
        <v>102096.65553193912</v>
      </c>
      <c r="M1428" s="27">
        <f t="shared" si="448"/>
        <v>0.28471976125968146</v>
      </c>
      <c r="N1428" s="28">
        <f t="shared" si="444"/>
        <v>214200</v>
      </c>
      <c r="O1428" s="29" t="str">
        <f t="shared" si="445"/>
        <v>MENOR VALOR</v>
      </c>
      <c r="P1428" s="30">
        <f t="shared" si="449"/>
        <v>214200</v>
      </c>
      <c r="Q1428" s="122"/>
    </row>
    <row r="1429" spans="1:17" s="123" customFormat="1" ht="16.2" customHeight="1" x14ac:dyDescent="0.3">
      <c r="A1429" s="171">
        <f t="shared" si="446"/>
        <v>1353</v>
      </c>
      <c r="B1429" s="126">
        <v>42140</v>
      </c>
      <c r="C1429" s="127" t="s">
        <v>1063</v>
      </c>
      <c r="D1429" s="126" t="s">
        <v>24</v>
      </c>
      <c r="E1429" s="126">
        <v>1</v>
      </c>
      <c r="F1429" s="52">
        <v>1011500</v>
      </c>
      <c r="G1429" s="53">
        <v>1517250</v>
      </c>
      <c r="H1429" s="24">
        <f t="shared" si="440"/>
        <v>1011500</v>
      </c>
      <c r="I1429" s="24">
        <f t="shared" si="441"/>
        <v>1264375</v>
      </c>
      <c r="J1429" s="24">
        <f t="shared" si="442"/>
        <v>1264375</v>
      </c>
      <c r="K1429" s="25">
        <f t="shared" si="443"/>
        <v>1238829.4374125923</v>
      </c>
      <c r="L1429" s="26">
        <f t="shared" si="447"/>
        <v>160746.18675776452</v>
      </c>
      <c r="M1429" s="27">
        <f t="shared" si="448"/>
        <v>0.12975651199691987</v>
      </c>
      <c r="N1429" s="28">
        <f t="shared" si="444"/>
        <v>1011500</v>
      </c>
      <c r="O1429" s="29" t="str">
        <f t="shared" si="445"/>
        <v>MENOR VALOR</v>
      </c>
      <c r="P1429" s="30">
        <f t="shared" si="449"/>
        <v>1011500</v>
      </c>
      <c r="Q1429" s="122"/>
    </row>
    <row r="1430" spans="1:17" s="123" customFormat="1" ht="16.2" customHeight="1" x14ac:dyDescent="0.3">
      <c r="A1430" s="171">
        <f t="shared" si="446"/>
        <v>1354</v>
      </c>
      <c r="B1430" s="126">
        <v>61185</v>
      </c>
      <c r="C1430" s="127" t="s">
        <v>1064</v>
      </c>
      <c r="D1430" s="126" t="s">
        <v>24</v>
      </c>
      <c r="E1430" s="126">
        <v>1</v>
      </c>
      <c r="F1430" s="52">
        <v>1011500</v>
      </c>
      <c r="G1430" s="53">
        <v>1517250</v>
      </c>
      <c r="H1430" s="24">
        <f t="shared" si="440"/>
        <v>1011500</v>
      </c>
      <c r="I1430" s="24">
        <f t="shared" si="441"/>
        <v>1264375</v>
      </c>
      <c r="J1430" s="24">
        <f t="shared" si="442"/>
        <v>1264375</v>
      </c>
      <c r="K1430" s="25">
        <f t="shared" si="443"/>
        <v>1238829.4374125923</v>
      </c>
      <c r="L1430" s="26">
        <f t="shared" si="447"/>
        <v>160746.18675776452</v>
      </c>
      <c r="M1430" s="27">
        <f t="shared" si="448"/>
        <v>0.12975651199691987</v>
      </c>
      <c r="N1430" s="28">
        <f t="shared" si="444"/>
        <v>1011500</v>
      </c>
      <c r="O1430" s="29" t="str">
        <f t="shared" si="445"/>
        <v>MENOR VALOR</v>
      </c>
      <c r="P1430" s="30">
        <f t="shared" si="449"/>
        <v>1011500</v>
      </c>
      <c r="Q1430" s="122"/>
    </row>
    <row r="1431" spans="1:17" s="123" customFormat="1" ht="16.2" customHeight="1" x14ac:dyDescent="0.3">
      <c r="A1431" s="171">
        <f t="shared" si="446"/>
        <v>1355</v>
      </c>
      <c r="B1431" s="126">
        <v>42140</v>
      </c>
      <c r="C1431" s="127" t="s">
        <v>1065</v>
      </c>
      <c r="D1431" s="126" t="s">
        <v>24</v>
      </c>
      <c r="E1431" s="126">
        <v>1</v>
      </c>
      <c r="F1431" s="52">
        <v>21420</v>
      </c>
      <c r="G1431" s="53">
        <v>40200</v>
      </c>
      <c r="H1431" s="24">
        <f t="shared" si="440"/>
        <v>21420</v>
      </c>
      <c r="I1431" s="24">
        <f t="shared" si="441"/>
        <v>30810</v>
      </c>
      <c r="J1431" s="24">
        <f t="shared" si="442"/>
        <v>30810</v>
      </c>
      <c r="K1431" s="25">
        <f t="shared" si="443"/>
        <v>29344.23282350384</v>
      </c>
      <c r="L1431" s="26">
        <f t="shared" si="447"/>
        <v>5603.2787652005572</v>
      </c>
      <c r="M1431" s="27">
        <f t="shared" si="448"/>
        <v>0.19094991506175962</v>
      </c>
      <c r="N1431" s="28">
        <f t="shared" si="444"/>
        <v>21420</v>
      </c>
      <c r="O1431" s="29" t="str">
        <f t="shared" si="445"/>
        <v>MENOR VALOR</v>
      </c>
      <c r="P1431" s="30">
        <f t="shared" si="449"/>
        <v>21420</v>
      </c>
      <c r="Q1431" s="122"/>
    </row>
    <row r="1432" spans="1:17" s="123" customFormat="1" ht="16.2" customHeight="1" x14ac:dyDescent="0.3">
      <c r="A1432" s="171">
        <f t="shared" si="446"/>
        <v>1356</v>
      </c>
      <c r="B1432" s="126">
        <v>61185</v>
      </c>
      <c r="C1432" s="127" t="s">
        <v>1066</v>
      </c>
      <c r="D1432" s="126" t="s">
        <v>24</v>
      </c>
      <c r="E1432" s="126">
        <v>1</v>
      </c>
      <c r="F1432" s="52">
        <v>214200</v>
      </c>
      <c r="G1432" s="48">
        <v>600300</v>
      </c>
      <c r="H1432" s="24">
        <f t="shared" si="440"/>
        <v>214200</v>
      </c>
      <c r="I1432" s="24">
        <f t="shared" si="441"/>
        <v>407250</v>
      </c>
      <c r="J1432" s="24">
        <f t="shared" si="442"/>
        <v>407250</v>
      </c>
      <c r="K1432" s="25">
        <f t="shared" si="443"/>
        <v>358586.47492620244</v>
      </c>
      <c r="L1432" s="26">
        <f t="shared" si="447"/>
        <v>102096.65553193912</v>
      </c>
      <c r="M1432" s="27">
        <f t="shared" si="448"/>
        <v>0.28471976125968146</v>
      </c>
      <c r="N1432" s="28">
        <f t="shared" si="444"/>
        <v>214200</v>
      </c>
      <c r="O1432" s="29" t="str">
        <f t="shared" si="445"/>
        <v>MENOR VALOR</v>
      </c>
      <c r="P1432" s="30">
        <f t="shared" si="449"/>
        <v>214200</v>
      </c>
      <c r="Q1432" s="122"/>
    </row>
    <row r="1433" spans="1:17" s="123" customFormat="1" ht="16.2" customHeight="1" x14ac:dyDescent="0.3">
      <c r="A1433" s="171">
        <f t="shared" si="446"/>
        <v>1357</v>
      </c>
      <c r="B1433" s="126">
        <v>43910</v>
      </c>
      <c r="C1433" s="127" t="s">
        <v>1067</v>
      </c>
      <c r="D1433" s="126" t="s">
        <v>24</v>
      </c>
      <c r="E1433" s="126">
        <v>1</v>
      </c>
      <c r="F1433" s="52">
        <v>309400</v>
      </c>
      <c r="G1433" s="53">
        <v>464100</v>
      </c>
      <c r="H1433" s="24">
        <f t="shared" si="440"/>
        <v>309400</v>
      </c>
      <c r="I1433" s="24">
        <f t="shared" si="441"/>
        <v>386750</v>
      </c>
      <c r="J1433" s="24">
        <f t="shared" si="442"/>
        <v>386750</v>
      </c>
      <c r="K1433" s="25">
        <f t="shared" si="443"/>
        <v>378936.06320855767</v>
      </c>
      <c r="L1433" s="26">
        <f t="shared" si="447"/>
        <v>49169.42183178736</v>
      </c>
      <c r="M1433" s="27">
        <f t="shared" si="448"/>
        <v>0.12975651199692134</v>
      </c>
      <c r="N1433" s="28">
        <f t="shared" si="444"/>
        <v>309400</v>
      </c>
      <c r="O1433" s="29" t="str">
        <f t="shared" si="445"/>
        <v>MENOR VALOR</v>
      </c>
      <c r="P1433" s="30">
        <f t="shared" si="449"/>
        <v>309400</v>
      </c>
      <c r="Q1433" s="122"/>
    </row>
    <row r="1434" spans="1:17" s="123" customFormat="1" ht="16.2" customHeight="1" x14ac:dyDescent="0.3">
      <c r="A1434" s="173">
        <f t="shared" si="446"/>
        <v>1358</v>
      </c>
      <c r="B1434" s="128">
        <v>43910</v>
      </c>
      <c r="C1434" s="129" t="s">
        <v>1068</v>
      </c>
      <c r="D1434" s="128" t="s">
        <v>24</v>
      </c>
      <c r="E1434" s="128">
        <v>1</v>
      </c>
      <c r="F1434" s="56">
        <v>309400</v>
      </c>
      <c r="G1434" s="81">
        <v>464100</v>
      </c>
      <c r="H1434" s="24">
        <f t="shared" si="440"/>
        <v>309400</v>
      </c>
      <c r="I1434" s="24">
        <f t="shared" si="441"/>
        <v>386750</v>
      </c>
      <c r="J1434" s="24">
        <f t="shared" si="442"/>
        <v>386750</v>
      </c>
      <c r="K1434" s="25">
        <f t="shared" si="443"/>
        <v>378936.06320855767</v>
      </c>
      <c r="L1434" s="26">
        <f t="shared" si="447"/>
        <v>49169.42183178736</v>
      </c>
      <c r="M1434" s="27">
        <f t="shared" si="448"/>
        <v>0.12975651199692134</v>
      </c>
      <c r="N1434" s="28">
        <f t="shared" si="444"/>
        <v>309400</v>
      </c>
      <c r="O1434" s="29" t="str">
        <f t="shared" si="445"/>
        <v>MENOR VALOR</v>
      </c>
      <c r="P1434" s="30">
        <f t="shared" si="449"/>
        <v>309400</v>
      </c>
      <c r="Q1434" s="122"/>
    </row>
    <row r="1435" spans="1:17" s="123" customFormat="1" ht="16.2" customHeight="1" x14ac:dyDescent="0.3">
      <c r="A1435" s="268" t="s">
        <v>1069</v>
      </c>
      <c r="B1435" s="268" t="s">
        <v>1069</v>
      </c>
      <c r="C1435" s="268"/>
      <c r="D1435" s="268"/>
      <c r="E1435" s="268"/>
      <c r="F1435" s="121"/>
      <c r="G1435" s="184"/>
      <c r="H1435" s="37"/>
      <c r="I1435" s="38"/>
      <c r="J1435" s="38"/>
      <c r="K1435" s="39"/>
      <c r="L1435" s="40"/>
      <c r="M1435" s="41"/>
      <c r="N1435" s="42"/>
      <c r="O1435" s="43"/>
      <c r="P1435" s="44"/>
      <c r="Q1435" s="122"/>
    </row>
    <row r="1436" spans="1:17" s="123" customFormat="1" ht="16.2" customHeight="1" x14ac:dyDescent="0.3">
      <c r="A1436" s="168">
        <f>A1434+1</f>
        <v>1359</v>
      </c>
      <c r="B1436" s="124">
        <v>33380</v>
      </c>
      <c r="C1436" s="125" t="s">
        <v>1070</v>
      </c>
      <c r="D1436" s="124" t="s">
        <v>458</v>
      </c>
      <c r="E1436" s="124">
        <v>1</v>
      </c>
      <c r="F1436" s="47">
        <v>77350</v>
      </c>
      <c r="G1436" s="53">
        <v>316025</v>
      </c>
      <c r="H1436" s="24">
        <f t="shared" ref="H1436:H1469" si="450">MIN(F1436:G1436)</f>
        <v>77350</v>
      </c>
      <c r="I1436" s="24">
        <f t="shared" ref="I1436:I1469" si="451">AVERAGE(F1436:G1436)</f>
        <v>196687.5</v>
      </c>
      <c r="J1436" s="24">
        <f t="shared" ref="J1436:J1469" si="452">MEDIAN(F1436:G1436)</f>
        <v>196687.5</v>
      </c>
      <c r="K1436" s="25">
        <f t="shared" ref="K1436:K1469" si="453">GEOMEAN(F1436:G1436)</f>
        <v>156347.47759397974</v>
      </c>
      <c r="L1436" s="26">
        <f t="shared" si="447"/>
        <v>55859.6521033354</v>
      </c>
      <c r="M1436" s="27">
        <f t="shared" si="448"/>
        <v>0.35727888267182578</v>
      </c>
      <c r="N1436" s="28">
        <f t="shared" ref="N1436:N1469" si="454">ROUND(IF(M1436&lt;=$N$2,H1436,K1436),0)</f>
        <v>77350</v>
      </c>
      <c r="O1436" s="29" t="str">
        <f t="shared" ref="O1436:O1469" si="455">IF(M1436&lt;=$N$2,"MENOR VALOR","MEDIA GEO")</f>
        <v>MENOR VALOR</v>
      </c>
      <c r="P1436" s="30">
        <f t="shared" si="449"/>
        <v>77350</v>
      </c>
      <c r="Q1436" s="122"/>
    </row>
    <row r="1437" spans="1:17" s="123" customFormat="1" ht="16.2" customHeight="1" x14ac:dyDescent="0.3">
      <c r="A1437" s="171">
        <f>A1436+1</f>
        <v>1360</v>
      </c>
      <c r="B1437" s="126">
        <v>42140</v>
      </c>
      <c r="C1437" s="127" t="s">
        <v>1071</v>
      </c>
      <c r="D1437" s="126" t="s">
        <v>24</v>
      </c>
      <c r="E1437" s="126">
        <v>1</v>
      </c>
      <c r="F1437" s="52">
        <v>892500</v>
      </c>
      <c r="G1437" s="53">
        <v>1580750</v>
      </c>
      <c r="H1437" s="24">
        <f t="shared" si="450"/>
        <v>892500</v>
      </c>
      <c r="I1437" s="24">
        <f t="shared" si="451"/>
        <v>1236625</v>
      </c>
      <c r="J1437" s="24">
        <f t="shared" si="452"/>
        <v>1236625</v>
      </c>
      <c r="K1437" s="25">
        <f t="shared" si="453"/>
        <v>1187779.1777093923</v>
      </c>
      <c r="L1437" s="26">
        <f t="shared" si="447"/>
        <v>208793.90890149891</v>
      </c>
      <c r="M1437" s="27">
        <f t="shared" si="448"/>
        <v>0.17578512304294952</v>
      </c>
      <c r="N1437" s="28">
        <f t="shared" si="454"/>
        <v>892500</v>
      </c>
      <c r="O1437" s="29" t="str">
        <f t="shared" si="455"/>
        <v>MENOR VALOR</v>
      </c>
      <c r="P1437" s="30">
        <f t="shared" si="449"/>
        <v>892500</v>
      </c>
      <c r="Q1437" s="122"/>
    </row>
    <row r="1438" spans="1:17" s="123" customFormat="1" ht="16.2" customHeight="1" x14ac:dyDescent="0.3">
      <c r="A1438" s="171">
        <f>A1437+1</f>
        <v>1361</v>
      </c>
      <c r="B1438" s="126">
        <v>42140</v>
      </c>
      <c r="C1438" s="127" t="s">
        <v>1072</v>
      </c>
      <c r="D1438" s="126" t="s">
        <v>24</v>
      </c>
      <c r="E1438" s="126">
        <v>1</v>
      </c>
      <c r="F1438" s="52">
        <v>1428000</v>
      </c>
      <c r="G1438" s="53">
        <v>3400800</v>
      </c>
      <c r="H1438" s="24">
        <f t="shared" si="450"/>
        <v>1428000</v>
      </c>
      <c r="I1438" s="24">
        <f t="shared" si="451"/>
        <v>2414400</v>
      </c>
      <c r="J1438" s="24">
        <f t="shared" si="452"/>
        <v>2414400</v>
      </c>
      <c r="K1438" s="25">
        <f t="shared" si="453"/>
        <v>2203711.0518396008</v>
      </c>
      <c r="L1438" s="26">
        <f t="shared" si="447"/>
        <v>548510.5449971311</v>
      </c>
      <c r="M1438" s="27">
        <f t="shared" si="448"/>
        <v>0.24890311483406535</v>
      </c>
      <c r="N1438" s="28">
        <f t="shared" si="454"/>
        <v>1428000</v>
      </c>
      <c r="O1438" s="29" t="str">
        <f t="shared" si="455"/>
        <v>MENOR VALOR</v>
      </c>
      <c r="P1438" s="30">
        <f t="shared" si="449"/>
        <v>1428000</v>
      </c>
      <c r="Q1438" s="122"/>
    </row>
    <row r="1439" spans="1:17" s="123" customFormat="1" ht="16.2" customHeight="1" x14ac:dyDescent="0.3">
      <c r="A1439" s="171">
        <f t="shared" ref="A1439:A1469" si="456">A1438+1</f>
        <v>1362</v>
      </c>
      <c r="B1439" s="126">
        <v>38990</v>
      </c>
      <c r="C1439" s="127" t="s">
        <v>1073</v>
      </c>
      <c r="D1439" s="126" t="s">
        <v>438</v>
      </c>
      <c r="E1439" s="126">
        <v>1</v>
      </c>
      <c r="F1439" s="52">
        <v>53550</v>
      </c>
      <c r="G1439" s="53">
        <v>90325</v>
      </c>
      <c r="H1439" s="24">
        <f t="shared" si="450"/>
        <v>53550</v>
      </c>
      <c r="I1439" s="24">
        <f t="shared" si="451"/>
        <v>71937.5</v>
      </c>
      <c r="J1439" s="24">
        <f t="shared" si="452"/>
        <v>71937.5</v>
      </c>
      <c r="K1439" s="25">
        <f t="shared" si="453"/>
        <v>69547.852231395329</v>
      </c>
      <c r="L1439" s="26">
        <f t="shared" si="447"/>
        <v>11312.189797239987</v>
      </c>
      <c r="M1439" s="27">
        <f t="shared" si="448"/>
        <v>0.16265333053855879</v>
      </c>
      <c r="N1439" s="28">
        <f t="shared" si="454"/>
        <v>53550</v>
      </c>
      <c r="O1439" s="29" t="str">
        <f t="shared" si="455"/>
        <v>MENOR VALOR</v>
      </c>
      <c r="P1439" s="30">
        <f t="shared" si="449"/>
        <v>53550</v>
      </c>
      <c r="Q1439" s="122"/>
    </row>
    <row r="1440" spans="1:17" s="123" customFormat="1" ht="16.2" customHeight="1" x14ac:dyDescent="0.3">
      <c r="A1440" s="171">
        <f t="shared" si="456"/>
        <v>1363</v>
      </c>
      <c r="B1440" s="126">
        <v>61165</v>
      </c>
      <c r="C1440" s="127" t="s">
        <v>437</v>
      </c>
      <c r="D1440" s="126" t="s">
        <v>438</v>
      </c>
      <c r="E1440" s="126">
        <v>1</v>
      </c>
      <c r="F1440" s="52">
        <v>21420</v>
      </c>
      <c r="G1440" s="53">
        <v>40200</v>
      </c>
      <c r="H1440" s="24">
        <f t="shared" si="450"/>
        <v>21420</v>
      </c>
      <c r="I1440" s="24">
        <f t="shared" si="451"/>
        <v>30810</v>
      </c>
      <c r="J1440" s="24">
        <f t="shared" si="452"/>
        <v>30810</v>
      </c>
      <c r="K1440" s="25">
        <f t="shared" si="453"/>
        <v>29344.23282350384</v>
      </c>
      <c r="L1440" s="26">
        <f t="shared" si="447"/>
        <v>5603.2787652005572</v>
      </c>
      <c r="M1440" s="27">
        <f t="shared" si="448"/>
        <v>0.19094991506175962</v>
      </c>
      <c r="N1440" s="28">
        <f t="shared" si="454"/>
        <v>21420</v>
      </c>
      <c r="O1440" s="29" t="str">
        <f t="shared" si="455"/>
        <v>MENOR VALOR</v>
      </c>
      <c r="P1440" s="30">
        <f t="shared" si="449"/>
        <v>21420</v>
      </c>
      <c r="Q1440" s="122"/>
    </row>
    <row r="1441" spans="1:17" s="123" customFormat="1" ht="16.2" customHeight="1" x14ac:dyDescent="0.3">
      <c r="A1441" s="171">
        <f t="shared" si="456"/>
        <v>1364</v>
      </c>
      <c r="B1441" s="126">
        <v>42140</v>
      </c>
      <c r="C1441" s="127" t="s">
        <v>439</v>
      </c>
      <c r="D1441" s="126" t="s">
        <v>438</v>
      </c>
      <c r="E1441" s="126">
        <v>1</v>
      </c>
      <c r="F1441" s="52">
        <v>53550</v>
      </c>
      <c r="G1441" s="53">
        <v>90325</v>
      </c>
      <c r="H1441" s="24">
        <f t="shared" si="450"/>
        <v>53550</v>
      </c>
      <c r="I1441" s="24">
        <f t="shared" si="451"/>
        <v>71937.5</v>
      </c>
      <c r="J1441" s="24">
        <f t="shared" si="452"/>
        <v>71937.5</v>
      </c>
      <c r="K1441" s="25">
        <f t="shared" si="453"/>
        <v>69547.852231395329</v>
      </c>
      <c r="L1441" s="26">
        <f t="shared" si="447"/>
        <v>11312.189797239987</v>
      </c>
      <c r="M1441" s="27">
        <f t="shared" si="448"/>
        <v>0.16265333053855879</v>
      </c>
      <c r="N1441" s="28">
        <f t="shared" si="454"/>
        <v>53550</v>
      </c>
      <c r="O1441" s="29" t="str">
        <f t="shared" si="455"/>
        <v>MENOR VALOR</v>
      </c>
      <c r="P1441" s="30">
        <f t="shared" si="449"/>
        <v>53550</v>
      </c>
      <c r="Q1441" s="122"/>
    </row>
    <row r="1442" spans="1:17" s="123" customFormat="1" ht="16.2" customHeight="1" x14ac:dyDescent="0.3">
      <c r="A1442" s="171">
        <f t="shared" si="456"/>
        <v>1365</v>
      </c>
      <c r="B1442" s="126">
        <v>42140</v>
      </c>
      <c r="C1442" s="127" t="s">
        <v>1074</v>
      </c>
      <c r="D1442" s="126" t="s">
        <v>24</v>
      </c>
      <c r="E1442" s="126">
        <v>1</v>
      </c>
      <c r="F1442" s="52">
        <v>1428000</v>
      </c>
      <c r="G1442" s="53">
        <v>3400800</v>
      </c>
      <c r="H1442" s="24">
        <f t="shared" si="450"/>
        <v>1428000</v>
      </c>
      <c r="I1442" s="24">
        <f t="shared" si="451"/>
        <v>2414400</v>
      </c>
      <c r="J1442" s="24">
        <f t="shared" si="452"/>
        <v>2414400</v>
      </c>
      <c r="K1442" s="25">
        <f t="shared" si="453"/>
        <v>2203711.0518396008</v>
      </c>
      <c r="L1442" s="26">
        <f t="shared" si="447"/>
        <v>548510.5449971311</v>
      </c>
      <c r="M1442" s="27">
        <f t="shared" si="448"/>
        <v>0.24890311483406535</v>
      </c>
      <c r="N1442" s="28">
        <f t="shared" si="454"/>
        <v>1428000</v>
      </c>
      <c r="O1442" s="29" t="str">
        <f t="shared" si="455"/>
        <v>MENOR VALOR</v>
      </c>
      <c r="P1442" s="30">
        <f t="shared" si="449"/>
        <v>1428000</v>
      </c>
      <c r="Q1442" s="122"/>
    </row>
    <row r="1443" spans="1:17" s="123" customFormat="1" ht="16.2" customHeight="1" x14ac:dyDescent="0.3">
      <c r="A1443" s="171">
        <f t="shared" si="456"/>
        <v>1366</v>
      </c>
      <c r="B1443" s="126">
        <v>43910</v>
      </c>
      <c r="C1443" s="127" t="s">
        <v>1075</v>
      </c>
      <c r="D1443" s="126" t="s">
        <v>24</v>
      </c>
      <c r="E1443" s="126">
        <v>1</v>
      </c>
      <c r="F1443" s="52">
        <v>1428000</v>
      </c>
      <c r="G1443" s="53">
        <v>3400800</v>
      </c>
      <c r="H1443" s="24">
        <f t="shared" si="450"/>
        <v>1428000</v>
      </c>
      <c r="I1443" s="24">
        <f t="shared" si="451"/>
        <v>2414400</v>
      </c>
      <c r="J1443" s="24">
        <f t="shared" si="452"/>
        <v>2414400</v>
      </c>
      <c r="K1443" s="25">
        <f t="shared" si="453"/>
        <v>2203711.0518396008</v>
      </c>
      <c r="L1443" s="26">
        <f t="shared" si="447"/>
        <v>548510.5449971311</v>
      </c>
      <c r="M1443" s="27">
        <f t="shared" si="448"/>
        <v>0.24890311483406535</v>
      </c>
      <c r="N1443" s="28">
        <f t="shared" si="454"/>
        <v>1428000</v>
      </c>
      <c r="O1443" s="29" t="str">
        <f t="shared" si="455"/>
        <v>MENOR VALOR</v>
      </c>
      <c r="P1443" s="30">
        <f t="shared" si="449"/>
        <v>1428000</v>
      </c>
      <c r="Q1443" s="122"/>
    </row>
    <row r="1444" spans="1:17" s="123" customFormat="1" ht="16.2" customHeight="1" x14ac:dyDescent="0.3">
      <c r="A1444" s="171">
        <f t="shared" si="456"/>
        <v>1367</v>
      </c>
      <c r="B1444" s="126">
        <v>43910</v>
      </c>
      <c r="C1444" s="127" t="s">
        <v>1076</v>
      </c>
      <c r="D1444" s="126" t="s">
        <v>24</v>
      </c>
      <c r="E1444" s="126">
        <v>1</v>
      </c>
      <c r="F1444" s="52">
        <v>773500</v>
      </c>
      <c r="G1444" s="53">
        <v>1160250</v>
      </c>
      <c r="H1444" s="24">
        <f t="shared" si="450"/>
        <v>773500</v>
      </c>
      <c r="I1444" s="24">
        <f t="shared" si="451"/>
        <v>966875</v>
      </c>
      <c r="J1444" s="24">
        <f t="shared" si="452"/>
        <v>966875</v>
      </c>
      <c r="K1444" s="25">
        <f t="shared" si="453"/>
        <v>947340.15802139416</v>
      </c>
      <c r="L1444" s="26">
        <f t="shared" si="447"/>
        <v>122923.55457946887</v>
      </c>
      <c r="M1444" s="27">
        <f t="shared" si="448"/>
        <v>0.12975651199692184</v>
      </c>
      <c r="N1444" s="28">
        <f t="shared" si="454"/>
        <v>773500</v>
      </c>
      <c r="O1444" s="29" t="str">
        <f t="shared" si="455"/>
        <v>MENOR VALOR</v>
      </c>
      <c r="P1444" s="30">
        <f t="shared" si="449"/>
        <v>773500</v>
      </c>
      <c r="Q1444" s="122"/>
    </row>
    <row r="1445" spans="1:17" s="123" customFormat="1" ht="16.2" customHeight="1" x14ac:dyDescent="0.3">
      <c r="A1445" s="171">
        <f t="shared" si="456"/>
        <v>1368</v>
      </c>
      <c r="B1445" s="126">
        <v>61185</v>
      </c>
      <c r="C1445" s="127" t="s">
        <v>1077</v>
      </c>
      <c r="D1445" s="126" t="s">
        <v>24</v>
      </c>
      <c r="E1445" s="126">
        <v>1</v>
      </c>
      <c r="F1445" s="52">
        <v>208250</v>
      </c>
      <c r="G1445" s="53">
        <v>412375</v>
      </c>
      <c r="H1445" s="24">
        <f t="shared" si="450"/>
        <v>208250</v>
      </c>
      <c r="I1445" s="24">
        <f t="shared" si="451"/>
        <v>310312.5</v>
      </c>
      <c r="J1445" s="24">
        <f t="shared" si="452"/>
        <v>310312.5</v>
      </c>
      <c r="K1445" s="25">
        <f t="shared" si="453"/>
        <v>293047.93763137114</v>
      </c>
      <c r="L1445" s="26">
        <f t="shared" si="447"/>
        <v>59961.196729776435</v>
      </c>
      <c r="M1445" s="27">
        <f t="shared" si="448"/>
        <v>0.20461224608651712</v>
      </c>
      <c r="N1445" s="28">
        <f t="shared" si="454"/>
        <v>208250</v>
      </c>
      <c r="O1445" s="29" t="str">
        <f t="shared" si="455"/>
        <v>MENOR VALOR</v>
      </c>
      <c r="P1445" s="30">
        <f t="shared" si="449"/>
        <v>208250</v>
      </c>
      <c r="Q1445" s="122"/>
    </row>
    <row r="1446" spans="1:17" s="123" customFormat="1" ht="16.2" customHeight="1" x14ac:dyDescent="0.3">
      <c r="A1446" s="171">
        <f t="shared" si="456"/>
        <v>1369</v>
      </c>
      <c r="B1446" s="126">
        <v>43220</v>
      </c>
      <c r="C1446" s="127" t="s">
        <v>1078</v>
      </c>
      <c r="D1446" s="126" t="s">
        <v>24</v>
      </c>
      <c r="E1446" s="126">
        <v>1</v>
      </c>
      <c r="F1446" s="52">
        <v>101150</v>
      </c>
      <c r="G1446" s="53">
        <v>251725</v>
      </c>
      <c r="H1446" s="24">
        <f t="shared" si="450"/>
        <v>101150</v>
      </c>
      <c r="I1446" s="24">
        <f t="shared" si="451"/>
        <v>176437.5</v>
      </c>
      <c r="J1446" s="24">
        <f t="shared" si="452"/>
        <v>176437.5</v>
      </c>
      <c r="K1446" s="25">
        <f t="shared" si="453"/>
        <v>159568.1163328063</v>
      </c>
      <c r="L1446" s="26">
        <f t="shared" si="447"/>
        <v>41307.846203071902</v>
      </c>
      <c r="M1446" s="27">
        <f t="shared" si="448"/>
        <v>0.25887280712719202</v>
      </c>
      <c r="N1446" s="28">
        <f t="shared" si="454"/>
        <v>101150</v>
      </c>
      <c r="O1446" s="29" t="str">
        <f t="shared" si="455"/>
        <v>MENOR VALOR</v>
      </c>
      <c r="P1446" s="30">
        <f t="shared" si="449"/>
        <v>101150</v>
      </c>
      <c r="Q1446" s="122"/>
    </row>
    <row r="1447" spans="1:17" s="123" customFormat="1" ht="16.2" customHeight="1" x14ac:dyDescent="0.3">
      <c r="A1447" s="171">
        <f t="shared" si="456"/>
        <v>1370</v>
      </c>
      <c r="B1447" s="126">
        <v>43910</v>
      </c>
      <c r="C1447" s="127" t="s">
        <v>1079</v>
      </c>
      <c r="D1447" s="126" t="s">
        <v>24</v>
      </c>
      <c r="E1447" s="126">
        <v>1</v>
      </c>
      <c r="F1447" s="52">
        <v>892500</v>
      </c>
      <c r="G1447" s="53">
        <v>1580750</v>
      </c>
      <c r="H1447" s="24">
        <f t="shared" si="450"/>
        <v>892500</v>
      </c>
      <c r="I1447" s="24">
        <f t="shared" si="451"/>
        <v>1236625</v>
      </c>
      <c r="J1447" s="24">
        <f t="shared" si="452"/>
        <v>1236625</v>
      </c>
      <c r="K1447" s="25">
        <f t="shared" si="453"/>
        <v>1187779.1777093923</v>
      </c>
      <c r="L1447" s="26">
        <f t="shared" si="447"/>
        <v>208793.90890149891</v>
      </c>
      <c r="M1447" s="27">
        <f t="shared" si="448"/>
        <v>0.17578512304294952</v>
      </c>
      <c r="N1447" s="28">
        <f t="shared" si="454"/>
        <v>892500</v>
      </c>
      <c r="O1447" s="29" t="str">
        <f t="shared" si="455"/>
        <v>MENOR VALOR</v>
      </c>
      <c r="P1447" s="30">
        <f t="shared" si="449"/>
        <v>892500</v>
      </c>
      <c r="Q1447" s="122"/>
    </row>
    <row r="1448" spans="1:17" s="123" customFormat="1" ht="16.2" customHeight="1" x14ac:dyDescent="0.3">
      <c r="A1448" s="171">
        <f t="shared" si="456"/>
        <v>1371</v>
      </c>
      <c r="B1448" s="126">
        <v>43910</v>
      </c>
      <c r="C1448" s="127" t="s">
        <v>1080</v>
      </c>
      <c r="D1448" s="126" t="s">
        <v>24</v>
      </c>
      <c r="E1448" s="126">
        <v>1</v>
      </c>
      <c r="F1448" s="52">
        <v>77350</v>
      </c>
      <c r="G1448" s="53">
        <v>316025</v>
      </c>
      <c r="H1448" s="24">
        <f t="shared" si="450"/>
        <v>77350</v>
      </c>
      <c r="I1448" s="24">
        <f t="shared" si="451"/>
        <v>196687.5</v>
      </c>
      <c r="J1448" s="24">
        <f t="shared" si="452"/>
        <v>196687.5</v>
      </c>
      <c r="K1448" s="25">
        <f t="shared" si="453"/>
        <v>156347.47759397974</v>
      </c>
      <c r="L1448" s="26">
        <f t="shared" si="447"/>
        <v>55859.6521033354</v>
      </c>
      <c r="M1448" s="27">
        <f t="shared" si="448"/>
        <v>0.35727888267182578</v>
      </c>
      <c r="N1448" s="28">
        <f t="shared" si="454"/>
        <v>77350</v>
      </c>
      <c r="O1448" s="29" t="str">
        <f t="shared" si="455"/>
        <v>MENOR VALOR</v>
      </c>
      <c r="P1448" s="30">
        <f t="shared" si="449"/>
        <v>77350</v>
      </c>
      <c r="Q1448" s="122"/>
    </row>
    <row r="1449" spans="1:17" s="123" customFormat="1" ht="16.2" customHeight="1" x14ac:dyDescent="0.3">
      <c r="A1449" s="171">
        <f t="shared" si="456"/>
        <v>1372</v>
      </c>
      <c r="B1449" s="126">
        <v>33380</v>
      </c>
      <c r="C1449" s="127" t="s">
        <v>1081</v>
      </c>
      <c r="D1449" s="126" t="s">
        <v>46</v>
      </c>
      <c r="E1449" s="126">
        <v>1</v>
      </c>
      <c r="F1449" s="52">
        <v>113050</v>
      </c>
      <c r="G1449" s="53">
        <v>179575</v>
      </c>
      <c r="H1449" s="24">
        <f t="shared" si="450"/>
        <v>113050</v>
      </c>
      <c r="I1449" s="24">
        <f t="shared" si="451"/>
        <v>146312.5</v>
      </c>
      <c r="J1449" s="24">
        <f t="shared" si="452"/>
        <v>146312.5</v>
      </c>
      <c r="K1449" s="25">
        <f t="shared" si="453"/>
        <v>142481.41545478834</v>
      </c>
      <c r="L1449" s="26">
        <f t="shared" si="447"/>
        <v>20811.153447999412</v>
      </c>
      <c r="M1449" s="27">
        <f t="shared" si="448"/>
        <v>0.14606223121501152</v>
      </c>
      <c r="N1449" s="28">
        <f t="shared" si="454"/>
        <v>113050</v>
      </c>
      <c r="O1449" s="29" t="str">
        <f t="shared" si="455"/>
        <v>MENOR VALOR</v>
      </c>
      <c r="P1449" s="30">
        <f t="shared" si="449"/>
        <v>113050</v>
      </c>
      <c r="Q1449" s="122"/>
    </row>
    <row r="1450" spans="1:17" s="123" customFormat="1" ht="16.2" customHeight="1" x14ac:dyDescent="0.3">
      <c r="A1450" s="171">
        <f t="shared" si="456"/>
        <v>1373</v>
      </c>
      <c r="B1450" s="126">
        <v>61185</v>
      </c>
      <c r="C1450" s="127" t="s">
        <v>1082</v>
      </c>
      <c r="D1450" s="126" t="s">
        <v>24</v>
      </c>
      <c r="E1450" s="126">
        <v>1</v>
      </c>
      <c r="F1450" s="52">
        <v>89250</v>
      </c>
      <c r="G1450" s="48">
        <v>253875</v>
      </c>
      <c r="H1450" s="24">
        <f t="shared" si="450"/>
        <v>89250</v>
      </c>
      <c r="I1450" s="24">
        <f t="shared" si="451"/>
        <v>171562.5</v>
      </c>
      <c r="J1450" s="24">
        <f t="shared" si="452"/>
        <v>171562.5</v>
      </c>
      <c r="K1450" s="25">
        <f t="shared" si="453"/>
        <v>150526.88713316302</v>
      </c>
      <c r="L1450" s="26">
        <f t="shared" si="447"/>
        <v>43329.302421862274</v>
      </c>
      <c r="M1450" s="27">
        <f t="shared" si="448"/>
        <v>0.28785091651786554</v>
      </c>
      <c r="N1450" s="28">
        <f t="shared" si="454"/>
        <v>89250</v>
      </c>
      <c r="O1450" s="29" t="str">
        <f t="shared" si="455"/>
        <v>MENOR VALOR</v>
      </c>
      <c r="P1450" s="30">
        <f t="shared" si="449"/>
        <v>89250</v>
      </c>
      <c r="Q1450" s="122"/>
    </row>
    <row r="1451" spans="1:17" s="123" customFormat="1" ht="16.2" customHeight="1" x14ac:dyDescent="0.3">
      <c r="A1451" s="171">
        <f t="shared" si="456"/>
        <v>1374</v>
      </c>
      <c r="B1451" s="126">
        <v>61185</v>
      </c>
      <c r="C1451" s="127" t="s">
        <v>1083</v>
      </c>
      <c r="D1451" s="126" t="s">
        <v>24</v>
      </c>
      <c r="E1451" s="126">
        <v>1</v>
      </c>
      <c r="F1451" s="52">
        <v>1428000</v>
      </c>
      <c r="G1451" s="53">
        <v>3400800</v>
      </c>
      <c r="H1451" s="24">
        <f t="shared" si="450"/>
        <v>1428000</v>
      </c>
      <c r="I1451" s="24">
        <f t="shared" si="451"/>
        <v>2414400</v>
      </c>
      <c r="J1451" s="24">
        <f t="shared" si="452"/>
        <v>2414400</v>
      </c>
      <c r="K1451" s="25">
        <f t="shared" si="453"/>
        <v>2203711.0518396008</v>
      </c>
      <c r="L1451" s="26">
        <f t="shared" si="447"/>
        <v>548510.5449971311</v>
      </c>
      <c r="M1451" s="27">
        <f t="shared" si="448"/>
        <v>0.24890311483406535</v>
      </c>
      <c r="N1451" s="28">
        <f t="shared" si="454"/>
        <v>1428000</v>
      </c>
      <c r="O1451" s="29" t="str">
        <f t="shared" si="455"/>
        <v>MENOR VALOR</v>
      </c>
      <c r="P1451" s="30">
        <f t="shared" si="449"/>
        <v>1428000</v>
      </c>
      <c r="Q1451" s="122"/>
    </row>
    <row r="1452" spans="1:17" s="123" customFormat="1" ht="16.2" customHeight="1" x14ac:dyDescent="0.3">
      <c r="A1452" s="171">
        <f t="shared" si="456"/>
        <v>1375</v>
      </c>
      <c r="B1452" s="126">
        <v>61185</v>
      </c>
      <c r="C1452" s="127" t="s">
        <v>449</v>
      </c>
      <c r="D1452" s="126" t="s">
        <v>24</v>
      </c>
      <c r="E1452" s="126">
        <v>1</v>
      </c>
      <c r="F1452" s="52">
        <v>101150</v>
      </c>
      <c r="G1452" s="53">
        <v>251725</v>
      </c>
      <c r="H1452" s="24">
        <f t="shared" si="450"/>
        <v>101150</v>
      </c>
      <c r="I1452" s="24">
        <f t="shared" si="451"/>
        <v>176437.5</v>
      </c>
      <c r="J1452" s="24">
        <f t="shared" si="452"/>
        <v>176437.5</v>
      </c>
      <c r="K1452" s="25">
        <f t="shared" si="453"/>
        <v>159568.1163328063</v>
      </c>
      <c r="L1452" s="26">
        <f t="shared" si="447"/>
        <v>41307.846203071902</v>
      </c>
      <c r="M1452" s="27">
        <f t="shared" si="448"/>
        <v>0.25887280712719202</v>
      </c>
      <c r="N1452" s="28">
        <f t="shared" si="454"/>
        <v>101150</v>
      </c>
      <c r="O1452" s="29" t="str">
        <f t="shared" si="455"/>
        <v>MENOR VALOR</v>
      </c>
      <c r="P1452" s="30">
        <f t="shared" si="449"/>
        <v>101150</v>
      </c>
      <c r="Q1452" s="122"/>
    </row>
    <row r="1453" spans="1:17" s="123" customFormat="1" ht="16.2" customHeight="1" x14ac:dyDescent="0.3">
      <c r="A1453" s="171">
        <f t="shared" si="456"/>
        <v>1376</v>
      </c>
      <c r="B1453" s="126">
        <v>38990</v>
      </c>
      <c r="C1453" s="127" t="s">
        <v>1084</v>
      </c>
      <c r="D1453" s="126" t="s">
        <v>451</v>
      </c>
      <c r="E1453" s="126">
        <v>1</v>
      </c>
      <c r="F1453" s="52">
        <v>285600</v>
      </c>
      <c r="G1453" s="53">
        <v>490400</v>
      </c>
      <c r="H1453" s="24">
        <f t="shared" si="450"/>
        <v>285600</v>
      </c>
      <c r="I1453" s="24">
        <f t="shared" si="451"/>
        <v>388000</v>
      </c>
      <c r="J1453" s="24">
        <f t="shared" si="452"/>
        <v>388000</v>
      </c>
      <c r="K1453" s="25">
        <f t="shared" si="453"/>
        <v>374243.55705876887</v>
      </c>
      <c r="L1453" s="26">
        <f t="shared" si="447"/>
        <v>62680.460304752516</v>
      </c>
      <c r="M1453" s="27">
        <f t="shared" si="448"/>
        <v>0.16748574323461116</v>
      </c>
      <c r="N1453" s="28">
        <f t="shared" si="454"/>
        <v>285600</v>
      </c>
      <c r="O1453" s="29" t="str">
        <f t="shared" si="455"/>
        <v>MENOR VALOR</v>
      </c>
      <c r="P1453" s="30">
        <f t="shared" si="449"/>
        <v>285600</v>
      </c>
      <c r="Q1453" s="122"/>
    </row>
    <row r="1454" spans="1:17" s="123" customFormat="1" ht="16.2" customHeight="1" x14ac:dyDescent="0.3">
      <c r="A1454" s="171">
        <f t="shared" si="456"/>
        <v>1377</v>
      </c>
      <c r="B1454" s="126">
        <v>61185</v>
      </c>
      <c r="C1454" s="127" t="s">
        <v>1085</v>
      </c>
      <c r="D1454" s="126" t="s">
        <v>24</v>
      </c>
      <c r="E1454" s="126">
        <v>1</v>
      </c>
      <c r="F1454" s="52">
        <v>309400</v>
      </c>
      <c r="G1454" s="53">
        <v>464100</v>
      </c>
      <c r="H1454" s="24">
        <f t="shared" si="450"/>
        <v>309400</v>
      </c>
      <c r="I1454" s="24">
        <f t="shared" si="451"/>
        <v>386750</v>
      </c>
      <c r="J1454" s="24">
        <f t="shared" si="452"/>
        <v>386750</v>
      </c>
      <c r="K1454" s="25">
        <f t="shared" si="453"/>
        <v>378936.06320855767</v>
      </c>
      <c r="L1454" s="26">
        <f t="shared" si="447"/>
        <v>49169.42183178736</v>
      </c>
      <c r="M1454" s="27">
        <f t="shared" si="448"/>
        <v>0.12975651199692134</v>
      </c>
      <c r="N1454" s="28">
        <f t="shared" si="454"/>
        <v>309400</v>
      </c>
      <c r="O1454" s="29" t="str">
        <f t="shared" si="455"/>
        <v>MENOR VALOR</v>
      </c>
      <c r="P1454" s="30">
        <f t="shared" si="449"/>
        <v>309400</v>
      </c>
      <c r="Q1454" s="122"/>
    </row>
    <row r="1455" spans="1:17" s="123" customFormat="1" ht="16.2" customHeight="1" x14ac:dyDescent="0.3">
      <c r="A1455" s="171">
        <f t="shared" si="456"/>
        <v>1378</v>
      </c>
      <c r="B1455" s="126">
        <v>38990</v>
      </c>
      <c r="C1455" s="127" t="s">
        <v>1086</v>
      </c>
      <c r="D1455" s="126" t="s">
        <v>986</v>
      </c>
      <c r="E1455" s="126">
        <v>1</v>
      </c>
      <c r="F1455" s="52">
        <v>65450</v>
      </c>
      <c r="G1455" s="53">
        <v>103000</v>
      </c>
      <c r="H1455" s="24">
        <f t="shared" si="450"/>
        <v>65450</v>
      </c>
      <c r="I1455" s="24">
        <f t="shared" si="451"/>
        <v>84225</v>
      </c>
      <c r="J1455" s="24">
        <f t="shared" si="452"/>
        <v>84225</v>
      </c>
      <c r="K1455" s="25">
        <f t="shared" si="453"/>
        <v>82105.724526369057</v>
      </c>
      <c r="L1455" s="26">
        <f t="shared" si="447"/>
        <v>11777.375758170479</v>
      </c>
      <c r="M1455" s="27">
        <f t="shared" si="448"/>
        <v>0.14344159102314552</v>
      </c>
      <c r="N1455" s="28">
        <f t="shared" si="454"/>
        <v>65450</v>
      </c>
      <c r="O1455" s="29" t="str">
        <f t="shared" si="455"/>
        <v>MENOR VALOR</v>
      </c>
      <c r="P1455" s="30">
        <f t="shared" si="449"/>
        <v>65450</v>
      </c>
      <c r="Q1455" s="122"/>
    </row>
    <row r="1456" spans="1:17" s="123" customFormat="1" ht="16.2" customHeight="1" x14ac:dyDescent="0.3">
      <c r="A1456" s="171">
        <f t="shared" si="456"/>
        <v>1379</v>
      </c>
      <c r="B1456" s="126">
        <v>61164</v>
      </c>
      <c r="C1456" s="127" t="s">
        <v>1087</v>
      </c>
      <c r="D1456" s="126" t="s">
        <v>458</v>
      </c>
      <c r="E1456" s="126">
        <v>1</v>
      </c>
      <c r="F1456" s="52">
        <v>77350</v>
      </c>
      <c r="G1456" s="53">
        <v>316025</v>
      </c>
      <c r="H1456" s="24">
        <f t="shared" si="450"/>
        <v>77350</v>
      </c>
      <c r="I1456" s="24">
        <f t="shared" si="451"/>
        <v>196687.5</v>
      </c>
      <c r="J1456" s="24">
        <f t="shared" si="452"/>
        <v>196687.5</v>
      </c>
      <c r="K1456" s="25">
        <f t="shared" si="453"/>
        <v>156347.47759397974</v>
      </c>
      <c r="L1456" s="26">
        <f t="shared" si="447"/>
        <v>55859.6521033354</v>
      </c>
      <c r="M1456" s="27">
        <f t="shared" si="448"/>
        <v>0.35727888267182578</v>
      </c>
      <c r="N1456" s="28">
        <f t="shared" si="454"/>
        <v>77350</v>
      </c>
      <c r="O1456" s="29" t="str">
        <f t="shared" si="455"/>
        <v>MENOR VALOR</v>
      </c>
      <c r="P1456" s="30">
        <f t="shared" si="449"/>
        <v>77350</v>
      </c>
      <c r="Q1456" s="122"/>
    </row>
    <row r="1457" spans="1:17" s="123" customFormat="1" ht="16.2" customHeight="1" x14ac:dyDescent="0.3">
      <c r="A1457" s="171">
        <f t="shared" si="456"/>
        <v>1380</v>
      </c>
      <c r="B1457" s="126">
        <v>48220</v>
      </c>
      <c r="C1457" s="127" t="s">
        <v>1088</v>
      </c>
      <c r="D1457" s="126" t="s">
        <v>24</v>
      </c>
      <c r="E1457" s="126">
        <v>1</v>
      </c>
      <c r="F1457" s="52">
        <v>196350</v>
      </c>
      <c r="G1457" s="53">
        <v>304525</v>
      </c>
      <c r="H1457" s="24">
        <f t="shared" si="450"/>
        <v>196350</v>
      </c>
      <c r="I1457" s="24">
        <f t="shared" si="451"/>
        <v>250437.5</v>
      </c>
      <c r="J1457" s="24">
        <f t="shared" si="452"/>
        <v>250437.5</v>
      </c>
      <c r="K1457" s="25">
        <f t="shared" si="453"/>
        <v>244527.06138585153</v>
      </c>
      <c r="L1457" s="26">
        <f t="shared" si="447"/>
        <v>34066.326803576085</v>
      </c>
      <c r="M1457" s="27">
        <f t="shared" si="448"/>
        <v>0.13931516050005247</v>
      </c>
      <c r="N1457" s="28">
        <f t="shared" si="454"/>
        <v>196350</v>
      </c>
      <c r="O1457" s="29" t="str">
        <f t="shared" si="455"/>
        <v>MENOR VALOR</v>
      </c>
      <c r="P1457" s="30">
        <f t="shared" si="449"/>
        <v>196350</v>
      </c>
      <c r="Q1457" s="122"/>
    </row>
    <row r="1458" spans="1:17" s="123" customFormat="1" ht="16.2" customHeight="1" x14ac:dyDescent="0.3">
      <c r="A1458" s="171">
        <f t="shared" si="456"/>
        <v>1381</v>
      </c>
      <c r="B1458" s="126">
        <v>48220</v>
      </c>
      <c r="C1458" s="127" t="s">
        <v>1089</v>
      </c>
      <c r="D1458" s="126" t="s">
        <v>24</v>
      </c>
      <c r="E1458" s="126">
        <v>1</v>
      </c>
      <c r="F1458" s="52">
        <v>196350</v>
      </c>
      <c r="G1458" s="53">
        <v>304525</v>
      </c>
      <c r="H1458" s="24">
        <f t="shared" si="450"/>
        <v>196350</v>
      </c>
      <c r="I1458" s="24">
        <f t="shared" si="451"/>
        <v>250437.5</v>
      </c>
      <c r="J1458" s="24">
        <f t="shared" si="452"/>
        <v>250437.5</v>
      </c>
      <c r="K1458" s="25">
        <f t="shared" si="453"/>
        <v>244527.06138585153</v>
      </c>
      <c r="L1458" s="26">
        <f t="shared" si="447"/>
        <v>34066.326803576085</v>
      </c>
      <c r="M1458" s="27">
        <f t="shared" si="448"/>
        <v>0.13931516050005247</v>
      </c>
      <c r="N1458" s="28">
        <f t="shared" si="454"/>
        <v>196350</v>
      </c>
      <c r="O1458" s="29" t="str">
        <f t="shared" si="455"/>
        <v>MENOR VALOR</v>
      </c>
      <c r="P1458" s="30">
        <f t="shared" si="449"/>
        <v>196350</v>
      </c>
      <c r="Q1458" s="122"/>
    </row>
    <row r="1459" spans="1:17" s="123" customFormat="1" ht="16.2" customHeight="1" x14ac:dyDescent="0.3">
      <c r="A1459" s="171">
        <f t="shared" si="456"/>
        <v>1382</v>
      </c>
      <c r="B1459" s="126">
        <v>42140</v>
      </c>
      <c r="C1459" s="127" t="s">
        <v>1090</v>
      </c>
      <c r="D1459" s="126" t="s">
        <v>24</v>
      </c>
      <c r="E1459" s="126">
        <v>1</v>
      </c>
      <c r="F1459" s="52">
        <v>1428000</v>
      </c>
      <c r="G1459" s="53">
        <v>3400800</v>
      </c>
      <c r="H1459" s="24">
        <f t="shared" si="450"/>
        <v>1428000</v>
      </c>
      <c r="I1459" s="24">
        <f t="shared" si="451"/>
        <v>2414400</v>
      </c>
      <c r="J1459" s="24">
        <f t="shared" si="452"/>
        <v>2414400</v>
      </c>
      <c r="K1459" s="25">
        <f t="shared" si="453"/>
        <v>2203711.0518396008</v>
      </c>
      <c r="L1459" s="26">
        <f t="shared" si="447"/>
        <v>548510.5449971311</v>
      </c>
      <c r="M1459" s="27">
        <f t="shared" si="448"/>
        <v>0.24890311483406535</v>
      </c>
      <c r="N1459" s="28">
        <f t="shared" si="454"/>
        <v>1428000</v>
      </c>
      <c r="O1459" s="29" t="str">
        <f t="shared" si="455"/>
        <v>MENOR VALOR</v>
      </c>
      <c r="P1459" s="30">
        <f t="shared" si="449"/>
        <v>1428000</v>
      </c>
      <c r="Q1459" s="122"/>
    </row>
    <row r="1460" spans="1:17" s="123" customFormat="1" ht="16.2" customHeight="1" x14ac:dyDescent="0.3">
      <c r="A1460" s="171">
        <f t="shared" si="456"/>
        <v>1383</v>
      </c>
      <c r="B1460" s="126">
        <v>61185</v>
      </c>
      <c r="C1460" s="127" t="s">
        <v>463</v>
      </c>
      <c r="D1460" s="126" t="s">
        <v>24</v>
      </c>
      <c r="E1460" s="126">
        <v>1</v>
      </c>
      <c r="F1460" s="52">
        <v>136850</v>
      </c>
      <c r="G1460" s="53">
        <v>265000</v>
      </c>
      <c r="H1460" s="24">
        <f t="shared" si="450"/>
        <v>136850</v>
      </c>
      <c r="I1460" s="24">
        <f t="shared" si="451"/>
        <v>200925</v>
      </c>
      <c r="J1460" s="24">
        <f t="shared" si="452"/>
        <v>200925</v>
      </c>
      <c r="K1460" s="25">
        <f t="shared" si="453"/>
        <v>190434.37189751223</v>
      </c>
      <c r="L1460" s="26">
        <f t="shared" si="447"/>
        <v>37889.872734352837</v>
      </c>
      <c r="M1460" s="27">
        <f t="shared" si="448"/>
        <v>0.1989655142441637</v>
      </c>
      <c r="N1460" s="28">
        <f t="shared" si="454"/>
        <v>136850</v>
      </c>
      <c r="O1460" s="29" t="str">
        <f t="shared" si="455"/>
        <v>MENOR VALOR</v>
      </c>
      <c r="P1460" s="30">
        <f t="shared" si="449"/>
        <v>136850</v>
      </c>
      <c r="Q1460" s="122"/>
    </row>
    <row r="1461" spans="1:17" s="123" customFormat="1" ht="16.2" customHeight="1" x14ac:dyDescent="0.3">
      <c r="A1461" s="171">
        <f t="shared" si="456"/>
        <v>1384</v>
      </c>
      <c r="B1461" s="126">
        <v>48220</v>
      </c>
      <c r="C1461" s="127" t="s">
        <v>1091</v>
      </c>
      <c r="D1461" s="126" t="s">
        <v>24</v>
      </c>
      <c r="E1461" s="126">
        <v>1</v>
      </c>
      <c r="F1461" s="52">
        <v>148750</v>
      </c>
      <c r="G1461" s="53">
        <v>398000</v>
      </c>
      <c r="H1461" s="24">
        <f t="shared" si="450"/>
        <v>148750</v>
      </c>
      <c r="I1461" s="24">
        <f t="shared" si="451"/>
        <v>273375</v>
      </c>
      <c r="J1461" s="24">
        <f t="shared" si="452"/>
        <v>273375</v>
      </c>
      <c r="K1461" s="25">
        <f t="shared" si="453"/>
        <v>243315.63862604476</v>
      </c>
      <c r="L1461" s="26">
        <f t="shared" si="447"/>
        <v>66868.004339712832</v>
      </c>
      <c r="M1461" s="27">
        <f t="shared" si="448"/>
        <v>0.27482000218852848</v>
      </c>
      <c r="N1461" s="28">
        <f t="shared" si="454"/>
        <v>148750</v>
      </c>
      <c r="O1461" s="29" t="str">
        <f t="shared" si="455"/>
        <v>MENOR VALOR</v>
      </c>
      <c r="P1461" s="30">
        <f t="shared" si="449"/>
        <v>148750</v>
      </c>
      <c r="Q1461" s="122"/>
    </row>
    <row r="1462" spans="1:17" s="123" customFormat="1" ht="16.2" customHeight="1" x14ac:dyDescent="0.3">
      <c r="A1462" s="171">
        <f t="shared" si="456"/>
        <v>1385</v>
      </c>
      <c r="B1462" s="126">
        <v>42140</v>
      </c>
      <c r="C1462" s="127" t="s">
        <v>1092</v>
      </c>
      <c r="D1462" s="126" t="s">
        <v>24</v>
      </c>
      <c r="E1462" s="126">
        <v>1</v>
      </c>
      <c r="F1462" s="52">
        <v>1011500</v>
      </c>
      <c r="G1462" s="53">
        <v>1517250</v>
      </c>
      <c r="H1462" s="24">
        <f t="shared" si="450"/>
        <v>1011500</v>
      </c>
      <c r="I1462" s="24">
        <f t="shared" si="451"/>
        <v>1264375</v>
      </c>
      <c r="J1462" s="24">
        <f t="shared" si="452"/>
        <v>1264375</v>
      </c>
      <c r="K1462" s="25">
        <f t="shared" si="453"/>
        <v>1238829.4374125923</v>
      </c>
      <c r="L1462" s="26">
        <f t="shared" si="447"/>
        <v>160746.18675776452</v>
      </c>
      <c r="M1462" s="27">
        <f t="shared" si="448"/>
        <v>0.12975651199691987</v>
      </c>
      <c r="N1462" s="28">
        <f t="shared" si="454"/>
        <v>1011500</v>
      </c>
      <c r="O1462" s="29" t="str">
        <f t="shared" si="455"/>
        <v>MENOR VALOR</v>
      </c>
      <c r="P1462" s="30">
        <f t="shared" si="449"/>
        <v>1011500</v>
      </c>
      <c r="Q1462" s="122"/>
    </row>
    <row r="1463" spans="1:17" s="123" customFormat="1" ht="16.2" customHeight="1" x14ac:dyDescent="0.3">
      <c r="A1463" s="171">
        <f t="shared" si="456"/>
        <v>1386</v>
      </c>
      <c r="B1463" s="126">
        <v>61185</v>
      </c>
      <c r="C1463" s="127" t="s">
        <v>1093</v>
      </c>
      <c r="D1463" s="126" t="s">
        <v>24</v>
      </c>
      <c r="E1463" s="126">
        <v>1</v>
      </c>
      <c r="F1463" s="52">
        <v>1011500</v>
      </c>
      <c r="G1463" s="53">
        <v>1517250</v>
      </c>
      <c r="H1463" s="24">
        <f t="shared" si="450"/>
        <v>1011500</v>
      </c>
      <c r="I1463" s="24">
        <f t="shared" si="451"/>
        <v>1264375</v>
      </c>
      <c r="J1463" s="24">
        <f t="shared" si="452"/>
        <v>1264375</v>
      </c>
      <c r="K1463" s="25">
        <f t="shared" si="453"/>
        <v>1238829.4374125923</v>
      </c>
      <c r="L1463" s="26">
        <f t="shared" si="447"/>
        <v>160746.18675776452</v>
      </c>
      <c r="M1463" s="27">
        <f t="shared" si="448"/>
        <v>0.12975651199691987</v>
      </c>
      <c r="N1463" s="28">
        <f t="shared" si="454"/>
        <v>1011500</v>
      </c>
      <c r="O1463" s="29" t="str">
        <f t="shared" si="455"/>
        <v>MENOR VALOR</v>
      </c>
      <c r="P1463" s="30">
        <f t="shared" si="449"/>
        <v>1011500</v>
      </c>
      <c r="Q1463" s="122"/>
    </row>
    <row r="1464" spans="1:17" s="123" customFormat="1" ht="16.2" customHeight="1" x14ac:dyDescent="0.3">
      <c r="A1464" s="171">
        <f t="shared" si="456"/>
        <v>1387</v>
      </c>
      <c r="B1464" s="126">
        <v>48220</v>
      </c>
      <c r="C1464" s="127" t="s">
        <v>1094</v>
      </c>
      <c r="D1464" s="126" t="s">
        <v>24</v>
      </c>
      <c r="E1464" s="126">
        <v>1</v>
      </c>
      <c r="F1464" s="52">
        <v>249900</v>
      </c>
      <c r="G1464" s="53">
        <v>374850</v>
      </c>
      <c r="H1464" s="24">
        <f t="shared" si="450"/>
        <v>249900</v>
      </c>
      <c r="I1464" s="24">
        <f t="shared" si="451"/>
        <v>312375</v>
      </c>
      <c r="J1464" s="24">
        <f t="shared" si="452"/>
        <v>312375</v>
      </c>
      <c r="K1464" s="25">
        <f t="shared" si="453"/>
        <v>306063.74336075812</v>
      </c>
      <c r="L1464" s="26">
        <f t="shared" si="447"/>
        <v>39713.76378721332</v>
      </c>
      <c r="M1464" s="27">
        <f t="shared" si="448"/>
        <v>0.12975651199692281</v>
      </c>
      <c r="N1464" s="28">
        <f t="shared" si="454"/>
        <v>249900</v>
      </c>
      <c r="O1464" s="29" t="str">
        <f t="shared" si="455"/>
        <v>MENOR VALOR</v>
      </c>
      <c r="P1464" s="30">
        <f t="shared" si="449"/>
        <v>249900</v>
      </c>
      <c r="Q1464" s="122"/>
    </row>
    <row r="1465" spans="1:17" s="123" customFormat="1" ht="16.2" customHeight="1" x14ac:dyDescent="0.3">
      <c r="A1465" s="171">
        <f t="shared" si="456"/>
        <v>1388</v>
      </c>
      <c r="B1465" s="126">
        <v>42140</v>
      </c>
      <c r="C1465" s="127" t="s">
        <v>1095</v>
      </c>
      <c r="D1465" s="126" t="s">
        <v>24</v>
      </c>
      <c r="E1465" s="126">
        <v>1</v>
      </c>
      <c r="F1465" s="52">
        <v>21420</v>
      </c>
      <c r="G1465" s="53">
        <v>40200</v>
      </c>
      <c r="H1465" s="24">
        <f t="shared" si="450"/>
        <v>21420</v>
      </c>
      <c r="I1465" s="24">
        <f t="shared" si="451"/>
        <v>30810</v>
      </c>
      <c r="J1465" s="24">
        <f t="shared" si="452"/>
        <v>30810</v>
      </c>
      <c r="K1465" s="25">
        <f t="shared" si="453"/>
        <v>29344.23282350384</v>
      </c>
      <c r="L1465" s="26">
        <f t="shared" si="447"/>
        <v>5603.2787652005572</v>
      </c>
      <c r="M1465" s="27">
        <f t="shared" si="448"/>
        <v>0.19094991506175962</v>
      </c>
      <c r="N1465" s="28">
        <f t="shared" si="454"/>
        <v>21420</v>
      </c>
      <c r="O1465" s="29" t="str">
        <f t="shared" si="455"/>
        <v>MENOR VALOR</v>
      </c>
      <c r="P1465" s="30">
        <f t="shared" si="449"/>
        <v>21420</v>
      </c>
      <c r="Q1465" s="122"/>
    </row>
    <row r="1466" spans="1:17" s="123" customFormat="1" ht="16.2" customHeight="1" x14ac:dyDescent="0.3">
      <c r="A1466" s="171">
        <f t="shared" si="456"/>
        <v>1389</v>
      </c>
      <c r="B1466" s="126">
        <v>42140</v>
      </c>
      <c r="C1466" s="127" t="s">
        <v>1096</v>
      </c>
      <c r="D1466" s="126" t="s">
        <v>24</v>
      </c>
      <c r="E1466" s="126">
        <v>1</v>
      </c>
      <c r="F1466" s="52">
        <v>208250</v>
      </c>
      <c r="G1466" s="53">
        <v>412375</v>
      </c>
      <c r="H1466" s="24">
        <f t="shared" si="450"/>
        <v>208250</v>
      </c>
      <c r="I1466" s="24">
        <f t="shared" si="451"/>
        <v>310312.5</v>
      </c>
      <c r="J1466" s="24">
        <f t="shared" si="452"/>
        <v>310312.5</v>
      </c>
      <c r="K1466" s="25">
        <f t="shared" si="453"/>
        <v>293047.93763137114</v>
      </c>
      <c r="L1466" s="26">
        <f t="shared" si="447"/>
        <v>59961.196729776435</v>
      </c>
      <c r="M1466" s="27">
        <f t="shared" si="448"/>
        <v>0.20461224608651712</v>
      </c>
      <c r="N1466" s="28">
        <f t="shared" si="454"/>
        <v>208250</v>
      </c>
      <c r="O1466" s="29" t="str">
        <f t="shared" si="455"/>
        <v>MENOR VALOR</v>
      </c>
      <c r="P1466" s="30">
        <f t="shared" si="449"/>
        <v>208250</v>
      </c>
      <c r="Q1466" s="122"/>
    </row>
    <row r="1467" spans="1:17" s="123" customFormat="1" ht="16.2" customHeight="1" x14ac:dyDescent="0.3">
      <c r="A1467" s="171">
        <f t="shared" si="456"/>
        <v>1390</v>
      </c>
      <c r="B1467" s="126">
        <v>42140</v>
      </c>
      <c r="C1467" s="127" t="s">
        <v>1097</v>
      </c>
      <c r="D1467" s="126" t="s">
        <v>24</v>
      </c>
      <c r="E1467" s="126">
        <v>1</v>
      </c>
      <c r="F1467" s="52">
        <v>220150</v>
      </c>
      <c r="G1467" s="53">
        <v>430225</v>
      </c>
      <c r="H1467" s="24">
        <f t="shared" si="450"/>
        <v>220150</v>
      </c>
      <c r="I1467" s="24">
        <f t="shared" si="451"/>
        <v>325187.5</v>
      </c>
      <c r="J1467" s="24">
        <f t="shared" si="452"/>
        <v>325187.5</v>
      </c>
      <c r="K1467" s="25">
        <f t="shared" si="453"/>
        <v>307756.45200385322</v>
      </c>
      <c r="L1467" s="26">
        <f t="shared" si="447"/>
        <v>61947.116287618635</v>
      </c>
      <c r="M1467" s="27">
        <f t="shared" si="448"/>
        <v>0.20128616600649865</v>
      </c>
      <c r="N1467" s="28">
        <f t="shared" si="454"/>
        <v>220150</v>
      </c>
      <c r="O1467" s="29" t="str">
        <f t="shared" si="455"/>
        <v>MENOR VALOR</v>
      </c>
      <c r="P1467" s="30">
        <f t="shared" si="449"/>
        <v>220150</v>
      </c>
      <c r="Q1467" s="122"/>
    </row>
    <row r="1468" spans="1:17" s="123" customFormat="1" ht="16.2" customHeight="1" x14ac:dyDescent="0.3">
      <c r="A1468" s="171">
        <f t="shared" si="456"/>
        <v>1391</v>
      </c>
      <c r="B1468" s="126">
        <v>43910</v>
      </c>
      <c r="C1468" s="127" t="s">
        <v>1098</v>
      </c>
      <c r="D1468" s="126" t="s">
        <v>24</v>
      </c>
      <c r="E1468" s="126">
        <v>1</v>
      </c>
      <c r="F1468" s="52">
        <v>309400</v>
      </c>
      <c r="G1468" s="53">
        <v>464100</v>
      </c>
      <c r="H1468" s="24">
        <f t="shared" si="450"/>
        <v>309400</v>
      </c>
      <c r="I1468" s="24">
        <f t="shared" si="451"/>
        <v>386750</v>
      </c>
      <c r="J1468" s="24">
        <f t="shared" si="452"/>
        <v>386750</v>
      </c>
      <c r="K1468" s="25">
        <f t="shared" si="453"/>
        <v>378936.06320855767</v>
      </c>
      <c r="L1468" s="26">
        <f t="shared" si="447"/>
        <v>49169.42183178736</v>
      </c>
      <c r="M1468" s="27">
        <f t="shared" si="448"/>
        <v>0.12975651199692134</v>
      </c>
      <c r="N1468" s="28">
        <f t="shared" si="454"/>
        <v>309400</v>
      </c>
      <c r="O1468" s="29" t="str">
        <f t="shared" si="455"/>
        <v>MENOR VALOR</v>
      </c>
      <c r="P1468" s="30">
        <f t="shared" si="449"/>
        <v>309400</v>
      </c>
      <c r="Q1468" s="122"/>
    </row>
    <row r="1469" spans="1:17" s="123" customFormat="1" ht="16.2" customHeight="1" x14ac:dyDescent="0.3">
      <c r="A1469" s="173">
        <f t="shared" si="456"/>
        <v>1392</v>
      </c>
      <c r="B1469" s="128">
        <v>43910</v>
      </c>
      <c r="C1469" s="129" t="s">
        <v>1099</v>
      </c>
      <c r="D1469" s="128" t="s">
        <v>24</v>
      </c>
      <c r="E1469" s="128">
        <v>1</v>
      </c>
      <c r="F1469" s="56">
        <v>101150</v>
      </c>
      <c r="G1469" s="53">
        <v>251725</v>
      </c>
      <c r="H1469" s="24">
        <f t="shared" si="450"/>
        <v>101150</v>
      </c>
      <c r="I1469" s="24">
        <f t="shared" si="451"/>
        <v>176437.5</v>
      </c>
      <c r="J1469" s="24">
        <f t="shared" si="452"/>
        <v>176437.5</v>
      </c>
      <c r="K1469" s="25">
        <f t="shared" si="453"/>
        <v>159568.1163328063</v>
      </c>
      <c r="L1469" s="26">
        <f t="shared" si="447"/>
        <v>41307.846203071902</v>
      </c>
      <c r="M1469" s="27">
        <f t="shared" si="448"/>
        <v>0.25887280712719202</v>
      </c>
      <c r="N1469" s="28">
        <f t="shared" si="454"/>
        <v>101150</v>
      </c>
      <c r="O1469" s="29" t="str">
        <f t="shared" si="455"/>
        <v>MENOR VALOR</v>
      </c>
      <c r="P1469" s="30">
        <f t="shared" si="449"/>
        <v>101150</v>
      </c>
      <c r="Q1469" s="122"/>
    </row>
    <row r="1470" spans="1:17" s="123" customFormat="1" ht="16.2" customHeight="1" x14ac:dyDescent="0.3">
      <c r="A1470" s="268" t="s">
        <v>1100</v>
      </c>
      <c r="B1470" s="268" t="s">
        <v>1100</v>
      </c>
      <c r="C1470" s="268"/>
      <c r="D1470" s="268"/>
      <c r="E1470" s="268"/>
      <c r="F1470" s="121"/>
      <c r="G1470" s="184"/>
      <c r="H1470" s="37"/>
      <c r="I1470" s="38"/>
      <c r="J1470" s="38"/>
      <c r="K1470" s="39"/>
      <c r="L1470" s="40"/>
      <c r="M1470" s="41"/>
      <c r="N1470" s="42"/>
      <c r="O1470" s="43"/>
      <c r="P1470" s="44"/>
      <c r="Q1470" s="122"/>
    </row>
    <row r="1471" spans="1:17" s="123" customFormat="1" ht="16.2" customHeight="1" x14ac:dyDescent="0.3">
      <c r="A1471" s="168">
        <f>A1469+1</f>
        <v>1393</v>
      </c>
      <c r="B1471" s="124">
        <v>33380</v>
      </c>
      <c r="C1471" s="125" t="s">
        <v>1101</v>
      </c>
      <c r="D1471" s="124" t="s">
        <v>458</v>
      </c>
      <c r="E1471" s="124">
        <v>1</v>
      </c>
      <c r="F1471" s="47">
        <v>77350</v>
      </c>
      <c r="G1471" s="53">
        <v>316025</v>
      </c>
      <c r="H1471" s="24">
        <f t="shared" ref="H1471:H1509" si="457">MIN(F1471:G1471)</f>
        <v>77350</v>
      </c>
      <c r="I1471" s="24">
        <f t="shared" ref="I1471:I1509" si="458">AVERAGE(F1471:G1471)</f>
        <v>196687.5</v>
      </c>
      <c r="J1471" s="24">
        <f t="shared" ref="J1471:J1509" si="459">MEDIAN(F1471:G1471)</f>
        <v>196687.5</v>
      </c>
      <c r="K1471" s="25">
        <f t="shared" ref="K1471:K1509" si="460">GEOMEAN(F1471:G1471)</f>
        <v>156347.47759397974</v>
      </c>
      <c r="L1471" s="26">
        <f t="shared" si="447"/>
        <v>55859.6521033354</v>
      </c>
      <c r="M1471" s="27">
        <f t="shared" si="448"/>
        <v>0.35727888267182578</v>
      </c>
      <c r="N1471" s="28">
        <f t="shared" ref="N1471:N1509" si="461">ROUND(IF(M1471&lt;=$N$2,H1471,K1471),0)</f>
        <v>77350</v>
      </c>
      <c r="O1471" s="29" t="str">
        <f t="shared" ref="O1471:O1509" si="462">IF(M1471&lt;=$N$2,"MENOR VALOR","MEDIA GEO")</f>
        <v>MENOR VALOR</v>
      </c>
      <c r="P1471" s="30">
        <f t="shared" si="449"/>
        <v>77350</v>
      </c>
      <c r="Q1471" s="122"/>
    </row>
    <row r="1472" spans="1:17" s="123" customFormat="1" ht="16.2" customHeight="1" x14ac:dyDescent="0.3">
      <c r="A1472" s="171">
        <f>A1471+1</f>
        <v>1394</v>
      </c>
      <c r="B1472" s="126">
        <v>61185</v>
      </c>
      <c r="C1472" s="127" t="s">
        <v>1102</v>
      </c>
      <c r="D1472" s="126" t="s">
        <v>24</v>
      </c>
      <c r="E1472" s="126">
        <v>1</v>
      </c>
      <c r="F1472" s="52">
        <v>214200</v>
      </c>
      <c r="G1472" s="48">
        <v>600300</v>
      </c>
      <c r="H1472" s="24">
        <f t="shared" si="457"/>
        <v>214200</v>
      </c>
      <c r="I1472" s="24">
        <f t="shared" si="458"/>
        <v>407250</v>
      </c>
      <c r="J1472" s="24">
        <f t="shared" si="459"/>
        <v>407250</v>
      </c>
      <c r="K1472" s="25">
        <f t="shared" si="460"/>
        <v>358586.47492620244</v>
      </c>
      <c r="L1472" s="26">
        <f t="shared" si="447"/>
        <v>102096.65553193912</v>
      </c>
      <c r="M1472" s="27">
        <f t="shared" si="448"/>
        <v>0.28471976125968146</v>
      </c>
      <c r="N1472" s="28">
        <f t="shared" si="461"/>
        <v>214200</v>
      </c>
      <c r="O1472" s="29" t="str">
        <f t="shared" si="462"/>
        <v>MENOR VALOR</v>
      </c>
      <c r="P1472" s="30">
        <f t="shared" si="449"/>
        <v>214200</v>
      </c>
      <c r="Q1472" s="122"/>
    </row>
    <row r="1473" spans="1:17" s="123" customFormat="1" ht="16.2" customHeight="1" x14ac:dyDescent="0.3">
      <c r="A1473" s="171">
        <f>A1472+1</f>
        <v>1395</v>
      </c>
      <c r="B1473" s="126">
        <v>42140</v>
      </c>
      <c r="C1473" s="127" t="s">
        <v>1071</v>
      </c>
      <c r="D1473" s="126" t="s">
        <v>24</v>
      </c>
      <c r="E1473" s="126">
        <v>1</v>
      </c>
      <c r="F1473" s="52">
        <v>892500</v>
      </c>
      <c r="G1473" s="53">
        <v>1580750</v>
      </c>
      <c r="H1473" s="24">
        <f t="shared" si="457"/>
        <v>892500</v>
      </c>
      <c r="I1473" s="24">
        <f t="shared" si="458"/>
        <v>1236625</v>
      </c>
      <c r="J1473" s="24">
        <f t="shared" si="459"/>
        <v>1236625</v>
      </c>
      <c r="K1473" s="25">
        <f t="shared" si="460"/>
        <v>1187779.1777093923</v>
      </c>
      <c r="L1473" s="26">
        <f t="shared" si="447"/>
        <v>208793.90890149891</v>
      </c>
      <c r="M1473" s="27">
        <f t="shared" si="448"/>
        <v>0.17578512304294952</v>
      </c>
      <c r="N1473" s="28">
        <f t="shared" si="461"/>
        <v>892500</v>
      </c>
      <c r="O1473" s="29" t="str">
        <f t="shared" si="462"/>
        <v>MENOR VALOR</v>
      </c>
      <c r="P1473" s="30">
        <f t="shared" si="449"/>
        <v>892500</v>
      </c>
      <c r="Q1473" s="122"/>
    </row>
    <row r="1474" spans="1:17" s="123" customFormat="1" ht="16.2" customHeight="1" x14ac:dyDescent="0.3">
      <c r="A1474" s="171">
        <f t="shared" ref="A1474:A1509" si="463">A1473+1</f>
        <v>1396</v>
      </c>
      <c r="B1474" s="126">
        <v>42140</v>
      </c>
      <c r="C1474" s="127" t="s">
        <v>1103</v>
      </c>
      <c r="D1474" s="126" t="s">
        <v>24</v>
      </c>
      <c r="E1474" s="126">
        <v>1</v>
      </c>
      <c r="F1474" s="52">
        <v>1428000</v>
      </c>
      <c r="G1474" s="53">
        <v>3400800</v>
      </c>
      <c r="H1474" s="24">
        <f t="shared" si="457"/>
        <v>1428000</v>
      </c>
      <c r="I1474" s="24">
        <f t="shared" si="458"/>
        <v>2414400</v>
      </c>
      <c r="J1474" s="24">
        <f t="shared" si="459"/>
        <v>2414400</v>
      </c>
      <c r="K1474" s="25">
        <f t="shared" si="460"/>
        <v>2203711.0518396008</v>
      </c>
      <c r="L1474" s="26">
        <f t="shared" si="447"/>
        <v>548510.5449971311</v>
      </c>
      <c r="M1474" s="27">
        <f t="shared" si="448"/>
        <v>0.24890311483406535</v>
      </c>
      <c r="N1474" s="28">
        <f t="shared" si="461"/>
        <v>1428000</v>
      </c>
      <c r="O1474" s="29" t="str">
        <f t="shared" si="462"/>
        <v>MENOR VALOR</v>
      </c>
      <c r="P1474" s="30">
        <f t="shared" si="449"/>
        <v>1428000</v>
      </c>
      <c r="Q1474" s="122"/>
    </row>
    <row r="1475" spans="1:17" s="123" customFormat="1" ht="16.2" customHeight="1" x14ac:dyDescent="0.3">
      <c r="A1475" s="171">
        <f t="shared" si="463"/>
        <v>1397</v>
      </c>
      <c r="B1475" s="126">
        <v>38990</v>
      </c>
      <c r="C1475" s="127" t="s">
        <v>1073</v>
      </c>
      <c r="D1475" s="126" t="s">
        <v>438</v>
      </c>
      <c r="E1475" s="126">
        <v>1</v>
      </c>
      <c r="F1475" s="52">
        <v>53550</v>
      </c>
      <c r="G1475" s="53">
        <v>90325</v>
      </c>
      <c r="H1475" s="24">
        <f t="shared" si="457"/>
        <v>53550</v>
      </c>
      <c r="I1475" s="24">
        <f t="shared" si="458"/>
        <v>71937.5</v>
      </c>
      <c r="J1475" s="24">
        <f t="shared" si="459"/>
        <v>71937.5</v>
      </c>
      <c r="K1475" s="25">
        <f t="shared" si="460"/>
        <v>69547.852231395329</v>
      </c>
      <c r="L1475" s="26">
        <f t="shared" si="447"/>
        <v>11312.189797239987</v>
      </c>
      <c r="M1475" s="27">
        <f t="shared" si="448"/>
        <v>0.16265333053855879</v>
      </c>
      <c r="N1475" s="28">
        <f t="shared" si="461"/>
        <v>53550</v>
      </c>
      <c r="O1475" s="29" t="str">
        <f t="shared" si="462"/>
        <v>MENOR VALOR</v>
      </c>
      <c r="P1475" s="30">
        <f t="shared" si="449"/>
        <v>53550</v>
      </c>
      <c r="Q1475" s="122"/>
    </row>
    <row r="1476" spans="1:17" s="123" customFormat="1" ht="16.2" customHeight="1" x14ac:dyDescent="0.3">
      <c r="A1476" s="171">
        <f t="shared" si="463"/>
        <v>1398</v>
      </c>
      <c r="B1476" s="126">
        <v>61165</v>
      </c>
      <c r="C1476" s="127" t="s">
        <v>437</v>
      </c>
      <c r="D1476" s="126" t="s">
        <v>438</v>
      </c>
      <c r="E1476" s="126">
        <v>1</v>
      </c>
      <c r="F1476" s="52">
        <v>21420</v>
      </c>
      <c r="G1476" s="53">
        <v>40200</v>
      </c>
      <c r="H1476" s="24">
        <f t="shared" si="457"/>
        <v>21420</v>
      </c>
      <c r="I1476" s="24">
        <f t="shared" si="458"/>
        <v>30810</v>
      </c>
      <c r="J1476" s="24">
        <f t="shared" si="459"/>
        <v>30810</v>
      </c>
      <c r="K1476" s="25">
        <f t="shared" si="460"/>
        <v>29344.23282350384</v>
      </c>
      <c r="L1476" s="26">
        <f t="shared" si="447"/>
        <v>5603.2787652005572</v>
      </c>
      <c r="M1476" s="27">
        <f t="shared" si="448"/>
        <v>0.19094991506175962</v>
      </c>
      <c r="N1476" s="28">
        <f t="shared" si="461"/>
        <v>21420</v>
      </c>
      <c r="O1476" s="29" t="str">
        <f t="shared" si="462"/>
        <v>MENOR VALOR</v>
      </c>
      <c r="P1476" s="30">
        <f t="shared" si="449"/>
        <v>21420</v>
      </c>
      <c r="Q1476" s="122"/>
    </row>
    <row r="1477" spans="1:17" s="123" customFormat="1" ht="16.2" customHeight="1" x14ac:dyDescent="0.3">
      <c r="A1477" s="171">
        <f t="shared" si="463"/>
        <v>1399</v>
      </c>
      <c r="B1477" s="126">
        <v>42140</v>
      </c>
      <c r="C1477" s="127" t="s">
        <v>439</v>
      </c>
      <c r="D1477" s="126" t="s">
        <v>438</v>
      </c>
      <c r="E1477" s="126">
        <v>1</v>
      </c>
      <c r="F1477" s="52">
        <v>53550</v>
      </c>
      <c r="G1477" s="53">
        <v>90325</v>
      </c>
      <c r="H1477" s="24">
        <f t="shared" si="457"/>
        <v>53550</v>
      </c>
      <c r="I1477" s="24">
        <f t="shared" si="458"/>
        <v>71937.5</v>
      </c>
      <c r="J1477" s="24">
        <f t="shared" si="459"/>
        <v>71937.5</v>
      </c>
      <c r="K1477" s="25">
        <f t="shared" si="460"/>
        <v>69547.852231395329</v>
      </c>
      <c r="L1477" s="26">
        <f t="shared" si="447"/>
        <v>11312.189797239987</v>
      </c>
      <c r="M1477" s="27">
        <f t="shared" si="448"/>
        <v>0.16265333053855879</v>
      </c>
      <c r="N1477" s="28">
        <f t="shared" si="461"/>
        <v>53550</v>
      </c>
      <c r="O1477" s="29" t="str">
        <f t="shared" si="462"/>
        <v>MENOR VALOR</v>
      </c>
      <c r="P1477" s="30">
        <f t="shared" si="449"/>
        <v>53550</v>
      </c>
      <c r="Q1477" s="122"/>
    </row>
    <row r="1478" spans="1:17" s="123" customFormat="1" ht="16.2" customHeight="1" x14ac:dyDescent="0.3">
      <c r="A1478" s="171">
        <f t="shared" si="463"/>
        <v>1400</v>
      </c>
      <c r="B1478" s="126">
        <v>42140</v>
      </c>
      <c r="C1478" s="127" t="s">
        <v>1104</v>
      </c>
      <c r="D1478" s="126" t="s">
        <v>24</v>
      </c>
      <c r="E1478" s="126">
        <v>1</v>
      </c>
      <c r="F1478" s="52">
        <v>1428000</v>
      </c>
      <c r="G1478" s="53">
        <v>3400800</v>
      </c>
      <c r="H1478" s="24">
        <f t="shared" si="457"/>
        <v>1428000</v>
      </c>
      <c r="I1478" s="24">
        <f t="shared" si="458"/>
        <v>2414400</v>
      </c>
      <c r="J1478" s="24">
        <f t="shared" si="459"/>
        <v>2414400</v>
      </c>
      <c r="K1478" s="25">
        <f t="shared" si="460"/>
        <v>2203711.0518396008</v>
      </c>
      <c r="L1478" s="26">
        <f t="shared" si="447"/>
        <v>548510.5449971311</v>
      </c>
      <c r="M1478" s="27">
        <f t="shared" si="448"/>
        <v>0.24890311483406535</v>
      </c>
      <c r="N1478" s="28">
        <f t="shared" si="461"/>
        <v>1428000</v>
      </c>
      <c r="O1478" s="29" t="str">
        <f t="shared" si="462"/>
        <v>MENOR VALOR</v>
      </c>
      <c r="P1478" s="30">
        <f t="shared" si="449"/>
        <v>1428000</v>
      </c>
      <c r="Q1478" s="122"/>
    </row>
    <row r="1479" spans="1:17" s="123" customFormat="1" ht="16.2" customHeight="1" x14ac:dyDescent="0.3">
      <c r="A1479" s="171">
        <f t="shared" si="463"/>
        <v>1401</v>
      </c>
      <c r="B1479" s="126">
        <v>43910</v>
      </c>
      <c r="C1479" s="127" t="s">
        <v>1105</v>
      </c>
      <c r="D1479" s="126" t="s">
        <v>24</v>
      </c>
      <c r="E1479" s="126">
        <v>1</v>
      </c>
      <c r="F1479" s="52">
        <v>1071000</v>
      </c>
      <c r="G1479" s="53">
        <v>1606500</v>
      </c>
      <c r="H1479" s="24">
        <f t="shared" si="457"/>
        <v>1071000</v>
      </c>
      <c r="I1479" s="24">
        <f t="shared" si="458"/>
        <v>1338750</v>
      </c>
      <c r="J1479" s="24">
        <f t="shared" si="459"/>
        <v>1338750</v>
      </c>
      <c r="K1479" s="25">
        <f t="shared" si="460"/>
        <v>1311701.757260392</v>
      </c>
      <c r="L1479" s="26">
        <f t="shared" si="447"/>
        <v>170201.84480234084</v>
      </c>
      <c r="M1479" s="27">
        <f t="shared" si="448"/>
        <v>0.12975651199692134</v>
      </c>
      <c r="N1479" s="28">
        <f t="shared" si="461"/>
        <v>1071000</v>
      </c>
      <c r="O1479" s="29" t="str">
        <f t="shared" si="462"/>
        <v>MENOR VALOR</v>
      </c>
      <c r="P1479" s="30">
        <f t="shared" si="449"/>
        <v>1071000</v>
      </c>
      <c r="Q1479" s="122"/>
    </row>
    <row r="1480" spans="1:17" s="123" customFormat="1" ht="16.2" customHeight="1" x14ac:dyDescent="0.3">
      <c r="A1480" s="171">
        <f t="shared" si="463"/>
        <v>1402</v>
      </c>
      <c r="B1480" s="126">
        <v>43910</v>
      </c>
      <c r="C1480" s="127" t="s">
        <v>1106</v>
      </c>
      <c r="D1480" s="126" t="s">
        <v>24</v>
      </c>
      <c r="E1480" s="126">
        <v>1</v>
      </c>
      <c r="F1480" s="52">
        <v>773500</v>
      </c>
      <c r="G1480" s="53">
        <v>1160250</v>
      </c>
      <c r="H1480" s="24">
        <f t="shared" si="457"/>
        <v>773500</v>
      </c>
      <c r="I1480" s="24">
        <f t="shared" si="458"/>
        <v>966875</v>
      </c>
      <c r="J1480" s="24">
        <f t="shared" si="459"/>
        <v>966875</v>
      </c>
      <c r="K1480" s="25">
        <f t="shared" si="460"/>
        <v>947340.15802139416</v>
      </c>
      <c r="L1480" s="26">
        <f t="shared" si="447"/>
        <v>122923.55457946887</v>
      </c>
      <c r="M1480" s="27">
        <f t="shared" si="448"/>
        <v>0.12975651199692184</v>
      </c>
      <c r="N1480" s="28">
        <f t="shared" si="461"/>
        <v>773500</v>
      </c>
      <c r="O1480" s="29" t="str">
        <f t="shared" si="462"/>
        <v>MENOR VALOR</v>
      </c>
      <c r="P1480" s="30">
        <f t="shared" si="449"/>
        <v>773500</v>
      </c>
      <c r="Q1480" s="122"/>
    </row>
    <row r="1481" spans="1:17" s="123" customFormat="1" ht="16.2" customHeight="1" x14ac:dyDescent="0.3">
      <c r="A1481" s="171">
        <f t="shared" si="463"/>
        <v>1403</v>
      </c>
      <c r="B1481" s="126">
        <v>61185</v>
      </c>
      <c r="C1481" s="127" t="s">
        <v>1107</v>
      </c>
      <c r="D1481" s="126" t="s">
        <v>24</v>
      </c>
      <c r="E1481" s="126">
        <v>1</v>
      </c>
      <c r="F1481" s="52">
        <v>208250</v>
      </c>
      <c r="G1481" s="53">
        <v>412375</v>
      </c>
      <c r="H1481" s="24">
        <f t="shared" si="457"/>
        <v>208250</v>
      </c>
      <c r="I1481" s="24">
        <f t="shared" si="458"/>
        <v>310312.5</v>
      </c>
      <c r="J1481" s="24">
        <f t="shared" si="459"/>
        <v>310312.5</v>
      </c>
      <c r="K1481" s="25">
        <f t="shared" si="460"/>
        <v>293047.93763137114</v>
      </c>
      <c r="L1481" s="26">
        <f t="shared" si="447"/>
        <v>59961.196729776435</v>
      </c>
      <c r="M1481" s="27">
        <f t="shared" si="448"/>
        <v>0.20461224608651712</v>
      </c>
      <c r="N1481" s="28">
        <f t="shared" si="461"/>
        <v>208250</v>
      </c>
      <c r="O1481" s="29" t="str">
        <f t="shared" si="462"/>
        <v>MENOR VALOR</v>
      </c>
      <c r="P1481" s="30">
        <f t="shared" si="449"/>
        <v>208250</v>
      </c>
      <c r="Q1481" s="122"/>
    </row>
    <row r="1482" spans="1:17" s="123" customFormat="1" ht="16.2" customHeight="1" x14ac:dyDescent="0.3">
      <c r="A1482" s="171">
        <f t="shared" si="463"/>
        <v>1404</v>
      </c>
      <c r="B1482" s="126">
        <v>48220</v>
      </c>
      <c r="C1482" s="127" t="s">
        <v>1108</v>
      </c>
      <c r="D1482" s="126" t="s">
        <v>24</v>
      </c>
      <c r="E1482" s="126">
        <v>1</v>
      </c>
      <c r="F1482" s="52">
        <v>214200</v>
      </c>
      <c r="G1482" s="48">
        <v>600300</v>
      </c>
      <c r="H1482" s="24">
        <f t="shared" si="457"/>
        <v>214200</v>
      </c>
      <c r="I1482" s="24">
        <f t="shared" si="458"/>
        <v>407250</v>
      </c>
      <c r="J1482" s="24">
        <f t="shared" si="459"/>
        <v>407250</v>
      </c>
      <c r="K1482" s="25">
        <f t="shared" si="460"/>
        <v>358586.47492620244</v>
      </c>
      <c r="L1482" s="26">
        <f t="shared" si="447"/>
        <v>102096.65553193912</v>
      </c>
      <c r="M1482" s="27">
        <f t="shared" si="448"/>
        <v>0.28471976125968146</v>
      </c>
      <c r="N1482" s="28">
        <f t="shared" si="461"/>
        <v>214200</v>
      </c>
      <c r="O1482" s="29" t="str">
        <f t="shared" si="462"/>
        <v>MENOR VALOR</v>
      </c>
      <c r="P1482" s="30">
        <f t="shared" si="449"/>
        <v>214200</v>
      </c>
      <c r="Q1482" s="122"/>
    </row>
    <row r="1483" spans="1:17" s="123" customFormat="1" ht="16.2" customHeight="1" x14ac:dyDescent="0.3">
      <c r="A1483" s="171">
        <f t="shared" si="463"/>
        <v>1405</v>
      </c>
      <c r="B1483" s="126">
        <v>38990</v>
      </c>
      <c r="C1483" s="127" t="s">
        <v>1109</v>
      </c>
      <c r="D1483" s="126" t="s">
        <v>986</v>
      </c>
      <c r="E1483" s="126">
        <v>1</v>
      </c>
      <c r="F1483" s="52">
        <v>83300</v>
      </c>
      <c r="G1483" s="53">
        <v>124950</v>
      </c>
      <c r="H1483" s="24">
        <f t="shared" si="457"/>
        <v>83300</v>
      </c>
      <c r="I1483" s="24">
        <f t="shared" si="458"/>
        <v>104125</v>
      </c>
      <c r="J1483" s="24">
        <f t="shared" si="459"/>
        <v>104125</v>
      </c>
      <c r="K1483" s="25">
        <f t="shared" si="460"/>
        <v>102021.24778691937</v>
      </c>
      <c r="L1483" s="26">
        <f t="shared" ref="L1483:L1546" si="464">STDEVA(H1483,K1483)</f>
        <v>13237.921262404416</v>
      </c>
      <c r="M1483" s="27">
        <f t="shared" ref="M1483:M1546" si="465">L1483/K1483</f>
        <v>0.12975651199692259</v>
      </c>
      <c r="N1483" s="28">
        <f t="shared" si="461"/>
        <v>83300</v>
      </c>
      <c r="O1483" s="29" t="str">
        <f t="shared" si="462"/>
        <v>MENOR VALOR</v>
      </c>
      <c r="P1483" s="30">
        <f t="shared" ref="P1483:P1546" si="466">ROUND(N1483,0)</f>
        <v>83300</v>
      </c>
      <c r="Q1483" s="122"/>
    </row>
    <row r="1484" spans="1:17" s="123" customFormat="1" ht="16.2" customHeight="1" x14ac:dyDescent="0.3">
      <c r="A1484" s="171">
        <f t="shared" si="463"/>
        <v>1406</v>
      </c>
      <c r="B1484" s="126">
        <v>43220</v>
      </c>
      <c r="C1484" s="127" t="s">
        <v>1110</v>
      </c>
      <c r="D1484" s="126" t="s">
        <v>24</v>
      </c>
      <c r="E1484" s="126">
        <v>1</v>
      </c>
      <c r="F1484" s="52">
        <v>101150</v>
      </c>
      <c r="G1484" s="53">
        <v>251725</v>
      </c>
      <c r="H1484" s="24">
        <f t="shared" si="457"/>
        <v>101150</v>
      </c>
      <c r="I1484" s="24">
        <f t="shared" si="458"/>
        <v>176437.5</v>
      </c>
      <c r="J1484" s="24">
        <f t="shared" si="459"/>
        <v>176437.5</v>
      </c>
      <c r="K1484" s="25">
        <f t="shared" si="460"/>
        <v>159568.1163328063</v>
      </c>
      <c r="L1484" s="26">
        <f t="shared" si="464"/>
        <v>41307.846203071902</v>
      </c>
      <c r="M1484" s="27">
        <f t="shared" si="465"/>
        <v>0.25887280712719202</v>
      </c>
      <c r="N1484" s="28">
        <f t="shared" si="461"/>
        <v>101150</v>
      </c>
      <c r="O1484" s="29" t="str">
        <f t="shared" si="462"/>
        <v>MENOR VALOR</v>
      </c>
      <c r="P1484" s="30">
        <f t="shared" si="466"/>
        <v>101150</v>
      </c>
      <c r="Q1484" s="122"/>
    </row>
    <row r="1485" spans="1:17" s="123" customFormat="1" ht="16.2" customHeight="1" x14ac:dyDescent="0.3">
      <c r="A1485" s="171">
        <f t="shared" si="463"/>
        <v>1407</v>
      </c>
      <c r="B1485" s="126">
        <v>43910</v>
      </c>
      <c r="C1485" s="127" t="s">
        <v>1111</v>
      </c>
      <c r="D1485" s="126" t="s">
        <v>24</v>
      </c>
      <c r="E1485" s="126">
        <v>1</v>
      </c>
      <c r="F1485" s="52">
        <v>892500</v>
      </c>
      <c r="G1485" s="53">
        <v>1580750</v>
      </c>
      <c r="H1485" s="24">
        <f t="shared" si="457"/>
        <v>892500</v>
      </c>
      <c r="I1485" s="24">
        <f t="shared" si="458"/>
        <v>1236625</v>
      </c>
      <c r="J1485" s="24">
        <f t="shared" si="459"/>
        <v>1236625</v>
      </c>
      <c r="K1485" s="25">
        <f t="shared" si="460"/>
        <v>1187779.1777093923</v>
      </c>
      <c r="L1485" s="26">
        <f t="shared" si="464"/>
        <v>208793.90890149891</v>
      </c>
      <c r="M1485" s="27">
        <f t="shared" si="465"/>
        <v>0.17578512304294952</v>
      </c>
      <c r="N1485" s="28">
        <f t="shared" si="461"/>
        <v>892500</v>
      </c>
      <c r="O1485" s="29" t="str">
        <f t="shared" si="462"/>
        <v>MENOR VALOR</v>
      </c>
      <c r="P1485" s="30">
        <f t="shared" si="466"/>
        <v>892500</v>
      </c>
      <c r="Q1485" s="122"/>
    </row>
    <row r="1486" spans="1:17" s="123" customFormat="1" ht="16.2" customHeight="1" x14ac:dyDescent="0.3">
      <c r="A1486" s="171">
        <f t="shared" si="463"/>
        <v>1408</v>
      </c>
      <c r="B1486" s="126">
        <v>43910</v>
      </c>
      <c r="C1486" s="127" t="s">
        <v>1080</v>
      </c>
      <c r="D1486" s="126" t="s">
        <v>24</v>
      </c>
      <c r="E1486" s="126">
        <v>1</v>
      </c>
      <c r="F1486" s="52">
        <v>77350</v>
      </c>
      <c r="G1486" s="53">
        <v>316025</v>
      </c>
      <c r="H1486" s="24">
        <f t="shared" si="457"/>
        <v>77350</v>
      </c>
      <c r="I1486" s="24">
        <f t="shared" si="458"/>
        <v>196687.5</v>
      </c>
      <c r="J1486" s="24">
        <f t="shared" si="459"/>
        <v>196687.5</v>
      </c>
      <c r="K1486" s="25">
        <f t="shared" si="460"/>
        <v>156347.47759397974</v>
      </c>
      <c r="L1486" s="26">
        <f t="shared" si="464"/>
        <v>55859.6521033354</v>
      </c>
      <c r="M1486" s="27">
        <f t="shared" si="465"/>
        <v>0.35727888267182578</v>
      </c>
      <c r="N1486" s="28">
        <f t="shared" si="461"/>
        <v>77350</v>
      </c>
      <c r="O1486" s="29" t="str">
        <f t="shared" si="462"/>
        <v>MENOR VALOR</v>
      </c>
      <c r="P1486" s="30">
        <f t="shared" si="466"/>
        <v>77350</v>
      </c>
      <c r="Q1486" s="122"/>
    </row>
    <row r="1487" spans="1:17" s="123" customFormat="1" ht="16.2" customHeight="1" x14ac:dyDescent="0.3">
      <c r="A1487" s="171">
        <f t="shared" si="463"/>
        <v>1409</v>
      </c>
      <c r="B1487" s="126">
        <v>33380</v>
      </c>
      <c r="C1487" s="127" t="s">
        <v>1112</v>
      </c>
      <c r="D1487" s="126" t="s">
        <v>46</v>
      </c>
      <c r="E1487" s="126">
        <v>1</v>
      </c>
      <c r="F1487" s="52">
        <v>113050</v>
      </c>
      <c r="G1487" s="53">
        <v>179575</v>
      </c>
      <c r="H1487" s="24">
        <f t="shared" si="457"/>
        <v>113050</v>
      </c>
      <c r="I1487" s="24">
        <f t="shared" si="458"/>
        <v>146312.5</v>
      </c>
      <c r="J1487" s="24">
        <f t="shared" si="459"/>
        <v>146312.5</v>
      </c>
      <c r="K1487" s="25">
        <f t="shared" si="460"/>
        <v>142481.41545478834</v>
      </c>
      <c r="L1487" s="26">
        <f t="shared" si="464"/>
        <v>20811.153447999412</v>
      </c>
      <c r="M1487" s="27">
        <f t="shared" si="465"/>
        <v>0.14606223121501152</v>
      </c>
      <c r="N1487" s="28">
        <f t="shared" si="461"/>
        <v>113050</v>
      </c>
      <c r="O1487" s="29" t="str">
        <f t="shared" si="462"/>
        <v>MENOR VALOR</v>
      </c>
      <c r="P1487" s="30">
        <f t="shared" si="466"/>
        <v>113050</v>
      </c>
      <c r="Q1487" s="122"/>
    </row>
    <row r="1488" spans="1:17" s="123" customFormat="1" ht="16.2" customHeight="1" x14ac:dyDescent="0.3">
      <c r="A1488" s="171">
        <f t="shared" si="463"/>
        <v>1410</v>
      </c>
      <c r="B1488" s="126">
        <v>61185</v>
      </c>
      <c r="C1488" s="127" t="s">
        <v>1113</v>
      </c>
      <c r="D1488" s="126" t="s">
        <v>24</v>
      </c>
      <c r="E1488" s="126">
        <v>1</v>
      </c>
      <c r="F1488" s="52">
        <v>89250</v>
      </c>
      <c r="G1488" s="48">
        <v>253875</v>
      </c>
      <c r="H1488" s="24">
        <f t="shared" si="457"/>
        <v>89250</v>
      </c>
      <c r="I1488" s="24">
        <f t="shared" si="458"/>
        <v>171562.5</v>
      </c>
      <c r="J1488" s="24">
        <f t="shared" si="459"/>
        <v>171562.5</v>
      </c>
      <c r="K1488" s="25">
        <f t="shared" si="460"/>
        <v>150526.88713316302</v>
      </c>
      <c r="L1488" s="26">
        <f t="shared" si="464"/>
        <v>43329.302421862274</v>
      </c>
      <c r="M1488" s="27">
        <f t="shared" si="465"/>
        <v>0.28785091651786554</v>
      </c>
      <c r="N1488" s="28">
        <f t="shared" si="461"/>
        <v>89250</v>
      </c>
      <c r="O1488" s="29" t="str">
        <f t="shared" si="462"/>
        <v>MENOR VALOR</v>
      </c>
      <c r="P1488" s="30">
        <f t="shared" si="466"/>
        <v>89250</v>
      </c>
      <c r="Q1488" s="122"/>
    </row>
    <row r="1489" spans="1:17" s="123" customFormat="1" ht="16.2" customHeight="1" x14ac:dyDescent="0.3">
      <c r="A1489" s="171">
        <f t="shared" si="463"/>
        <v>1411</v>
      </c>
      <c r="B1489" s="126">
        <v>61185</v>
      </c>
      <c r="C1489" s="127" t="s">
        <v>1083</v>
      </c>
      <c r="D1489" s="126" t="s">
        <v>24</v>
      </c>
      <c r="E1489" s="126">
        <v>1</v>
      </c>
      <c r="F1489" s="52">
        <v>1428000</v>
      </c>
      <c r="G1489" s="53">
        <v>3400800</v>
      </c>
      <c r="H1489" s="24">
        <f t="shared" si="457"/>
        <v>1428000</v>
      </c>
      <c r="I1489" s="24">
        <f t="shared" si="458"/>
        <v>2414400</v>
      </c>
      <c r="J1489" s="24">
        <f t="shared" si="459"/>
        <v>2414400</v>
      </c>
      <c r="K1489" s="25">
        <f t="shared" si="460"/>
        <v>2203711.0518396008</v>
      </c>
      <c r="L1489" s="26">
        <f t="shared" si="464"/>
        <v>548510.5449971311</v>
      </c>
      <c r="M1489" s="27">
        <f t="shared" si="465"/>
        <v>0.24890311483406535</v>
      </c>
      <c r="N1489" s="28">
        <f t="shared" si="461"/>
        <v>1428000</v>
      </c>
      <c r="O1489" s="29" t="str">
        <f t="shared" si="462"/>
        <v>MENOR VALOR</v>
      </c>
      <c r="P1489" s="30">
        <f t="shared" si="466"/>
        <v>1428000</v>
      </c>
      <c r="Q1489" s="122"/>
    </row>
    <row r="1490" spans="1:17" s="123" customFormat="1" ht="16.2" customHeight="1" x14ac:dyDescent="0.3">
      <c r="A1490" s="171">
        <f t="shared" si="463"/>
        <v>1412</v>
      </c>
      <c r="B1490" s="126">
        <v>61185</v>
      </c>
      <c r="C1490" s="127" t="s">
        <v>449</v>
      </c>
      <c r="D1490" s="126" t="s">
        <v>24</v>
      </c>
      <c r="E1490" s="126">
        <v>1</v>
      </c>
      <c r="F1490" s="52">
        <v>101150</v>
      </c>
      <c r="G1490" s="53">
        <v>251725</v>
      </c>
      <c r="H1490" s="24">
        <f t="shared" si="457"/>
        <v>101150</v>
      </c>
      <c r="I1490" s="24">
        <f t="shared" si="458"/>
        <v>176437.5</v>
      </c>
      <c r="J1490" s="24">
        <f t="shared" si="459"/>
        <v>176437.5</v>
      </c>
      <c r="K1490" s="25">
        <f t="shared" si="460"/>
        <v>159568.1163328063</v>
      </c>
      <c r="L1490" s="26">
        <f t="shared" si="464"/>
        <v>41307.846203071902</v>
      </c>
      <c r="M1490" s="27">
        <f t="shared" si="465"/>
        <v>0.25887280712719202</v>
      </c>
      <c r="N1490" s="28">
        <f t="shared" si="461"/>
        <v>101150</v>
      </c>
      <c r="O1490" s="29" t="str">
        <f t="shared" si="462"/>
        <v>MENOR VALOR</v>
      </c>
      <c r="P1490" s="30">
        <f t="shared" si="466"/>
        <v>101150</v>
      </c>
      <c r="Q1490" s="122"/>
    </row>
    <row r="1491" spans="1:17" s="123" customFormat="1" ht="16.2" customHeight="1" x14ac:dyDescent="0.3">
      <c r="A1491" s="171">
        <f t="shared" si="463"/>
        <v>1413</v>
      </c>
      <c r="B1491" s="126">
        <v>38990</v>
      </c>
      <c r="C1491" s="127" t="s">
        <v>1114</v>
      </c>
      <c r="D1491" s="126" t="s">
        <v>451</v>
      </c>
      <c r="E1491" s="126">
        <v>1</v>
      </c>
      <c r="F1491" s="52">
        <v>285600</v>
      </c>
      <c r="G1491" s="53">
        <v>490400</v>
      </c>
      <c r="H1491" s="24">
        <f t="shared" si="457"/>
        <v>285600</v>
      </c>
      <c r="I1491" s="24">
        <f t="shared" si="458"/>
        <v>388000</v>
      </c>
      <c r="J1491" s="24">
        <f t="shared" si="459"/>
        <v>388000</v>
      </c>
      <c r="K1491" s="25">
        <f t="shared" si="460"/>
        <v>374243.55705876887</v>
      </c>
      <c r="L1491" s="26">
        <f t="shared" si="464"/>
        <v>62680.460304752516</v>
      </c>
      <c r="M1491" s="27">
        <f t="shared" si="465"/>
        <v>0.16748574323461116</v>
      </c>
      <c r="N1491" s="28">
        <f t="shared" si="461"/>
        <v>285600</v>
      </c>
      <c r="O1491" s="29" t="str">
        <f t="shared" si="462"/>
        <v>MENOR VALOR</v>
      </c>
      <c r="P1491" s="30">
        <f t="shared" si="466"/>
        <v>285600</v>
      </c>
      <c r="Q1491" s="122"/>
    </row>
    <row r="1492" spans="1:17" s="123" customFormat="1" ht="16.2" customHeight="1" x14ac:dyDescent="0.3">
      <c r="A1492" s="171">
        <f t="shared" si="463"/>
        <v>1414</v>
      </c>
      <c r="B1492" s="126">
        <v>61185</v>
      </c>
      <c r="C1492" s="127" t="s">
        <v>1085</v>
      </c>
      <c r="D1492" s="126" t="s">
        <v>24</v>
      </c>
      <c r="E1492" s="126">
        <v>1</v>
      </c>
      <c r="F1492" s="52">
        <v>309400</v>
      </c>
      <c r="G1492" s="53">
        <v>464100</v>
      </c>
      <c r="H1492" s="24">
        <f t="shared" si="457"/>
        <v>309400</v>
      </c>
      <c r="I1492" s="24">
        <f t="shared" si="458"/>
        <v>386750</v>
      </c>
      <c r="J1492" s="24">
        <f t="shared" si="459"/>
        <v>386750</v>
      </c>
      <c r="K1492" s="25">
        <f t="shared" si="460"/>
        <v>378936.06320855767</v>
      </c>
      <c r="L1492" s="26">
        <f t="shared" si="464"/>
        <v>49169.42183178736</v>
      </c>
      <c r="M1492" s="27">
        <f t="shared" si="465"/>
        <v>0.12975651199692134</v>
      </c>
      <c r="N1492" s="28">
        <f t="shared" si="461"/>
        <v>309400</v>
      </c>
      <c r="O1492" s="29" t="str">
        <f t="shared" si="462"/>
        <v>MENOR VALOR</v>
      </c>
      <c r="P1492" s="30">
        <f t="shared" si="466"/>
        <v>309400</v>
      </c>
      <c r="Q1492" s="122"/>
    </row>
    <row r="1493" spans="1:17" s="123" customFormat="1" ht="16.2" customHeight="1" x14ac:dyDescent="0.3">
      <c r="A1493" s="171">
        <f t="shared" si="463"/>
        <v>1415</v>
      </c>
      <c r="B1493" s="126">
        <v>38990</v>
      </c>
      <c r="C1493" s="127" t="s">
        <v>1086</v>
      </c>
      <c r="D1493" s="126" t="s">
        <v>986</v>
      </c>
      <c r="E1493" s="126">
        <v>1</v>
      </c>
      <c r="F1493" s="52">
        <v>65450</v>
      </c>
      <c r="G1493" s="53">
        <v>103000</v>
      </c>
      <c r="H1493" s="24">
        <f t="shared" si="457"/>
        <v>65450</v>
      </c>
      <c r="I1493" s="24">
        <f t="shared" si="458"/>
        <v>84225</v>
      </c>
      <c r="J1493" s="24">
        <f t="shared" si="459"/>
        <v>84225</v>
      </c>
      <c r="K1493" s="25">
        <f t="shared" si="460"/>
        <v>82105.724526369057</v>
      </c>
      <c r="L1493" s="26">
        <f t="shared" si="464"/>
        <v>11777.375758170479</v>
      </c>
      <c r="M1493" s="27">
        <f t="shared" si="465"/>
        <v>0.14344159102314552</v>
      </c>
      <c r="N1493" s="28">
        <f t="shared" si="461"/>
        <v>65450</v>
      </c>
      <c r="O1493" s="29" t="str">
        <f t="shared" si="462"/>
        <v>MENOR VALOR</v>
      </c>
      <c r="P1493" s="30">
        <f t="shared" si="466"/>
        <v>65450</v>
      </c>
      <c r="Q1493" s="122"/>
    </row>
    <row r="1494" spans="1:17" s="123" customFormat="1" ht="16.2" customHeight="1" x14ac:dyDescent="0.3">
      <c r="A1494" s="171">
        <f t="shared" si="463"/>
        <v>1416</v>
      </c>
      <c r="B1494" s="126">
        <v>61164</v>
      </c>
      <c r="C1494" s="127" t="s">
        <v>1087</v>
      </c>
      <c r="D1494" s="126" t="s">
        <v>458</v>
      </c>
      <c r="E1494" s="126">
        <v>1</v>
      </c>
      <c r="F1494" s="52">
        <v>77350</v>
      </c>
      <c r="G1494" s="53">
        <v>316025</v>
      </c>
      <c r="H1494" s="24">
        <f t="shared" si="457"/>
        <v>77350</v>
      </c>
      <c r="I1494" s="24">
        <f t="shared" si="458"/>
        <v>196687.5</v>
      </c>
      <c r="J1494" s="24">
        <f t="shared" si="459"/>
        <v>196687.5</v>
      </c>
      <c r="K1494" s="25">
        <f t="shared" si="460"/>
        <v>156347.47759397974</v>
      </c>
      <c r="L1494" s="26">
        <f t="shared" si="464"/>
        <v>55859.6521033354</v>
      </c>
      <c r="M1494" s="27">
        <f t="shared" si="465"/>
        <v>0.35727888267182578</v>
      </c>
      <c r="N1494" s="28">
        <f t="shared" si="461"/>
        <v>77350</v>
      </c>
      <c r="O1494" s="29" t="str">
        <f t="shared" si="462"/>
        <v>MENOR VALOR</v>
      </c>
      <c r="P1494" s="30">
        <f t="shared" si="466"/>
        <v>77350</v>
      </c>
      <c r="Q1494" s="122"/>
    </row>
    <row r="1495" spans="1:17" s="123" customFormat="1" ht="16.2" customHeight="1" x14ac:dyDescent="0.3">
      <c r="A1495" s="171">
        <f t="shared" si="463"/>
        <v>1417</v>
      </c>
      <c r="B1495" s="126">
        <v>48220</v>
      </c>
      <c r="C1495" s="127" t="s">
        <v>1088</v>
      </c>
      <c r="D1495" s="126" t="s">
        <v>24</v>
      </c>
      <c r="E1495" s="126">
        <v>1</v>
      </c>
      <c r="F1495" s="52">
        <v>196350</v>
      </c>
      <c r="G1495" s="53">
        <v>304525</v>
      </c>
      <c r="H1495" s="24">
        <f t="shared" si="457"/>
        <v>196350</v>
      </c>
      <c r="I1495" s="24">
        <f t="shared" si="458"/>
        <v>250437.5</v>
      </c>
      <c r="J1495" s="24">
        <f t="shared" si="459"/>
        <v>250437.5</v>
      </c>
      <c r="K1495" s="25">
        <f t="shared" si="460"/>
        <v>244527.06138585153</v>
      </c>
      <c r="L1495" s="26">
        <f t="shared" si="464"/>
        <v>34066.326803576085</v>
      </c>
      <c r="M1495" s="27">
        <f t="shared" si="465"/>
        <v>0.13931516050005247</v>
      </c>
      <c r="N1495" s="28">
        <f t="shared" si="461"/>
        <v>196350</v>
      </c>
      <c r="O1495" s="29" t="str">
        <f t="shared" si="462"/>
        <v>MENOR VALOR</v>
      </c>
      <c r="P1495" s="30">
        <f t="shared" si="466"/>
        <v>196350</v>
      </c>
      <c r="Q1495" s="122"/>
    </row>
    <row r="1496" spans="1:17" s="123" customFormat="1" ht="16.2" customHeight="1" x14ac:dyDescent="0.3">
      <c r="A1496" s="171">
        <f t="shared" si="463"/>
        <v>1418</v>
      </c>
      <c r="B1496" s="126">
        <v>48220</v>
      </c>
      <c r="C1496" s="127" t="s">
        <v>1089</v>
      </c>
      <c r="D1496" s="126" t="s">
        <v>24</v>
      </c>
      <c r="E1496" s="126">
        <v>1</v>
      </c>
      <c r="F1496" s="52">
        <v>196350</v>
      </c>
      <c r="G1496" s="53">
        <v>304525</v>
      </c>
      <c r="H1496" s="24">
        <f t="shared" si="457"/>
        <v>196350</v>
      </c>
      <c r="I1496" s="24">
        <f t="shared" si="458"/>
        <v>250437.5</v>
      </c>
      <c r="J1496" s="24">
        <f t="shared" si="459"/>
        <v>250437.5</v>
      </c>
      <c r="K1496" s="25">
        <f t="shared" si="460"/>
        <v>244527.06138585153</v>
      </c>
      <c r="L1496" s="26">
        <f t="shared" si="464"/>
        <v>34066.326803576085</v>
      </c>
      <c r="M1496" s="27">
        <f t="shared" si="465"/>
        <v>0.13931516050005247</v>
      </c>
      <c r="N1496" s="28">
        <f t="shared" si="461"/>
        <v>196350</v>
      </c>
      <c r="O1496" s="29" t="str">
        <f t="shared" si="462"/>
        <v>MENOR VALOR</v>
      </c>
      <c r="P1496" s="30">
        <f t="shared" si="466"/>
        <v>196350</v>
      </c>
      <c r="Q1496" s="122"/>
    </row>
    <row r="1497" spans="1:17" s="123" customFormat="1" ht="16.2" customHeight="1" x14ac:dyDescent="0.3">
      <c r="A1497" s="171">
        <f t="shared" si="463"/>
        <v>1419</v>
      </c>
      <c r="B1497" s="126">
        <v>42140</v>
      </c>
      <c r="C1497" s="127" t="s">
        <v>1115</v>
      </c>
      <c r="D1497" s="126" t="s">
        <v>24</v>
      </c>
      <c r="E1497" s="126">
        <v>1</v>
      </c>
      <c r="F1497" s="52">
        <v>1428000</v>
      </c>
      <c r="G1497" s="53">
        <v>3400800</v>
      </c>
      <c r="H1497" s="24">
        <f t="shared" si="457"/>
        <v>1428000</v>
      </c>
      <c r="I1497" s="24">
        <f t="shared" si="458"/>
        <v>2414400</v>
      </c>
      <c r="J1497" s="24">
        <f t="shared" si="459"/>
        <v>2414400</v>
      </c>
      <c r="K1497" s="25">
        <f t="shared" si="460"/>
        <v>2203711.0518396008</v>
      </c>
      <c r="L1497" s="26">
        <f t="shared" si="464"/>
        <v>548510.5449971311</v>
      </c>
      <c r="M1497" s="27">
        <f t="shared" si="465"/>
        <v>0.24890311483406535</v>
      </c>
      <c r="N1497" s="28">
        <f t="shared" si="461"/>
        <v>1428000</v>
      </c>
      <c r="O1497" s="29" t="str">
        <f t="shared" si="462"/>
        <v>MENOR VALOR</v>
      </c>
      <c r="P1497" s="30">
        <f t="shared" si="466"/>
        <v>1428000</v>
      </c>
      <c r="Q1497" s="122"/>
    </row>
    <row r="1498" spans="1:17" s="123" customFormat="1" ht="16.2" customHeight="1" x14ac:dyDescent="0.3">
      <c r="A1498" s="171">
        <f t="shared" si="463"/>
        <v>1420</v>
      </c>
      <c r="B1498" s="126">
        <v>48220</v>
      </c>
      <c r="C1498" s="127" t="s">
        <v>1116</v>
      </c>
      <c r="D1498" s="126" t="s">
        <v>24</v>
      </c>
      <c r="E1498" s="126">
        <v>1</v>
      </c>
      <c r="F1498" s="52">
        <v>309400</v>
      </c>
      <c r="G1498" s="53">
        <v>464100</v>
      </c>
      <c r="H1498" s="24">
        <f t="shared" si="457"/>
        <v>309400</v>
      </c>
      <c r="I1498" s="24">
        <f t="shared" si="458"/>
        <v>386750</v>
      </c>
      <c r="J1498" s="24">
        <f t="shared" si="459"/>
        <v>386750</v>
      </c>
      <c r="K1498" s="25">
        <f t="shared" si="460"/>
        <v>378936.06320855767</v>
      </c>
      <c r="L1498" s="26">
        <f t="shared" si="464"/>
        <v>49169.42183178736</v>
      </c>
      <c r="M1498" s="27">
        <f t="shared" si="465"/>
        <v>0.12975651199692134</v>
      </c>
      <c r="N1498" s="28">
        <f t="shared" si="461"/>
        <v>309400</v>
      </c>
      <c r="O1498" s="29" t="str">
        <f t="shared" si="462"/>
        <v>MENOR VALOR</v>
      </c>
      <c r="P1498" s="30">
        <f t="shared" si="466"/>
        <v>309400</v>
      </c>
      <c r="Q1498" s="122"/>
    </row>
    <row r="1499" spans="1:17" s="123" customFormat="1" ht="16.2" customHeight="1" x14ac:dyDescent="0.3">
      <c r="A1499" s="171">
        <f t="shared" si="463"/>
        <v>1421</v>
      </c>
      <c r="B1499" s="126">
        <v>61185</v>
      </c>
      <c r="C1499" s="127" t="s">
        <v>463</v>
      </c>
      <c r="D1499" s="126" t="s">
        <v>24</v>
      </c>
      <c r="E1499" s="126">
        <v>1</v>
      </c>
      <c r="F1499" s="52">
        <v>136850</v>
      </c>
      <c r="G1499" s="53">
        <v>265000</v>
      </c>
      <c r="H1499" s="24">
        <f t="shared" si="457"/>
        <v>136850</v>
      </c>
      <c r="I1499" s="24">
        <f t="shared" si="458"/>
        <v>200925</v>
      </c>
      <c r="J1499" s="24">
        <f t="shared" si="459"/>
        <v>200925</v>
      </c>
      <c r="K1499" s="25">
        <f t="shared" si="460"/>
        <v>190434.37189751223</v>
      </c>
      <c r="L1499" s="26">
        <f t="shared" si="464"/>
        <v>37889.872734352837</v>
      </c>
      <c r="M1499" s="27">
        <f t="shared" si="465"/>
        <v>0.1989655142441637</v>
      </c>
      <c r="N1499" s="28">
        <f t="shared" si="461"/>
        <v>136850</v>
      </c>
      <c r="O1499" s="29" t="str">
        <f t="shared" si="462"/>
        <v>MENOR VALOR</v>
      </c>
      <c r="P1499" s="30">
        <f t="shared" si="466"/>
        <v>136850</v>
      </c>
      <c r="Q1499" s="122"/>
    </row>
    <row r="1500" spans="1:17" s="123" customFormat="1" ht="16.2" customHeight="1" x14ac:dyDescent="0.3">
      <c r="A1500" s="171">
        <f t="shared" si="463"/>
        <v>1422</v>
      </c>
      <c r="B1500" s="126">
        <v>61185</v>
      </c>
      <c r="C1500" s="127" t="s">
        <v>1117</v>
      </c>
      <c r="D1500" s="126" t="s">
        <v>24</v>
      </c>
      <c r="E1500" s="126">
        <v>1</v>
      </c>
      <c r="F1500" s="52">
        <v>172550</v>
      </c>
      <c r="G1500" s="53">
        <v>263825</v>
      </c>
      <c r="H1500" s="24">
        <f t="shared" si="457"/>
        <v>172550</v>
      </c>
      <c r="I1500" s="24">
        <f t="shared" si="458"/>
        <v>218187.5</v>
      </c>
      <c r="J1500" s="24">
        <f t="shared" si="459"/>
        <v>218187.5</v>
      </c>
      <c r="K1500" s="25">
        <f t="shared" si="460"/>
        <v>213361.20488504934</v>
      </c>
      <c r="L1500" s="26">
        <f t="shared" si="464"/>
        <v>28857.879722611582</v>
      </c>
      <c r="M1500" s="27">
        <f t="shared" si="465"/>
        <v>0.13525364059581063</v>
      </c>
      <c r="N1500" s="28">
        <f t="shared" si="461"/>
        <v>172550</v>
      </c>
      <c r="O1500" s="29" t="str">
        <f t="shared" si="462"/>
        <v>MENOR VALOR</v>
      </c>
      <c r="P1500" s="30">
        <f t="shared" si="466"/>
        <v>172550</v>
      </c>
      <c r="Q1500" s="122"/>
    </row>
    <row r="1501" spans="1:17" s="123" customFormat="1" ht="16.2" customHeight="1" x14ac:dyDescent="0.3">
      <c r="A1501" s="171">
        <f t="shared" si="463"/>
        <v>1423</v>
      </c>
      <c r="B1501" s="126">
        <v>48220</v>
      </c>
      <c r="C1501" s="127" t="s">
        <v>1118</v>
      </c>
      <c r="D1501" s="126" t="s">
        <v>24</v>
      </c>
      <c r="E1501" s="126">
        <v>1</v>
      </c>
      <c r="F1501" s="52">
        <v>136850</v>
      </c>
      <c r="G1501" s="53">
        <v>265000</v>
      </c>
      <c r="H1501" s="24">
        <f t="shared" si="457"/>
        <v>136850</v>
      </c>
      <c r="I1501" s="24">
        <f t="shared" si="458"/>
        <v>200925</v>
      </c>
      <c r="J1501" s="24">
        <f t="shared" si="459"/>
        <v>200925</v>
      </c>
      <c r="K1501" s="25">
        <f t="shared" si="460"/>
        <v>190434.37189751223</v>
      </c>
      <c r="L1501" s="26">
        <f t="shared" si="464"/>
        <v>37889.872734352837</v>
      </c>
      <c r="M1501" s="27">
        <f t="shared" si="465"/>
        <v>0.1989655142441637</v>
      </c>
      <c r="N1501" s="28">
        <f t="shared" si="461"/>
        <v>136850</v>
      </c>
      <c r="O1501" s="29" t="str">
        <f t="shared" si="462"/>
        <v>MENOR VALOR</v>
      </c>
      <c r="P1501" s="30">
        <f t="shared" si="466"/>
        <v>136850</v>
      </c>
      <c r="Q1501" s="122"/>
    </row>
    <row r="1502" spans="1:17" s="123" customFormat="1" ht="16.2" customHeight="1" x14ac:dyDescent="0.3">
      <c r="A1502" s="171">
        <f t="shared" si="463"/>
        <v>1424</v>
      </c>
      <c r="B1502" s="126">
        <v>48220</v>
      </c>
      <c r="C1502" s="127" t="s">
        <v>1091</v>
      </c>
      <c r="D1502" s="126" t="s">
        <v>24</v>
      </c>
      <c r="E1502" s="126">
        <v>1</v>
      </c>
      <c r="F1502" s="52">
        <v>148750</v>
      </c>
      <c r="G1502" s="53">
        <v>398000</v>
      </c>
      <c r="H1502" s="24">
        <f t="shared" si="457"/>
        <v>148750</v>
      </c>
      <c r="I1502" s="24">
        <f t="shared" si="458"/>
        <v>273375</v>
      </c>
      <c r="J1502" s="24">
        <f t="shared" si="459"/>
        <v>273375</v>
      </c>
      <c r="K1502" s="25">
        <f t="shared" si="460"/>
        <v>243315.63862604476</v>
      </c>
      <c r="L1502" s="26">
        <f t="shared" si="464"/>
        <v>66868.004339712832</v>
      </c>
      <c r="M1502" s="27">
        <f t="shared" si="465"/>
        <v>0.27482000218852848</v>
      </c>
      <c r="N1502" s="28">
        <f t="shared" si="461"/>
        <v>148750</v>
      </c>
      <c r="O1502" s="29" t="str">
        <f t="shared" si="462"/>
        <v>MENOR VALOR</v>
      </c>
      <c r="P1502" s="30">
        <f t="shared" si="466"/>
        <v>148750</v>
      </c>
      <c r="Q1502" s="122"/>
    </row>
    <row r="1503" spans="1:17" s="123" customFormat="1" ht="16.2" customHeight="1" x14ac:dyDescent="0.3">
      <c r="A1503" s="171">
        <f t="shared" si="463"/>
        <v>1425</v>
      </c>
      <c r="B1503" s="126">
        <v>42140</v>
      </c>
      <c r="C1503" s="127" t="s">
        <v>1092</v>
      </c>
      <c r="D1503" s="126" t="s">
        <v>24</v>
      </c>
      <c r="E1503" s="126">
        <v>1</v>
      </c>
      <c r="F1503" s="52">
        <v>1011500</v>
      </c>
      <c r="G1503" s="53">
        <v>1517250</v>
      </c>
      <c r="H1503" s="24">
        <f t="shared" si="457"/>
        <v>1011500</v>
      </c>
      <c r="I1503" s="24">
        <f t="shared" si="458"/>
        <v>1264375</v>
      </c>
      <c r="J1503" s="24">
        <f t="shared" si="459"/>
        <v>1264375</v>
      </c>
      <c r="K1503" s="25">
        <f t="shared" si="460"/>
        <v>1238829.4374125923</v>
      </c>
      <c r="L1503" s="26">
        <f t="shared" si="464"/>
        <v>160746.18675776452</v>
      </c>
      <c r="M1503" s="27">
        <f t="shared" si="465"/>
        <v>0.12975651199691987</v>
      </c>
      <c r="N1503" s="28">
        <f t="shared" si="461"/>
        <v>1011500</v>
      </c>
      <c r="O1503" s="29" t="str">
        <f t="shared" si="462"/>
        <v>MENOR VALOR</v>
      </c>
      <c r="P1503" s="30">
        <f t="shared" si="466"/>
        <v>1011500</v>
      </c>
      <c r="Q1503" s="122"/>
    </row>
    <row r="1504" spans="1:17" s="123" customFormat="1" ht="16.2" customHeight="1" x14ac:dyDescent="0.3">
      <c r="A1504" s="171">
        <f t="shared" si="463"/>
        <v>1426</v>
      </c>
      <c r="B1504" s="126">
        <v>61185</v>
      </c>
      <c r="C1504" s="127" t="s">
        <v>1119</v>
      </c>
      <c r="D1504" s="126" t="s">
        <v>24</v>
      </c>
      <c r="E1504" s="126">
        <v>1</v>
      </c>
      <c r="F1504" s="52">
        <v>1011500</v>
      </c>
      <c r="G1504" s="53">
        <v>1517250</v>
      </c>
      <c r="H1504" s="24">
        <f t="shared" si="457"/>
        <v>1011500</v>
      </c>
      <c r="I1504" s="24">
        <f t="shared" si="458"/>
        <v>1264375</v>
      </c>
      <c r="J1504" s="24">
        <f t="shared" si="459"/>
        <v>1264375</v>
      </c>
      <c r="K1504" s="25">
        <f t="shared" si="460"/>
        <v>1238829.4374125923</v>
      </c>
      <c r="L1504" s="26">
        <f t="shared" si="464"/>
        <v>160746.18675776452</v>
      </c>
      <c r="M1504" s="27">
        <f t="shared" si="465"/>
        <v>0.12975651199691987</v>
      </c>
      <c r="N1504" s="28">
        <f t="shared" si="461"/>
        <v>1011500</v>
      </c>
      <c r="O1504" s="29" t="str">
        <f t="shared" si="462"/>
        <v>MENOR VALOR</v>
      </c>
      <c r="P1504" s="30">
        <f t="shared" si="466"/>
        <v>1011500</v>
      </c>
      <c r="Q1504" s="122"/>
    </row>
    <row r="1505" spans="1:17" s="123" customFormat="1" ht="16.2" customHeight="1" x14ac:dyDescent="0.3">
      <c r="A1505" s="171">
        <f t="shared" si="463"/>
        <v>1427</v>
      </c>
      <c r="B1505" s="126">
        <v>42140</v>
      </c>
      <c r="C1505" s="127" t="s">
        <v>1095</v>
      </c>
      <c r="D1505" s="126" t="s">
        <v>24</v>
      </c>
      <c r="E1505" s="126">
        <v>1</v>
      </c>
      <c r="F1505" s="52">
        <v>21420</v>
      </c>
      <c r="G1505" s="53">
        <v>40200</v>
      </c>
      <c r="H1505" s="24">
        <f t="shared" si="457"/>
        <v>21420</v>
      </c>
      <c r="I1505" s="24">
        <f t="shared" si="458"/>
        <v>30810</v>
      </c>
      <c r="J1505" s="24">
        <f t="shared" si="459"/>
        <v>30810</v>
      </c>
      <c r="K1505" s="25">
        <f t="shared" si="460"/>
        <v>29344.23282350384</v>
      </c>
      <c r="L1505" s="26">
        <f t="shared" si="464"/>
        <v>5603.2787652005572</v>
      </c>
      <c r="M1505" s="27">
        <f t="shared" si="465"/>
        <v>0.19094991506175962</v>
      </c>
      <c r="N1505" s="28">
        <f t="shared" si="461"/>
        <v>21420</v>
      </c>
      <c r="O1505" s="29" t="str">
        <f t="shared" si="462"/>
        <v>MENOR VALOR</v>
      </c>
      <c r="P1505" s="30">
        <f t="shared" si="466"/>
        <v>21420</v>
      </c>
      <c r="Q1505" s="122"/>
    </row>
    <row r="1506" spans="1:17" s="123" customFormat="1" ht="16.2" customHeight="1" x14ac:dyDescent="0.3">
      <c r="A1506" s="171">
        <f t="shared" si="463"/>
        <v>1428</v>
      </c>
      <c r="B1506" s="126">
        <v>42140</v>
      </c>
      <c r="C1506" s="127" t="s">
        <v>1120</v>
      </c>
      <c r="D1506" s="126" t="s">
        <v>24</v>
      </c>
      <c r="E1506" s="126">
        <v>1</v>
      </c>
      <c r="F1506" s="52">
        <v>208250</v>
      </c>
      <c r="G1506" s="53">
        <v>412375</v>
      </c>
      <c r="H1506" s="24">
        <f t="shared" si="457"/>
        <v>208250</v>
      </c>
      <c r="I1506" s="24">
        <f t="shared" si="458"/>
        <v>310312.5</v>
      </c>
      <c r="J1506" s="24">
        <f t="shared" si="459"/>
        <v>310312.5</v>
      </c>
      <c r="K1506" s="25">
        <f t="shared" si="460"/>
        <v>293047.93763137114</v>
      </c>
      <c r="L1506" s="26">
        <f t="shared" si="464"/>
        <v>59961.196729776435</v>
      </c>
      <c r="M1506" s="27">
        <f t="shared" si="465"/>
        <v>0.20461224608651712</v>
      </c>
      <c r="N1506" s="28">
        <f t="shared" si="461"/>
        <v>208250</v>
      </c>
      <c r="O1506" s="29" t="str">
        <f t="shared" si="462"/>
        <v>MENOR VALOR</v>
      </c>
      <c r="P1506" s="30">
        <f t="shared" si="466"/>
        <v>208250</v>
      </c>
      <c r="Q1506" s="122"/>
    </row>
    <row r="1507" spans="1:17" s="123" customFormat="1" ht="16.2" customHeight="1" x14ac:dyDescent="0.3">
      <c r="A1507" s="171">
        <f t="shared" si="463"/>
        <v>1429</v>
      </c>
      <c r="B1507" s="126">
        <v>42140</v>
      </c>
      <c r="C1507" s="127" t="s">
        <v>1097</v>
      </c>
      <c r="D1507" s="126" t="s">
        <v>24</v>
      </c>
      <c r="E1507" s="126">
        <v>1</v>
      </c>
      <c r="F1507" s="52">
        <v>220150</v>
      </c>
      <c r="G1507" s="53">
        <v>430225</v>
      </c>
      <c r="H1507" s="24">
        <f t="shared" si="457"/>
        <v>220150</v>
      </c>
      <c r="I1507" s="24">
        <f t="shared" si="458"/>
        <v>325187.5</v>
      </c>
      <c r="J1507" s="24">
        <f t="shared" si="459"/>
        <v>325187.5</v>
      </c>
      <c r="K1507" s="25">
        <f t="shared" si="460"/>
        <v>307756.45200385322</v>
      </c>
      <c r="L1507" s="26">
        <f t="shared" si="464"/>
        <v>61947.116287618635</v>
      </c>
      <c r="M1507" s="27">
        <f t="shared" si="465"/>
        <v>0.20128616600649865</v>
      </c>
      <c r="N1507" s="28">
        <f t="shared" si="461"/>
        <v>220150</v>
      </c>
      <c r="O1507" s="29" t="str">
        <f t="shared" si="462"/>
        <v>MENOR VALOR</v>
      </c>
      <c r="P1507" s="30">
        <f t="shared" si="466"/>
        <v>220150</v>
      </c>
      <c r="Q1507" s="122"/>
    </row>
    <row r="1508" spans="1:17" s="123" customFormat="1" ht="16.2" customHeight="1" x14ac:dyDescent="0.3">
      <c r="A1508" s="171">
        <f t="shared" si="463"/>
        <v>1430</v>
      </c>
      <c r="B1508" s="126">
        <v>43910</v>
      </c>
      <c r="C1508" s="127" t="s">
        <v>1121</v>
      </c>
      <c r="D1508" s="126" t="s">
        <v>24</v>
      </c>
      <c r="E1508" s="126">
        <v>1</v>
      </c>
      <c r="F1508" s="52">
        <v>309400</v>
      </c>
      <c r="G1508" s="53">
        <v>464100</v>
      </c>
      <c r="H1508" s="24">
        <f t="shared" si="457"/>
        <v>309400</v>
      </c>
      <c r="I1508" s="24">
        <f t="shared" si="458"/>
        <v>386750</v>
      </c>
      <c r="J1508" s="24">
        <f t="shared" si="459"/>
        <v>386750</v>
      </c>
      <c r="K1508" s="25">
        <f t="shared" si="460"/>
        <v>378936.06320855767</v>
      </c>
      <c r="L1508" s="26">
        <f t="shared" si="464"/>
        <v>49169.42183178736</v>
      </c>
      <c r="M1508" s="27">
        <f t="shared" si="465"/>
        <v>0.12975651199692134</v>
      </c>
      <c r="N1508" s="28">
        <f t="shared" si="461"/>
        <v>309400</v>
      </c>
      <c r="O1508" s="29" t="str">
        <f t="shared" si="462"/>
        <v>MENOR VALOR</v>
      </c>
      <c r="P1508" s="30">
        <f t="shared" si="466"/>
        <v>309400</v>
      </c>
      <c r="Q1508" s="122"/>
    </row>
    <row r="1509" spans="1:17" s="123" customFormat="1" ht="16.2" customHeight="1" x14ac:dyDescent="0.3">
      <c r="A1509" s="173">
        <f t="shared" si="463"/>
        <v>1431</v>
      </c>
      <c r="B1509" s="128">
        <v>43910</v>
      </c>
      <c r="C1509" s="129" t="s">
        <v>1099</v>
      </c>
      <c r="D1509" s="128" t="s">
        <v>24</v>
      </c>
      <c r="E1509" s="128">
        <v>1</v>
      </c>
      <c r="F1509" s="56">
        <v>101150</v>
      </c>
      <c r="G1509" s="53">
        <v>251725</v>
      </c>
      <c r="H1509" s="24">
        <f t="shared" si="457"/>
        <v>101150</v>
      </c>
      <c r="I1509" s="24">
        <f t="shared" si="458"/>
        <v>176437.5</v>
      </c>
      <c r="J1509" s="24">
        <f t="shared" si="459"/>
        <v>176437.5</v>
      </c>
      <c r="K1509" s="25">
        <f t="shared" si="460"/>
        <v>159568.1163328063</v>
      </c>
      <c r="L1509" s="26">
        <f t="shared" si="464"/>
        <v>41307.846203071902</v>
      </c>
      <c r="M1509" s="27">
        <f t="shared" si="465"/>
        <v>0.25887280712719202</v>
      </c>
      <c r="N1509" s="28">
        <f t="shared" si="461"/>
        <v>101150</v>
      </c>
      <c r="O1509" s="29" t="str">
        <f t="shared" si="462"/>
        <v>MENOR VALOR</v>
      </c>
      <c r="P1509" s="30">
        <f t="shared" si="466"/>
        <v>101150</v>
      </c>
      <c r="Q1509" s="122"/>
    </row>
    <row r="1510" spans="1:17" s="123" customFormat="1" ht="16.2" customHeight="1" x14ac:dyDescent="0.3">
      <c r="A1510" s="268" t="s">
        <v>1122</v>
      </c>
      <c r="B1510" s="268" t="s">
        <v>1122</v>
      </c>
      <c r="C1510" s="268"/>
      <c r="D1510" s="268"/>
      <c r="E1510" s="268"/>
      <c r="F1510" s="121"/>
      <c r="G1510" s="184"/>
      <c r="H1510" s="37"/>
      <c r="I1510" s="38"/>
      <c r="J1510" s="38"/>
      <c r="K1510" s="39"/>
      <c r="L1510" s="40"/>
      <c r="M1510" s="41"/>
      <c r="N1510" s="42"/>
      <c r="O1510" s="43"/>
      <c r="P1510" s="44"/>
      <c r="Q1510" s="122"/>
    </row>
    <row r="1511" spans="1:17" s="123" customFormat="1" ht="16.2" customHeight="1" x14ac:dyDescent="0.3">
      <c r="A1511" s="168">
        <f>A1509+1</f>
        <v>1432</v>
      </c>
      <c r="B1511" s="124">
        <v>42140</v>
      </c>
      <c r="C1511" s="125" t="s">
        <v>1123</v>
      </c>
      <c r="D1511" s="124" t="s">
        <v>24</v>
      </c>
      <c r="E1511" s="124">
        <v>1</v>
      </c>
      <c r="F1511" s="47">
        <v>53550</v>
      </c>
      <c r="G1511" s="53">
        <v>90325</v>
      </c>
      <c r="H1511" s="24">
        <f t="shared" ref="H1511:H1547" si="467">MIN(F1511:G1511)</f>
        <v>53550</v>
      </c>
      <c r="I1511" s="24">
        <f t="shared" ref="I1511:I1547" si="468">AVERAGE(F1511:G1511)</f>
        <v>71937.5</v>
      </c>
      <c r="J1511" s="24">
        <f t="shared" ref="J1511:J1547" si="469">MEDIAN(F1511:G1511)</f>
        <v>71937.5</v>
      </c>
      <c r="K1511" s="25">
        <f t="shared" ref="K1511:K1547" si="470">GEOMEAN(F1511:G1511)</f>
        <v>69547.852231395329</v>
      </c>
      <c r="L1511" s="26">
        <f t="shared" si="464"/>
        <v>11312.189797239987</v>
      </c>
      <c r="M1511" s="27">
        <f t="shared" si="465"/>
        <v>0.16265333053855879</v>
      </c>
      <c r="N1511" s="28">
        <f t="shared" ref="N1511:N1547" si="471">ROUND(IF(M1511&lt;=$N$2,H1511,K1511),0)</f>
        <v>53550</v>
      </c>
      <c r="O1511" s="29" t="str">
        <f t="shared" ref="O1511:O1547" si="472">IF(M1511&lt;=$N$2,"MENOR VALOR","MEDIA GEO")</f>
        <v>MENOR VALOR</v>
      </c>
      <c r="P1511" s="30">
        <f t="shared" si="466"/>
        <v>53550</v>
      </c>
      <c r="Q1511" s="122"/>
    </row>
    <row r="1512" spans="1:17" s="123" customFormat="1" ht="16.2" customHeight="1" x14ac:dyDescent="0.3">
      <c r="A1512" s="171">
        <f>A1511+1</f>
        <v>1433</v>
      </c>
      <c r="B1512" s="126">
        <v>38990</v>
      </c>
      <c r="C1512" s="127" t="s">
        <v>1124</v>
      </c>
      <c r="D1512" s="126" t="s">
        <v>986</v>
      </c>
      <c r="E1512" s="126">
        <v>1</v>
      </c>
      <c r="F1512" s="52">
        <v>65450</v>
      </c>
      <c r="G1512" s="53">
        <v>103000</v>
      </c>
      <c r="H1512" s="24">
        <f t="shared" si="467"/>
        <v>65450</v>
      </c>
      <c r="I1512" s="24">
        <f t="shared" si="468"/>
        <v>84225</v>
      </c>
      <c r="J1512" s="24">
        <f t="shared" si="469"/>
        <v>84225</v>
      </c>
      <c r="K1512" s="25">
        <f t="shared" si="470"/>
        <v>82105.724526369057</v>
      </c>
      <c r="L1512" s="26">
        <f t="shared" si="464"/>
        <v>11777.375758170479</v>
      </c>
      <c r="M1512" s="27">
        <f t="shared" si="465"/>
        <v>0.14344159102314552</v>
      </c>
      <c r="N1512" s="28">
        <f t="shared" si="471"/>
        <v>65450</v>
      </c>
      <c r="O1512" s="29" t="str">
        <f t="shared" si="472"/>
        <v>MENOR VALOR</v>
      </c>
      <c r="P1512" s="30">
        <f t="shared" si="466"/>
        <v>65450</v>
      </c>
      <c r="Q1512" s="122"/>
    </row>
    <row r="1513" spans="1:17" s="123" customFormat="1" ht="16.2" customHeight="1" x14ac:dyDescent="0.3">
      <c r="A1513" s="171">
        <f>A1512+1</f>
        <v>1434</v>
      </c>
      <c r="B1513" s="126">
        <v>42140</v>
      </c>
      <c r="C1513" s="127" t="s">
        <v>1125</v>
      </c>
      <c r="D1513" s="126" t="s">
        <v>24</v>
      </c>
      <c r="E1513" s="126">
        <v>1</v>
      </c>
      <c r="F1513" s="52">
        <v>309400</v>
      </c>
      <c r="G1513" s="53">
        <v>464100</v>
      </c>
      <c r="H1513" s="24">
        <f t="shared" si="467"/>
        <v>309400</v>
      </c>
      <c r="I1513" s="24">
        <f t="shared" si="468"/>
        <v>386750</v>
      </c>
      <c r="J1513" s="24">
        <f t="shared" si="469"/>
        <v>386750</v>
      </c>
      <c r="K1513" s="25">
        <f t="shared" si="470"/>
        <v>378936.06320855767</v>
      </c>
      <c r="L1513" s="26">
        <f t="shared" si="464"/>
        <v>49169.42183178736</v>
      </c>
      <c r="M1513" s="27">
        <f t="shared" si="465"/>
        <v>0.12975651199692134</v>
      </c>
      <c r="N1513" s="28">
        <f t="shared" si="471"/>
        <v>309400</v>
      </c>
      <c r="O1513" s="29" t="str">
        <f t="shared" si="472"/>
        <v>MENOR VALOR</v>
      </c>
      <c r="P1513" s="30">
        <f t="shared" si="466"/>
        <v>309400</v>
      </c>
      <c r="Q1513" s="122"/>
    </row>
    <row r="1514" spans="1:17" s="123" customFormat="1" ht="16.2" customHeight="1" x14ac:dyDescent="0.3">
      <c r="A1514" s="171">
        <f t="shared" ref="A1514:A1547" si="473">A1513+1</f>
        <v>1435</v>
      </c>
      <c r="B1514" s="126">
        <v>43910</v>
      </c>
      <c r="C1514" s="127" t="s">
        <v>1126</v>
      </c>
      <c r="D1514" s="126" t="s">
        <v>24</v>
      </c>
      <c r="E1514" s="126">
        <v>1</v>
      </c>
      <c r="F1514" s="52">
        <v>77350</v>
      </c>
      <c r="G1514" s="53">
        <v>316025</v>
      </c>
      <c r="H1514" s="24">
        <f t="shared" si="467"/>
        <v>77350</v>
      </c>
      <c r="I1514" s="24">
        <f t="shared" si="468"/>
        <v>196687.5</v>
      </c>
      <c r="J1514" s="24">
        <f t="shared" si="469"/>
        <v>196687.5</v>
      </c>
      <c r="K1514" s="25">
        <f t="shared" si="470"/>
        <v>156347.47759397974</v>
      </c>
      <c r="L1514" s="26">
        <f t="shared" si="464"/>
        <v>55859.6521033354</v>
      </c>
      <c r="M1514" s="27">
        <f t="shared" si="465"/>
        <v>0.35727888267182578</v>
      </c>
      <c r="N1514" s="28">
        <f t="shared" si="471"/>
        <v>77350</v>
      </c>
      <c r="O1514" s="29" t="str">
        <f t="shared" si="472"/>
        <v>MENOR VALOR</v>
      </c>
      <c r="P1514" s="30">
        <f t="shared" si="466"/>
        <v>77350</v>
      </c>
      <c r="Q1514" s="122"/>
    </row>
    <row r="1515" spans="1:17" s="123" customFormat="1" ht="16.2" customHeight="1" x14ac:dyDescent="0.3">
      <c r="A1515" s="171">
        <f t="shared" si="473"/>
        <v>1436</v>
      </c>
      <c r="B1515" s="126">
        <v>61165</v>
      </c>
      <c r="C1515" s="127" t="s">
        <v>1127</v>
      </c>
      <c r="D1515" s="126" t="s">
        <v>438</v>
      </c>
      <c r="E1515" s="126">
        <v>1</v>
      </c>
      <c r="F1515" s="52">
        <v>21420</v>
      </c>
      <c r="G1515" s="53">
        <v>40200</v>
      </c>
      <c r="H1515" s="24">
        <f t="shared" si="467"/>
        <v>21420</v>
      </c>
      <c r="I1515" s="24">
        <f t="shared" si="468"/>
        <v>30810</v>
      </c>
      <c r="J1515" s="24">
        <f t="shared" si="469"/>
        <v>30810</v>
      </c>
      <c r="K1515" s="25">
        <f t="shared" si="470"/>
        <v>29344.23282350384</v>
      </c>
      <c r="L1515" s="26">
        <f t="shared" si="464"/>
        <v>5603.2787652005572</v>
      </c>
      <c r="M1515" s="27">
        <f t="shared" si="465"/>
        <v>0.19094991506175962</v>
      </c>
      <c r="N1515" s="28">
        <f t="shared" si="471"/>
        <v>21420</v>
      </c>
      <c r="O1515" s="29" t="str">
        <f t="shared" si="472"/>
        <v>MENOR VALOR</v>
      </c>
      <c r="P1515" s="30">
        <f t="shared" si="466"/>
        <v>21420</v>
      </c>
      <c r="Q1515" s="122"/>
    </row>
    <row r="1516" spans="1:17" s="123" customFormat="1" ht="16.2" customHeight="1" x14ac:dyDescent="0.3">
      <c r="A1516" s="171">
        <f t="shared" si="473"/>
        <v>1437</v>
      </c>
      <c r="B1516" s="126">
        <v>42140</v>
      </c>
      <c r="C1516" s="127" t="s">
        <v>1128</v>
      </c>
      <c r="D1516" s="126" t="s">
        <v>24</v>
      </c>
      <c r="E1516" s="126">
        <v>1</v>
      </c>
      <c r="F1516" s="52">
        <v>1011500</v>
      </c>
      <c r="G1516" s="53">
        <v>1517250</v>
      </c>
      <c r="H1516" s="24">
        <f t="shared" si="467"/>
        <v>1011500</v>
      </c>
      <c r="I1516" s="24">
        <f t="shared" si="468"/>
        <v>1264375</v>
      </c>
      <c r="J1516" s="24">
        <f t="shared" si="469"/>
        <v>1264375</v>
      </c>
      <c r="K1516" s="25">
        <f t="shared" si="470"/>
        <v>1238829.4374125923</v>
      </c>
      <c r="L1516" s="26">
        <f t="shared" si="464"/>
        <v>160746.18675776452</v>
      </c>
      <c r="M1516" s="27">
        <f t="shared" si="465"/>
        <v>0.12975651199691987</v>
      </c>
      <c r="N1516" s="28">
        <f t="shared" si="471"/>
        <v>1011500</v>
      </c>
      <c r="O1516" s="29" t="str">
        <f t="shared" si="472"/>
        <v>MENOR VALOR</v>
      </c>
      <c r="P1516" s="30">
        <f t="shared" si="466"/>
        <v>1011500</v>
      </c>
      <c r="Q1516" s="122"/>
    </row>
    <row r="1517" spans="1:17" s="123" customFormat="1" ht="16.2" customHeight="1" x14ac:dyDescent="0.3">
      <c r="A1517" s="171">
        <f t="shared" si="473"/>
        <v>1438</v>
      </c>
      <c r="B1517" s="126">
        <v>61185</v>
      </c>
      <c r="C1517" s="127" t="s">
        <v>1129</v>
      </c>
      <c r="D1517" s="126" t="s">
        <v>24</v>
      </c>
      <c r="E1517" s="126">
        <v>1</v>
      </c>
      <c r="F1517" s="52">
        <v>208250</v>
      </c>
      <c r="G1517" s="53">
        <v>412375</v>
      </c>
      <c r="H1517" s="24">
        <f t="shared" si="467"/>
        <v>208250</v>
      </c>
      <c r="I1517" s="24">
        <f t="shared" si="468"/>
        <v>310312.5</v>
      </c>
      <c r="J1517" s="24">
        <f t="shared" si="469"/>
        <v>310312.5</v>
      </c>
      <c r="K1517" s="25">
        <f t="shared" si="470"/>
        <v>293047.93763137114</v>
      </c>
      <c r="L1517" s="26">
        <f t="shared" si="464"/>
        <v>59961.196729776435</v>
      </c>
      <c r="M1517" s="27">
        <f t="shared" si="465"/>
        <v>0.20461224608651712</v>
      </c>
      <c r="N1517" s="28">
        <f t="shared" si="471"/>
        <v>208250</v>
      </c>
      <c r="O1517" s="29" t="str">
        <f t="shared" si="472"/>
        <v>MENOR VALOR</v>
      </c>
      <c r="P1517" s="30">
        <f t="shared" si="466"/>
        <v>208250</v>
      </c>
      <c r="Q1517" s="122"/>
    </row>
    <row r="1518" spans="1:17" s="123" customFormat="1" ht="16.2" customHeight="1" x14ac:dyDescent="0.3">
      <c r="A1518" s="171">
        <f t="shared" si="473"/>
        <v>1439</v>
      </c>
      <c r="B1518" s="126">
        <v>43910</v>
      </c>
      <c r="C1518" s="127" t="s">
        <v>1130</v>
      </c>
      <c r="D1518" s="126" t="s">
        <v>24</v>
      </c>
      <c r="E1518" s="126">
        <v>1</v>
      </c>
      <c r="F1518" s="52">
        <v>214200</v>
      </c>
      <c r="G1518" s="48">
        <v>600300</v>
      </c>
      <c r="H1518" s="24">
        <f t="shared" si="467"/>
        <v>214200</v>
      </c>
      <c r="I1518" s="24">
        <f t="shared" si="468"/>
        <v>407250</v>
      </c>
      <c r="J1518" s="24">
        <f t="shared" si="469"/>
        <v>407250</v>
      </c>
      <c r="K1518" s="25">
        <f t="shared" si="470"/>
        <v>358586.47492620244</v>
      </c>
      <c r="L1518" s="26">
        <f t="shared" si="464"/>
        <v>102096.65553193912</v>
      </c>
      <c r="M1518" s="27">
        <f t="shared" si="465"/>
        <v>0.28471976125968146</v>
      </c>
      <c r="N1518" s="28">
        <f t="shared" si="471"/>
        <v>214200</v>
      </c>
      <c r="O1518" s="29" t="str">
        <f t="shared" si="472"/>
        <v>MENOR VALOR</v>
      </c>
      <c r="P1518" s="30">
        <f t="shared" si="466"/>
        <v>214200</v>
      </c>
      <c r="Q1518" s="122"/>
    </row>
    <row r="1519" spans="1:17" s="123" customFormat="1" ht="16.2" customHeight="1" x14ac:dyDescent="0.3">
      <c r="A1519" s="171">
        <f t="shared" si="473"/>
        <v>1440</v>
      </c>
      <c r="B1519" s="126">
        <v>43910</v>
      </c>
      <c r="C1519" s="127" t="s">
        <v>1131</v>
      </c>
      <c r="D1519" s="126" t="s">
        <v>24</v>
      </c>
      <c r="E1519" s="126">
        <v>1</v>
      </c>
      <c r="F1519" s="52">
        <v>53550</v>
      </c>
      <c r="G1519" s="53">
        <v>90325</v>
      </c>
      <c r="H1519" s="24">
        <f t="shared" si="467"/>
        <v>53550</v>
      </c>
      <c r="I1519" s="24">
        <f t="shared" si="468"/>
        <v>71937.5</v>
      </c>
      <c r="J1519" s="24">
        <f t="shared" si="469"/>
        <v>71937.5</v>
      </c>
      <c r="K1519" s="25">
        <f t="shared" si="470"/>
        <v>69547.852231395329</v>
      </c>
      <c r="L1519" s="26">
        <f t="shared" si="464"/>
        <v>11312.189797239987</v>
      </c>
      <c r="M1519" s="27">
        <f t="shared" si="465"/>
        <v>0.16265333053855879</v>
      </c>
      <c r="N1519" s="28">
        <f t="shared" si="471"/>
        <v>53550</v>
      </c>
      <c r="O1519" s="29" t="str">
        <f t="shared" si="472"/>
        <v>MENOR VALOR</v>
      </c>
      <c r="P1519" s="30">
        <f t="shared" si="466"/>
        <v>53550</v>
      </c>
      <c r="Q1519" s="122"/>
    </row>
    <row r="1520" spans="1:17" s="123" customFormat="1" ht="16.2" customHeight="1" x14ac:dyDescent="0.3">
      <c r="A1520" s="171">
        <f t="shared" si="473"/>
        <v>1441</v>
      </c>
      <c r="B1520" s="126">
        <v>43910</v>
      </c>
      <c r="C1520" s="127" t="s">
        <v>1132</v>
      </c>
      <c r="D1520" s="126" t="s">
        <v>24</v>
      </c>
      <c r="E1520" s="126">
        <v>1</v>
      </c>
      <c r="F1520" s="52">
        <v>89250</v>
      </c>
      <c r="G1520" s="48">
        <v>253875</v>
      </c>
      <c r="H1520" s="24">
        <f t="shared" si="467"/>
        <v>89250</v>
      </c>
      <c r="I1520" s="24">
        <f t="shared" si="468"/>
        <v>171562.5</v>
      </c>
      <c r="J1520" s="24">
        <f t="shared" si="469"/>
        <v>171562.5</v>
      </c>
      <c r="K1520" s="25">
        <f t="shared" si="470"/>
        <v>150526.88713316302</v>
      </c>
      <c r="L1520" s="26">
        <f t="shared" si="464"/>
        <v>43329.302421862274</v>
      </c>
      <c r="M1520" s="27">
        <f t="shared" si="465"/>
        <v>0.28785091651786554</v>
      </c>
      <c r="N1520" s="28">
        <f t="shared" si="471"/>
        <v>89250</v>
      </c>
      <c r="O1520" s="29" t="str">
        <f t="shared" si="472"/>
        <v>MENOR VALOR</v>
      </c>
      <c r="P1520" s="30">
        <f t="shared" si="466"/>
        <v>89250</v>
      </c>
      <c r="Q1520" s="122"/>
    </row>
    <row r="1521" spans="1:17" s="123" customFormat="1" ht="16.2" customHeight="1" x14ac:dyDescent="0.3">
      <c r="A1521" s="171">
        <f t="shared" si="473"/>
        <v>1442</v>
      </c>
      <c r="B1521" s="126">
        <v>43910</v>
      </c>
      <c r="C1521" s="127" t="s">
        <v>1133</v>
      </c>
      <c r="D1521" s="126" t="s">
        <v>617</v>
      </c>
      <c r="E1521" s="126">
        <v>1</v>
      </c>
      <c r="F1521" s="52">
        <v>214200</v>
      </c>
      <c r="G1521" s="48">
        <v>600300</v>
      </c>
      <c r="H1521" s="24">
        <f t="shared" si="467"/>
        <v>214200</v>
      </c>
      <c r="I1521" s="24">
        <f t="shared" si="468"/>
        <v>407250</v>
      </c>
      <c r="J1521" s="24">
        <f t="shared" si="469"/>
        <v>407250</v>
      </c>
      <c r="K1521" s="25">
        <f t="shared" si="470"/>
        <v>358586.47492620244</v>
      </c>
      <c r="L1521" s="26">
        <f t="shared" si="464"/>
        <v>102096.65553193912</v>
      </c>
      <c r="M1521" s="27">
        <f t="shared" si="465"/>
        <v>0.28471976125968146</v>
      </c>
      <c r="N1521" s="28">
        <f t="shared" si="471"/>
        <v>214200</v>
      </c>
      <c r="O1521" s="29" t="str">
        <f t="shared" si="472"/>
        <v>MENOR VALOR</v>
      </c>
      <c r="P1521" s="30">
        <f t="shared" si="466"/>
        <v>214200</v>
      </c>
      <c r="Q1521" s="122"/>
    </row>
    <row r="1522" spans="1:17" s="123" customFormat="1" ht="16.2" customHeight="1" x14ac:dyDescent="0.3">
      <c r="A1522" s="171">
        <f t="shared" si="473"/>
        <v>1443</v>
      </c>
      <c r="B1522" s="126">
        <v>38990</v>
      </c>
      <c r="C1522" s="127" t="s">
        <v>1134</v>
      </c>
      <c r="D1522" s="126" t="s">
        <v>451</v>
      </c>
      <c r="E1522" s="126">
        <v>1</v>
      </c>
      <c r="F1522" s="52">
        <v>285600</v>
      </c>
      <c r="G1522" s="53">
        <v>490400</v>
      </c>
      <c r="H1522" s="24">
        <f t="shared" si="467"/>
        <v>285600</v>
      </c>
      <c r="I1522" s="24">
        <f t="shared" si="468"/>
        <v>388000</v>
      </c>
      <c r="J1522" s="24">
        <f t="shared" si="469"/>
        <v>388000</v>
      </c>
      <c r="K1522" s="25">
        <f t="shared" si="470"/>
        <v>374243.55705876887</v>
      </c>
      <c r="L1522" s="26">
        <f t="shared" si="464"/>
        <v>62680.460304752516</v>
      </c>
      <c r="M1522" s="27">
        <f t="shared" si="465"/>
        <v>0.16748574323461116</v>
      </c>
      <c r="N1522" s="28">
        <f t="shared" si="471"/>
        <v>285600</v>
      </c>
      <c r="O1522" s="29" t="str">
        <f t="shared" si="472"/>
        <v>MENOR VALOR</v>
      </c>
      <c r="P1522" s="30">
        <f t="shared" si="466"/>
        <v>285600</v>
      </c>
      <c r="Q1522" s="122"/>
    </row>
    <row r="1523" spans="1:17" s="123" customFormat="1" ht="16.2" customHeight="1" x14ac:dyDescent="0.3">
      <c r="A1523" s="171">
        <f t="shared" si="473"/>
        <v>1444</v>
      </c>
      <c r="B1523" s="126">
        <v>42140</v>
      </c>
      <c r="C1523" s="127" t="s">
        <v>1135</v>
      </c>
      <c r="D1523" s="126" t="s">
        <v>24</v>
      </c>
      <c r="E1523" s="126">
        <v>1</v>
      </c>
      <c r="F1523" s="52">
        <v>214200</v>
      </c>
      <c r="G1523" s="48">
        <v>600300</v>
      </c>
      <c r="H1523" s="24">
        <f t="shared" si="467"/>
        <v>214200</v>
      </c>
      <c r="I1523" s="24">
        <f t="shared" si="468"/>
        <v>407250</v>
      </c>
      <c r="J1523" s="24">
        <f t="shared" si="469"/>
        <v>407250</v>
      </c>
      <c r="K1523" s="25">
        <f t="shared" si="470"/>
        <v>358586.47492620244</v>
      </c>
      <c r="L1523" s="26">
        <f t="shared" si="464"/>
        <v>102096.65553193912</v>
      </c>
      <c r="M1523" s="27">
        <f t="shared" si="465"/>
        <v>0.28471976125968146</v>
      </c>
      <c r="N1523" s="28">
        <f t="shared" si="471"/>
        <v>214200</v>
      </c>
      <c r="O1523" s="29" t="str">
        <f t="shared" si="472"/>
        <v>MENOR VALOR</v>
      </c>
      <c r="P1523" s="30">
        <f t="shared" si="466"/>
        <v>214200</v>
      </c>
      <c r="Q1523" s="122"/>
    </row>
    <row r="1524" spans="1:17" s="123" customFormat="1" ht="16.2" customHeight="1" x14ac:dyDescent="0.3">
      <c r="A1524" s="171">
        <f t="shared" si="473"/>
        <v>1445</v>
      </c>
      <c r="B1524" s="126">
        <v>43220</v>
      </c>
      <c r="C1524" s="127" t="s">
        <v>1136</v>
      </c>
      <c r="D1524" s="126" t="s">
        <v>24</v>
      </c>
      <c r="E1524" s="126">
        <v>1</v>
      </c>
      <c r="F1524" s="52">
        <v>65450</v>
      </c>
      <c r="G1524" s="53">
        <v>103000</v>
      </c>
      <c r="H1524" s="24">
        <f t="shared" si="467"/>
        <v>65450</v>
      </c>
      <c r="I1524" s="24">
        <f t="shared" si="468"/>
        <v>84225</v>
      </c>
      <c r="J1524" s="24">
        <f t="shared" si="469"/>
        <v>84225</v>
      </c>
      <c r="K1524" s="25">
        <f t="shared" si="470"/>
        <v>82105.724526369057</v>
      </c>
      <c r="L1524" s="26">
        <f t="shared" si="464"/>
        <v>11777.375758170479</v>
      </c>
      <c r="M1524" s="27">
        <f t="shared" si="465"/>
        <v>0.14344159102314552</v>
      </c>
      <c r="N1524" s="28">
        <f t="shared" si="471"/>
        <v>65450</v>
      </c>
      <c r="O1524" s="29" t="str">
        <f t="shared" si="472"/>
        <v>MENOR VALOR</v>
      </c>
      <c r="P1524" s="30">
        <f t="shared" si="466"/>
        <v>65450</v>
      </c>
      <c r="Q1524" s="122"/>
    </row>
    <row r="1525" spans="1:17" s="123" customFormat="1" ht="16.2" customHeight="1" x14ac:dyDescent="0.3">
      <c r="A1525" s="171">
        <f t="shared" si="473"/>
        <v>1446</v>
      </c>
      <c r="B1525" s="126">
        <v>43910</v>
      </c>
      <c r="C1525" s="127" t="s">
        <v>1137</v>
      </c>
      <c r="D1525" s="126" t="s">
        <v>24</v>
      </c>
      <c r="E1525" s="126">
        <v>1</v>
      </c>
      <c r="F1525" s="52">
        <v>452200</v>
      </c>
      <c r="G1525" s="53">
        <v>678300</v>
      </c>
      <c r="H1525" s="24">
        <f t="shared" si="467"/>
        <v>452200</v>
      </c>
      <c r="I1525" s="24">
        <f t="shared" si="468"/>
        <v>565250</v>
      </c>
      <c r="J1525" s="24">
        <f t="shared" si="469"/>
        <v>565250</v>
      </c>
      <c r="K1525" s="25">
        <f t="shared" si="470"/>
        <v>553829.63084327662</v>
      </c>
      <c r="L1525" s="26">
        <f t="shared" si="464"/>
        <v>71863.001138766456</v>
      </c>
      <c r="M1525" s="27">
        <f t="shared" si="465"/>
        <v>0.1297565119969219</v>
      </c>
      <c r="N1525" s="28">
        <f t="shared" si="471"/>
        <v>452200</v>
      </c>
      <c r="O1525" s="29" t="str">
        <f t="shared" si="472"/>
        <v>MENOR VALOR</v>
      </c>
      <c r="P1525" s="30">
        <f t="shared" si="466"/>
        <v>452200</v>
      </c>
      <c r="Q1525" s="122"/>
    </row>
    <row r="1526" spans="1:17" s="123" customFormat="1" ht="16.2" customHeight="1" x14ac:dyDescent="0.3">
      <c r="A1526" s="171">
        <f t="shared" si="473"/>
        <v>1447</v>
      </c>
      <c r="B1526" s="126">
        <v>42140</v>
      </c>
      <c r="C1526" s="127" t="s">
        <v>1138</v>
      </c>
      <c r="D1526" s="126" t="s">
        <v>24</v>
      </c>
      <c r="E1526" s="126">
        <v>1</v>
      </c>
      <c r="F1526" s="52">
        <v>214200</v>
      </c>
      <c r="G1526" s="48">
        <v>600300</v>
      </c>
      <c r="H1526" s="24">
        <f t="shared" si="467"/>
        <v>214200</v>
      </c>
      <c r="I1526" s="24">
        <f t="shared" si="468"/>
        <v>407250</v>
      </c>
      <c r="J1526" s="24">
        <f t="shared" si="469"/>
        <v>407250</v>
      </c>
      <c r="K1526" s="25">
        <f t="shared" si="470"/>
        <v>358586.47492620244</v>
      </c>
      <c r="L1526" s="26">
        <f t="shared" si="464"/>
        <v>102096.65553193912</v>
      </c>
      <c r="M1526" s="27">
        <f t="shared" si="465"/>
        <v>0.28471976125968146</v>
      </c>
      <c r="N1526" s="28">
        <f t="shared" si="471"/>
        <v>214200</v>
      </c>
      <c r="O1526" s="29" t="str">
        <f t="shared" si="472"/>
        <v>MENOR VALOR</v>
      </c>
      <c r="P1526" s="30">
        <f t="shared" si="466"/>
        <v>214200</v>
      </c>
      <c r="Q1526" s="122"/>
    </row>
    <row r="1527" spans="1:17" s="123" customFormat="1" ht="16.2" customHeight="1" x14ac:dyDescent="0.3">
      <c r="A1527" s="171">
        <f t="shared" si="473"/>
        <v>1448</v>
      </c>
      <c r="B1527" s="126">
        <v>42140</v>
      </c>
      <c r="C1527" s="127" t="s">
        <v>1139</v>
      </c>
      <c r="D1527" s="126" t="s">
        <v>24</v>
      </c>
      <c r="E1527" s="126">
        <v>1</v>
      </c>
      <c r="F1527" s="52">
        <v>142800</v>
      </c>
      <c r="G1527" s="53">
        <v>190200</v>
      </c>
      <c r="H1527" s="24">
        <f t="shared" si="467"/>
        <v>142800</v>
      </c>
      <c r="I1527" s="24">
        <f t="shared" si="468"/>
        <v>166500</v>
      </c>
      <c r="J1527" s="24">
        <f t="shared" si="469"/>
        <v>166500</v>
      </c>
      <c r="K1527" s="25">
        <f t="shared" si="470"/>
        <v>164804.61158596262</v>
      </c>
      <c r="L1527" s="26">
        <f t="shared" si="464"/>
        <v>15559.610069810235</v>
      </c>
      <c r="M1527" s="27">
        <f t="shared" si="465"/>
        <v>9.44124677099481E-2</v>
      </c>
      <c r="N1527" s="28">
        <f t="shared" si="471"/>
        <v>142800</v>
      </c>
      <c r="O1527" s="29" t="str">
        <f t="shared" si="472"/>
        <v>MENOR VALOR</v>
      </c>
      <c r="P1527" s="30">
        <f t="shared" si="466"/>
        <v>142800</v>
      </c>
      <c r="Q1527" s="122"/>
    </row>
    <row r="1528" spans="1:17" s="123" customFormat="1" ht="16.2" customHeight="1" x14ac:dyDescent="0.3">
      <c r="A1528" s="171">
        <f t="shared" si="473"/>
        <v>1449</v>
      </c>
      <c r="B1528" s="126">
        <v>42140</v>
      </c>
      <c r="C1528" s="127" t="s">
        <v>1140</v>
      </c>
      <c r="D1528" s="126" t="s">
        <v>24</v>
      </c>
      <c r="E1528" s="126">
        <v>1</v>
      </c>
      <c r="F1528" s="52">
        <v>214200</v>
      </c>
      <c r="G1528" s="48">
        <v>600300</v>
      </c>
      <c r="H1528" s="24">
        <f t="shared" si="467"/>
        <v>214200</v>
      </c>
      <c r="I1528" s="24">
        <f t="shared" si="468"/>
        <v>407250</v>
      </c>
      <c r="J1528" s="24">
        <f t="shared" si="469"/>
        <v>407250</v>
      </c>
      <c r="K1528" s="25">
        <f t="shared" si="470"/>
        <v>358586.47492620244</v>
      </c>
      <c r="L1528" s="26">
        <f t="shared" si="464"/>
        <v>102096.65553193912</v>
      </c>
      <c r="M1528" s="27">
        <f t="shared" si="465"/>
        <v>0.28471976125968146</v>
      </c>
      <c r="N1528" s="28">
        <f t="shared" si="471"/>
        <v>214200</v>
      </c>
      <c r="O1528" s="29" t="str">
        <f t="shared" si="472"/>
        <v>MENOR VALOR</v>
      </c>
      <c r="P1528" s="30">
        <f t="shared" si="466"/>
        <v>214200</v>
      </c>
      <c r="Q1528" s="122"/>
    </row>
    <row r="1529" spans="1:17" s="123" customFormat="1" ht="16.2" customHeight="1" x14ac:dyDescent="0.3">
      <c r="A1529" s="171">
        <f t="shared" si="473"/>
        <v>1450</v>
      </c>
      <c r="B1529" s="126">
        <v>43910</v>
      </c>
      <c r="C1529" s="127" t="s">
        <v>1141</v>
      </c>
      <c r="D1529" s="126" t="s">
        <v>24</v>
      </c>
      <c r="E1529" s="126">
        <v>1</v>
      </c>
      <c r="F1529" s="52">
        <v>214200</v>
      </c>
      <c r="G1529" s="48">
        <v>600300</v>
      </c>
      <c r="H1529" s="24">
        <f t="shared" si="467"/>
        <v>214200</v>
      </c>
      <c r="I1529" s="24">
        <f t="shared" si="468"/>
        <v>407250</v>
      </c>
      <c r="J1529" s="24">
        <f t="shared" si="469"/>
        <v>407250</v>
      </c>
      <c r="K1529" s="25">
        <f t="shared" si="470"/>
        <v>358586.47492620244</v>
      </c>
      <c r="L1529" s="26">
        <f t="shared" si="464"/>
        <v>102096.65553193912</v>
      </c>
      <c r="M1529" s="27">
        <f t="shared" si="465"/>
        <v>0.28471976125968146</v>
      </c>
      <c r="N1529" s="28">
        <f t="shared" si="471"/>
        <v>214200</v>
      </c>
      <c r="O1529" s="29" t="str">
        <f t="shared" si="472"/>
        <v>MENOR VALOR</v>
      </c>
      <c r="P1529" s="30">
        <f t="shared" si="466"/>
        <v>214200</v>
      </c>
      <c r="Q1529" s="122"/>
    </row>
    <row r="1530" spans="1:17" s="123" customFormat="1" ht="16.2" customHeight="1" x14ac:dyDescent="0.3">
      <c r="A1530" s="171">
        <f t="shared" si="473"/>
        <v>1451</v>
      </c>
      <c r="B1530" s="126">
        <v>61164</v>
      </c>
      <c r="C1530" s="127" t="s">
        <v>1142</v>
      </c>
      <c r="D1530" s="126" t="s">
        <v>458</v>
      </c>
      <c r="E1530" s="126">
        <v>1</v>
      </c>
      <c r="F1530" s="52">
        <v>77350</v>
      </c>
      <c r="G1530" s="53">
        <v>316025</v>
      </c>
      <c r="H1530" s="24">
        <f t="shared" si="467"/>
        <v>77350</v>
      </c>
      <c r="I1530" s="24">
        <f t="shared" si="468"/>
        <v>196687.5</v>
      </c>
      <c r="J1530" s="24">
        <f t="shared" si="469"/>
        <v>196687.5</v>
      </c>
      <c r="K1530" s="25">
        <f t="shared" si="470"/>
        <v>156347.47759397974</v>
      </c>
      <c r="L1530" s="26">
        <f t="shared" si="464"/>
        <v>55859.6521033354</v>
      </c>
      <c r="M1530" s="27">
        <f t="shared" si="465"/>
        <v>0.35727888267182578</v>
      </c>
      <c r="N1530" s="28">
        <f t="shared" si="471"/>
        <v>77350</v>
      </c>
      <c r="O1530" s="29" t="str">
        <f t="shared" si="472"/>
        <v>MENOR VALOR</v>
      </c>
      <c r="P1530" s="30">
        <f t="shared" si="466"/>
        <v>77350</v>
      </c>
      <c r="Q1530" s="122"/>
    </row>
    <row r="1531" spans="1:17" s="123" customFormat="1" ht="16.2" customHeight="1" x14ac:dyDescent="0.3">
      <c r="A1531" s="171">
        <f t="shared" si="473"/>
        <v>1452</v>
      </c>
      <c r="B1531" s="126">
        <v>43910</v>
      </c>
      <c r="C1531" s="127" t="s">
        <v>1143</v>
      </c>
      <c r="D1531" s="126" t="s">
        <v>24</v>
      </c>
      <c r="E1531" s="126">
        <v>1</v>
      </c>
      <c r="F1531" s="52">
        <v>214200</v>
      </c>
      <c r="G1531" s="48">
        <v>600300</v>
      </c>
      <c r="H1531" s="24">
        <f t="shared" si="467"/>
        <v>214200</v>
      </c>
      <c r="I1531" s="24">
        <f t="shared" si="468"/>
        <v>407250</v>
      </c>
      <c r="J1531" s="24">
        <f t="shared" si="469"/>
        <v>407250</v>
      </c>
      <c r="K1531" s="25">
        <f t="shared" si="470"/>
        <v>358586.47492620244</v>
      </c>
      <c r="L1531" s="26">
        <f t="shared" si="464"/>
        <v>102096.65553193912</v>
      </c>
      <c r="M1531" s="27">
        <f t="shared" si="465"/>
        <v>0.28471976125968146</v>
      </c>
      <c r="N1531" s="28">
        <f t="shared" si="471"/>
        <v>214200</v>
      </c>
      <c r="O1531" s="29" t="str">
        <f t="shared" si="472"/>
        <v>MENOR VALOR</v>
      </c>
      <c r="P1531" s="30">
        <f t="shared" si="466"/>
        <v>214200</v>
      </c>
      <c r="Q1531" s="122"/>
    </row>
    <row r="1532" spans="1:17" s="123" customFormat="1" ht="16.2" customHeight="1" x14ac:dyDescent="0.3">
      <c r="A1532" s="171">
        <f t="shared" si="473"/>
        <v>1453</v>
      </c>
      <c r="B1532" s="126">
        <v>43910</v>
      </c>
      <c r="C1532" s="127" t="s">
        <v>1144</v>
      </c>
      <c r="D1532" s="126" t="s">
        <v>24</v>
      </c>
      <c r="E1532" s="126">
        <v>1</v>
      </c>
      <c r="F1532" s="52">
        <v>214200</v>
      </c>
      <c r="G1532" s="48">
        <v>600300</v>
      </c>
      <c r="H1532" s="24">
        <f t="shared" si="467"/>
        <v>214200</v>
      </c>
      <c r="I1532" s="24">
        <f t="shared" si="468"/>
        <v>407250</v>
      </c>
      <c r="J1532" s="24">
        <f t="shared" si="469"/>
        <v>407250</v>
      </c>
      <c r="K1532" s="25">
        <f t="shared" si="470"/>
        <v>358586.47492620244</v>
      </c>
      <c r="L1532" s="26">
        <f t="shared" si="464"/>
        <v>102096.65553193912</v>
      </c>
      <c r="M1532" s="27">
        <f t="shared" si="465"/>
        <v>0.28471976125968146</v>
      </c>
      <c r="N1532" s="28">
        <f t="shared" si="471"/>
        <v>214200</v>
      </c>
      <c r="O1532" s="29" t="str">
        <f t="shared" si="472"/>
        <v>MENOR VALOR</v>
      </c>
      <c r="P1532" s="30">
        <f t="shared" si="466"/>
        <v>214200</v>
      </c>
      <c r="Q1532" s="122"/>
    </row>
    <row r="1533" spans="1:17" s="123" customFormat="1" ht="16.2" customHeight="1" x14ac:dyDescent="0.3">
      <c r="A1533" s="171">
        <f t="shared" si="473"/>
        <v>1454</v>
      </c>
      <c r="B1533" s="126">
        <v>48220</v>
      </c>
      <c r="C1533" s="127" t="s">
        <v>1145</v>
      </c>
      <c r="D1533" s="126" t="s">
        <v>24</v>
      </c>
      <c r="E1533" s="126">
        <v>1</v>
      </c>
      <c r="F1533" s="52">
        <v>142800</v>
      </c>
      <c r="G1533" s="53">
        <v>190200</v>
      </c>
      <c r="H1533" s="24">
        <f t="shared" si="467"/>
        <v>142800</v>
      </c>
      <c r="I1533" s="24">
        <f t="shared" si="468"/>
        <v>166500</v>
      </c>
      <c r="J1533" s="24">
        <f t="shared" si="469"/>
        <v>166500</v>
      </c>
      <c r="K1533" s="25">
        <f t="shared" si="470"/>
        <v>164804.61158596262</v>
      </c>
      <c r="L1533" s="26">
        <f t="shared" si="464"/>
        <v>15559.610069810235</v>
      </c>
      <c r="M1533" s="27">
        <f t="shared" si="465"/>
        <v>9.44124677099481E-2</v>
      </c>
      <c r="N1533" s="28">
        <f t="shared" si="471"/>
        <v>142800</v>
      </c>
      <c r="O1533" s="29" t="str">
        <f t="shared" si="472"/>
        <v>MENOR VALOR</v>
      </c>
      <c r="P1533" s="30">
        <f t="shared" si="466"/>
        <v>142800</v>
      </c>
      <c r="Q1533" s="122"/>
    </row>
    <row r="1534" spans="1:17" s="123" customFormat="1" ht="16.2" customHeight="1" x14ac:dyDescent="0.3">
      <c r="A1534" s="171">
        <f t="shared" si="473"/>
        <v>1455</v>
      </c>
      <c r="B1534" s="126">
        <v>61185</v>
      </c>
      <c r="C1534" s="127" t="s">
        <v>1146</v>
      </c>
      <c r="D1534" s="126" t="s">
        <v>24</v>
      </c>
      <c r="E1534" s="126">
        <v>1</v>
      </c>
      <c r="F1534" s="52">
        <v>1011500</v>
      </c>
      <c r="G1534" s="53">
        <v>1517250</v>
      </c>
      <c r="H1534" s="24">
        <f t="shared" si="467"/>
        <v>1011500</v>
      </c>
      <c r="I1534" s="24">
        <f t="shared" si="468"/>
        <v>1264375</v>
      </c>
      <c r="J1534" s="24">
        <f t="shared" si="469"/>
        <v>1264375</v>
      </c>
      <c r="K1534" s="25">
        <f t="shared" si="470"/>
        <v>1238829.4374125923</v>
      </c>
      <c r="L1534" s="26">
        <f t="shared" si="464"/>
        <v>160746.18675776452</v>
      </c>
      <c r="M1534" s="27">
        <f t="shared" si="465"/>
        <v>0.12975651199691987</v>
      </c>
      <c r="N1534" s="28">
        <f t="shared" si="471"/>
        <v>1011500</v>
      </c>
      <c r="O1534" s="29" t="str">
        <f t="shared" si="472"/>
        <v>MENOR VALOR</v>
      </c>
      <c r="P1534" s="30">
        <f t="shared" si="466"/>
        <v>1011500</v>
      </c>
      <c r="Q1534" s="122"/>
    </row>
    <row r="1535" spans="1:17" s="123" customFormat="1" ht="16.2" customHeight="1" x14ac:dyDescent="0.3">
      <c r="A1535" s="171">
        <f t="shared" si="473"/>
        <v>1456</v>
      </c>
      <c r="B1535" s="126">
        <v>43910</v>
      </c>
      <c r="C1535" s="127" t="s">
        <v>1147</v>
      </c>
      <c r="D1535" s="126" t="s">
        <v>24</v>
      </c>
      <c r="E1535" s="126">
        <v>1</v>
      </c>
      <c r="F1535" s="52">
        <v>773500</v>
      </c>
      <c r="G1535" s="53">
        <v>1160250</v>
      </c>
      <c r="H1535" s="24">
        <f t="shared" si="467"/>
        <v>773500</v>
      </c>
      <c r="I1535" s="24">
        <f t="shared" si="468"/>
        <v>966875</v>
      </c>
      <c r="J1535" s="24">
        <f t="shared" si="469"/>
        <v>966875</v>
      </c>
      <c r="K1535" s="25">
        <f t="shared" si="470"/>
        <v>947340.15802139416</v>
      </c>
      <c r="L1535" s="26">
        <f t="shared" si="464"/>
        <v>122923.55457946887</v>
      </c>
      <c r="M1535" s="27">
        <f t="shared" si="465"/>
        <v>0.12975651199692184</v>
      </c>
      <c r="N1535" s="28">
        <f t="shared" si="471"/>
        <v>773500</v>
      </c>
      <c r="O1535" s="29" t="str">
        <f t="shared" si="472"/>
        <v>MENOR VALOR</v>
      </c>
      <c r="P1535" s="30">
        <f t="shared" si="466"/>
        <v>773500</v>
      </c>
      <c r="Q1535" s="122"/>
    </row>
    <row r="1536" spans="1:17" s="123" customFormat="1" ht="16.2" customHeight="1" x14ac:dyDescent="0.3">
      <c r="A1536" s="171">
        <f t="shared" si="473"/>
        <v>1457</v>
      </c>
      <c r="B1536" s="126">
        <v>48220</v>
      </c>
      <c r="C1536" s="127" t="s">
        <v>1148</v>
      </c>
      <c r="D1536" s="126" t="s">
        <v>24</v>
      </c>
      <c r="E1536" s="126">
        <v>1</v>
      </c>
      <c r="F1536" s="52">
        <v>214200</v>
      </c>
      <c r="G1536" s="48">
        <v>600300</v>
      </c>
      <c r="H1536" s="24">
        <f t="shared" si="467"/>
        <v>214200</v>
      </c>
      <c r="I1536" s="24">
        <f t="shared" si="468"/>
        <v>407250</v>
      </c>
      <c r="J1536" s="24">
        <f t="shared" si="469"/>
        <v>407250</v>
      </c>
      <c r="K1536" s="25">
        <f t="shared" si="470"/>
        <v>358586.47492620244</v>
      </c>
      <c r="L1536" s="26">
        <f t="shared" si="464"/>
        <v>102096.65553193912</v>
      </c>
      <c r="M1536" s="27">
        <f t="shared" si="465"/>
        <v>0.28471976125968146</v>
      </c>
      <c r="N1536" s="28">
        <f t="shared" si="471"/>
        <v>214200</v>
      </c>
      <c r="O1536" s="29" t="str">
        <f t="shared" si="472"/>
        <v>MENOR VALOR</v>
      </c>
      <c r="P1536" s="30">
        <f t="shared" si="466"/>
        <v>214200</v>
      </c>
      <c r="Q1536" s="122"/>
    </row>
    <row r="1537" spans="1:17" s="123" customFormat="1" ht="16.2" customHeight="1" x14ac:dyDescent="0.3">
      <c r="A1537" s="171">
        <f t="shared" si="473"/>
        <v>1458</v>
      </c>
      <c r="B1537" s="126">
        <v>48220</v>
      </c>
      <c r="C1537" s="127" t="s">
        <v>1149</v>
      </c>
      <c r="D1537" s="126" t="s">
        <v>24</v>
      </c>
      <c r="E1537" s="126">
        <v>1</v>
      </c>
      <c r="F1537" s="52">
        <v>214200</v>
      </c>
      <c r="G1537" s="48">
        <v>600300</v>
      </c>
      <c r="H1537" s="24">
        <f t="shared" si="467"/>
        <v>214200</v>
      </c>
      <c r="I1537" s="24">
        <f t="shared" si="468"/>
        <v>407250</v>
      </c>
      <c r="J1537" s="24">
        <f t="shared" si="469"/>
        <v>407250</v>
      </c>
      <c r="K1537" s="25">
        <f t="shared" si="470"/>
        <v>358586.47492620244</v>
      </c>
      <c r="L1537" s="26">
        <f t="shared" si="464"/>
        <v>102096.65553193912</v>
      </c>
      <c r="M1537" s="27">
        <f t="shared" si="465"/>
        <v>0.28471976125968146</v>
      </c>
      <c r="N1537" s="28">
        <f t="shared" si="471"/>
        <v>214200</v>
      </c>
      <c r="O1537" s="29" t="str">
        <f t="shared" si="472"/>
        <v>MENOR VALOR</v>
      </c>
      <c r="P1537" s="30">
        <f t="shared" si="466"/>
        <v>214200</v>
      </c>
      <c r="Q1537" s="122"/>
    </row>
    <row r="1538" spans="1:17" s="123" customFormat="1" ht="16.2" customHeight="1" x14ac:dyDescent="0.3">
      <c r="A1538" s="171">
        <f t="shared" si="473"/>
        <v>1459</v>
      </c>
      <c r="B1538" s="126">
        <v>42140</v>
      </c>
      <c r="C1538" s="127" t="s">
        <v>1150</v>
      </c>
      <c r="D1538" s="126" t="s">
        <v>24</v>
      </c>
      <c r="E1538" s="126">
        <v>1</v>
      </c>
      <c r="F1538" s="52">
        <v>21420</v>
      </c>
      <c r="G1538" s="53">
        <v>40200</v>
      </c>
      <c r="H1538" s="24">
        <f t="shared" si="467"/>
        <v>21420</v>
      </c>
      <c r="I1538" s="24">
        <f t="shared" si="468"/>
        <v>30810</v>
      </c>
      <c r="J1538" s="24">
        <f t="shared" si="469"/>
        <v>30810</v>
      </c>
      <c r="K1538" s="25">
        <f t="shared" si="470"/>
        <v>29344.23282350384</v>
      </c>
      <c r="L1538" s="26">
        <f t="shared" si="464"/>
        <v>5603.2787652005572</v>
      </c>
      <c r="M1538" s="27">
        <f t="shared" si="465"/>
        <v>0.19094991506175962</v>
      </c>
      <c r="N1538" s="28">
        <f t="shared" si="471"/>
        <v>21420</v>
      </c>
      <c r="O1538" s="29" t="str">
        <f t="shared" si="472"/>
        <v>MENOR VALOR</v>
      </c>
      <c r="P1538" s="30">
        <f t="shared" si="466"/>
        <v>21420</v>
      </c>
      <c r="Q1538" s="122"/>
    </row>
    <row r="1539" spans="1:17" s="123" customFormat="1" ht="16.2" customHeight="1" x14ac:dyDescent="0.3">
      <c r="A1539" s="171">
        <f t="shared" si="473"/>
        <v>1460</v>
      </c>
      <c r="B1539" s="126">
        <v>43910</v>
      </c>
      <c r="C1539" s="127" t="s">
        <v>1151</v>
      </c>
      <c r="D1539" s="126" t="s">
        <v>24</v>
      </c>
      <c r="E1539" s="126">
        <v>1</v>
      </c>
      <c r="F1539" s="52">
        <v>214200</v>
      </c>
      <c r="G1539" s="48">
        <v>600300</v>
      </c>
      <c r="H1539" s="24">
        <f t="shared" si="467"/>
        <v>214200</v>
      </c>
      <c r="I1539" s="24">
        <f t="shared" si="468"/>
        <v>407250</v>
      </c>
      <c r="J1539" s="24">
        <f t="shared" si="469"/>
        <v>407250</v>
      </c>
      <c r="K1539" s="25">
        <f t="shared" si="470"/>
        <v>358586.47492620244</v>
      </c>
      <c r="L1539" s="26">
        <f t="shared" si="464"/>
        <v>102096.65553193912</v>
      </c>
      <c r="M1539" s="27">
        <f t="shared" si="465"/>
        <v>0.28471976125968146</v>
      </c>
      <c r="N1539" s="28">
        <f t="shared" si="471"/>
        <v>214200</v>
      </c>
      <c r="O1539" s="29" t="str">
        <f t="shared" si="472"/>
        <v>MENOR VALOR</v>
      </c>
      <c r="P1539" s="30">
        <f t="shared" si="466"/>
        <v>214200</v>
      </c>
      <c r="Q1539" s="122"/>
    </row>
    <row r="1540" spans="1:17" s="123" customFormat="1" ht="16.2" customHeight="1" x14ac:dyDescent="0.3">
      <c r="A1540" s="171">
        <f t="shared" si="473"/>
        <v>1461</v>
      </c>
      <c r="B1540" s="126">
        <v>43220</v>
      </c>
      <c r="C1540" s="127" t="s">
        <v>1152</v>
      </c>
      <c r="D1540" s="126" t="s">
        <v>438</v>
      </c>
      <c r="E1540" s="126">
        <v>1</v>
      </c>
      <c r="F1540" s="52">
        <v>77350</v>
      </c>
      <c r="G1540" s="53">
        <v>316025</v>
      </c>
      <c r="H1540" s="24">
        <f t="shared" si="467"/>
        <v>77350</v>
      </c>
      <c r="I1540" s="24">
        <f t="shared" si="468"/>
        <v>196687.5</v>
      </c>
      <c r="J1540" s="24">
        <f t="shared" si="469"/>
        <v>196687.5</v>
      </c>
      <c r="K1540" s="25">
        <f t="shared" si="470"/>
        <v>156347.47759397974</v>
      </c>
      <c r="L1540" s="26">
        <f t="shared" si="464"/>
        <v>55859.6521033354</v>
      </c>
      <c r="M1540" s="27">
        <f t="shared" si="465"/>
        <v>0.35727888267182578</v>
      </c>
      <c r="N1540" s="28">
        <f t="shared" si="471"/>
        <v>77350</v>
      </c>
      <c r="O1540" s="29" t="str">
        <f t="shared" si="472"/>
        <v>MENOR VALOR</v>
      </c>
      <c r="P1540" s="30">
        <f t="shared" si="466"/>
        <v>77350</v>
      </c>
      <c r="Q1540" s="122"/>
    </row>
    <row r="1541" spans="1:17" s="123" customFormat="1" ht="16.2" customHeight="1" x14ac:dyDescent="0.3">
      <c r="A1541" s="171">
        <f t="shared" si="473"/>
        <v>1462</v>
      </c>
      <c r="B1541" s="126">
        <v>43220</v>
      </c>
      <c r="C1541" s="127" t="s">
        <v>1153</v>
      </c>
      <c r="D1541" s="126" t="s">
        <v>438</v>
      </c>
      <c r="E1541" s="126">
        <v>1</v>
      </c>
      <c r="F1541" s="52">
        <v>77350</v>
      </c>
      <c r="G1541" s="53">
        <v>316025</v>
      </c>
      <c r="H1541" s="24">
        <f t="shared" si="467"/>
        <v>77350</v>
      </c>
      <c r="I1541" s="24">
        <f t="shared" si="468"/>
        <v>196687.5</v>
      </c>
      <c r="J1541" s="24">
        <f t="shared" si="469"/>
        <v>196687.5</v>
      </c>
      <c r="K1541" s="25">
        <f t="shared" si="470"/>
        <v>156347.47759397974</v>
      </c>
      <c r="L1541" s="26">
        <f t="shared" si="464"/>
        <v>55859.6521033354</v>
      </c>
      <c r="M1541" s="27">
        <f t="shared" si="465"/>
        <v>0.35727888267182578</v>
      </c>
      <c r="N1541" s="28">
        <f t="shared" si="471"/>
        <v>77350</v>
      </c>
      <c r="O1541" s="29" t="str">
        <f t="shared" si="472"/>
        <v>MENOR VALOR</v>
      </c>
      <c r="P1541" s="30">
        <f t="shared" si="466"/>
        <v>77350</v>
      </c>
      <c r="Q1541" s="122"/>
    </row>
    <row r="1542" spans="1:17" s="123" customFormat="1" ht="16.2" customHeight="1" x14ac:dyDescent="0.3">
      <c r="A1542" s="171">
        <f t="shared" si="473"/>
        <v>1463</v>
      </c>
      <c r="B1542" s="126">
        <v>42140</v>
      </c>
      <c r="C1542" s="127" t="s">
        <v>1154</v>
      </c>
      <c r="D1542" s="126" t="s">
        <v>24</v>
      </c>
      <c r="E1542" s="126">
        <v>1</v>
      </c>
      <c r="F1542" s="52">
        <v>142800</v>
      </c>
      <c r="G1542" s="53">
        <v>190200</v>
      </c>
      <c r="H1542" s="24">
        <f t="shared" si="467"/>
        <v>142800</v>
      </c>
      <c r="I1542" s="24">
        <f t="shared" si="468"/>
        <v>166500</v>
      </c>
      <c r="J1542" s="24">
        <f t="shared" si="469"/>
        <v>166500</v>
      </c>
      <c r="K1542" s="25">
        <f t="shared" si="470"/>
        <v>164804.61158596262</v>
      </c>
      <c r="L1542" s="26">
        <f t="shared" si="464"/>
        <v>15559.610069810235</v>
      </c>
      <c r="M1542" s="27">
        <f t="shared" si="465"/>
        <v>9.44124677099481E-2</v>
      </c>
      <c r="N1542" s="28">
        <f t="shared" si="471"/>
        <v>142800</v>
      </c>
      <c r="O1542" s="29" t="str">
        <f t="shared" si="472"/>
        <v>MENOR VALOR</v>
      </c>
      <c r="P1542" s="30">
        <f t="shared" si="466"/>
        <v>142800</v>
      </c>
      <c r="Q1542" s="122"/>
    </row>
    <row r="1543" spans="1:17" s="123" customFormat="1" ht="16.2" customHeight="1" x14ac:dyDescent="0.3">
      <c r="A1543" s="171">
        <f t="shared" si="473"/>
        <v>1464</v>
      </c>
      <c r="B1543" s="126">
        <v>42140</v>
      </c>
      <c r="C1543" s="127" t="s">
        <v>1155</v>
      </c>
      <c r="D1543" s="126" t="s">
        <v>24</v>
      </c>
      <c r="E1543" s="126">
        <v>1</v>
      </c>
      <c r="F1543" s="52">
        <v>142800</v>
      </c>
      <c r="G1543" s="53">
        <v>190200</v>
      </c>
      <c r="H1543" s="24">
        <f t="shared" si="467"/>
        <v>142800</v>
      </c>
      <c r="I1543" s="24">
        <f t="shared" si="468"/>
        <v>166500</v>
      </c>
      <c r="J1543" s="24">
        <f t="shared" si="469"/>
        <v>166500</v>
      </c>
      <c r="K1543" s="25">
        <f t="shared" si="470"/>
        <v>164804.61158596262</v>
      </c>
      <c r="L1543" s="26">
        <f t="shared" si="464"/>
        <v>15559.610069810235</v>
      </c>
      <c r="M1543" s="27">
        <f t="shared" si="465"/>
        <v>9.44124677099481E-2</v>
      </c>
      <c r="N1543" s="28">
        <f t="shared" si="471"/>
        <v>142800</v>
      </c>
      <c r="O1543" s="29" t="str">
        <f t="shared" si="472"/>
        <v>MENOR VALOR</v>
      </c>
      <c r="P1543" s="30">
        <f t="shared" si="466"/>
        <v>142800</v>
      </c>
      <c r="Q1543" s="122"/>
    </row>
    <row r="1544" spans="1:17" s="123" customFormat="1" ht="16.2" customHeight="1" x14ac:dyDescent="0.3">
      <c r="A1544" s="171">
        <f t="shared" si="473"/>
        <v>1465</v>
      </c>
      <c r="B1544" s="126">
        <v>42140</v>
      </c>
      <c r="C1544" s="127" t="s">
        <v>1156</v>
      </c>
      <c r="D1544" s="126" t="s">
        <v>24</v>
      </c>
      <c r="E1544" s="126">
        <v>1</v>
      </c>
      <c r="F1544" s="52">
        <v>142800</v>
      </c>
      <c r="G1544" s="53">
        <v>190200</v>
      </c>
      <c r="H1544" s="24">
        <f t="shared" si="467"/>
        <v>142800</v>
      </c>
      <c r="I1544" s="24">
        <f t="shared" si="468"/>
        <v>166500</v>
      </c>
      <c r="J1544" s="24">
        <f t="shared" si="469"/>
        <v>166500</v>
      </c>
      <c r="K1544" s="25">
        <f t="shared" si="470"/>
        <v>164804.61158596262</v>
      </c>
      <c r="L1544" s="26">
        <f t="shared" si="464"/>
        <v>15559.610069810235</v>
      </c>
      <c r="M1544" s="27">
        <f t="shared" si="465"/>
        <v>9.44124677099481E-2</v>
      </c>
      <c r="N1544" s="28">
        <f t="shared" si="471"/>
        <v>142800</v>
      </c>
      <c r="O1544" s="29" t="str">
        <f t="shared" si="472"/>
        <v>MENOR VALOR</v>
      </c>
      <c r="P1544" s="30">
        <f t="shared" si="466"/>
        <v>142800</v>
      </c>
      <c r="Q1544" s="122"/>
    </row>
    <row r="1545" spans="1:17" s="123" customFormat="1" ht="16.2" customHeight="1" x14ac:dyDescent="0.3">
      <c r="A1545" s="171">
        <f t="shared" si="473"/>
        <v>1466</v>
      </c>
      <c r="B1545" s="126">
        <v>42140</v>
      </c>
      <c r="C1545" s="127" t="s">
        <v>1157</v>
      </c>
      <c r="D1545" s="126" t="s">
        <v>24</v>
      </c>
      <c r="E1545" s="126">
        <v>1</v>
      </c>
      <c r="F1545" s="52">
        <v>142800</v>
      </c>
      <c r="G1545" s="53">
        <v>190200</v>
      </c>
      <c r="H1545" s="24">
        <f t="shared" si="467"/>
        <v>142800</v>
      </c>
      <c r="I1545" s="24">
        <f t="shared" si="468"/>
        <v>166500</v>
      </c>
      <c r="J1545" s="24">
        <f t="shared" si="469"/>
        <v>166500</v>
      </c>
      <c r="K1545" s="25">
        <f t="shared" si="470"/>
        <v>164804.61158596262</v>
      </c>
      <c r="L1545" s="26">
        <f t="shared" si="464"/>
        <v>15559.610069810235</v>
      </c>
      <c r="M1545" s="27">
        <f t="shared" si="465"/>
        <v>9.44124677099481E-2</v>
      </c>
      <c r="N1545" s="28">
        <f t="shared" si="471"/>
        <v>142800</v>
      </c>
      <c r="O1545" s="29" t="str">
        <f t="shared" si="472"/>
        <v>MENOR VALOR</v>
      </c>
      <c r="P1545" s="30">
        <f t="shared" si="466"/>
        <v>142800</v>
      </c>
      <c r="Q1545" s="122"/>
    </row>
    <row r="1546" spans="1:17" s="123" customFormat="1" ht="16.2" customHeight="1" x14ac:dyDescent="0.3">
      <c r="A1546" s="171">
        <f t="shared" si="473"/>
        <v>1467</v>
      </c>
      <c r="B1546" s="126">
        <v>42140</v>
      </c>
      <c r="C1546" s="127" t="s">
        <v>1158</v>
      </c>
      <c r="D1546" s="126" t="s">
        <v>24</v>
      </c>
      <c r="E1546" s="126">
        <v>1</v>
      </c>
      <c r="F1546" s="52">
        <v>142800</v>
      </c>
      <c r="G1546" s="53">
        <v>190200</v>
      </c>
      <c r="H1546" s="24">
        <f t="shared" si="467"/>
        <v>142800</v>
      </c>
      <c r="I1546" s="24">
        <f t="shared" si="468"/>
        <v>166500</v>
      </c>
      <c r="J1546" s="24">
        <f t="shared" si="469"/>
        <v>166500</v>
      </c>
      <c r="K1546" s="25">
        <f t="shared" si="470"/>
        <v>164804.61158596262</v>
      </c>
      <c r="L1546" s="26">
        <f t="shared" si="464"/>
        <v>15559.610069810235</v>
      </c>
      <c r="M1546" s="27">
        <f t="shared" si="465"/>
        <v>9.44124677099481E-2</v>
      </c>
      <c r="N1546" s="28">
        <f t="shared" si="471"/>
        <v>142800</v>
      </c>
      <c r="O1546" s="29" t="str">
        <f t="shared" si="472"/>
        <v>MENOR VALOR</v>
      </c>
      <c r="P1546" s="30">
        <f t="shared" si="466"/>
        <v>142800</v>
      </c>
      <c r="Q1546" s="122"/>
    </row>
    <row r="1547" spans="1:17" s="123" customFormat="1" ht="16.2" customHeight="1" x14ac:dyDescent="0.3">
      <c r="A1547" s="173">
        <f t="shared" si="473"/>
        <v>1468</v>
      </c>
      <c r="B1547" s="128">
        <v>43910</v>
      </c>
      <c r="C1547" s="129" t="s">
        <v>1159</v>
      </c>
      <c r="D1547" s="128" t="s">
        <v>24</v>
      </c>
      <c r="E1547" s="128">
        <v>1</v>
      </c>
      <c r="F1547" s="56">
        <v>220150</v>
      </c>
      <c r="G1547" s="53">
        <v>430225</v>
      </c>
      <c r="H1547" s="24">
        <f t="shared" si="467"/>
        <v>220150</v>
      </c>
      <c r="I1547" s="24">
        <f t="shared" si="468"/>
        <v>325187.5</v>
      </c>
      <c r="J1547" s="24">
        <f t="shared" si="469"/>
        <v>325187.5</v>
      </c>
      <c r="K1547" s="25">
        <f t="shared" si="470"/>
        <v>307756.45200385322</v>
      </c>
      <c r="L1547" s="26">
        <f t="shared" ref="L1547:L1610" si="474">STDEVA(H1547,K1547)</f>
        <v>61947.116287618635</v>
      </c>
      <c r="M1547" s="27">
        <f t="shared" ref="M1547:M1610" si="475">L1547/K1547</f>
        <v>0.20128616600649865</v>
      </c>
      <c r="N1547" s="28">
        <f t="shared" si="471"/>
        <v>220150</v>
      </c>
      <c r="O1547" s="29" t="str">
        <f t="shared" si="472"/>
        <v>MENOR VALOR</v>
      </c>
      <c r="P1547" s="30">
        <f t="shared" ref="P1547:P1610" si="476">ROUND(N1547,0)</f>
        <v>220150</v>
      </c>
      <c r="Q1547" s="122"/>
    </row>
    <row r="1548" spans="1:17" s="123" customFormat="1" ht="16.2" customHeight="1" x14ac:dyDescent="0.3">
      <c r="A1548" s="268" t="s">
        <v>1160</v>
      </c>
      <c r="B1548" s="268" t="s">
        <v>1160</v>
      </c>
      <c r="C1548" s="268"/>
      <c r="D1548" s="268"/>
      <c r="E1548" s="268"/>
      <c r="F1548" s="121"/>
      <c r="G1548" s="184"/>
      <c r="H1548" s="37"/>
      <c r="I1548" s="38"/>
      <c r="J1548" s="38"/>
      <c r="K1548" s="39"/>
      <c r="L1548" s="40"/>
      <c r="M1548" s="41"/>
      <c r="N1548" s="42"/>
      <c r="O1548" s="43"/>
      <c r="P1548" s="44"/>
      <c r="Q1548" s="122"/>
    </row>
    <row r="1549" spans="1:17" s="123" customFormat="1" ht="16.2" customHeight="1" x14ac:dyDescent="0.3">
      <c r="A1549" s="168">
        <f>A1547+1</f>
        <v>1469</v>
      </c>
      <c r="B1549" s="124">
        <v>42140</v>
      </c>
      <c r="C1549" s="125" t="s">
        <v>1161</v>
      </c>
      <c r="D1549" s="124" t="s">
        <v>24</v>
      </c>
      <c r="E1549" s="124">
        <v>1</v>
      </c>
      <c r="F1549" s="47">
        <v>53550</v>
      </c>
      <c r="G1549" s="53">
        <v>90325</v>
      </c>
      <c r="H1549" s="24">
        <f t="shared" ref="H1549:H1585" si="477">MIN(F1549:G1549)</f>
        <v>53550</v>
      </c>
      <c r="I1549" s="24">
        <f t="shared" ref="I1549:I1585" si="478">AVERAGE(F1549:G1549)</f>
        <v>71937.5</v>
      </c>
      <c r="J1549" s="24">
        <f t="shared" ref="J1549:J1585" si="479">MEDIAN(F1549:G1549)</f>
        <v>71937.5</v>
      </c>
      <c r="K1549" s="25">
        <f t="shared" ref="K1549:K1585" si="480">GEOMEAN(F1549:G1549)</f>
        <v>69547.852231395329</v>
      </c>
      <c r="L1549" s="26">
        <f t="shared" si="474"/>
        <v>11312.189797239987</v>
      </c>
      <c r="M1549" s="27">
        <f t="shared" si="475"/>
        <v>0.16265333053855879</v>
      </c>
      <c r="N1549" s="28">
        <f t="shared" ref="N1549:N1585" si="481">ROUND(IF(M1549&lt;=$N$2,H1549,K1549),0)</f>
        <v>53550</v>
      </c>
      <c r="O1549" s="29" t="str">
        <f t="shared" ref="O1549:O1585" si="482">IF(M1549&lt;=$N$2,"MENOR VALOR","MEDIA GEO")</f>
        <v>MENOR VALOR</v>
      </c>
      <c r="P1549" s="30">
        <f t="shared" si="476"/>
        <v>53550</v>
      </c>
      <c r="Q1549" s="122"/>
    </row>
    <row r="1550" spans="1:17" s="123" customFormat="1" ht="16.2" customHeight="1" x14ac:dyDescent="0.3">
      <c r="A1550" s="171">
        <f>A1549+1</f>
        <v>1470</v>
      </c>
      <c r="B1550" s="126">
        <v>38990</v>
      </c>
      <c r="C1550" s="127" t="s">
        <v>1162</v>
      </c>
      <c r="D1550" s="126" t="s">
        <v>986</v>
      </c>
      <c r="E1550" s="126">
        <v>1</v>
      </c>
      <c r="F1550" s="52">
        <v>65450</v>
      </c>
      <c r="G1550" s="53">
        <v>103000</v>
      </c>
      <c r="H1550" s="24">
        <f t="shared" si="477"/>
        <v>65450</v>
      </c>
      <c r="I1550" s="24">
        <f t="shared" si="478"/>
        <v>84225</v>
      </c>
      <c r="J1550" s="24">
        <f t="shared" si="479"/>
        <v>84225</v>
      </c>
      <c r="K1550" s="25">
        <f t="shared" si="480"/>
        <v>82105.724526369057</v>
      </c>
      <c r="L1550" s="26">
        <f t="shared" si="474"/>
        <v>11777.375758170479</v>
      </c>
      <c r="M1550" s="27">
        <f t="shared" si="475"/>
        <v>0.14344159102314552</v>
      </c>
      <c r="N1550" s="28">
        <f t="shared" si="481"/>
        <v>65450</v>
      </c>
      <c r="O1550" s="29" t="str">
        <f t="shared" si="482"/>
        <v>MENOR VALOR</v>
      </c>
      <c r="P1550" s="30">
        <f t="shared" si="476"/>
        <v>65450</v>
      </c>
      <c r="Q1550" s="122"/>
    </row>
    <row r="1551" spans="1:17" s="123" customFormat="1" ht="16.2" customHeight="1" x14ac:dyDescent="0.3">
      <c r="A1551" s="171">
        <f>A1550+1</f>
        <v>1471</v>
      </c>
      <c r="B1551" s="126">
        <v>43910</v>
      </c>
      <c r="C1551" s="127" t="s">
        <v>1163</v>
      </c>
      <c r="D1551" s="126" t="s">
        <v>24</v>
      </c>
      <c r="E1551" s="126">
        <v>1</v>
      </c>
      <c r="F1551" s="52">
        <v>77350</v>
      </c>
      <c r="G1551" s="53">
        <v>316025</v>
      </c>
      <c r="H1551" s="24">
        <f t="shared" si="477"/>
        <v>77350</v>
      </c>
      <c r="I1551" s="24">
        <f t="shared" si="478"/>
        <v>196687.5</v>
      </c>
      <c r="J1551" s="24">
        <f t="shared" si="479"/>
        <v>196687.5</v>
      </c>
      <c r="K1551" s="25">
        <f t="shared" si="480"/>
        <v>156347.47759397974</v>
      </c>
      <c r="L1551" s="26">
        <f t="shared" si="474"/>
        <v>55859.6521033354</v>
      </c>
      <c r="M1551" s="27">
        <f t="shared" si="475"/>
        <v>0.35727888267182578</v>
      </c>
      <c r="N1551" s="28">
        <f t="shared" si="481"/>
        <v>77350</v>
      </c>
      <c r="O1551" s="29" t="str">
        <f t="shared" si="482"/>
        <v>MENOR VALOR</v>
      </c>
      <c r="P1551" s="30">
        <f t="shared" si="476"/>
        <v>77350</v>
      </c>
      <c r="Q1551" s="122"/>
    </row>
    <row r="1552" spans="1:17" s="123" customFormat="1" ht="16.2" customHeight="1" x14ac:dyDescent="0.3">
      <c r="A1552" s="171">
        <f t="shared" ref="A1552:A1585" si="483">A1551+1</f>
        <v>1472</v>
      </c>
      <c r="B1552" s="126">
        <v>61165</v>
      </c>
      <c r="C1552" s="127" t="s">
        <v>1164</v>
      </c>
      <c r="D1552" s="126" t="s">
        <v>438</v>
      </c>
      <c r="E1552" s="126">
        <v>1</v>
      </c>
      <c r="F1552" s="52">
        <v>21420</v>
      </c>
      <c r="G1552" s="53">
        <v>40200</v>
      </c>
      <c r="H1552" s="24">
        <f t="shared" si="477"/>
        <v>21420</v>
      </c>
      <c r="I1552" s="24">
        <f t="shared" si="478"/>
        <v>30810</v>
      </c>
      <c r="J1552" s="24">
        <f t="shared" si="479"/>
        <v>30810</v>
      </c>
      <c r="K1552" s="25">
        <f t="shared" si="480"/>
        <v>29344.23282350384</v>
      </c>
      <c r="L1552" s="26">
        <f t="shared" si="474"/>
        <v>5603.2787652005572</v>
      </c>
      <c r="M1552" s="27">
        <f t="shared" si="475"/>
        <v>0.19094991506175962</v>
      </c>
      <c r="N1552" s="28">
        <f t="shared" si="481"/>
        <v>21420</v>
      </c>
      <c r="O1552" s="29" t="str">
        <f t="shared" si="482"/>
        <v>MENOR VALOR</v>
      </c>
      <c r="P1552" s="30">
        <f t="shared" si="476"/>
        <v>21420</v>
      </c>
      <c r="Q1552" s="122"/>
    </row>
    <row r="1553" spans="1:17" s="123" customFormat="1" ht="16.2" customHeight="1" x14ac:dyDescent="0.3">
      <c r="A1553" s="171">
        <f t="shared" si="483"/>
        <v>1473</v>
      </c>
      <c r="B1553" s="126">
        <v>42140</v>
      </c>
      <c r="C1553" s="127" t="s">
        <v>1165</v>
      </c>
      <c r="D1553" s="126" t="s">
        <v>24</v>
      </c>
      <c r="E1553" s="126">
        <v>1</v>
      </c>
      <c r="F1553" s="52">
        <v>214200</v>
      </c>
      <c r="G1553" s="48">
        <v>600300</v>
      </c>
      <c r="H1553" s="24">
        <f t="shared" si="477"/>
        <v>214200</v>
      </c>
      <c r="I1553" s="24">
        <f t="shared" si="478"/>
        <v>407250</v>
      </c>
      <c r="J1553" s="24">
        <f t="shared" si="479"/>
        <v>407250</v>
      </c>
      <c r="K1553" s="25">
        <f t="shared" si="480"/>
        <v>358586.47492620244</v>
      </c>
      <c r="L1553" s="26">
        <f t="shared" si="474"/>
        <v>102096.65553193912</v>
      </c>
      <c r="M1553" s="27">
        <f t="shared" si="475"/>
        <v>0.28471976125968146</v>
      </c>
      <c r="N1553" s="28">
        <f t="shared" si="481"/>
        <v>214200</v>
      </c>
      <c r="O1553" s="29" t="str">
        <f t="shared" si="482"/>
        <v>MENOR VALOR</v>
      </c>
      <c r="P1553" s="30">
        <f t="shared" si="476"/>
        <v>214200</v>
      </c>
      <c r="Q1553" s="122"/>
    </row>
    <row r="1554" spans="1:17" s="123" customFormat="1" ht="16.2" customHeight="1" x14ac:dyDescent="0.3">
      <c r="A1554" s="171">
        <f t="shared" si="483"/>
        <v>1474</v>
      </c>
      <c r="B1554" s="126">
        <v>42140</v>
      </c>
      <c r="C1554" s="127" t="s">
        <v>1166</v>
      </c>
      <c r="D1554" s="126" t="s">
        <v>24</v>
      </c>
      <c r="E1554" s="126">
        <v>1</v>
      </c>
      <c r="F1554" s="52">
        <v>1011500</v>
      </c>
      <c r="G1554" s="53">
        <v>1517250</v>
      </c>
      <c r="H1554" s="24">
        <f t="shared" si="477"/>
        <v>1011500</v>
      </c>
      <c r="I1554" s="24">
        <f t="shared" si="478"/>
        <v>1264375</v>
      </c>
      <c r="J1554" s="24">
        <f t="shared" si="479"/>
        <v>1264375</v>
      </c>
      <c r="K1554" s="25">
        <f t="shared" si="480"/>
        <v>1238829.4374125923</v>
      </c>
      <c r="L1554" s="26">
        <f t="shared" si="474"/>
        <v>160746.18675776452</v>
      </c>
      <c r="M1554" s="27">
        <f t="shared" si="475"/>
        <v>0.12975651199691987</v>
      </c>
      <c r="N1554" s="28">
        <f t="shared" si="481"/>
        <v>1011500</v>
      </c>
      <c r="O1554" s="29" t="str">
        <f t="shared" si="482"/>
        <v>MENOR VALOR</v>
      </c>
      <c r="P1554" s="30">
        <f t="shared" si="476"/>
        <v>1011500</v>
      </c>
      <c r="Q1554" s="122"/>
    </row>
    <row r="1555" spans="1:17" s="123" customFormat="1" ht="16.2" customHeight="1" x14ac:dyDescent="0.3">
      <c r="A1555" s="171">
        <f t="shared" si="483"/>
        <v>1475</v>
      </c>
      <c r="B1555" s="126">
        <v>61185</v>
      </c>
      <c r="C1555" s="127" t="s">
        <v>1167</v>
      </c>
      <c r="D1555" s="126" t="s">
        <v>24</v>
      </c>
      <c r="E1555" s="126">
        <v>1</v>
      </c>
      <c r="F1555" s="52">
        <v>208250</v>
      </c>
      <c r="G1555" s="53">
        <v>412375</v>
      </c>
      <c r="H1555" s="24">
        <f t="shared" si="477"/>
        <v>208250</v>
      </c>
      <c r="I1555" s="24">
        <f t="shared" si="478"/>
        <v>310312.5</v>
      </c>
      <c r="J1555" s="24">
        <f t="shared" si="479"/>
        <v>310312.5</v>
      </c>
      <c r="K1555" s="25">
        <f t="shared" si="480"/>
        <v>293047.93763137114</v>
      </c>
      <c r="L1555" s="26">
        <f t="shared" si="474"/>
        <v>59961.196729776435</v>
      </c>
      <c r="M1555" s="27">
        <f t="shared" si="475"/>
        <v>0.20461224608651712</v>
      </c>
      <c r="N1555" s="28">
        <f t="shared" si="481"/>
        <v>208250</v>
      </c>
      <c r="O1555" s="29" t="str">
        <f t="shared" si="482"/>
        <v>MENOR VALOR</v>
      </c>
      <c r="P1555" s="30">
        <f t="shared" si="476"/>
        <v>208250</v>
      </c>
      <c r="Q1555" s="122"/>
    </row>
    <row r="1556" spans="1:17" s="123" customFormat="1" ht="16.2" customHeight="1" x14ac:dyDescent="0.3">
      <c r="A1556" s="171">
        <f t="shared" si="483"/>
        <v>1476</v>
      </c>
      <c r="B1556" s="126">
        <v>42140</v>
      </c>
      <c r="C1556" s="127" t="s">
        <v>1168</v>
      </c>
      <c r="D1556" s="126" t="s">
        <v>24</v>
      </c>
      <c r="E1556" s="126">
        <v>1</v>
      </c>
      <c r="F1556" s="52">
        <v>77350</v>
      </c>
      <c r="G1556" s="53">
        <v>316025</v>
      </c>
      <c r="H1556" s="24">
        <f t="shared" si="477"/>
        <v>77350</v>
      </c>
      <c r="I1556" s="24">
        <f t="shared" si="478"/>
        <v>196687.5</v>
      </c>
      <c r="J1556" s="24">
        <f t="shared" si="479"/>
        <v>196687.5</v>
      </c>
      <c r="K1556" s="25">
        <f t="shared" si="480"/>
        <v>156347.47759397974</v>
      </c>
      <c r="L1556" s="26">
        <f t="shared" si="474"/>
        <v>55859.6521033354</v>
      </c>
      <c r="M1556" s="27">
        <f t="shared" si="475"/>
        <v>0.35727888267182578</v>
      </c>
      <c r="N1556" s="28">
        <f t="shared" si="481"/>
        <v>77350</v>
      </c>
      <c r="O1556" s="29" t="str">
        <f t="shared" si="482"/>
        <v>MENOR VALOR</v>
      </c>
      <c r="P1556" s="30">
        <f t="shared" si="476"/>
        <v>77350</v>
      </c>
      <c r="Q1556" s="122"/>
    </row>
    <row r="1557" spans="1:17" s="123" customFormat="1" ht="16.2" customHeight="1" x14ac:dyDescent="0.3">
      <c r="A1557" s="171">
        <f t="shared" si="483"/>
        <v>1477</v>
      </c>
      <c r="B1557" s="126">
        <v>43910</v>
      </c>
      <c r="C1557" s="127" t="s">
        <v>1169</v>
      </c>
      <c r="D1557" s="126" t="s">
        <v>24</v>
      </c>
      <c r="E1557" s="126">
        <v>1</v>
      </c>
      <c r="F1557" s="52">
        <v>214200</v>
      </c>
      <c r="G1557" s="48">
        <v>600300</v>
      </c>
      <c r="H1557" s="24">
        <f t="shared" si="477"/>
        <v>214200</v>
      </c>
      <c r="I1557" s="24">
        <f t="shared" si="478"/>
        <v>407250</v>
      </c>
      <c r="J1557" s="24">
        <f t="shared" si="479"/>
        <v>407250</v>
      </c>
      <c r="K1557" s="25">
        <f t="shared" si="480"/>
        <v>358586.47492620244</v>
      </c>
      <c r="L1557" s="26">
        <f t="shared" si="474"/>
        <v>102096.65553193912</v>
      </c>
      <c r="M1557" s="27">
        <f t="shared" si="475"/>
        <v>0.28471976125968146</v>
      </c>
      <c r="N1557" s="28">
        <f t="shared" si="481"/>
        <v>214200</v>
      </c>
      <c r="O1557" s="29" t="str">
        <f t="shared" si="482"/>
        <v>MENOR VALOR</v>
      </c>
      <c r="P1557" s="30">
        <f t="shared" si="476"/>
        <v>214200</v>
      </c>
      <c r="Q1557" s="122"/>
    </row>
    <row r="1558" spans="1:17" s="123" customFormat="1" ht="16.2" customHeight="1" x14ac:dyDescent="0.3">
      <c r="A1558" s="171">
        <f t="shared" si="483"/>
        <v>1478</v>
      </c>
      <c r="B1558" s="126">
        <v>43910</v>
      </c>
      <c r="C1558" s="127" t="s">
        <v>1131</v>
      </c>
      <c r="D1558" s="126" t="s">
        <v>24</v>
      </c>
      <c r="E1558" s="126">
        <v>1</v>
      </c>
      <c r="F1558" s="52">
        <v>53550</v>
      </c>
      <c r="G1558" s="53">
        <v>90325</v>
      </c>
      <c r="H1558" s="24">
        <f t="shared" si="477"/>
        <v>53550</v>
      </c>
      <c r="I1558" s="24">
        <f t="shared" si="478"/>
        <v>71937.5</v>
      </c>
      <c r="J1558" s="24">
        <f t="shared" si="479"/>
        <v>71937.5</v>
      </c>
      <c r="K1558" s="25">
        <f t="shared" si="480"/>
        <v>69547.852231395329</v>
      </c>
      <c r="L1558" s="26">
        <f t="shared" si="474"/>
        <v>11312.189797239987</v>
      </c>
      <c r="M1558" s="27">
        <f t="shared" si="475"/>
        <v>0.16265333053855879</v>
      </c>
      <c r="N1558" s="28">
        <f t="shared" si="481"/>
        <v>53550</v>
      </c>
      <c r="O1558" s="29" t="str">
        <f t="shared" si="482"/>
        <v>MENOR VALOR</v>
      </c>
      <c r="P1558" s="30">
        <f t="shared" si="476"/>
        <v>53550</v>
      </c>
      <c r="Q1558" s="122"/>
    </row>
    <row r="1559" spans="1:17" s="123" customFormat="1" ht="16.2" customHeight="1" x14ac:dyDescent="0.3">
      <c r="A1559" s="171">
        <f t="shared" si="483"/>
        <v>1479</v>
      </c>
      <c r="B1559" s="126">
        <v>43910</v>
      </c>
      <c r="C1559" s="127" t="s">
        <v>1170</v>
      </c>
      <c r="D1559" s="126" t="s">
        <v>24</v>
      </c>
      <c r="E1559" s="126">
        <v>1</v>
      </c>
      <c r="F1559" s="52">
        <v>77350</v>
      </c>
      <c r="G1559" s="53">
        <v>316025</v>
      </c>
      <c r="H1559" s="24">
        <f t="shared" si="477"/>
        <v>77350</v>
      </c>
      <c r="I1559" s="24">
        <f t="shared" si="478"/>
        <v>196687.5</v>
      </c>
      <c r="J1559" s="24">
        <f t="shared" si="479"/>
        <v>196687.5</v>
      </c>
      <c r="K1559" s="25">
        <f t="shared" si="480"/>
        <v>156347.47759397974</v>
      </c>
      <c r="L1559" s="26">
        <f t="shared" si="474"/>
        <v>55859.6521033354</v>
      </c>
      <c r="M1559" s="27">
        <f t="shared" si="475"/>
        <v>0.35727888267182578</v>
      </c>
      <c r="N1559" s="28">
        <f t="shared" si="481"/>
        <v>77350</v>
      </c>
      <c r="O1559" s="29" t="str">
        <f t="shared" si="482"/>
        <v>MENOR VALOR</v>
      </c>
      <c r="P1559" s="30">
        <f t="shared" si="476"/>
        <v>77350</v>
      </c>
      <c r="Q1559" s="122"/>
    </row>
    <row r="1560" spans="1:17" s="123" customFormat="1" ht="16.2" customHeight="1" x14ac:dyDescent="0.3">
      <c r="A1560" s="171">
        <f t="shared" si="483"/>
        <v>1480</v>
      </c>
      <c r="B1560" s="126">
        <v>43910</v>
      </c>
      <c r="C1560" s="127" t="s">
        <v>1171</v>
      </c>
      <c r="D1560" s="126" t="s">
        <v>24</v>
      </c>
      <c r="E1560" s="126">
        <v>1</v>
      </c>
      <c r="F1560" s="52">
        <v>89250</v>
      </c>
      <c r="G1560" s="48">
        <v>253875</v>
      </c>
      <c r="H1560" s="24">
        <f t="shared" si="477"/>
        <v>89250</v>
      </c>
      <c r="I1560" s="24">
        <f t="shared" si="478"/>
        <v>171562.5</v>
      </c>
      <c r="J1560" s="24">
        <f t="shared" si="479"/>
        <v>171562.5</v>
      </c>
      <c r="K1560" s="25">
        <f t="shared" si="480"/>
        <v>150526.88713316302</v>
      </c>
      <c r="L1560" s="26">
        <f t="shared" si="474"/>
        <v>43329.302421862274</v>
      </c>
      <c r="M1560" s="27">
        <f t="shared" si="475"/>
        <v>0.28785091651786554</v>
      </c>
      <c r="N1560" s="28">
        <f t="shared" si="481"/>
        <v>89250</v>
      </c>
      <c r="O1560" s="29" t="str">
        <f t="shared" si="482"/>
        <v>MENOR VALOR</v>
      </c>
      <c r="P1560" s="30">
        <f t="shared" si="476"/>
        <v>89250</v>
      </c>
      <c r="Q1560" s="122"/>
    </row>
    <row r="1561" spans="1:17" s="123" customFormat="1" ht="16.2" customHeight="1" x14ac:dyDescent="0.3">
      <c r="A1561" s="171">
        <f t="shared" si="483"/>
        <v>1481</v>
      </c>
      <c r="B1561" s="126">
        <v>43910</v>
      </c>
      <c r="C1561" s="127" t="s">
        <v>1172</v>
      </c>
      <c r="D1561" s="126" t="s">
        <v>617</v>
      </c>
      <c r="E1561" s="126">
        <v>1</v>
      </c>
      <c r="F1561" s="52">
        <v>214200</v>
      </c>
      <c r="G1561" s="48">
        <v>600300</v>
      </c>
      <c r="H1561" s="24">
        <f t="shared" si="477"/>
        <v>214200</v>
      </c>
      <c r="I1561" s="24">
        <f t="shared" si="478"/>
        <v>407250</v>
      </c>
      <c r="J1561" s="24">
        <f t="shared" si="479"/>
        <v>407250</v>
      </c>
      <c r="K1561" s="25">
        <f t="shared" si="480"/>
        <v>358586.47492620244</v>
      </c>
      <c r="L1561" s="26">
        <f t="shared" si="474"/>
        <v>102096.65553193912</v>
      </c>
      <c r="M1561" s="27">
        <f t="shared" si="475"/>
        <v>0.28471976125968146</v>
      </c>
      <c r="N1561" s="28">
        <f t="shared" si="481"/>
        <v>214200</v>
      </c>
      <c r="O1561" s="29" t="str">
        <f t="shared" si="482"/>
        <v>MENOR VALOR</v>
      </c>
      <c r="P1561" s="30">
        <f t="shared" si="476"/>
        <v>214200</v>
      </c>
      <c r="Q1561" s="122"/>
    </row>
    <row r="1562" spans="1:17" s="123" customFormat="1" ht="16.2" customHeight="1" x14ac:dyDescent="0.3">
      <c r="A1562" s="171">
        <f t="shared" si="483"/>
        <v>1482</v>
      </c>
      <c r="B1562" s="126">
        <v>38990</v>
      </c>
      <c r="C1562" s="127" t="s">
        <v>1173</v>
      </c>
      <c r="D1562" s="126" t="s">
        <v>451</v>
      </c>
      <c r="E1562" s="126">
        <v>1</v>
      </c>
      <c r="F1562" s="52">
        <v>285600</v>
      </c>
      <c r="G1562" s="53">
        <v>490400</v>
      </c>
      <c r="H1562" s="24">
        <f t="shared" si="477"/>
        <v>285600</v>
      </c>
      <c r="I1562" s="24">
        <f t="shared" si="478"/>
        <v>388000</v>
      </c>
      <c r="J1562" s="24">
        <f t="shared" si="479"/>
        <v>388000</v>
      </c>
      <c r="K1562" s="25">
        <f t="shared" si="480"/>
        <v>374243.55705876887</v>
      </c>
      <c r="L1562" s="26">
        <f t="shared" si="474"/>
        <v>62680.460304752516</v>
      </c>
      <c r="M1562" s="27">
        <f t="shared" si="475"/>
        <v>0.16748574323461116</v>
      </c>
      <c r="N1562" s="28">
        <f t="shared" si="481"/>
        <v>285600</v>
      </c>
      <c r="O1562" s="29" t="str">
        <f t="shared" si="482"/>
        <v>MENOR VALOR</v>
      </c>
      <c r="P1562" s="30">
        <f t="shared" si="476"/>
        <v>285600</v>
      </c>
      <c r="Q1562" s="122"/>
    </row>
    <row r="1563" spans="1:17" s="123" customFormat="1" ht="16.2" customHeight="1" x14ac:dyDescent="0.3">
      <c r="A1563" s="171">
        <f t="shared" si="483"/>
        <v>1483</v>
      </c>
      <c r="B1563" s="126">
        <v>42140</v>
      </c>
      <c r="C1563" s="127" t="s">
        <v>1174</v>
      </c>
      <c r="D1563" s="126" t="s">
        <v>24</v>
      </c>
      <c r="E1563" s="126">
        <v>1</v>
      </c>
      <c r="F1563" s="52">
        <v>214200</v>
      </c>
      <c r="G1563" s="48">
        <v>600300</v>
      </c>
      <c r="H1563" s="24">
        <f t="shared" si="477"/>
        <v>214200</v>
      </c>
      <c r="I1563" s="24">
        <f t="shared" si="478"/>
        <v>407250</v>
      </c>
      <c r="J1563" s="24">
        <f t="shared" si="479"/>
        <v>407250</v>
      </c>
      <c r="K1563" s="25">
        <f t="shared" si="480"/>
        <v>358586.47492620244</v>
      </c>
      <c r="L1563" s="26">
        <f t="shared" si="474"/>
        <v>102096.65553193912</v>
      </c>
      <c r="M1563" s="27">
        <f t="shared" si="475"/>
        <v>0.28471976125968146</v>
      </c>
      <c r="N1563" s="28">
        <f t="shared" si="481"/>
        <v>214200</v>
      </c>
      <c r="O1563" s="29" t="str">
        <f t="shared" si="482"/>
        <v>MENOR VALOR</v>
      </c>
      <c r="P1563" s="30">
        <f t="shared" si="476"/>
        <v>214200</v>
      </c>
      <c r="Q1563" s="122"/>
    </row>
    <row r="1564" spans="1:17" s="123" customFormat="1" ht="16.2" customHeight="1" x14ac:dyDescent="0.3">
      <c r="A1564" s="171">
        <f t="shared" si="483"/>
        <v>1484</v>
      </c>
      <c r="B1564" s="126">
        <v>43220</v>
      </c>
      <c r="C1564" s="127" t="s">
        <v>1175</v>
      </c>
      <c r="D1564" s="126" t="s">
        <v>24</v>
      </c>
      <c r="E1564" s="126">
        <v>1</v>
      </c>
      <c r="F1564" s="52">
        <v>65450</v>
      </c>
      <c r="G1564" s="53">
        <v>103000</v>
      </c>
      <c r="H1564" s="24">
        <f t="shared" si="477"/>
        <v>65450</v>
      </c>
      <c r="I1564" s="24">
        <f t="shared" si="478"/>
        <v>84225</v>
      </c>
      <c r="J1564" s="24">
        <f t="shared" si="479"/>
        <v>84225</v>
      </c>
      <c r="K1564" s="25">
        <f t="shared" si="480"/>
        <v>82105.724526369057</v>
      </c>
      <c r="L1564" s="26">
        <f t="shared" si="474"/>
        <v>11777.375758170479</v>
      </c>
      <c r="M1564" s="27">
        <f t="shared" si="475"/>
        <v>0.14344159102314552</v>
      </c>
      <c r="N1564" s="28">
        <f t="shared" si="481"/>
        <v>65450</v>
      </c>
      <c r="O1564" s="29" t="str">
        <f t="shared" si="482"/>
        <v>MENOR VALOR</v>
      </c>
      <c r="P1564" s="30">
        <f t="shared" si="476"/>
        <v>65450</v>
      </c>
      <c r="Q1564" s="122"/>
    </row>
    <row r="1565" spans="1:17" s="123" customFormat="1" ht="16.2" customHeight="1" x14ac:dyDescent="0.3">
      <c r="A1565" s="171">
        <f t="shared" si="483"/>
        <v>1485</v>
      </c>
      <c r="B1565" s="126">
        <v>43910</v>
      </c>
      <c r="C1565" s="127" t="s">
        <v>1176</v>
      </c>
      <c r="D1565" s="126" t="s">
        <v>24</v>
      </c>
      <c r="E1565" s="126">
        <v>1</v>
      </c>
      <c r="F1565" s="52">
        <v>452200</v>
      </c>
      <c r="G1565" s="53">
        <v>678300</v>
      </c>
      <c r="H1565" s="24">
        <f t="shared" si="477"/>
        <v>452200</v>
      </c>
      <c r="I1565" s="24">
        <f t="shared" si="478"/>
        <v>565250</v>
      </c>
      <c r="J1565" s="24">
        <f t="shared" si="479"/>
        <v>565250</v>
      </c>
      <c r="K1565" s="25">
        <f t="shared" si="480"/>
        <v>553829.63084327662</v>
      </c>
      <c r="L1565" s="26">
        <f t="shared" si="474"/>
        <v>71863.001138766456</v>
      </c>
      <c r="M1565" s="27">
        <f t="shared" si="475"/>
        <v>0.1297565119969219</v>
      </c>
      <c r="N1565" s="28">
        <f t="shared" si="481"/>
        <v>452200</v>
      </c>
      <c r="O1565" s="29" t="str">
        <f t="shared" si="482"/>
        <v>MENOR VALOR</v>
      </c>
      <c r="P1565" s="30">
        <f t="shared" si="476"/>
        <v>452200</v>
      </c>
      <c r="Q1565" s="122"/>
    </row>
    <row r="1566" spans="1:17" s="123" customFormat="1" ht="16.2" customHeight="1" x14ac:dyDescent="0.3">
      <c r="A1566" s="171">
        <f t="shared" si="483"/>
        <v>1486</v>
      </c>
      <c r="B1566" s="126">
        <v>42140</v>
      </c>
      <c r="C1566" s="127" t="s">
        <v>1177</v>
      </c>
      <c r="D1566" s="126" t="s">
        <v>24</v>
      </c>
      <c r="E1566" s="126">
        <v>1</v>
      </c>
      <c r="F1566" s="52">
        <v>142800</v>
      </c>
      <c r="G1566" s="53">
        <v>190200</v>
      </c>
      <c r="H1566" s="24">
        <f t="shared" si="477"/>
        <v>142800</v>
      </c>
      <c r="I1566" s="24">
        <f t="shared" si="478"/>
        <v>166500</v>
      </c>
      <c r="J1566" s="24">
        <f t="shared" si="479"/>
        <v>166500</v>
      </c>
      <c r="K1566" s="25">
        <f t="shared" si="480"/>
        <v>164804.61158596262</v>
      </c>
      <c r="L1566" s="26">
        <f t="shared" si="474"/>
        <v>15559.610069810235</v>
      </c>
      <c r="M1566" s="27">
        <f t="shared" si="475"/>
        <v>9.44124677099481E-2</v>
      </c>
      <c r="N1566" s="28">
        <f t="shared" si="481"/>
        <v>142800</v>
      </c>
      <c r="O1566" s="29" t="str">
        <f t="shared" si="482"/>
        <v>MENOR VALOR</v>
      </c>
      <c r="P1566" s="30">
        <f t="shared" si="476"/>
        <v>142800</v>
      </c>
      <c r="Q1566" s="122"/>
    </row>
    <row r="1567" spans="1:17" s="123" customFormat="1" ht="16.2" customHeight="1" x14ac:dyDescent="0.3">
      <c r="A1567" s="171">
        <f t="shared" si="483"/>
        <v>1487</v>
      </c>
      <c r="B1567" s="126">
        <v>42140</v>
      </c>
      <c r="C1567" s="127" t="s">
        <v>1178</v>
      </c>
      <c r="D1567" s="126" t="s">
        <v>24</v>
      </c>
      <c r="E1567" s="126">
        <v>1</v>
      </c>
      <c r="F1567" s="52">
        <v>214200</v>
      </c>
      <c r="G1567" s="48">
        <v>600300</v>
      </c>
      <c r="H1567" s="24">
        <f t="shared" si="477"/>
        <v>214200</v>
      </c>
      <c r="I1567" s="24">
        <f t="shared" si="478"/>
        <v>407250</v>
      </c>
      <c r="J1567" s="24">
        <f t="shared" si="479"/>
        <v>407250</v>
      </c>
      <c r="K1567" s="25">
        <f t="shared" si="480"/>
        <v>358586.47492620244</v>
      </c>
      <c r="L1567" s="26">
        <f t="shared" si="474"/>
        <v>102096.65553193912</v>
      </c>
      <c r="M1567" s="27">
        <f t="shared" si="475"/>
        <v>0.28471976125968146</v>
      </c>
      <c r="N1567" s="28">
        <f t="shared" si="481"/>
        <v>214200</v>
      </c>
      <c r="O1567" s="29" t="str">
        <f t="shared" si="482"/>
        <v>MENOR VALOR</v>
      </c>
      <c r="P1567" s="30">
        <f t="shared" si="476"/>
        <v>214200</v>
      </c>
      <c r="Q1567" s="122"/>
    </row>
    <row r="1568" spans="1:17" s="123" customFormat="1" ht="16.2" customHeight="1" x14ac:dyDescent="0.3">
      <c r="A1568" s="171">
        <f t="shared" si="483"/>
        <v>1488</v>
      </c>
      <c r="B1568" s="126">
        <v>43910</v>
      </c>
      <c r="C1568" s="127" t="s">
        <v>1179</v>
      </c>
      <c r="D1568" s="126" t="s">
        <v>24</v>
      </c>
      <c r="E1568" s="126">
        <v>1</v>
      </c>
      <c r="F1568" s="52">
        <v>214200</v>
      </c>
      <c r="G1568" s="48">
        <v>600300</v>
      </c>
      <c r="H1568" s="24">
        <f t="shared" si="477"/>
        <v>214200</v>
      </c>
      <c r="I1568" s="24">
        <f t="shared" si="478"/>
        <v>407250</v>
      </c>
      <c r="J1568" s="24">
        <f t="shared" si="479"/>
        <v>407250</v>
      </c>
      <c r="K1568" s="25">
        <f t="shared" si="480"/>
        <v>358586.47492620244</v>
      </c>
      <c r="L1568" s="26">
        <f t="shared" si="474"/>
        <v>102096.65553193912</v>
      </c>
      <c r="M1568" s="27">
        <f t="shared" si="475"/>
        <v>0.28471976125968146</v>
      </c>
      <c r="N1568" s="28">
        <f t="shared" si="481"/>
        <v>214200</v>
      </c>
      <c r="O1568" s="29" t="str">
        <f t="shared" si="482"/>
        <v>MENOR VALOR</v>
      </c>
      <c r="P1568" s="30">
        <f t="shared" si="476"/>
        <v>214200</v>
      </c>
      <c r="Q1568" s="122"/>
    </row>
    <row r="1569" spans="1:17" s="123" customFormat="1" ht="16.2" customHeight="1" x14ac:dyDescent="0.3">
      <c r="A1569" s="171">
        <f t="shared" si="483"/>
        <v>1489</v>
      </c>
      <c r="B1569" s="126">
        <v>61164</v>
      </c>
      <c r="C1569" s="127" t="s">
        <v>1142</v>
      </c>
      <c r="D1569" s="126" t="s">
        <v>458</v>
      </c>
      <c r="E1569" s="126">
        <v>1</v>
      </c>
      <c r="F1569" s="52">
        <v>77350</v>
      </c>
      <c r="G1569" s="53">
        <v>316025</v>
      </c>
      <c r="H1569" s="24">
        <f t="shared" si="477"/>
        <v>77350</v>
      </c>
      <c r="I1569" s="24">
        <f t="shared" si="478"/>
        <v>196687.5</v>
      </c>
      <c r="J1569" s="24">
        <f t="shared" si="479"/>
        <v>196687.5</v>
      </c>
      <c r="K1569" s="25">
        <f t="shared" si="480"/>
        <v>156347.47759397974</v>
      </c>
      <c r="L1569" s="26">
        <f t="shared" si="474"/>
        <v>55859.6521033354</v>
      </c>
      <c r="M1569" s="27">
        <f t="shared" si="475"/>
        <v>0.35727888267182578</v>
      </c>
      <c r="N1569" s="28">
        <f t="shared" si="481"/>
        <v>77350</v>
      </c>
      <c r="O1569" s="29" t="str">
        <f t="shared" si="482"/>
        <v>MENOR VALOR</v>
      </c>
      <c r="P1569" s="30">
        <f t="shared" si="476"/>
        <v>77350</v>
      </c>
      <c r="Q1569" s="122"/>
    </row>
    <row r="1570" spans="1:17" s="123" customFormat="1" ht="16.2" customHeight="1" x14ac:dyDescent="0.3">
      <c r="A1570" s="171">
        <f t="shared" si="483"/>
        <v>1490</v>
      </c>
      <c r="B1570" s="126">
        <v>43910</v>
      </c>
      <c r="C1570" s="127" t="s">
        <v>1180</v>
      </c>
      <c r="D1570" s="126" t="s">
        <v>24</v>
      </c>
      <c r="E1570" s="126">
        <v>1</v>
      </c>
      <c r="F1570" s="52">
        <v>214200</v>
      </c>
      <c r="G1570" s="48">
        <v>600300</v>
      </c>
      <c r="H1570" s="24">
        <f t="shared" si="477"/>
        <v>214200</v>
      </c>
      <c r="I1570" s="24">
        <f t="shared" si="478"/>
        <v>407250</v>
      </c>
      <c r="J1570" s="24">
        <f t="shared" si="479"/>
        <v>407250</v>
      </c>
      <c r="K1570" s="25">
        <f t="shared" si="480"/>
        <v>358586.47492620244</v>
      </c>
      <c r="L1570" s="26">
        <f t="shared" si="474"/>
        <v>102096.65553193912</v>
      </c>
      <c r="M1570" s="27">
        <f t="shared" si="475"/>
        <v>0.28471976125968146</v>
      </c>
      <c r="N1570" s="28">
        <f t="shared" si="481"/>
        <v>214200</v>
      </c>
      <c r="O1570" s="29" t="str">
        <f t="shared" si="482"/>
        <v>MENOR VALOR</v>
      </c>
      <c r="P1570" s="30">
        <f t="shared" si="476"/>
        <v>214200</v>
      </c>
      <c r="Q1570" s="122"/>
    </row>
    <row r="1571" spans="1:17" s="123" customFormat="1" ht="16.2" customHeight="1" x14ac:dyDescent="0.3">
      <c r="A1571" s="171">
        <f t="shared" si="483"/>
        <v>1491</v>
      </c>
      <c r="B1571" s="126">
        <v>43910</v>
      </c>
      <c r="C1571" s="127" t="s">
        <v>1181</v>
      </c>
      <c r="D1571" s="126" t="s">
        <v>24</v>
      </c>
      <c r="E1571" s="126">
        <v>1</v>
      </c>
      <c r="F1571" s="52">
        <v>214200</v>
      </c>
      <c r="G1571" s="48">
        <v>600300</v>
      </c>
      <c r="H1571" s="24">
        <f t="shared" si="477"/>
        <v>214200</v>
      </c>
      <c r="I1571" s="24">
        <f t="shared" si="478"/>
        <v>407250</v>
      </c>
      <c r="J1571" s="24">
        <f t="shared" si="479"/>
        <v>407250</v>
      </c>
      <c r="K1571" s="25">
        <f t="shared" si="480"/>
        <v>358586.47492620244</v>
      </c>
      <c r="L1571" s="26">
        <f t="shared" si="474"/>
        <v>102096.65553193912</v>
      </c>
      <c r="M1571" s="27">
        <f t="shared" si="475"/>
        <v>0.28471976125968146</v>
      </c>
      <c r="N1571" s="28">
        <f t="shared" si="481"/>
        <v>214200</v>
      </c>
      <c r="O1571" s="29" t="str">
        <f t="shared" si="482"/>
        <v>MENOR VALOR</v>
      </c>
      <c r="P1571" s="30">
        <f t="shared" si="476"/>
        <v>214200</v>
      </c>
      <c r="Q1571" s="122"/>
    </row>
    <row r="1572" spans="1:17" s="123" customFormat="1" ht="16.2" customHeight="1" x14ac:dyDescent="0.3">
      <c r="A1572" s="171">
        <f t="shared" si="483"/>
        <v>1492</v>
      </c>
      <c r="B1572" s="126">
        <v>48220</v>
      </c>
      <c r="C1572" s="127" t="s">
        <v>1182</v>
      </c>
      <c r="D1572" s="126" t="s">
        <v>24</v>
      </c>
      <c r="E1572" s="126">
        <v>1</v>
      </c>
      <c r="F1572" s="52">
        <v>142800</v>
      </c>
      <c r="G1572" s="53">
        <v>190200</v>
      </c>
      <c r="H1572" s="24">
        <f t="shared" si="477"/>
        <v>142800</v>
      </c>
      <c r="I1572" s="24">
        <f t="shared" si="478"/>
        <v>166500</v>
      </c>
      <c r="J1572" s="24">
        <f t="shared" si="479"/>
        <v>166500</v>
      </c>
      <c r="K1572" s="25">
        <f t="shared" si="480"/>
        <v>164804.61158596262</v>
      </c>
      <c r="L1572" s="26">
        <f t="shared" si="474"/>
        <v>15559.610069810235</v>
      </c>
      <c r="M1572" s="27">
        <f t="shared" si="475"/>
        <v>9.44124677099481E-2</v>
      </c>
      <c r="N1572" s="28">
        <f t="shared" si="481"/>
        <v>142800</v>
      </c>
      <c r="O1572" s="29" t="str">
        <f t="shared" si="482"/>
        <v>MENOR VALOR</v>
      </c>
      <c r="P1572" s="30">
        <f t="shared" si="476"/>
        <v>142800</v>
      </c>
      <c r="Q1572" s="122"/>
    </row>
    <row r="1573" spans="1:17" s="123" customFormat="1" ht="16.2" customHeight="1" x14ac:dyDescent="0.3">
      <c r="A1573" s="171">
        <f t="shared" si="483"/>
        <v>1493</v>
      </c>
      <c r="B1573" s="126">
        <v>61185</v>
      </c>
      <c r="C1573" s="127" t="s">
        <v>1183</v>
      </c>
      <c r="D1573" s="126" t="s">
        <v>24</v>
      </c>
      <c r="E1573" s="126">
        <v>1</v>
      </c>
      <c r="F1573" s="52">
        <v>1011500</v>
      </c>
      <c r="G1573" s="53">
        <v>1517250</v>
      </c>
      <c r="H1573" s="24">
        <f t="shared" si="477"/>
        <v>1011500</v>
      </c>
      <c r="I1573" s="24">
        <f t="shared" si="478"/>
        <v>1264375</v>
      </c>
      <c r="J1573" s="24">
        <f t="shared" si="479"/>
        <v>1264375</v>
      </c>
      <c r="K1573" s="25">
        <f t="shared" si="480"/>
        <v>1238829.4374125923</v>
      </c>
      <c r="L1573" s="26">
        <f t="shared" si="474"/>
        <v>160746.18675776452</v>
      </c>
      <c r="M1573" s="27">
        <f t="shared" si="475"/>
        <v>0.12975651199691987</v>
      </c>
      <c r="N1573" s="28">
        <f t="shared" si="481"/>
        <v>1011500</v>
      </c>
      <c r="O1573" s="29" t="str">
        <f t="shared" si="482"/>
        <v>MENOR VALOR</v>
      </c>
      <c r="P1573" s="30">
        <f t="shared" si="476"/>
        <v>1011500</v>
      </c>
      <c r="Q1573" s="122"/>
    </row>
    <row r="1574" spans="1:17" s="123" customFormat="1" ht="16.2" customHeight="1" x14ac:dyDescent="0.3">
      <c r="A1574" s="171">
        <f t="shared" si="483"/>
        <v>1494</v>
      </c>
      <c r="B1574" s="126">
        <v>42140</v>
      </c>
      <c r="C1574" s="127" t="s">
        <v>1184</v>
      </c>
      <c r="D1574" s="126" t="s">
        <v>24</v>
      </c>
      <c r="E1574" s="126">
        <v>1</v>
      </c>
      <c r="F1574" s="52">
        <v>773500</v>
      </c>
      <c r="G1574" s="53">
        <v>1160250</v>
      </c>
      <c r="H1574" s="24">
        <f t="shared" si="477"/>
        <v>773500</v>
      </c>
      <c r="I1574" s="24">
        <f t="shared" si="478"/>
        <v>966875</v>
      </c>
      <c r="J1574" s="24">
        <f t="shared" si="479"/>
        <v>966875</v>
      </c>
      <c r="K1574" s="25">
        <f t="shared" si="480"/>
        <v>947340.15802139416</v>
      </c>
      <c r="L1574" s="26">
        <f t="shared" si="474"/>
        <v>122923.55457946887</v>
      </c>
      <c r="M1574" s="27">
        <f t="shared" si="475"/>
        <v>0.12975651199692184</v>
      </c>
      <c r="N1574" s="28">
        <f t="shared" si="481"/>
        <v>773500</v>
      </c>
      <c r="O1574" s="29" t="str">
        <f t="shared" si="482"/>
        <v>MENOR VALOR</v>
      </c>
      <c r="P1574" s="30">
        <f t="shared" si="476"/>
        <v>773500</v>
      </c>
      <c r="Q1574" s="122"/>
    </row>
    <row r="1575" spans="1:17" s="123" customFormat="1" ht="16.2" customHeight="1" x14ac:dyDescent="0.3">
      <c r="A1575" s="171">
        <f t="shared" si="483"/>
        <v>1495</v>
      </c>
      <c r="B1575" s="126">
        <v>48220</v>
      </c>
      <c r="C1575" s="127" t="s">
        <v>1185</v>
      </c>
      <c r="D1575" s="126" t="s">
        <v>24</v>
      </c>
      <c r="E1575" s="126">
        <v>1</v>
      </c>
      <c r="F1575" s="52">
        <v>214200</v>
      </c>
      <c r="G1575" s="48">
        <v>600300</v>
      </c>
      <c r="H1575" s="24">
        <f t="shared" si="477"/>
        <v>214200</v>
      </c>
      <c r="I1575" s="24">
        <f t="shared" si="478"/>
        <v>407250</v>
      </c>
      <c r="J1575" s="24">
        <f t="shared" si="479"/>
        <v>407250</v>
      </c>
      <c r="K1575" s="25">
        <f t="shared" si="480"/>
        <v>358586.47492620244</v>
      </c>
      <c r="L1575" s="26">
        <f t="shared" si="474"/>
        <v>102096.65553193912</v>
      </c>
      <c r="M1575" s="27">
        <f t="shared" si="475"/>
        <v>0.28471976125968146</v>
      </c>
      <c r="N1575" s="28">
        <f t="shared" si="481"/>
        <v>214200</v>
      </c>
      <c r="O1575" s="29" t="str">
        <f t="shared" si="482"/>
        <v>MENOR VALOR</v>
      </c>
      <c r="P1575" s="30">
        <f t="shared" si="476"/>
        <v>214200</v>
      </c>
      <c r="Q1575" s="122"/>
    </row>
    <row r="1576" spans="1:17" s="123" customFormat="1" ht="16.2" customHeight="1" x14ac:dyDescent="0.3">
      <c r="A1576" s="171">
        <f t="shared" si="483"/>
        <v>1496</v>
      </c>
      <c r="B1576" s="126">
        <v>48220</v>
      </c>
      <c r="C1576" s="127" t="s">
        <v>1186</v>
      </c>
      <c r="D1576" s="126" t="s">
        <v>24</v>
      </c>
      <c r="E1576" s="126">
        <v>1</v>
      </c>
      <c r="F1576" s="52">
        <v>214200</v>
      </c>
      <c r="G1576" s="48">
        <v>600300</v>
      </c>
      <c r="H1576" s="24">
        <f t="shared" si="477"/>
        <v>214200</v>
      </c>
      <c r="I1576" s="24">
        <f t="shared" si="478"/>
        <v>407250</v>
      </c>
      <c r="J1576" s="24">
        <f t="shared" si="479"/>
        <v>407250</v>
      </c>
      <c r="K1576" s="25">
        <f t="shared" si="480"/>
        <v>358586.47492620244</v>
      </c>
      <c r="L1576" s="26">
        <f t="shared" si="474"/>
        <v>102096.65553193912</v>
      </c>
      <c r="M1576" s="27">
        <f t="shared" si="475"/>
        <v>0.28471976125968146</v>
      </c>
      <c r="N1576" s="28">
        <f t="shared" si="481"/>
        <v>214200</v>
      </c>
      <c r="O1576" s="29" t="str">
        <f t="shared" si="482"/>
        <v>MENOR VALOR</v>
      </c>
      <c r="P1576" s="30">
        <f t="shared" si="476"/>
        <v>214200</v>
      </c>
      <c r="Q1576" s="122"/>
    </row>
    <row r="1577" spans="1:17" s="123" customFormat="1" ht="16.2" customHeight="1" x14ac:dyDescent="0.3">
      <c r="A1577" s="171">
        <f t="shared" si="483"/>
        <v>1497</v>
      </c>
      <c r="B1577" s="126">
        <v>42140</v>
      </c>
      <c r="C1577" s="127" t="s">
        <v>1150</v>
      </c>
      <c r="D1577" s="126" t="s">
        <v>24</v>
      </c>
      <c r="E1577" s="126">
        <v>1</v>
      </c>
      <c r="F1577" s="52">
        <v>21420</v>
      </c>
      <c r="G1577" s="53">
        <v>40200</v>
      </c>
      <c r="H1577" s="24">
        <f t="shared" si="477"/>
        <v>21420</v>
      </c>
      <c r="I1577" s="24">
        <f t="shared" si="478"/>
        <v>30810</v>
      </c>
      <c r="J1577" s="24">
        <f t="shared" si="479"/>
        <v>30810</v>
      </c>
      <c r="K1577" s="25">
        <f t="shared" si="480"/>
        <v>29344.23282350384</v>
      </c>
      <c r="L1577" s="26">
        <f t="shared" si="474"/>
        <v>5603.2787652005572</v>
      </c>
      <c r="M1577" s="27">
        <f t="shared" si="475"/>
        <v>0.19094991506175962</v>
      </c>
      <c r="N1577" s="28">
        <f t="shared" si="481"/>
        <v>21420</v>
      </c>
      <c r="O1577" s="29" t="str">
        <f t="shared" si="482"/>
        <v>MENOR VALOR</v>
      </c>
      <c r="P1577" s="30">
        <f t="shared" si="476"/>
        <v>21420</v>
      </c>
      <c r="Q1577" s="122"/>
    </row>
    <row r="1578" spans="1:17" s="123" customFormat="1" ht="16.2" customHeight="1" x14ac:dyDescent="0.3">
      <c r="A1578" s="171">
        <f t="shared" si="483"/>
        <v>1498</v>
      </c>
      <c r="B1578" s="126">
        <v>43910</v>
      </c>
      <c r="C1578" s="127" t="s">
        <v>1187</v>
      </c>
      <c r="D1578" s="126" t="s">
        <v>24</v>
      </c>
      <c r="E1578" s="126">
        <v>1</v>
      </c>
      <c r="F1578" s="52">
        <v>214200</v>
      </c>
      <c r="G1578" s="48">
        <v>600300</v>
      </c>
      <c r="H1578" s="24">
        <f t="shared" si="477"/>
        <v>214200</v>
      </c>
      <c r="I1578" s="24">
        <f t="shared" si="478"/>
        <v>407250</v>
      </c>
      <c r="J1578" s="24">
        <f t="shared" si="479"/>
        <v>407250</v>
      </c>
      <c r="K1578" s="25">
        <f t="shared" si="480"/>
        <v>358586.47492620244</v>
      </c>
      <c r="L1578" s="26">
        <f t="shared" si="474"/>
        <v>102096.65553193912</v>
      </c>
      <c r="M1578" s="27">
        <f t="shared" si="475"/>
        <v>0.28471976125968146</v>
      </c>
      <c r="N1578" s="28">
        <f t="shared" si="481"/>
        <v>214200</v>
      </c>
      <c r="O1578" s="29" t="str">
        <f t="shared" si="482"/>
        <v>MENOR VALOR</v>
      </c>
      <c r="P1578" s="30">
        <f t="shared" si="476"/>
        <v>214200</v>
      </c>
      <c r="Q1578" s="122"/>
    </row>
    <row r="1579" spans="1:17" s="123" customFormat="1" ht="16.2" customHeight="1" x14ac:dyDescent="0.3">
      <c r="A1579" s="171">
        <f t="shared" si="483"/>
        <v>1499</v>
      </c>
      <c r="B1579" s="126">
        <v>43220</v>
      </c>
      <c r="C1579" s="127" t="s">
        <v>1188</v>
      </c>
      <c r="D1579" s="126" t="s">
        <v>438</v>
      </c>
      <c r="E1579" s="126">
        <v>1</v>
      </c>
      <c r="F1579" s="52">
        <v>77350</v>
      </c>
      <c r="G1579" s="53">
        <v>316025</v>
      </c>
      <c r="H1579" s="24">
        <f t="shared" si="477"/>
        <v>77350</v>
      </c>
      <c r="I1579" s="24">
        <f t="shared" si="478"/>
        <v>196687.5</v>
      </c>
      <c r="J1579" s="24">
        <f t="shared" si="479"/>
        <v>196687.5</v>
      </c>
      <c r="K1579" s="25">
        <f t="shared" si="480"/>
        <v>156347.47759397974</v>
      </c>
      <c r="L1579" s="26">
        <f t="shared" si="474"/>
        <v>55859.6521033354</v>
      </c>
      <c r="M1579" s="27">
        <f t="shared" si="475"/>
        <v>0.35727888267182578</v>
      </c>
      <c r="N1579" s="28">
        <f t="shared" si="481"/>
        <v>77350</v>
      </c>
      <c r="O1579" s="29" t="str">
        <f t="shared" si="482"/>
        <v>MENOR VALOR</v>
      </c>
      <c r="P1579" s="30">
        <f t="shared" si="476"/>
        <v>77350</v>
      </c>
      <c r="Q1579" s="122"/>
    </row>
    <row r="1580" spans="1:17" s="123" customFormat="1" ht="16.2" customHeight="1" x14ac:dyDescent="0.3">
      <c r="A1580" s="171">
        <f t="shared" si="483"/>
        <v>1500</v>
      </c>
      <c r="B1580" s="126">
        <v>43220</v>
      </c>
      <c r="C1580" s="127" t="s">
        <v>1189</v>
      </c>
      <c r="D1580" s="126" t="s">
        <v>438</v>
      </c>
      <c r="E1580" s="126">
        <v>1</v>
      </c>
      <c r="F1580" s="52">
        <v>77350</v>
      </c>
      <c r="G1580" s="53">
        <v>316025</v>
      </c>
      <c r="H1580" s="24">
        <f t="shared" si="477"/>
        <v>77350</v>
      </c>
      <c r="I1580" s="24">
        <f t="shared" si="478"/>
        <v>196687.5</v>
      </c>
      <c r="J1580" s="24">
        <f t="shared" si="479"/>
        <v>196687.5</v>
      </c>
      <c r="K1580" s="25">
        <f t="shared" si="480"/>
        <v>156347.47759397974</v>
      </c>
      <c r="L1580" s="26">
        <f t="shared" si="474"/>
        <v>55859.6521033354</v>
      </c>
      <c r="M1580" s="27">
        <f t="shared" si="475"/>
        <v>0.35727888267182578</v>
      </c>
      <c r="N1580" s="28">
        <f t="shared" si="481"/>
        <v>77350</v>
      </c>
      <c r="O1580" s="29" t="str">
        <f t="shared" si="482"/>
        <v>MENOR VALOR</v>
      </c>
      <c r="P1580" s="30">
        <f t="shared" si="476"/>
        <v>77350</v>
      </c>
      <c r="Q1580" s="122"/>
    </row>
    <row r="1581" spans="1:17" s="123" customFormat="1" ht="16.2" customHeight="1" x14ac:dyDescent="0.3">
      <c r="A1581" s="171">
        <f t="shared" si="483"/>
        <v>1501</v>
      </c>
      <c r="B1581" s="126">
        <v>42140</v>
      </c>
      <c r="C1581" s="127" t="s">
        <v>1190</v>
      </c>
      <c r="D1581" s="126" t="s">
        <v>24</v>
      </c>
      <c r="E1581" s="126">
        <v>1</v>
      </c>
      <c r="F1581" s="52">
        <v>77350</v>
      </c>
      <c r="G1581" s="53">
        <v>316025</v>
      </c>
      <c r="H1581" s="24">
        <f t="shared" si="477"/>
        <v>77350</v>
      </c>
      <c r="I1581" s="24">
        <f t="shared" si="478"/>
        <v>196687.5</v>
      </c>
      <c r="J1581" s="24">
        <f t="shared" si="479"/>
        <v>196687.5</v>
      </c>
      <c r="K1581" s="25">
        <f t="shared" si="480"/>
        <v>156347.47759397974</v>
      </c>
      <c r="L1581" s="26">
        <f t="shared" si="474"/>
        <v>55859.6521033354</v>
      </c>
      <c r="M1581" s="27">
        <f t="shared" si="475"/>
        <v>0.35727888267182578</v>
      </c>
      <c r="N1581" s="28">
        <f t="shared" si="481"/>
        <v>77350</v>
      </c>
      <c r="O1581" s="29" t="str">
        <f t="shared" si="482"/>
        <v>MENOR VALOR</v>
      </c>
      <c r="P1581" s="30">
        <f t="shared" si="476"/>
        <v>77350</v>
      </c>
      <c r="Q1581" s="122"/>
    </row>
    <row r="1582" spans="1:17" s="123" customFormat="1" ht="16.2" customHeight="1" x14ac:dyDescent="0.3">
      <c r="A1582" s="171">
        <f t="shared" si="483"/>
        <v>1502</v>
      </c>
      <c r="B1582" s="126">
        <v>42140</v>
      </c>
      <c r="C1582" s="127" t="s">
        <v>1191</v>
      </c>
      <c r="D1582" s="126" t="s">
        <v>24</v>
      </c>
      <c r="E1582" s="126">
        <v>1</v>
      </c>
      <c r="F1582" s="52">
        <v>142800</v>
      </c>
      <c r="G1582" s="53">
        <v>190200</v>
      </c>
      <c r="H1582" s="24">
        <f t="shared" si="477"/>
        <v>142800</v>
      </c>
      <c r="I1582" s="24">
        <f t="shared" si="478"/>
        <v>166500</v>
      </c>
      <c r="J1582" s="24">
        <f t="shared" si="479"/>
        <v>166500</v>
      </c>
      <c r="K1582" s="25">
        <f t="shared" si="480"/>
        <v>164804.61158596262</v>
      </c>
      <c r="L1582" s="26">
        <f t="shared" si="474"/>
        <v>15559.610069810235</v>
      </c>
      <c r="M1582" s="27">
        <f t="shared" si="475"/>
        <v>9.44124677099481E-2</v>
      </c>
      <c r="N1582" s="28">
        <f t="shared" si="481"/>
        <v>142800</v>
      </c>
      <c r="O1582" s="29" t="str">
        <f t="shared" si="482"/>
        <v>MENOR VALOR</v>
      </c>
      <c r="P1582" s="30">
        <f t="shared" si="476"/>
        <v>142800</v>
      </c>
      <c r="Q1582" s="122"/>
    </row>
    <row r="1583" spans="1:17" s="123" customFormat="1" ht="16.2" customHeight="1" x14ac:dyDescent="0.3">
      <c r="A1583" s="171">
        <f t="shared" si="483"/>
        <v>1503</v>
      </c>
      <c r="B1583" s="126">
        <v>42140</v>
      </c>
      <c r="C1583" s="127" t="s">
        <v>1192</v>
      </c>
      <c r="D1583" s="126" t="s">
        <v>24</v>
      </c>
      <c r="E1583" s="126">
        <v>1</v>
      </c>
      <c r="F1583" s="52">
        <v>142800</v>
      </c>
      <c r="G1583" s="53">
        <v>190200</v>
      </c>
      <c r="H1583" s="24">
        <f t="shared" si="477"/>
        <v>142800</v>
      </c>
      <c r="I1583" s="24">
        <f t="shared" si="478"/>
        <v>166500</v>
      </c>
      <c r="J1583" s="24">
        <f t="shared" si="479"/>
        <v>166500</v>
      </c>
      <c r="K1583" s="25">
        <f t="shared" si="480"/>
        <v>164804.61158596262</v>
      </c>
      <c r="L1583" s="26">
        <f t="shared" si="474"/>
        <v>15559.610069810235</v>
      </c>
      <c r="M1583" s="27">
        <f t="shared" si="475"/>
        <v>9.44124677099481E-2</v>
      </c>
      <c r="N1583" s="28">
        <f t="shared" si="481"/>
        <v>142800</v>
      </c>
      <c r="O1583" s="29" t="str">
        <f t="shared" si="482"/>
        <v>MENOR VALOR</v>
      </c>
      <c r="P1583" s="30">
        <f t="shared" si="476"/>
        <v>142800</v>
      </c>
      <c r="Q1583" s="122"/>
    </row>
    <row r="1584" spans="1:17" s="123" customFormat="1" ht="16.2" customHeight="1" x14ac:dyDescent="0.3">
      <c r="A1584" s="171">
        <f t="shared" si="483"/>
        <v>1504</v>
      </c>
      <c r="B1584" s="126">
        <v>42140</v>
      </c>
      <c r="C1584" s="127" t="s">
        <v>1158</v>
      </c>
      <c r="D1584" s="126" t="s">
        <v>24</v>
      </c>
      <c r="E1584" s="126">
        <v>1</v>
      </c>
      <c r="F1584" s="52">
        <v>142800</v>
      </c>
      <c r="G1584" s="53">
        <v>190200</v>
      </c>
      <c r="H1584" s="24">
        <f t="shared" si="477"/>
        <v>142800</v>
      </c>
      <c r="I1584" s="24">
        <f t="shared" si="478"/>
        <v>166500</v>
      </c>
      <c r="J1584" s="24">
        <f t="shared" si="479"/>
        <v>166500</v>
      </c>
      <c r="K1584" s="25">
        <f t="shared" si="480"/>
        <v>164804.61158596262</v>
      </c>
      <c r="L1584" s="26">
        <f t="shared" si="474"/>
        <v>15559.610069810235</v>
      </c>
      <c r="M1584" s="27">
        <f t="shared" si="475"/>
        <v>9.44124677099481E-2</v>
      </c>
      <c r="N1584" s="28">
        <f t="shared" si="481"/>
        <v>142800</v>
      </c>
      <c r="O1584" s="29" t="str">
        <f t="shared" si="482"/>
        <v>MENOR VALOR</v>
      </c>
      <c r="P1584" s="30">
        <f t="shared" si="476"/>
        <v>142800</v>
      </c>
      <c r="Q1584" s="122"/>
    </row>
    <row r="1585" spans="1:17" s="123" customFormat="1" ht="16.2" customHeight="1" x14ac:dyDescent="0.3">
      <c r="A1585" s="173">
        <f t="shared" si="483"/>
        <v>1505</v>
      </c>
      <c r="B1585" s="128">
        <v>43910</v>
      </c>
      <c r="C1585" s="129" t="s">
        <v>1193</v>
      </c>
      <c r="D1585" s="128" t="s">
        <v>24</v>
      </c>
      <c r="E1585" s="128">
        <v>1</v>
      </c>
      <c r="F1585" s="56">
        <v>220150</v>
      </c>
      <c r="G1585" s="53">
        <v>430225</v>
      </c>
      <c r="H1585" s="24">
        <f t="shared" si="477"/>
        <v>220150</v>
      </c>
      <c r="I1585" s="24">
        <f t="shared" si="478"/>
        <v>325187.5</v>
      </c>
      <c r="J1585" s="24">
        <f t="shared" si="479"/>
        <v>325187.5</v>
      </c>
      <c r="K1585" s="25">
        <f t="shared" si="480"/>
        <v>307756.45200385322</v>
      </c>
      <c r="L1585" s="26">
        <f t="shared" si="474"/>
        <v>61947.116287618635</v>
      </c>
      <c r="M1585" s="27">
        <f t="shared" si="475"/>
        <v>0.20128616600649865</v>
      </c>
      <c r="N1585" s="28">
        <f t="shared" si="481"/>
        <v>220150</v>
      </c>
      <c r="O1585" s="29" t="str">
        <f t="shared" si="482"/>
        <v>MENOR VALOR</v>
      </c>
      <c r="P1585" s="30">
        <f t="shared" si="476"/>
        <v>220150</v>
      </c>
      <c r="Q1585" s="122"/>
    </row>
    <row r="1586" spans="1:17" s="123" customFormat="1" ht="16.2" customHeight="1" x14ac:dyDescent="0.3">
      <c r="A1586" s="268" t="s">
        <v>1194</v>
      </c>
      <c r="B1586" s="268" t="s">
        <v>1194</v>
      </c>
      <c r="C1586" s="268"/>
      <c r="D1586" s="268"/>
      <c r="E1586" s="268"/>
      <c r="F1586" s="121"/>
      <c r="G1586" s="184"/>
      <c r="H1586" s="37"/>
      <c r="I1586" s="38"/>
      <c r="J1586" s="38"/>
      <c r="K1586" s="39"/>
      <c r="L1586" s="40"/>
      <c r="M1586" s="41"/>
      <c r="N1586" s="42"/>
      <c r="O1586" s="43"/>
      <c r="P1586" s="44"/>
      <c r="Q1586" s="122"/>
    </row>
    <row r="1587" spans="1:17" s="123" customFormat="1" ht="16.2" customHeight="1" x14ac:dyDescent="0.3">
      <c r="A1587" s="168">
        <f>A1585+1</f>
        <v>1506</v>
      </c>
      <c r="B1587" s="124">
        <v>33380</v>
      </c>
      <c r="C1587" s="125" t="s">
        <v>1070</v>
      </c>
      <c r="D1587" s="124" t="s">
        <v>458</v>
      </c>
      <c r="E1587" s="124">
        <v>1</v>
      </c>
      <c r="F1587" s="47">
        <v>77350</v>
      </c>
      <c r="G1587" s="53">
        <v>316025</v>
      </c>
      <c r="H1587" s="24">
        <f t="shared" ref="H1587:H1618" si="484">MIN(F1587:G1587)</f>
        <v>77350</v>
      </c>
      <c r="I1587" s="24">
        <f t="shared" ref="I1587:I1618" si="485">AVERAGE(F1587:G1587)</f>
        <v>196687.5</v>
      </c>
      <c r="J1587" s="24">
        <f t="shared" ref="J1587:J1618" si="486">MEDIAN(F1587:G1587)</f>
        <v>196687.5</v>
      </c>
      <c r="K1587" s="25">
        <f t="shared" ref="K1587:K1618" si="487">GEOMEAN(F1587:G1587)</f>
        <v>156347.47759397974</v>
      </c>
      <c r="L1587" s="26">
        <f t="shared" si="474"/>
        <v>55859.6521033354</v>
      </c>
      <c r="M1587" s="27">
        <f t="shared" si="475"/>
        <v>0.35727888267182578</v>
      </c>
      <c r="N1587" s="28">
        <f t="shared" ref="N1587:N1636" si="488">ROUND(IF(M1587&lt;=$N$2,H1587,K1587),0)</f>
        <v>77350</v>
      </c>
      <c r="O1587" s="29" t="str">
        <f t="shared" ref="O1587:O1636" si="489">IF(M1587&lt;=$N$2,"MENOR VALOR","MEDIA GEO")</f>
        <v>MENOR VALOR</v>
      </c>
      <c r="P1587" s="30">
        <f t="shared" si="476"/>
        <v>77350</v>
      </c>
      <c r="Q1587" s="122"/>
    </row>
    <row r="1588" spans="1:17" s="123" customFormat="1" ht="16.2" customHeight="1" x14ac:dyDescent="0.3">
      <c r="A1588" s="171">
        <f>A1587+1</f>
        <v>1507</v>
      </c>
      <c r="B1588" s="126">
        <v>38990</v>
      </c>
      <c r="C1588" s="127" t="s">
        <v>1195</v>
      </c>
      <c r="D1588" s="126" t="s">
        <v>986</v>
      </c>
      <c r="E1588" s="126">
        <v>1</v>
      </c>
      <c r="F1588" s="52">
        <v>65450</v>
      </c>
      <c r="G1588" s="53">
        <v>103000</v>
      </c>
      <c r="H1588" s="24">
        <f t="shared" si="484"/>
        <v>65450</v>
      </c>
      <c r="I1588" s="24">
        <f t="shared" si="485"/>
        <v>84225</v>
      </c>
      <c r="J1588" s="24">
        <f t="shared" si="486"/>
        <v>84225</v>
      </c>
      <c r="K1588" s="25">
        <f t="shared" si="487"/>
        <v>82105.724526369057</v>
      </c>
      <c r="L1588" s="26">
        <f t="shared" si="474"/>
        <v>11777.375758170479</v>
      </c>
      <c r="M1588" s="27">
        <f t="shared" si="475"/>
        <v>0.14344159102314552</v>
      </c>
      <c r="N1588" s="28">
        <f t="shared" si="488"/>
        <v>65450</v>
      </c>
      <c r="O1588" s="29" t="str">
        <f t="shared" si="489"/>
        <v>MENOR VALOR</v>
      </c>
      <c r="P1588" s="30">
        <f t="shared" si="476"/>
        <v>65450</v>
      </c>
      <c r="Q1588" s="122"/>
    </row>
    <row r="1589" spans="1:17" s="123" customFormat="1" ht="16.2" customHeight="1" x14ac:dyDescent="0.3">
      <c r="A1589" s="171">
        <f>A1588+1</f>
        <v>1508</v>
      </c>
      <c r="B1589" s="126">
        <v>61185</v>
      </c>
      <c r="C1589" s="127" t="s">
        <v>1196</v>
      </c>
      <c r="D1589" s="126" t="s">
        <v>24</v>
      </c>
      <c r="E1589" s="126">
        <v>1</v>
      </c>
      <c r="F1589" s="52">
        <v>214200</v>
      </c>
      <c r="G1589" s="48">
        <v>600300</v>
      </c>
      <c r="H1589" s="24">
        <f t="shared" si="484"/>
        <v>214200</v>
      </c>
      <c r="I1589" s="24">
        <f t="shared" si="485"/>
        <v>407250</v>
      </c>
      <c r="J1589" s="24">
        <f t="shared" si="486"/>
        <v>407250</v>
      </c>
      <c r="K1589" s="25">
        <f t="shared" si="487"/>
        <v>358586.47492620244</v>
      </c>
      <c r="L1589" s="26">
        <f t="shared" si="474"/>
        <v>102096.65553193912</v>
      </c>
      <c r="M1589" s="27">
        <f t="shared" si="475"/>
        <v>0.28471976125968146</v>
      </c>
      <c r="N1589" s="28">
        <f t="shared" si="488"/>
        <v>214200</v>
      </c>
      <c r="O1589" s="29" t="str">
        <f t="shared" si="489"/>
        <v>MENOR VALOR</v>
      </c>
      <c r="P1589" s="30">
        <f t="shared" si="476"/>
        <v>214200</v>
      </c>
      <c r="Q1589" s="122"/>
    </row>
    <row r="1590" spans="1:17" s="123" customFormat="1" ht="16.2" customHeight="1" x14ac:dyDescent="0.3">
      <c r="A1590" s="171">
        <f t="shared" ref="A1590:A1636" si="490">A1589+1</f>
        <v>1509</v>
      </c>
      <c r="B1590" s="126">
        <v>42140</v>
      </c>
      <c r="C1590" s="127" t="s">
        <v>1197</v>
      </c>
      <c r="D1590" s="126" t="s">
        <v>24</v>
      </c>
      <c r="E1590" s="126">
        <v>1</v>
      </c>
      <c r="F1590" s="52">
        <v>309400</v>
      </c>
      <c r="G1590" s="53">
        <v>464100</v>
      </c>
      <c r="H1590" s="24">
        <f t="shared" si="484"/>
        <v>309400</v>
      </c>
      <c r="I1590" s="24">
        <f t="shared" si="485"/>
        <v>386750</v>
      </c>
      <c r="J1590" s="24">
        <f t="shared" si="486"/>
        <v>386750</v>
      </c>
      <c r="K1590" s="25">
        <f t="shared" si="487"/>
        <v>378936.06320855767</v>
      </c>
      <c r="L1590" s="26">
        <f t="shared" si="474"/>
        <v>49169.42183178736</v>
      </c>
      <c r="M1590" s="27">
        <f t="shared" si="475"/>
        <v>0.12975651199692134</v>
      </c>
      <c r="N1590" s="28">
        <f t="shared" si="488"/>
        <v>309400</v>
      </c>
      <c r="O1590" s="29" t="str">
        <f t="shared" si="489"/>
        <v>MENOR VALOR</v>
      </c>
      <c r="P1590" s="30">
        <f t="shared" si="476"/>
        <v>309400</v>
      </c>
      <c r="Q1590" s="122"/>
    </row>
    <row r="1591" spans="1:17" s="123" customFormat="1" ht="16.2" customHeight="1" x14ac:dyDescent="0.3">
      <c r="A1591" s="171">
        <f t="shared" si="490"/>
        <v>1510</v>
      </c>
      <c r="B1591" s="126">
        <v>43910</v>
      </c>
      <c r="C1591" s="127" t="s">
        <v>1198</v>
      </c>
      <c r="D1591" s="126" t="s">
        <v>24</v>
      </c>
      <c r="E1591" s="126">
        <v>1</v>
      </c>
      <c r="F1591" s="52">
        <v>654500</v>
      </c>
      <c r="G1591" s="53">
        <v>981750</v>
      </c>
      <c r="H1591" s="24">
        <f t="shared" si="484"/>
        <v>654500</v>
      </c>
      <c r="I1591" s="24">
        <f t="shared" si="485"/>
        <v>818125</v>
      </c>
      <c r="J1591" s="24">
        <f t="shared" si="486"/>
        <v>818125</v>
      </c>
      <c r="K1591" s="25">
        <f t="shared" si="487"/>
        <v>801595.51832579507</v>
      </c>
      <c r="L1591" s="26">
        <f t="shared" si="474"/>
        <v>104012.23849032003</v>
      </c>
      <c r="M1591" s="27">
        <f t="shared" si="475"/>
        <v>0.12975651199692212</v>
      </c>
      <c r="N1591" s="28">
        <f t="shared" si="488"/>
        <v>654500</v>
      </c>
      <c r="O1591" s="29" t="str">
        <f t="shared" si="489"/>
        <v>MENOR VALOR</v>
      </c>
      <c r="P1591" s="30">
        <f t="shared" si="476"/>
        <v>654500</v>
      </c>
      <c r="Q1591" s="122"/>
    </row>
    <row r="1592" spans="1:17" s="123" customFormat="1" ht="16.2" customHeight="1" x14ac:dyDescent="0.3">
      <c r="A1592" s="171">
        <f t="shared" si="490"/>
        <v>1511</v>
      </c>
      <c r="B1592" s="126">
        <v>38990</v>
      </c>
      <c r="C1592" s="127" t="s">
        <v>1199</v>
      </c>
      <c r="D1592" s="126" t="s">
        <v>438</v>
      </c>
      <c r="E1592" s="126">
        <v>1</v>
      </c>
      <c r="F1592" s="52">
        <v>53550</v>
      </c>
      <c r="G1592" s="53">
        <v>90325</v>
      </c>
      <c r="H1592" s="24">
        <f t="shared" si="484"/>
        <v>53550</v>
      </c>
      <c r="I1592" s="24">
        <f t="shared" si="485"/>
        <v>71937.5</v>
      </c>
      <c r="J1592" s="24">
        <f t="shared" si="486"/>
        <v>71937.5</v>
      </c>
      <c r="K1592" s="25">
        <f t="shared" si="487"/>
        <v>69547.852231395329</v>
      </c>
      <c r="L1592" s="26">
        <f t="shared" si="474"/>
        <v>11312.189797239987</v>
      </c>
      <c r="M1592" s="27">
        <f t="shared" si="475"/>
        <v>0.16265333053855879</v>
      </c>
      <c r="N1592" s="28">
        <f t="shared" si="488"/>
        <v>53550</v>
      </c>
      <c r="O1592" s="29" t="str">
        <f t="shared" si="489"/>
        <v>MENOR VALOR</v>
      </c>
      <c r="P1592" s="30">
        <f t="shared" si="476"/>
        <v>53550</v>
      </c>
      <c r="Q1592" s="122"/>
    </row>
    <row r="1593" spans="1:17" s="123" customFormat="1" ht="16.2" customHeight="1" x14ac:dyDescent="0.3">
      <c r="A1593" s="171">
        <f t="shared" si="490"/>
        <v>1512</v>
      </c>
      <c r="B1593" s="126">
        <v>61165</v>
      </c>
      <c r="C1593" s="127" t="s">
        <v>437</v>
      </c>
      <c r="D1593" s="126" t="s">
        <v>438</v>
      </c>
      <c r="E1593" s="126">
        <v>1</v>
      </c>
      <c r="F1593" s="52">
        <v>21420</v>
      </c>
      <c r="G1593" s="53">
        <v>40200</v>
      </c>
      <c r="H1593" s="24">
        <f t="shared" si="484"/>
        <v>21420</v>
      </c>
      <c r="I1593" s="24">
        <f t="shared" si="485"/>
        <v>30810</v>
      </c>
      <c r="J1593" s="24">
        <f t="shared" si="486"/>
        <v>30810</v>
      </c>
      <c r="K1593" s="25">
        <f t="shared" si="487"/>
        <v>29344.23282350384</v>
      </c>
      <c r="L1593" s="26">
        <f t="shared" si="474"/>
        <v>5603.2787652005572</v>
      </c>
      <c r="M1593" s="27">
        <f t="shared" si="475"/>
        <v>0.19094991506175962</v>
      </c>
      <c r="N1593" s="28">
        <f t="shared" si="488"/>
        <v>21420</v>
      </c>
      <c r="O1593" s="29" t="str">
        <f t="shared" si="489"/>
        <v>MENOR VALOR</v>
      </c>
      <c r="P1593" s="30">
        <f t="shared" si="476"/>
        <v>21420</v>
      </c>
      <c r="Q1593" s="122"/>
    </row>
    <row r="1594" spans="1:17" s="123" customFormat="1" ht="16.2" customHeight="1" x14ac:dyDescent="0.3">
      <c r="A1594" s="171">
        <f t="shared" si="490"/>
        <v>1513</v>
      </c>
      <c r="B1594" s="126">
        <v>42140</v>
      </c>
      <c r="C1594" s="127" t="s">
        <v>439</v>
      </c>
      <c r="D1594" s="126" t="s">
        <v>438</v>
      </c>
      <c r="E1594" s="126">
        <v>1</v>
      </c>
      <c r="F1594" s="52">
        <v>53550</v>
      </c>
      <c r="G1594" s="53">
        <v>90325</v>
      </c>
      <c r="H1594" s="24">
        <f t="shared" si="484"/>
        <v>53550</v>
      </c>
      <c r="I1594" s="24">
        <f t="shared" si="485"/>
        <v>71937.5</v>
      </c>
      <c r="J1594" s="24">
        <f t="shared" si="486"/>
        <v>71937.5</v>
      </c>
      <c r="K1594" s="25">
        <f t="shared" si="487"/>
        <v>69547.852231395329</v>
      </c>
      <c r="L1594" s="26">
        <f t="shared" si="474"/>
        <v>11312.189797239987</v>
      </c>
      <c r="M1594" s="27">
        <f t="shared" si="475"/>
        <v>0.16265333053855879</v>
      </c>
      <c r="N1594" s="28">
        <f t="shared" si="488"/>
        <v>53550</v>
      </c>
      <c r="O1594" s="29" t="str">
        <f t="shared" si="489"/>
        <v>MENOR VALOR</v>
      </c>
      <c r="P1594" s="30">
        <f t="shared" si="476"/>
        <v>53550</v>
      </c>
      <c r="Q1594" s="122"/>
    </row>
    <row r="1595" spans="1:17" s="123" customFormat="1" ht="16.2" customHeight="1" x14ac:dyDescent="0.3">
      <c r="A1595" s="171">
        <f t="shared" si="490"/>
        <v>1514</v>
      </c>
      <c r="B1595" s="126">
        <v>42140</v>
      </c>
      <c r="C1595" s="127" t="s">
        <v>1200</v>
      </c>
      <c r="D1595" s="126" t="s">
        <v>24</v>
      </c>
      <c r="E1595" s="126">
        <v>1</v>
      </c>
      <c r="F1595" s="52">
        <v>1011500</v>
      </c>
      <c r="G1595" s="53">
        <v>1517250</v>
      </c>
      <c r="H1595" s="24">
        <f t="shared" si="484"/>
        <v>1011500</v>
      </c>
      <c r="I1595" s="24">
        <f t="shared" si="485"/>
        <v>1264375</v>
      </c>
      <c r="J1595" s="24">
        <f t="shared" si="486"/>
        <v>1264375</v>
      </c>
      <c r="K1595" s="25">
        <f t="shared" si="487"/>
        <v>1238829.4374125923</v>
      </c>
      <c r="L1595" s="26">
        <f t="shared" si="474"/>
        <v>160746.18675776452</v>
      </c>
      <c r="M1595" s="27">
        <f t="shared" si="475"/>
        <v>0.12975651199691987</v>
      </c>
      <c r="N1595" s="28">
        <f t="shared" si="488"/>
        <v>1011500</v>
      </c>
      <c r="O1595" s="29" t="str">
        <f t="shared" si="489"/>
        <v>MENOR VALOR</v>
      </c>
      <c r="P1595" s="30">
        <f t="shared" si="476"/>
        <v>1011500</v>
      </c>
      <c r="Q1595" s="122"/>
    </row>
    <row r="1596" spans="1:17" s="123" customFormat="1" ht="16.2" customHeight="1" x14ac:dyDescent="0.3">
      <c r="A1596" s="171">
        <f t="shared" si="490"/>
        <v>1515</v>
      </c>
      <c r="B1596" s="126">
        <v>43910</v>
      </c>
      <c r="C1596" s="127" t="s">
        <v>1201</v>
      </c>
      <c r="D1596" s="126" t="s">
        <v>24</v>
      </c>
      <c r="E1596" s="126">
        <v>1</v>
      </c>
      <c r="F1596" s="52">
        <v>1428000</v>
      </c>
      <c r="G1596" s="53">
        <v>3400800</v>
      </c>
      <c r="H1596" s="24">
        <f t="shared" si="484"/>
        <v>1428000</v>
      </c>
      <c r="I1596" s="24">
        <f t="shared" si="485"/>
        <v>2414400</v>
      </c>
      <c r="J1596" s="24">
        <f t="shared" si="486"/>
        <v>2414400</v>
      </c>
      <c r="K1596" s="25">
        <f t="shared" si="487"/>
        <v>2203711.0518396008</v>
      </c>
      <c r="L1596" s="26">
        <f t="shared" si="474"/>
        <v>548510.5449971311</v>
      </c>
      <c r="M1596" s="27">
        <f t="shared" si="475"/>
        <v>0.24890311483406535</v>
      </c>
      <c r="N1596" s="28">
        <f t="shared" si="488"/>
        <v>1428000</v>
      </c>
      <c r="O1596" s="29" t="str">
        <f t="shared" si="489"/>
        <v>MENOR VALOR</v>
      </c>
      <c r="P1596" s="30">
        <f t="shared" si="476"/>
        <v>1428000</v>
      </c>
      <c r="Q1596" s="122"/>
    </row>
    <row r="1597" spans="1:17" s="123" customFormat="1" ht="16.2" customHeight="1" x14ac:dyDescent="0.3">
      <c r="A1597" s="171">
        <f t="shared" si="490"/>
        <v>1516</v>
      </c>
      <c r="B1597" s="126">
        <v>43910</v>
      </c>
      <c r="C1597" s="127" t="s">
        <v>1202</v>
      </c>
      <c r="D1597" s="126" t="s">
        <v>24</v>
      </c>
      <c r="E1597" s="126">
        <v>1</v>
      </c>
      <c r="F1597" s="52">
        <v>773500</v>
      </c>
      <c r="G1597" s="53">
        <v>1160250</v>
      </c>
      <c r="H1597" s="24">
        <f t="shared" si="484"/>
        <v>773500</v>
      </c>
      <c r="I1597" s="24">
        <f t="shared" si="485"/>
        <v>966875</v>
      </c>
      <c r="J1597" s="24">
        <f t="shared" si="486"/>
        <v>966875</v>
      </c>
      <c r="K1597" s="25">
        <f t="shared" si="487"/>
        <v>947340.15802139416</v>
      </c>
      <c r="L1597" s="26">
        <f t="shared" si="474"/>
        <v>122923.55457946887</v>
      </c>
      <c r="M1597" s="27">
        <f t="shared" si="475"/>
        <v>0.12975651199692184</v>
      </c>
      <c r="N1597" s="28">
        <f t="shared" si="488"/>
        <v>773500</v>
      </c>
      <c r="O1597" s="29" t="str">
        <f t="shared" si="489"/>
        <v>MENOR VALOR</v>
      </c>
      <c r="P1597" s="30">
        <f t="shared" si="476"/>
        <v>773500</v>
      </c>
      <c r="Q1597" s="122"/>
    </row>
    <row r="1598" spans="1:17" s="123" customFormat="1" ht="16.2" customHeight="1" x14ac:dyDescent="0.3">
      <c r="A1598" s="171">
        <f t="shared" si="490"/>
        <v>1517</v>
      </c>
      <c r="B1598" s="126">
        <v>61185</v>
      </c>
      <c r="C1598" s="127" t="s">
        <v>1203</v>
      </c>
      <c r="D1598" s="126" t="s">
        <v>24</v>
      </c>
      <c r="E1598" s="126">
        <v>1</v>
      </c>
      <c r="F1598" s="52">
        <v>208250</v>
      </c>
      <c r="G1598" s="53">
        <v>412375</v>
      </c>
      <c r="H1598" s="24">
        <f t="shared" si="484"/>
        <v>208250</v>
      </c>
      <c r="I1598" s="24">
        <f t="shared" si="485"/>
        <v>310312.5</v>
      </c>
      <c r="J1598" s="24">
        <f t="shared" si="486"/>
        <v>310312.5</v>
      </c>
      <c r="K1598" s="25">
        <f t="shared" si="487"/>
        <v>293047.93763137114</v>
      </c>
      <c r="L1598" s="26">
        <f t="shared" si="474"/>
        <v>59961.196729776435</v>
      </c>
      <c r="M1598" s="27">
        <f t="shared" si="475"/>
        <v>0.20461224608651712</v>
      </c>
      <c r="N1598" s="28">
        <f t="shared" si="488"/>
        <v>208250</v>
      </c>
      <c r="O1598" s="29" t="str">
        <f t="shared" si="489"/>
        <v>MENOR VALOR</v>
      </c>
      <c r="P1598" s="30">
        <f t="shared" si="476"/>
        <v>208250</v>
      </c>
      <c r="Q1598" s="122"/>
    </row>
    <row r="1599" spans="1:17" s="123" customFormat="1" ht="16.2" customHeight="1" x14ac:dyDescent="0.3">
      <c r="A1599" s="171">
        <f t="shared" si="490"/>
        <v>1518</v>
      </c>
      <c r="B1599" s="126">
        <v>48220</v>
      </c>
      <c r="C1599" s="127" t="s">
        <v>1204</v>
      </c>
      <c r="D1599" s="126" t="s">
        <v>24</v>
      </c>
      <c r="E1599" s="126">
        <v>1</v>
      </c>
      <c r="F1599" s="52">
        <v>214200</v>
      </c>
      <c r="G1599" s="48">
        <v>600300</v>
      </c>
      <c r="H1599" s="24">
        <f t="shared" si="484"/>
        <v>214200</v>
      </c>
      <c r="I1599" s="24">
        <f t="shared" si="485"/>
        <v>407250</v>
      </c>
      <c r="J1599" s="24">
        <f t="shared" si="486"/>
        <v>407250</v>
      </c>
      <c r="K1599" s="25">
        <f t="shared" si="487"/>
        <v>358586.47492620244</v>
      </c>
      <c r="L1599" s="26">
        <f t="shared" si="474"/>
        <v>102096.65553193912</v>
      </c>
      <c r="M1599" s="27">
        <f t="shared" si="475"/>
        <v>0.28471976125968146</v>
      </c>
      <c r="N1599" s="28">
        <f t="shared" si="488"/>
        <v>214200</v>
      </c>
      <c r="O1599" s="29" t="str">
        <f t="shared" si="489"/>
        <v>MENOR VALOR</v>
      </c>
      <c r="P1599" s="30">
        <f t="shared" si="476"/>
        <v>214200</v>
      </c>
      <c r="Q1599" s="122"/>
    </row>
    <row r="1600" spans="1:17" s="123" customFormat="1" ht="16.2" customHeight="1" x14ac:dyDescent="0.3">
      <c r="A1600" s="171">
        <f t="shared" si="490"/>
        <v>1519</v>
      </c>
      <c r="B1600" s="126">
        <v>42140</v>
      </c>
      <c r="C1600" s="127" t="s">
        <v>1205</v>
      </c>
      <c r="D1600" s="126" t="s">
        <v>24</v>
      </c>
      <c r="E1600" s="126">
        <v>1</v>
      </c>
      <c r="F1600" s="52">
        <v>214200</v>
      </c>
      <c r="G1600" s="48">
        <v>600300</v>
      </c>
      <c r="H1600" s="24">
        <f t="shared" si="484"/>
        <v>214200</v>
      </c>
      <c r="I1600" s="24">
        <f t="shared" si="485"/>
        <v>407250</v>
      </c>
      <c r="J1600" s="24">
        <f t="shared" si="486"/>
        <v>407250</v>
      </c>
      <c r="K1600" s="25">
        <f t="shared" si="487"/>
        <v>358586.47492620244</v>
      </c>
      <c r="L1600" s="26">
        <f t="shared" si="474"/>
        <v>102096.65553193912</v>
      </c>
      <c r="M1600" s="27">
        <f t="shared" si="475"/>
        <v>0.28471976125968146</v>
      </c>
      <c r="N1600" s="28">
        <f t="shared" si="488"/>
        <v>214200</v>
      </c>
      <c r="O1600" s="29" t="str">
        <f t="shared" si="489"/>
        <v>MENOR VALOR</v>
      </c>
      <c r="P1600" s="30">
        <f t="shared" si="476"/>
        <v>214200</v>
      </c>
      <c r="Q1600" s="122"/>
    </row>
    <row r="1601" spans="1:17" s="123" customFormat="1" ht="16.2" customHeight="1" x14ac:dyDescent="0.3">
      <c r="A1601" s="171">
        <f t="shared" si="490"/>
        <v>1520</v>
      </c>
      <c r="B1601" s="126">
        <v>43220</v>
      </c>
      <c r="C1601" s="127" t="s">
        <v>1206</v>
      </c>
      <c r="D1601" s="126" t="s">
        <v>24</v>
      </c>
      <c r="E1601" s="126">
        <v>1</v>
      </c>
      <c r="F1601" s="52">
        <v>101150</v>
      </c>
      <c r="G1601" s="53">
        <v>251725</v>
      </c>
      <c r="H1601" s="24">
        <f t="shared" si="484"/>
        <v>101150</v>
      </c>
      <c r="I1601" s="24">
        <f t="shared" si="485"/>
        <v>176437.5</v>
      </c>
      <c r="J1601" s="24">
        <f t="shared" si="486"/>
        <v>176437.5</v>
      </c>
      <c r="K1601" s="25">
        <f t="shared" si="487"/>
        <v>159568.1163328063</v>
      </c>
      <c r="L1601" s="26">
        <f t="shared" si="474"/>
        <v>41307.846203071902</v>
      </c>
      <c r="M1601" s="27">
        <f t="shared" si="475"/>
        <v>0.25887280712719202</v>
      </c>
      <c r="N1601" s="28">
        <f t="shared" si="488"/>
        <v>101150</v>
      </c>
      <c r="O1601" s="29" t="str">
        <f t="shared" si="489"/>
        <v>MENOR VALOR</v>
      </c>
      <c r="P1601" s="30">
        <f t="shared" si="476"/>
        <v>101150</v>
      </c>
      <c r="Q1601" s="122"/>
    </row>
    <row r="1602" spans="1:17" s="123" customFormat="1" ht="16.2" customHeight="1" x14ac:dyDescent="0.3">
      <c r="A1602" s="171">
        <f t="shared" si="490"/>
        <v>1521</v>
      </c>
      <c r="B1602" s="126">
        <v>42140</v>
      </c>
      <c r="C1602" s="127" t="s">
        <v>1207</v>
      </c>
      <c r="D1602" s="126" t="s">
        <v>24</v>
      </c>
      <c r="E1602" s="126">
        <v>1</v>
      </c>
      <c r="F1602" s="52">
        <v>220150</v>
      </c>
      <c r="G1602" s="53">
        <v>430225</v>
      </c>
      <c r="H1602" s="24">
        <f t="shared" si="484"/>
        <v>220150</v>
      </c>
      <c r="I1602" s="24">
        <f t="shared" si="485"/>
        <v>325187.5</v>
      </c>
      <c r="J1602" s="24">
        <f t="shared" si="486"/>
        <v>325187.5</v>
      </c>
      <c r="K1602" s="25">
        <f t="shared" si="487"/>
        <v>307756.45200385322</v>
      </c>
      <c r="L1602" s="26">
        <f t="shared" si="474"/>
        <v>61947.116287618635</v>
      </c>
      <c r="M1602" s="27">
        <f t="shared" si="475"/>
        <v>0.20128616600649865</v>
      </c>
      <c r="N1602" s="28">
        <f t="shared" si="488"/>
        <v>220150</v>
      </c>
      <c r="O1602" s="29" t="str">
        <f t="shared" si="489"/>
        <v>MENOR VALOR</v>
      </c>
      <c r="P1602" s="30">
        <f t="shared" si="476"/>
        <v>220150</v>
      </c>
      <c r="Q1602" s="122"/>
    </row>
    <row r="1603" spans="1:17" s="123" customFormat="1" ht="16.2" customHeight="1" x14ac:dyDescent="0.3">
      <c r="A1603" s="171">
        <f t="shared" si="490"/>
        <v>1522</v>
      </c>
      <c r="B1603" s="126">
        <v>43910</v>
      </c>
      <c r="C1603" s="127" t="s">
        <v>1208</v>
      </c>
      <c r="D1603" s="126" t="s">
        <v>24</v>
      </c>
      <c r="E1603" s="126">
        <v>1</v>
      </c>
      <c r="F1603" s="52">
        <v>892500</v>
      </c>
      <c r="G1603" s="53">
        <v>1580750</v>
      </c>
      <c r="H1603" s="24">
        <f t="shared" si="484"/>
        <v>892500</v>
      </c>
      <c r="I1603" s="24">
        <f t="shared" si="485"/>
        <v>1236625</v>
      </c>
      <c r="J1603" s="24">
        <f t="shared" si="486"/>
        <v>1236625</v>
      </c>
      <c r="K1603" s="25">
        <f t="shared" si="487"/>
        <v>1187779.1777093923</v>
      </c>
      <c r="L1603" s="26">
        <f t="shared" si="474"/>
        <v>208793.90890149891</v>
      </c>
      <c r="M1603" s="27">
        <f t="shared" si="475"/>
        <v>0.17578512304294952</v>
      </c>
      <c r="N1603" s="28">
        <f t="shared" si="488"/>
        <v>892500</v>
      </c>
      <c r="O1603" s="29" t="str">
        <f t="shared" si="489"/>
        <v>MENOR VALOR</v>
      </c>
      <c r="P1603" s="30">
        <f t="shared" si="476"/>
        <v>892500</v>
      </c>
      <c r="Q1603" s="122"/>
    </row>
    <row r="1604" spans="1:17" s="123" customFormat="1" ht="16.2" customHeight="1" x14ac:dyDescent="0.3">
      <c r="A1604" s="171">
        <f t="shared" si="490"/>
        <v>1523</v>
      </c>
      <c r="B1604" s="126">
        <v>43910</v>
      </c>
      <c r="C1604" s="127" t="s">
        <v>1209</v>
      </c>
      <c r="D1604" s="126" t="s">
        <v>24</v>
      </c>
      <c r="E1604" s="126">
        <v>1</v>
      </c>
      <c r="F1604" s="52">
        <v>89250</v>
      </c>
      <c r="G1604" s="48">
        <v>253875</v>
      </c>
      <c r="H1604" s="24">
        <f t="shared" si="484"/>
        <v>89250</v>
      </c>
      <c r="I1604" s="24">
        <f t="shared" si="485"/>
        <v>171562.5</v>
      </c>
      <c r="J1604" s="24">
        <f t="shared" si="486"/>
        <v>171562.5</v>
      </c>
      <c r="K1604" s="25">
        <f t="shared" si="487"/>
        <v>150526.88713316302</v>
      </c>
      <c r="L1604" s="26">
        <f t="shared" si="474"/>
        <v>43329.302421862274</v>
      </c>
      <c r="M1604" s="27">
        <f t="shared" si="475"/>
        <v>0.28785091651786554</v>
      </c>
      <c r="N1604" s="28">
        <f t="shared" si="488"/>
        <v>89250</v>
      </c>
      <c r="O1604" s="29" t="str">
        <f t="shared" si="489"/>
        <v>MENOR VALOR</v>
      </c>
      <c r="P1604" s="30">
        <f t="shared" si="476"/>
        <v>89250</v>
      </c>
      <c r="Q1604" s="122"/>
    </row>
    <row r="1605" spans="1:17" s="123" customFormat="1" ht="16.2" customHeight="1" x14ac:dyDescent="0.3">
      <c r="A1605" s="171">
        <f t="shared" si="490"/>
        <v>1524</v>
      </c>
      <c r="B1605" s="126">
        <v>43910</v>
      </c>
      <c r="C1605" s="127" t="s">
        <v>1080</v>
      </c>
      <c r="D1605" s="126" t="s">
        <v>24</v>
      </c>
      <c r="E1605" s="126">
        <v>1</v>
      </c>
      <c r="F1605" s="52">
        <v>77350</v>
      </c>
      <c r="G1605" s="53">
        <v>316025</v>
      </c>
      <c r="H1605" s="24">
        <f t="shared" si="484"/>
        <v>77350</v>
      </c>
      <c r="I1605" s="24">
        <f t="shared" si="485"/>
        <v>196687.5</v>
      </c>
      <c r="J1605" s="24">
        <f t="shared" si="486"/>
        <v>196687.5</v>
      </c>
      <c r="K1605" s="25">
        <f t="shared" si="487"/>
        <v>156347.47759397974</v>
      </c>
      <c r="L1605" s="26">
        <f t="shared" si="474"/>
        <v>55859.6521033354</v>
      </c>
      <c r="M1605" s="27">
        <f t="shared" si="475"/>
        <v>0.35727888267182578</v>
      </c>
      <c r="N1605" s="28">
        <f t="shared" si="488"/>
        <v>77350</v>
      </c>
      <c r="O1605" s="29" t="str">
        <f t="shared" si="489"/>
        <v>MENOR VALOR</v>
      </c>
      <c r="P1605" s="30">
        <f t="shared" si="476"/>
        <v>77350</v>
      </c>
      <c r="Q1605" s="122"/>
    </row>
    <row r="1606" spans="1:17" s="123" customFormat="1" ht="16.2" customHeight="1" x14ac:dyDescent="0.3">
      <c r="A1606" s="171">
        <f t="shared" si="490"/>
        <v>1525</v>
      </c>
      <c r="B1606" s="126">
        <v>33380</v>
      </c>
      <c r="C1606" s="127" t="s">
        <v>1210</v>
      </c>
      <c r="D1606" s="126" t="s">
        <v>46</v>
      </c>
      <c r="E1606" s="126">
        <v>1</v>
      </c>
      <c r="F1606" s="52">
        <v>113050</v>
      </c>
      <c r="G1606" s="53">
        <v>179575</v>
      </c>
      <c r="H1606" s="24">
        <f t="shared" si="484"/>
        <v>113050</v>
      </c>
      <c r="I1606" s="24">
        <f t="shared" si="485"/>
        <v>146312.5</v>
      </c>
      <c r="J1606" s="24">
        <f t="shared" si="486"/>
        <v>146312.5</v>
      </c>
      <c r="K1606" s="25">
        <f t="shared" si="487"/>
        <v>142481.41545478834</v>
      </c>
      <c r="L1606" s="26">
        <f t="shared" si="474"/>
        <v>20811.153447999412</v>
      </c>
      <c r="M1606" s="27">
        <f t="shared" si="475"/>
        <v>0.14606223121501152</v>
      </c>
      <c r="N1606" s="28">
        <f t="shared" si="488"/>
        <v>113050</v>
      </c>
      <c r="O1606" s="29" t="str">
        <f t="shared" si="489"/>
        <v>MENOR VALOR</v>
      </c>
      <c r="P1606" s="30">
        <f t="shared" si="476"/>
        <v>113050</v>
      </c>
      <c r="Q1606" s="122"/>
    </row>
    <row r="1607" spans="1:17" s="123" customFormat="1" ht="16.2" customHeight="1" x14ac:dyDescent="0.3">
      <c r="A1607" s="171">
        <f t="shared" si="490"/>
        <v>1526</v>
      </c>
      <c r="B1607" s="126">
        <v>61185</v>
      </c>
      <c r="C1607" s="127" t="s">
        <v>449</v>
      </c>
      <c r="D1607" s="126" t="s">
        <v>24</v>
      </c>
      <c r="E1607" s="126">
        <v>1</v>
      </c>
      <c r="F1607" s="52">
        <v>101150</v>
      </c>
      <c r="G1607" s="53">
        <v>251725</v>
      </c>
      <c r="H1607" s="24">
        <f t="shared" si="484"/>
        <v>101150</v>
      </c>
      <c r="I1607" s="24">
        <f t="shared" si="485"/>
        <v>176437.5</v>
      </c>
      <c r="J1607" s="24">
        <f t="shared" si="486"/>
        <v>176437.5</v>
      </c>
      <c r="K1607" s="25">
        <f t="shared" si="487"/>
        <v>159568.1163328063</v>
      </c>
      <c r="L1607" s="26">
        <f t="shared" si="474"/>
        <v>41307.846203071902</v>
      </c>
      <c r="M1607" s="27">
        <f t="shared" si="475"/>
        <v>0.25887280712719202</v>
      </c>
      <c r="N1607" s="28">
        <f t="shared" si="488"/>
        <v>101150</v>
      </c>
      <c r="O1607" s="29" t="str">
        <f t="shared" si="489"/>
        <v>MENOR VALOR</v>
      </c>
      <c r="P1607" s="30">
        <f t="shared" si="476"/>
        <v>101150</v>
      </c>
      <c r="Q1607" s="122"/>
    </row>
    <row r="1608" spans="1:17" s="123" customFormat="1" ht="16.2" customHeight="1" x14ac:dyDescent="0.3">
      <c r="A1608" s="171">
        <f t="shared" si="490"/>
        <v>1527</v>
      </c>
      <c r="B1608" s="126">
        <v>38990</v>
      </c>
      <c r="C1608" s="127" t="s">
        <v>1211</v>
      </c>
      <c r="D1608" s="126" t="s">
        <v>451</v>
      </c>
      <c r="E1608" s="126">
        <v>1</v>
      </c>
      <c r="F1608" s="52">
        <v>101150</v>
      </c>
      <c r="G1608" s="53">
        <v>251725</v>
      </c>
      <c r="H1608" s="24">
        <f t="shared" si="484"/>
        <v>101150</v>
      </c>
      <c r="I1608" s="24">
        <f t="shared" si="485"/>
        <v>176437.5</v>
      </c>
      <c r="J1608" s="24">
        <f t="shared" si="486"/>
        <v>176437.5</v>
      </c>
      <c r="K1608" s="25">
        <f t="shared" si="487"/>
        <v>159568.1163328063</v>
      </c>
      <c r="L1608" s="26">
        <f t="shared" si="474"/>
        <v>41307.846203071902</v>
      </c>
      <c r="M1608" s="27">
        <f t="shared" si="475"/>
        <v>0.25887280712719202</v>
      </c>
      <c r="N1608" s="28">
        <f t="shared" si="488"/>
        <v>101150</v>
      </c>
      <c r="O1608" s="29" t="str">
        <f t="shared" si="489"/>
        <v>MENOR VALOR</v>
      </c>
      <c r="P1608" s="30">
        <f t="shared" si="476"/>
        <v>101150</v>
      </c>
      <c r="Q1608" s="122"/>
    </row>
    <row r="1609" spans="1:17" s="123" customFormat="1" ht="16.2" customHeight="1" x14ac:dyDescent="0.3">
      <c r="A1609" s="171">
        <f t="shared" si="490"/>
        <v>1528</v>
      </c>
      <c r="B1609" s="126">
        <v>38990</v>
      </c>
      <c r="C1609" s="127" t="s">
        <v>1212</v>
      </c>
      <c r="D1609" s="126" t="s">
        <v>451</v>
      </c>
      <c r="E1609" s="126">
        <v>1</v>
      </c>
      <c r="F1609" s="52">
        <v>285600</v>
      </c>
      <c r="G1609" s="53">
        <v>490400</v>
      </c>
      <c r="H1609" s="24">
        <f t="shared" si="484"/>
        <v>285600</v>
      </c>
      <c r="I1609" s="24">
        <f t="shared" si="485"/>
        <v>388000</v>
      </c>
      <c r="J1609" s="24">
        <f t="shared" si="486"/>
        <v>388000</v>
      </c>
      <c r="K1609" s="25">
        <f t="shared" si="487"/>
        <v>374243.55705876887</v>
      </c>
      <c r="L1609" s="26">
        <f t="shared" si="474"/>
        <v>62680.460304752516</v>
      </c>
      <c r="M1609" s="27">
        <f t="shared" si="475"/>
        <v>0.16748574323461116</v>
      </c>
      <c r="N1609" s="28">
        <f t="shared" si="488"/>
        <v>285600</v>
      </c>
      <c r="O1609" s="29" t="str">
        <f t="shared" si="489"/>
        <v>MENOR VALOR</v>
      </c>
      <c r="P1609" s="30">
        <f t="shared" si="476"/>
        <v>285600</v>
      </c>
      <c r="Q1609" s="122"/>
    </row>
    <row r="1610" spans="1:17" s="123" customFormat="1" ht="16.2" customHeight="1" x14ac:dyDescent="0.3">
      <c r="A1610" s="171">
        <f t="shared" si="490"/>
        <v>1529</v>
      </c>
      <c r="B1610" s="126">
        <v>43220</v>
      </c>
      <c r="C1610" s="127" t="s">
        <v>1213</v>
      </c>
      <c r="D1610" s="126" t="s">
        <v>24</v>
      </c>
      <c r="E1610" s="126">
        <v>1</v>
      </c>
      <c r="F1610" s="52">
        <v>65450</v>
      </c>
      <c r="G1610" s="53">
        <v>103000</v>
      </c>
      <c r="H1610" s="24">
        <f t="shared" si="484"/>
        <v>65450</v>
      </c>
      <c r="I1610" s="24">
        <f t="shared" si="485"/>
        <v>84225</v>
      </c>
      <c r="J1610" s="24">
        <f t="shared" si="486"/>
        <v>84225</v>
      </c>
      <c r="K1610" s="25">
        <f t="shared" si="487"/>
        <v>82105.724526369057</v>
      </c>
      <c r="L1610" s="26">
        <f t="shared" si="474"/>
        <v>11777.375758170479</v>
      </c>
      <c r="M1610" s="27">
        <f t="shared" si="475"/>
        <v>0.14344159102314552</v>
      </c>
      <c r="N1610" s="28">
        <f t="shared" si="488"/>
        <v>65450</v>
      </c>
      <c r="O1610" s="29" t="str">
        <f t="shared" si="489"/>
        <v>MENOR VALOR</v>
      </c>
      <c r="P1610" s="30">
        <f t="shared" si="476"/>
        <v>65450</v>
      </c>
      <c r="Q1610" s="122"/>
    </row>
    <row r="1611" spans="1:17" s="123" customFormat="1" ht="16.2" customHeight="1" x14ac:dyDescent="0.3">
      <c r="A1611" s="171">
        <f t="shared" si="490"/>
        <v>1530</v>
      </c>
      <c r="B1611" s="126">
        <v>43220</v>
      </c>
      <c r="C1611" s="127" t="s">
        <v>1214</v>
      </c>
      <c r="D1611" s="126" t="s">
        <v>24</v>
      </c>
      <c r="E1611" s="126">
        <v>1</v>
      </c>
      <c r="F1611" s="52">
        <v>65450</v>
      </c>
      <c r="G1611" s="53">
        <v>103000</v>
      </c>
      <c r="H1611" s="24">
        <f t="shared" si="484"/>
        <v>65450</v>
      </c>
      <c r="I1611" s="24">
        <f t="shared" si="485"/>
        <v>84225</v>
      </c>
      <c r="J1611" s="24">
        <f t="shared" si="486"/>
        <v>84225</v>
      </c>
      <c r="K1611" s="25">
        <f t="shared" si="487"/>
        <v>82105.724526369057</v>
      </c>
      <c r="L1611" s="26">
        <f t="shared" ref="L1611:L1674" si="491">STDEVA(H1611,K1611)</f>
        <v>11777.375758170479</v>
      </c>
      <c r="M1611" s="27">
        <f t="shared" ref="M1611:M1674" si="492">L1611/K1611</f>
        <v>0.14344159102314552</v>
      </c>
      <c r="N1611" s="28">
        <f t="shared" si="488"/>
        <v>65450</v>
      </c>
      <c r="O1611" s="29" t="str">
        <f t="shared" si="489"/>
        <v>MENOR VALOR</v>
      </c>
      <c r="P1611" s="30">
        <f t="shared" ref="P1611:P1674" si="493">ROUND(N1611,0)</f>
        <v>65450</v>
      </c>
      <c r="Q1611" s="122"/>
    </row>
    <row r="1612" spans="1:17" s="123" customFormat="1" ht="16.2" customHeight="1" x14ac:dyDescent="0.3">
      <c r="A1612" s="171">
        <f t="shared" si="490"/>
        <v>1531</v>
      </c>
      <c r="B1612" s="126">
        <v>48220</v>
      </c>
      <c r="C1612" s="127" t="s">
        <v>1215</v>
      </c>
      <c r="D1612" s="126" t="s">
        <v>24</v>
      </c>
      <c r="E1612" s="126">
        <v>1</v>
      </c>
      <c r="F1612" s="52">
        <v>130900</v>
      </c>
      <c r="G1612" s="53">
        <v>196350</v>
      </c>
      <c r="H1612" s="24">
        <f t="shared" si="484"/>
        <v>130900</v>
      </c>
      <c r="I1612" s="24">
        <f t="shared" si="485"/>
        <v>163625</v>
      </c>
      <c r="J1612" s="24">
        <f t="shared" si="486"/>
        <v>163625</v>
      </c>
      <c r="K1612" s="25">
        <f t="shared" si="487"/>
        <v>160319.103665159</v>
      </c>
      <c r="L1612" s="26">
        <f t="shared" si="491"/>
        <v>20802.447698064225</v>
      </c>
      <c r="M1612" s="27">
        <f t="shared" si="492"/>
        <v>0.12975651199692351</v>
      </c>
      <c r="N1612" s="28">
        <f t="shared" si="488"/>
        <v>130900</v>
      </c>
      <c r="O1612" s="29" t="str">
        <f t="shared" si="489"/>
        <v>MENOR VALOR</v>
      </c>
      <c r="P1612" s="30">
        <f t="shared" si="493"/>
        <v>130900</v>
      </c>
      <c r="Q1612" s="122"/>
    </row>
    <row r="1613" spans="1:17" s="123" customFormat="1" ht="16.2" customHeight="1" x14ac:dyDescent="0.3">
      <c r="A1613" s="171">
        <f t="shared" si="490"/>
        <v>1532</v>
      </c>
      <c r="B1613" s="126">
        <v>48220</v>
      </c>
      <c r="C1613" s="127" t="s">
        <v>1216</v>
      </c>
      <c r="D1613" s="126" t="s">
        <v>24</v>
      </c>
      <c r="E1613" s="126">
        <v>1</v>
      </c>
      <c r="F1613" s="52">
        <v>214200</v>
      </c>
      <c r="G1613" s="48">
        <v>600300</v>
      </c>
      <c r="H1613" s="24">
        <f t="shared" si="484"/>
        <v>214200</v>
      </c>
      <c r="I1613" s="24">
        <f t="shared" si="485"/>
        <v>407250</v>
      </c>
      <c r="J1613" s="24">
        <f t="shared" si="486"/>
        <v>407250</v>
      </c>
      <c r="K1613" s="25">
        <f t="shared" si="487"/>
        <v>358586.47492620244</v>
      </c>
      <c r="L1613" s="26">
        <f t="shared" si="491"/>
        <v>102096.65553193912</v>
      </c>
      <c r="M1613" s="27">
        <f t="shared" si="492"/>
        <v>0.28471976125968146</v>
      </c>
      <c r="N1613" s="28">
        <f t="shared" si="488"/>
        <v>214200</v>
      </c>
      <c r="O1613" s="29" t="str">
        <f t="shared" si="489"/>
        <v>MENOR VALOR</v>
      </c>
      <c r="P1613" s="30">
        <f t="shared" si="493"/>
        <v>214200</v>
      </c>
      <c r="Q1613" s="122"/>
    </row>
    <row r="1614" spans="1:17" s="123" customFormat="1" ht="16.2" customHeight="1" x14ac:dyDescent="0.3">
      <c r="A1614" s="171">
        <f t="shared" si="490"/>
        <v>1533</v>
      </c>
      <c r="B1614" s="126">
        <v>61185</v>
      </c>
      <c r="C1614" s="127" t="s">
        <v>1217</v>
      </c>
      <c r="D1614" s="126" t="s">
        <v>24</v>
      </c>
      <c r="E1614" s="126">
        <v>1</v>
      </c>
      <c r="F1614" s="52">
        <v>618800</v>
      </c>
      <c r="G1614" s="53">
        <v>928200</v>
      </c>
      <c r="H1614" s="24">
        <f t="shared" si="484"/>
        <v>618800</v>
      </c>
      <c r="I1614" s="24">
        <f t="shared" si="485"/>
        <v>773500</v>
      </c>
      <c r="J1614" s="24">
        <f t="shared" si="486"/>
        <v>773500</v>
      </c>
      <c r="K1614" s="25">
        <f t="shared" si="487"/>
        <v>757872.12641711533</v>
      </c>
      <c r="L1614" s="26">
        <f t="shared" si="491"/>
        <v>98338.84366357472</v>
      </c>
      <c r="M1614" s="27">
        <f t="shared" si="492"/>
        <v>0.12975651199692134</v>
      </c>
      <c r="N1614" s="28">
        <f t="shared" si="488"/>
        <v>618800</v>
      </c>
      <c r="O1614" s="29" t="str">
        <f t="shared" si="489"/>
        <v>MENOR VALOR</v>
      </c>
      <c r="P1614" s="30">
        <f t="shared" si="493"/>
        <v>618800</v>
      </c>
      <c r="Q1614" s="122"/>
    </row>
    <row r="1615" spans="1:17" s="123" customFormat="1" ht="16.2" customHeight="1" x14ac:dyDescent="0.3">
      <c r="A1615" s="171">
        <f t="shared" si="490"/>
        <v>1534</v>
      </c>
      <c r="B1615" s="126">
        <v>61185</v>
      </c>
      <c r="C1615" s="127" t="s">
        <v>1218</v>
      </c>
      <c r="D1615" s="126" t="s">
        <v>24</v>
      </c>
      <c r="E1615" s="126">
        <v>1</v>
      </c>
      <c r="F1615" s="52">
        <v>309400</v>
      </c>
      <c r="G1615" s="53">
        <v>464100</v>
      </c>
      <c r="H1615" s="24">
        <f t="shared" si="484"/>
        <v>309400</v>
      </c>
      <c r="I1615" s="24">
        <f t="shared" si="485"/>
        <v>386750</v>
      </c>
      <c r="J1615" s="24">
        <f t="shared" si="486"/>
        <v>386750</v>
      </c>
      <c r="K1615" s="25">
        <f t="shared" si="487"/>
        <v>378936.06320855767</v>
      </c>
      <c r="L1615" s="26">
        <f t="shared" si="491"/>
        <v>49169.42183178736</v>
      </c>
      <c r="M1615" s="27">
        <f t="shared" si="492"/>
        <v>0.12975651199692134</v>
      </c>
      <c r="N1615" s="28">
        <f t="shared" si="488"/>
        <v>309400</v>
      </c>
      <c r="O1615" s="29" t="str">
        <f t="shared" si="489"/>
        <v>MENOR VALOR</v>
      </c>
      <c r="P1615" s="30">
        <f t="shared" si="493"/>
        <v>309400</v>
      </c>
      <c r="Q1615" s="122"/>
    </row>
    <row r="1616" spans="1:17" s="123" customFormat="1" ht="16.2" customHeight="1" x14ac:dyDescent="0.3">
      <c r="A1616" s="171">
        <f t="shared" si="490"/>
        <v>1535</v>
      </c>
      <c r="B1616" s="126">
        <v>42140</v>
      </c>
      <c r="C1616" s="127" t="s">
        <v>1219</v>
      </c>
      <c r="D1616" s="126" t="s">
        <v>24</v>
      </c>
      <c r="E1616" s="126">
        <v>1</v>
      </c>
      <c r="F1616" s="52">
        <v>142800</v>
      </c>
      <c r="G1616" s="53">
        <v>190200</v>
      </c>
      <c r="H1616" s="24">
        <f t="shared" si="484"/>
        <v>142800</v>
      </c>
      <c r="I1616" s="24">
        <f t="shared" si="485"/>
        <v>166500</v>
      </c>
      <c r="J1616" s="24">
        <f t="shared" si="486"/>
        <v>166500</v>
      </c>
      <c r="K1616" s="25">
        <f t="shared" si="487"/>
        <v>164804.61158596262</v>
      </c>
      <c r="L1616" s="26">
        <f t="shared" si="491"/>
        <v>15559.610069810235</v>
      </c>
      <c r="M1616" s="27">
        <f t="shared" si="492"/>
        <v>9.44124677099481E-2</v>
      </c>
      <c r="N1616" s="28">
        <f t="shared" si="488"/>
        <v>142800</v>
      </c>
      <c r="O1616" s="29" t="str">
        <f t="shared" si="489"/>
        <v>MENOR VALOR</v>
      </c>
      <c r="P1616" s="30">
        <f t="shared" si="493"/>
        <v>142800</v>
      </c>
      <c r="Q1616" s="122"/>
    </row>
    <row r="1617" spans="1:17" s="123" customFormat="1" ht="16.2" customHeight="1" x14ac:dyDescent="0.3">
      <c r="A1617" s="171">
        <f t="shared" si="490"/>
        <v>1536</v>
      </c>
      <c r="B1617" s="126">
        <v>61164</v>
      </c>
      <c r="C1617" s="127" t="s">
        <v>1087</v>
      </c>
      <c r="D1617" s="126" t="s">
        <v>458</v>
      </c>
      <c r="E1617" s="126">
        <v>1</v>
      </c>
      <c r="F1617" s="52">
        <v>77350</v>
      </c>
      <c r="G1617" s="53">
        <v>316025</v>
      </c>
      <c r="H1617" s="24">
        <f t="shared" si="484"/>
        <v>77350</v>
      </c>
      <c r="I1617" s="24">
        <f t="shared" si="485"/>
        <v>196687.5</v>
      </c>
      <c r="J1617" s="24">
        <f t="shared" si="486"/>
        <v>196687.5</v>
      </c>
      <c r="K1617" s="25">
        <f t="shared" si="487"/>
        <v>156347.47759397974</v>
      </c>
      <c r="L1617" s="26">
        <f t="shared" si="491"/>
        <v>55859.6521033354</v>
      </c>
      <c r="M1617" s="27">
        <f t="shared" si="492"/>
        <v>0.35727888267182578</v>
      </c>
      <c r="N1617" s="28">
        <f t="shared" si="488"/>
        <v>77350</v>
      </c>
      <c r="O1617" s="29" t="str">
        <f t="shared" si="489"/>
        <v>MENOR VALOR</v>
      </c>
      <c r="P1617" s="30">
        <f t="shared" si="493"/>
        <v>77350</v>
      </c>
      <c r="Q1617" s="122"/>
    </row>
    <row r="1618" spans="1:17" s="123" customFormat="1" ht="16.2" customHeight="1" x14ac:dyDescent="0.3">
      <c r="A1618" s="171">
        <f t="shared" si="490"/>
        <v>1537</v>
      </c>
      <c r="B1618" s="126">
        <v>42140</v>
      </c>
      <c r="C1618" s="127" t="s">
        <v>1220</v>
      </c>
      <c r="D1618" s="126" t="s">
        <v>24</v>
      </c>
      <c r="E1618" s="126">
        <v>1</v>
      </c>
      <c r="F1618" s="52">
        <v>892500</v>
      </c>
      <c r="G1618" s="53">
        <v>1580750</v>
      </c>
      <c r="H1618" s="24">
        <f t="shared" si="484"/>
        <v>892500</v>
      </c>
      <c r="I1618" s="24">
        <f t="shared" si="485"/>
        <v>1236625</v>
      </c>
      <c r="J1618" s="24">
        <f t="shared" si="486"/>
        <v>1236625</v>
      </c>
      <c r="K1618" s="25">
        <f t="shared" si="487"/>
        <v>1187779.1777093923</v>
      </c>
      <c r="L1618" s="26">
        <f t="shared" si="491"/>
        <v>208793.90890149891</v>
      </c>
      <c r="M1618" s="27">
        <f t="shared" si="492"/>
        <v>0.17578512304294952</v>
      </c>
      <c r="N1618" s="28">
        <f t="shared" si="488"/>
        <v>892500</v>
      </c>
      <c r="O1618" s="29" t="str">
        <f t="shared" si="489"/>
        <v>MENOR VALOR</v>
      </c>
      <c r="P1618" s="30">
        <f t="shared" si="493"/>
        <v>892500</v>
      </c>
      <c r="Q1618" s="122"/>
    </row>
    <row r="1619" spans="1:17" s="123" customFormat="1" ht="16.2" customHeight="1" x14ac:dyDescent="0.3">
      <c r="A1619" s="171">
        <f t="shared" si="490"/>
        <v>1538</v>
      </c>
      <c r="B1619" s="126">
        <v>48220</v>
      </c>
      <c r="C1619" s="127" t="s">
        <v>1088</v>
      </c>
      <c r="D1619" s="126" t="s">
        <v>24</v>
      </c>
      <c r="E1619" s="126">
        <v>1</v>
      </c>
      <c r="F1619" s="52">
        <v>196350</v>
      </c>
      <c r="G1619" s="53">
        <v>304525</v>
      </c>
      <c r="H1619" s="24">
        <f t="shared" ref="H1619:H1650" si="494">MIN(F1619:G1619)</f>
        <v>196350</v>
      </c>
      <c r="I1619" s="24">
        <f t="shared" ref="I1619:I1636" si="495">AVERAGE(F1619:G1619)</f>
        <v>250437.5</v>
      </c>
      <c r="J1619" s="24">
        <f t="shared" ref="J1619:J1636" si="496">MEDIAN(F1619:G1619)</f>
        <v>250437.5</v>
      </c>
      <c r="K1619" s="25">
        <f t="shared" ref="K1619:K1636" si="497">GEOMEAN(F1619:G1619)</f>
        <v>244527.06138585153</v>
      </c>
      <c r="L1619" s="26">
        <f t="shared" si="491"/>
        <v>34066.326803576085</v>
      </c>
      <c r="M1619" s="27">
        <f t="shared" si="492"/>
        <v>0.13931516050005247</v>
      </c>
      <c r="N1619" s="28">
        <f t="shared" si="488"/>
        <v>196350</v>
      </c>
      <c r="O1619" s="29" t="str">
        <f t="shared" si="489"/>
        <v>MENOR VALOR</v>
      </c>
      <c r="P1619" s="30">
        <f t="shared" si="493"/>
        <v>196350</v>
      </c>
      <c r="Q1619" s="122"/>
    </row>
    <row r="1620" spans="1:17" s="123" customFormat="1" ht="16.2" customHeight="1" x14ac:dyDescent="0.3">
      <c r="A1620" s="171">
        <f t="shared" si="490"/>
        <v>1539</v>
      </c>
      <c r="B1620" s="126">
        <v>48220</v>
      </c>
      <c r="C1620" s="127" t="s">
        <v>1089</v>
      </c>
      <c r="D1620" s="126" t="s">
        <v>24</v>
      </c>
      <c r="E1620" s="126">
        <v>1</v>
      </c>
      <c r="F1620" s="52">
        <v>196350</v>
      </c>
      <c r="G1620" s="53">
        <v>304525</v>
      </c>
      <c r="H1620" s="24">
        <f t="shared" si="494"/>
        <v>196350</v>
      </c>
      <c r="I1620" s="24">
        <f t="shared" si="495"/>
        <v>250437.5</v>
      </c>
      <c r="J1620" s="24">
        <f t="shared" si="496"/>
        <v>250437.5</v>
      </c>
      <c r="K1620" s="25">
        <f t="shared" si="497"/>
        <v>244527.06138585153</v>
      </c>
      <c r="L1620" s="26">
        <f t="shared" si="491"/>
        <v>34066.326803576085</v>
      </c>
      <c r="M1620" s="27">
        <f t="shared" si="492"/>
        <v>0.13931516050005247</v>
      </c>
      <c r="N1620" s="28">
        <f t="shared" si="488"/>
        <v>196350</v>
      </c>
      <c r="O1620" s="29" t="str">
        <f t="shared" si="489"/>
        <v>MENOR VALOR</v>
      </c>
      <c r="P1620" s="30">
        <f t="shared" si="493"/>
        <v>196350</v>
      </c>
      <c r="Q1620" s="122"/>
    </row>
    <row r="1621" spans="1:17" s="123" customFormat="1" ht="16.2" customHeight="1" x14ac:dyDescent="0.3">
      <c r="A1621" s="171">
        <f t="shared" si="490"/>
        <v>1540</v>
      </c>
      <c r="B1621" s="126">
        <v>42140</v>
      </c>
      <c r="C1621" s="127" t="s">
        <v>1221</v>
      </c>
      <c r="D1621" s="126" t="s">
        <v>24</v>
      </c>
      <c r="E1621" s="126">
        <v>1</v>
      </c>
      <c r="F1621" s="52">
        <v>1428000</v>
      </c>
      <c r="G1621" s="53">
        <v>3400800</v>
      </c>
      <c r="H1621" s="24">
        <f t="shared" si="494"/>
        <v>1428000</v>
      </c>
      <c r="I1621" s="24">
        <f t="shared" si="495"/>
        <v>2414400</v>
      </c>
      <c r="J1621" s="24">
        <f t="shared" si="496"/>
        <v>2414400</v>
      </c>
      <c r="K1621" s="25">
        <f t="shared" si="497"/>
        <v>2203711.0518396008</v>
      </c>
      <c r="L1621" s="26">
        <f t="shared" si="491"/>
        <v>548510.5449971311</v>
      </c>
      <c r="M1621" s="27">
        <f t="shared" si="492"/>
        <v>0.24890311483406535</v>
      </c>
      <c r="N1621" s="28">
        <f t="shared" si="488"/>
        <v>1428000</v>
      </c>
      <c r="O1621" s="29" t="str">
        <f t="shared" si="489"/>
        <v>MENOR VALOR</v>
      </c>
      <c r="P1621" s="30">
        <f t="shared" si="493"/>
        <v>1428000</v>
      </c>
      <c r="Q1621" s="122"/>
    </row>
    <row r="1622" spans="1:17" s="123" customFormat="1" ht="16.2" customHeight="1" x14ac:dyDescent="0.3">
      <c r="A1622" s="171">
        <f t="shared" si="490"/>
        <v>1541</v>
      </c>
      <c r="B1622" s="126">
        <v>48220</v>
      </c>
      <c r="C1622" s="127" t="s">
        <v>578</v>
      </c>
      <c r="D1622" s="126" t="s">
        <v>24</v>
      </c>
      <c r="E1622" s="126">
        <v>1</v>
      </c>
      <c r="F1622" s="52">
        <v>309400</v>
      </c>
      <c r="G1622" s="53">
        <v>464100</v>
      </c>
      <c r="H1622" s="24">
        <f t="shared" si="494"/>
        <v>309400</v>
      </c>
      <c r="I1622" s="24">
        <f t="shared" si="495"/>
        <v>386750</v>
      </c>
      <c r="J1622" s="24">
        <f t="shared" si="496"/>
        <v>386750</v>
      </c>
      <c r="K1622" s="25">
        <f t="shared" si="497"/>
        <v>378936.06320855767</v>
      </c>
      <c r="L1622" s="26">
        <f t="shared" si="491"/>
        <v>49169.42183178736</v>
      </c>
      <c r="M1622" s="27">
        <f t="shared" si="492"/>
        <v>0.12975651199692134</v>
      </c>
      <c r="N1622" s="28">
        <f t="shared" si="488"/>
        <v>309400</v>
      </c>
      <c r="O1622" s="29" t="str">
        <f t="shared" si="489"/>
        <v>MENOR VALOR</v>
      </c>
      <c r="P1622" s="30">
        <f t="shared" si="493"/>
        <v>309400</v>
      </c>
      <c r="Q1622" s="122"/>
    </row>
    <row r="1623" spans="1:17" s="123" customFormat="1" ht="16.2" customHeight="1" x14ac:dyDescent="0.3">
      <c r="A1623" s="171">
        <f t="shared" si="490"/>
        <v>1542</v>
      </c>
      <c r="B1623" s="126">
        <v>61185</v>
      </c>
      <c r="C1623" s="127" t="s">
        <v>463</v>
      </c>
      <c r="D1623" s="126" t="s">
        <v>24</v>
      </c>
      <c r="E1623" s="126">
        <v>1</v>
      </c>
      <c r="F1623" s="52">
        <v>136850</v>
      </c>
      <c r="G1623" s="53">
        <v>265000</v>
      </c>
      <c r="H1623" s="24">
        <f t="shared" si="494"/>
        <v>136850</v>
      </c>
      <c r="I1623" s="24">
        <f t="shared" si="495"/>
        <v>200925</v>
      </c>
      <c r="J1623" s="24">
        <f t="shared" si="496"/>
        <v>200925</v>
      </c>
      <c r="K1623" s="25">
        <f t="shared" si="497"/>
        <v>190434.37189751223</v>
      </c>
      <c r="L1623" s="26">
        <f t="shared" si="491"/>
        <v>37889.872734352837</v>
      </c>
      <c r="M1623" s="27">
        <f t="shared" si="492"/>
        <v>0.1989655142441637</v>
      </c>
      <c r="N1623" s="28">
        <f t="shared" si="488"/>
        <v>136850</v>
      </c>
      <c r="O1623" s="29" t="str">
        <f t="shared" si="489"/>
        <v>MENOR VALOR</v>
      </c>
      <c r="P1623" s="30">
        <f t="shared" si="493"/>
        <v>136850</v>
      </c>
      <c r="Q1623" s="122"/>
    </row>
    <row r="1624" spans="1:17" s="123" customFormat="1" ht="16.2" customHeight="1" x14ac:dyDescent="0.3">
      <c r="A1624" s="171">
        <f t="shared" si="490"/>
        <v>1543</v>
      </c>
      <c r="B1624" s="126">
        <v>61185</v>
      </c>
      <c r="C1624" s="127" t="s">
        <v>1117</v>
      </c>
      <c r="D1624" s="126" t="s">
        <v>24</v>
      </c>
      <c r="E1624" s="126">
        <v>1</v>
      </c>
      <c r="F1624" s="52">
        <v>172550</v>
      </c>
      <c r="G1624" s="53">
        <v>263825</v>
      </c>
      <c r="H1624" s="24">
        <f t="shared" si="494"/>
        <v>172550</v>
      </c>
      <c r="I1624" s="24">
        <f t="shared" si="495"/>
        <v>218187.5</v>
      </c>
      <c r="J1624" s="24">
        <f t="shared" si="496"/>
        <v>218187.5</v>
      </c>
      <c r="K1624" s="25">
        <f t="shared" si="497"/>
        <v>213361.20488504934</v>
      </c>
      <c r="L1624" s="26">
        <f t="shared" si="491"/>
        <v>28857.879722611582</v>
      </c>
      <c r="M1624" s="27">
        <f t="shared" si="492"/>
        <v>0.13525364059581063</v>
      </c>
      <c r="N1624" s="28">
        <f t="shared" si="488"/>
        <v>172550</v>
      </c>
      <c r="O1624" s="29" t="str">
        <f t="shared" si="489"/>
        <v>MENOR VALOR</v>
      </c>
      <c r="P1624" s="30">
        <f t="shared" si="493"/>
        <v>172550</v>
      </c>
      <c r="Q1624" s="122"/>
    </row>
    <row r="1625" spans="1:17" s="123" customFormat="1" ht="16.2" customHeight="1" x14ac:dyDescent="0.3">
      <c r="A1625" s="171">
        <f t="shared" si="490"/>
        <v>1544</v>
      </c>
      <c r="B1625" s="126">
        <v>48220</v>
      </c>
      <c r="C1625" s="127" t="s">
        <v>1222</v>
      </c>
      <c r="D1625" s="126" t="s">
        <v>24</v>
      </c>
      <c r="E1625" s="126">
        <v>1</v>
      </c>
      <c r="F1625" s="52">
        <v>142800</v>
      </c>
      <c r="G1625" s="53">
        <v>190200</v>
      </c>
      <c r="H1625" s="24">
        <f t="shared" si="494"/>
        <v>142800</v>
      </c>
      <c r="I1625" s="24">
        <f t="shared" si="495"/>
        <v>166500</v>
      </c>
      <c r="J1625" s="24">
        <f t="shared" si="496"/>
        <v>166500</v>
      </c>
      <c r="K1625" s="25">
        <f t="shared" si="497"/>
        <v>164804.61158596262</v>
      </c>
      <c r="L1625" s="26">
        <f t="shared" si="491"/>
        <v>15559.610069810235</v>
      </c>
      <c r="M1625" s="27">
        <f t="shared" si="492"/>
        <v>9.44124677099481E-2</v>
      </c>
      <c r="N1625" s="28">
        <f t="shared" si="488"/>
        <v>142800</v>
      </c>
      <c r="O1625" s="29" t="str">
        <f t="shared" si="489"/>
        <v>MENOR VALOR</v>
      </c>
      <c r="P1625" s="30">
        <f t="shared" si="493"/>
        <v>142800</v>
      </c>
      <c r="Q1625" s="122"/>
    </row>
    <row r="1626" spans="1:17" s="123" customFormat="1" ht="16.2" customHeight="1" x14ac:dyDescent="0.3">
      <c r="A1626" s="171">
        <f t="shared" si="490"/>
        <v>1545</v>
      </c>
      <c r="B1626" s="126">
        <v>48220</v>
      </c>
      <c r="C1626" s="127" t="s">
        <v>1223</v>
      </c>
      <c r="D1626" s="126" t="s">
        <v>24</v>
      </c>
      <c r="E1626" s="126">
        <v>1</v>
      </c>
      <c r="F1626" s="52">
        <v>142800</v>
      </c>
      <c r="G1626" s="53">
        <v>190200</v>
      </c>
      <c r="H1626" s="24">
        <f t="shared" si="494"/>
        <v>142800</v>
      </c>
      <c r="I1626" s="24">
        <f t="shared" si="495"/>
        <v>166500</v>
      </c>
      <c r="J1626" s="24">
        <f t="shared" si="496"/>
        <v>166500</v>
      </c>
      <c r="K1626" s="25">
        <f t="shared" si="497"/>
        <v>164804.61158596262</v>
      </c>
      <c r="L1626" s="26">
        <f t="shared" si="491"/>
        <v>15559.610069810235</v>
      </c>
      <c r="M1626" s="27">
        <f t="shared" si="492"/>
        <v>9.44124677099481E-2</v>
      </c>
      <c r="N1626" s="28">
        <f t="shared" si="488"/>
        <v>142800</v>
      </c>
      <c r="O1626" s="29" t="str">
        <f t="shared" si="489"/>
        <v>MENOR VALOR</v>
      </c>
      <c r="P1626" s="30">
        <f t="shared" si="493"/>
        <v>142800</v>
      </c>
      <c r="Q1626" s="122"/>
    </row>
    <row r="1627" spans="1:17" s="123" customFormat="1" ht="16.2" customHeight="1" x14ac:dyDescent="0.3">
      <c r="A1627" s="171">
        <f t="shared" si="490"/>
        <v>1546</v>
      </c>
      <c r="B1627" s="126">
        <v>48220</v>
      </c>
      <c r="C1627" s="127" t="s">
        <v>1224</v>
      </c>
      <c r="D1627" s="126" t="s">
        <v>24</v>
      </c>
      <c r="E1627" s="126">
        <v>1</v>
      </c>
      <c r="F1627" s="52">
        <v>148750</v>
      </c>
      <c r="G1627" s="53">
        <v>398000</v>
      </c>
      <c r="H1627" s="24">
        <f t="shared" si="494"/>
        <v>148750</v>
      </c>
      <c r="I1627" s="24">
        <f t="shared" si="495"/>
        <v>273375</v>
      </c>
      <c r="J1627" s="24">
        <f t="shared" si="496"/>
        <v>273375</v>
      </c>
      <c r="K1627" s="25">
        <f t="shared" si="497"/>
        <v>243315.63862604476</v>
      </c>
      <c r="L1627" s="26">
        <f t="shared" si="491"/>
        <v>66868.004339712832</v>
      </c>
      <c r="M1627" s="27">
        <f t="shared" si="492"/>
        <v>0.27482000218852848</v>
      </c>
      <c r="N1627" s="28">
        <f t="shared" si="488"/>
        <v>148750</v>
      </c>
      <c r="O1627" s="29" t="str">
        <f t="shared" si="489"/>
        <v>MENOR VALOR</v>
      </c>
      <c r="P1627" s="30">
        <f t="shared" si="493"/>
        <v>148750</v>
      </c>
      <c r="Q1627" s="122"/>
    </row>
    <row r="1628" spans="1:17" s="123" customFormat="1" ht="16.2" customHeight="1" x14ac:dyDescent="0.3">
      <c r="A1628" s="171">
        <f t="shared" si="490"/>
        <v>1547</v>
      </c>
      <c r="B1628" s="126">
        <v>61185</v>
      </c>
      <c r="C1628" s="127" t="s">
        <v>1225</v>
      </c>
      <c r="D1628" s="126" t="s">
        <v>24</v>
      </c>
      <c r="E1628" s="126">
        <v>1</v>
      </c>
      <c r="F1628" s="52">
        <v>892500</v>
      </c>
      <c r="G1628" s="53">
        <v>1580750</v>
      </c>
      <c r="H1628" s="24">
        <f t="shared" si="494"/>
        <v>892500</v>
      </c>
      <c r="I1628" s="24">
        <f t="shared" si="495"/>
        <v>1236625</v>
      </c>
      <c r="J1628" s="24">
        <f t="shared" si="496"/>
        <v>1236625</v>
      </c>
      <c r="K1628" s="25">
        <f t="shared" si="497"/>
        <v>1187779.1777093923</v>
      </c>
      <c r="L1628" s="26">
        <f t="shared" si="491"/>
        <v>208793.90890149891</v>
      </c>
      <c r="M1628" s="27">
        <f t="shared" si="492"/>
        <v>0.17578512304294952</v>
      </c>
      <c r="N1628" s="28">
        <f t="shared" si="488"/>
        <v>892500</v>
      </c>
      <c r="O1628" s="29" t="str">
        <f t="shared" si="489"/>
        <v>MENOR VALOR</v>
      </c>
      <c r="P1628" s="30">
        <f t="shared" si="493"/>
        <v>892500</v>
      </c>
      <c r="Q1628" s="122"/>
    </row>
    <row r="1629" spans="1:17" s="123" customFormat="1" ht="16.2" customHeight="1" x14ac:dyDescent="0.3">
      <c r="A1629" s="171">
        <f t="shared" si="490"/>
        <v>1548</v>
      </c>
      <c r="B1629" s="126">
        <v>61185</v>
      </c>
      <c r="C1629" s="127" t="s">
        <v>1226</v>
      </c>
      <c r="D1629" s="126" t="s">
        <v>24</v>
      </c>
      <c r="E1629" s="126">
        <v>1</v>
      </c>
      <c r="F1629" s="52">
        <v>1011500</v>
      </c>
      <c r="G1629" s="53">
        <v>1517250</v>
      </c>
      <c r="H1629" s="24">
        <f t="shared" si="494"/>
        <v>1011500</v>
      </c>
      <c r="I1629" s="24">
        <f t="shared" si="495"/>
        <v>1264375</v>
      </c>
      <c r="J1629" s="24">
        <f t="shared" si="496"/>
        <v>1264375</v>
      </c>
      <c r="K1629" s="25">
        <f t="shared" si="497"/>
        <v>1238829.4374125923</v>
      </c>
      <c r="L1629" s="26">
        <f t="shared" si="491"/>
        <v>160746.18675776452</v>
      </c>
      <c r="M1629" s="27">
        <f t="shared" si="492"/>
        <v>0.12975651199691987</v>
      </c>
      <c r="N1629" s="28">
        <f t="shared" si="488"/>
        <v>1011500</v>
      </c>
      <c r="O1629" s="29" t="str">
        <f t="shared" si="489"/>
        <v>MENOR VALOR</v>
      </c>
      <c r="P1629" s="30">
        <f t="shared" si="493"/>
        <v>1011500</v>
      </c>
      <c r="Q1629" s="122"/>
    </row>
    <row r="1630" spans="1:17" s="123" customFormat="1" ht="16.2" customHeight="1" x14ac:dyDescent="0.3">
      <c r="A1630" s="171">
        <f t="shared" si="490"/>
        <v>1549</v>
      </c>
      <c r="B1630" s="126">
        <v>61185</v>
      </c>
      <c r="C1630" s="127" t="s">
        <v>1227</v>
      </c>
      <c r="D1630" s="126" t="s">
        <v>24</v>
      </c>
      <c r="E1630" s="126">
        <v>1</v>
      </c>
      <c r="F1630" s="52">
        <v>172550</v>
      </c>
      <c r="G1630" s="53">
        <v>263825</v>
      </c>
      <c r="H1630" s="24">
        <f t="shared" si="494"/>
        <v>172550</v>
      </c>
      <c r="I1630" s="24">
        <f t="shared" si="495"/>
        <v>218187.5</v>
      </c>
      <c r="J1630" s="24">
        <f t="shared" si="496"/>
        <v>218187.5</v>
      </c>
      <c r="K1630" s="25">
        <f t="shared" si="497"/>
        <v>213361.20488504934</v>
      </c>
      <c r="L1630" s="26">
        <f t="shared" si="491"/>
        <v>28857.879722611582</v>
      </c>
      <c r="M1630" s="27">
        <f t="shared" si="492"/>
        <v>0.13525364059581063</v>
      </c>
      <c r="N1630" s="28">
        <f t="shared" si="488"/>
        <v>172550</v>
      </c>
      <c r="O1630" s="29" t="str">
        <f t="shared" si="489"/>
        <v>MENOR VALOR</v>
      </c>
      <c r="P1630" s="30">
        <f t="shared" si="493"/>
        <v>172550</v>
      </c>
      <c r="Q1630" s="122"/>
    </row>
    <row r="1631" spans="1:17" s="123" customFormat="1" ht="16.2" customHeight="1" x14ac:dyDescent="0.3">
      <c r="A1631" s="171">
        <f t="shared" si="490"/>
        <v>1550</v>
      </c>
      <c r="B1631" s="126">
        <v>42140</v>
      </c>
      <c r="C1631" s="127" t="s">
        <v>1095</v>
      </c>
      <c r="D1631" s="126" t="s">
        <v>24</v>
      </c>
      <c r="E1631" s="126">
        <v>1</v>
      </c>
      <c r="F1631" s="52">
        <v>21420</v>
      </c>
      <c r="G1631" s="53">
        <v>40200</v>
      </c>
      <c r="H1631" s="24">
        <f t="shared" si="494"/>
        <v>21420</v>
      </c>
      <c r="I1631" s="24">
        <f t="shared" si="495"/>
        <v>30810</v>
      </c>
      <c r="J1631" s="24">
        <f t="shared" si="496"/>
        <v>30810</v>
      </c>
      <c r="K1631" s="25">
        <f t="shared" si="497"/>
        <v>29344.23282350384</v>
      </c>
      <c r="L1631" s="26">
        <f t="shared" si="491"/>
        <v>5603.2787652005572</v>
      </c>
      <c r="M1631" s="27">
        <f t="shared" si="492"/>
        <v>0.19094991506175962</v>
      </c>
      <c r="N1631" s="28">
        <f t="shared" si="488"/>
        <v>21420</v>
      </c>
      <c r="O1631" s="29" t="str">
        <f t="shared" si="489"/>
        <v>MENOR VALOR</v>
      </c>
      <c r="P1631" s="30">
        <f t="shared" si="493"/>
        <v>21420</v>
      </c>
      <c r="Q1631" s="122"/>
    </row>
    <row r="1632" spans="1:17" s="123" customFormat="1" ht="16.2" customHeight="1" x14ac:dyDescent="0.3">
      <c r="A1632" s="171">
        <f t="shared" si="490"/>
        <v>1551</v>
      </c>
      <c r="B1632" s="126">
        <v>42140</v>
      </c>
      <c r="C1632" s="127" t="s">
        <v>1096</v>
      </c>
      <c r="D1632" s="126" t="s">
        <v>24</v>
      </c>
      <c r="E1632" s="126">
        <v>1</v>
      </c>
      <c r="F1632" s="52">
        <v>208250</v>
      </c>
      <c r="G1632" s="53">
        <v>412375</v>
      </c>
      <c r="H1632" s="24">
        <f t="shared" si="494"/>
        <v>208250</v>
      </c>
      <c r="I1632" s="24">
        <f t="shared" si="495"/>
        <v>310312.5</v>
      </c>
      <c r="J1632" s="24">
        <f t="shared" si="496"/>
        <v>310312.5</v>
      </c>
      <c r="K1632" s="25">
        <f t="shared" si="497"/>
        <v>293047.93763137114</v>
      </c>
      <c r="L1632" s="26">
        <f t="shared" si="491"/>
        <v>59961.196729776435</v>
      </c>
      <c r="M1632" s="27">
        <f t="shared" si="492"/>
        <v>0.20461224608651712</v>
      </c>
      <c r="N1632" s="28">
        <f t="shared" si="488"/>
        <v>208250</v>
      </c>
      <c r="O1632" s="29" t="str">
        <f t="shared" si="489"/>
        <v>MENOR VALOR</v>
      </c>
      <c r="P1632" s="30">
        <f t="shared" si="493"/>
        <v>208250</v>
      </c>
      <c r="Q1632" s="122"/>
    </row>
    <row r="1633" spans="1:17" s="123" customFormat="1" ht="16.2" customHeight="1" x14ac:dyDescent="0.3">
      <c r="A1633" s="171">
        <f t="shared" si="490"/>
        <v>1552</v>
      </c>
      <c r="B1633" s="126">
        <v>42140</v>
      </c>
      <c r="C1633" s="127" t="s">
        <v>1228</v>
      </c>
      <c r="D1633" s="126" t="s">
        <v>24</v>
      </c>
      <c r="E1633" s="126">
        <v>1</v>
      </c>
      <c r="F1633" s="52">
        <v>142800</v>
      </c>
      <c r="G1633" s="53">
        <v>190200</v>
      </c>
      <c r="H1633" s="24">
        <f t="shared" si="494"/>
        <v>142800</v>
      </c>
      <c r="I1633" s="24">
        <f t="shared" si="495"/>
        <v>166500</v>
      </c>
      <c r="J1633" s="24">
        <f t="shared" si="496"/>
        <v>166500</v>
      </c>
      <c r="K1633" s="25">
        <f t="shared" si="497"/>
        <v>164804.61158596262</v>
      </c>
      <c r="L1633" s="26">
        <f t="shared" si="491"/>
        <v>15559.610069810235</v>
      </c>
      <c r="M1633" s="27">
        <f t="shared" si="492"/>
        <v>9.44124677099481E-2</v>
      </c>
      <c r="N1633" s="28">
        <f t="shared" si="488"/>
        <v>142800</v>
      </c>
      <c r="O1633" s="29" t="str">
        <f t="shared" si="489"/>
        <v>MENOR VALOR</v>
      </c>
      <c r="P1633" s="30">
        <f t="shared" si="493"/>
        <v>142800</v>
      </c>
      <c r="Q1633" s="122"/>
    </row>
    <row r="1634" spans="1:17" s="123" customFormat="1" ht="16.2" customHeight="1" x14ac:dyDescent="0.3">
      <c r="A1634" s="171">
        <f t="shared" si="490"/>
        <v>1553</v>
      </c>
      <c r="B1634" s="126">
        <v>42140</v>
      </c>
      <c r="C1634" s="127" t="s">
        <v>1097</v>
      </c>
      <c r="D1634" s="126" t="s">
        <v>24</v>
      </c>
      <c r="E1634" s="126">
        <v>1</v>
      </c>
      <c r="F1634" s="52">
        <v>220150</v>
      </c>
      <c r="G1634" s="53">
        <v>430225</v>
      </c>
      <c r="H1634" s="24">
        <f t="shared" si="494"/>
        <v>220150</v>
      </c>
      <c r="I1634" s="24">
        <f t="shared" si="495"/>
        <v>325187.5</v>
      </c>
      <c r="J1634" s="24">
        <f t="shared" si="496"/>
        <v>325187.5</v>
      </c>
      <c r="K1634" s="25">
        <f t="shared" si="497"/>
        <v>307756.45200385322</v>
      </c>
      <c r="L1634" s="26">
        <f t="shared" si="491"/>
        <v>61947.116287618635</v>
      </c>
      <c r="M1634" s="27">
        <f t="shared" si="492"/>
        <v>0.20128616600649865</v>
      </c>
      <c r="N1634" s="28">
        <f t="shared" si="488"/>
        <v>220150</v>
      </c>
      <c r="O1634" s="29" t="str">
        <f t="shared" si="489"/>
        <v>MENOR VALOR</v>
      </c>
      <c r="P1634" s="30">
        <f t="shared" si="493"/>
        <v>220150</v>
      </c>
      <c r="Q1634" s="122"/>
    </row>
    <row r="1635" spans="1:17" s="123" customFormat="1" ht="16.2" customHeight="1" x14ac:dyDescent="0.3">
      <c r="A1635" s="171">
        <f t="shared" si="490"/>
        <v>1554</v>
      </c>
      <c r="B1635" s="126">
        <v>43910</v>
      </c>
      <c r="C1635" s="127" t="s">
        <v>1229</v>
      </c>
      <c r="D1635" s="126" t="s">
        <v>24</v>
      </c>
      <c r="E1635" s="126">
        <v>1</v>
      </c>
      <c r="F1635" s="52">
        <v>309400</v>
      </c>
      <c r="G1635" s="53">
        <v>464100</v>
      </c>
      <c r="H1635" s="24">
        <f t="shared" si="494"/>
        <v>309400</v>
      </c>
      <c r="I1635" s="24">
        <f t="shared" si="495"/>
        <v>386750</v>
      </c>
      <c r="J1635" s="24">
        <f t="shared" si="496"/>
        <v>386750</v>
      </c>
      <c r="K1635" s="25">
        <f t="shared" si="497"/>
        <v>378936.06320855767</v>
      </c>
      <c r="L1635" s="26">
        <f t="shared" si="491"/>
        <v>49169.42183178736</v>
      </c>
      <c r="M1635" s="27">
        <f t="shared" si="492"/>
        <v>0.12975651199692134</v>
      </c>
      <c r="N1635" s="28">
        <f t="shared" si="488"/>
        <v>309400</v>
      </c>
      <c r="O1635" s="29" t="str">
        <f t="shared" si="489"/>
        <v>MENOR VALOR</v>
      </c>
      <c r="P1635" s="30">
        <f t="shared" si="493"/>
        <v>309400</v>
      </c>
      <c r="Q1635" s="122"/>
    </row>
    <row r="1636" spans="1:17" s="123" customFormat="1" ht="16.2" customHeight="1" x14ac:dyDescent="0.3">
      <c r="A1636" s="173">
        <f t="shared" si="490"/>
        <v>1555</v>
      </c>
      <c r="B1636" s="128">
        <v>43910</v>
      </c>
      <c r="C1636" s="129" t="s">
        <v>1099</v>
      </c>
      <c r="D1636" s="128" t="s">
        <v>24</v>
      </c>
      <c r="E1636" s="128">
        <v>1</v>
      </c>
      <c r="F1636" s="56">
        <v>101150</v>
      </c>
      <c r="G1636" s="53">
        <v>251725</v>
      </c>
      <c r="H1636" s="24">
        <f t="shared" si="494"/>
        <v>101150</v>
      </c>
      <c r="I1636" s="24">
        <f t="shared" si="495"/>
        <v>176437.5</v>
      </c>
      <c r="J1636" s="24">
        <f t="shared" si="496"/>
        <v>176437.5</v>
      </c>
      <c r="K1636" s="25">
        <f t="shared" si="497"/>
        <v>159568.1163328063</v>
      </c>
      <c r="L1636" s="26">
        <f t="shared" si="491"/>
        <v>41307.846203071902</v>
      </c>
      <c r="M1636" s="27">
        <f t="shared" si="492"/>
        <v>0.25887280712719202</v>
      </c>
      <c r="N1636" s="28">
        <f t="shared" si="488"/>
        <v>101150</v>
      </c>
      <c r="O1636" s="29" t="str">
        <f t="shared" si="489"/>
        <v>MENOR VALOR</v>
      </c>
      <c r="P1636" s="30">
        <f t="shared" si="493"/>
        <v>101150</v>
      </c>
      <c r="Q1636" s="122"/>
    </row>
    <row r="1637" spans="1:17" s="123" customFormat="1" ht="16.2" customHeight="1" x14ac:dyDescent="0.3">
      <c r="A1637" s="268" t="s">
        <v>1230</v>
      </c>
      <c r="B1637" s="268" t="s">
        <v>1230</v>
      </c>
      <c r="C1637" s="268"/>
      <c r="D1637" s="268"/>
      <c r="E1637" s="268"/>
      <c r="F1637" s="121"/>
      <c r="G1637" s="184"/>
      <c r="H1637" s="37"/>
      <c r="I1637" s="38"/>
      <c r="J1637" s="38"/>
      <c r="K1637" s="39"/>
      <c r="L1637" s="40"/>
      <c r="M1637" s="41"/>
      <c r="N1637" s="42"/>
      <c r="O1637" s="43"/>
      <c r="P1637" s="44"/>
      <c r="Q1637" s="122"/>
    </row>
    <row r="1638" spans="1:17" s="123" customFormat="1" ht="16.2" customHeight="1" x14ac:dyDescent="0.3">
      <c r="A1638" s="168">
        <f>A1636+1</f>
        <v>1556</v>
      </c>
      <c r="B1638" s="124">
        <v>38990</v>
      </c>
      <c r="C1638" s="125" t="s">
        <v>1231</v>
      </c>
      <c r="D1638" s="124" t="s">
        <v>986</v>
      </c>
      <c r="E1638" s="124">
        <v>1</v>
      </c>
      <c r="F1638" s="47">
        <v>65450</v>
      </c>
      <c r="G1638" s="53">
        <v>103000</v>
      </c>
      <c r="H1638" s="24">
        <f t="shared" ref="H1638:H1682" si="498">MIN(F1638:G1638)</f>
        <v>65450</v>
      </c>
      <c r="I1638" s="24">
        <f t="shared" ref="I1638:I1682" si="499">AVERAGE(F1638:G1638)</f>
        <v>84225</v>
      </c>
      <c r="J1638" s="24">
        <f t="shared" ref="J1638:J1682" si="500">MEDIAN(F1638:G1638)</f>
        <v>84225</v>
      </c>
      <c r="K1638" s="25">
        <f t="shared" ref="K1638:K1682" si="501">GEOMEAN(F1638:G1638)</f>
        <v>82105.724526369057</v>
      </c>
      <c r="L1638" s="26">
        <f t="shared" si="491"/>
        <v>11777.375758170479</v>
      </c>
      <c r="M1638" s="27">
        <f t="shared" si="492"/>
        <v>0.14344159102314552</v>
      </c>
      <c r="N1638" s="28">
        <f t="shared" ref="N1638:N1682" si="502">ROUND(IF(M1638&lt;=$N$2,H1638,K1638),0)</f>
        <v>65450</v>
      </c>
      <c r="O1638" s="29" t="str">
        <f t="shared" ref="O1638:O1682" si="503">IF(M1638&lt;=$N$2,"MENOR VALOR","MEDIA GEO")</f>
        <v>MENOR VALOR</v>
      </c>
      <c r="P1638" s="30">
        <f t="shared" si="493"/>
        <v>65450</v>
      </c>
      <c r="Q1638" s="122"/>
    </row>
    <row r="1639" spans="1:17" s="123" customFormat="1" ht="16.2" customHeight="1" x14ac:dyDescent="0.3">
      <c r="A1639" s="171">
        <f>A1638+1</f>
        <v>1557</v>
      </c>
      <c r="B1639" s="126">
        <v>61185</v>
      </c>
      <c r="C1639" s="127" t="s">
        <v>1232</v>
      </c>
      <c r="D1639" s="126" t="s">
        <v>24</v>
      </c>
      <c r="E1639" s="126">
        <v>1</v>
      </c>
      <c r="F1639" s="52">
        <v>214200</v>
      </c>
      <c r="G1639" s="48">
        <v>600300</v>
      </c>
      <c r="H1639" s="24">
        <f t="shared" si="498"/>
        <v>214200</v>
      </c>
      <c r="I1639" s="24">
        <f t="shared" si="499"/>
        <v>407250</v>
      </c>
      <c r="J1639" s="24">
        <f t="shared" si="500"/>
        <v>407250</v>
      </c>
      <c r="K1639" s="25">
        <f t="shared" si="501"/>
        <v>358586.47492620244</v>
      </c>
      <c r="L1639" s="26">
        <f t="shared" si="491"/>
        <v>102096.65553193912</v>
      </c>
      <c r="M1639" s="27">
        <f t="shared" si="492"/>
        <v>0.28471976125968146</v>
      </c>
      <c r="N1639" s="28">
        <f t="shared" si="502"/>
        <v>214200</v>
      </c>
      <c r="O1639" s="29" t="str">
        <f t="shared" si="503"/>
        <v>MENOR VALOR</v>
      </c>
      <c r="P1639" s="30">
        <f t="shared" si="493"/>
        <v>214200</v>
      </c>
      <c r="Q1639" s="122"/>
    </row>
    <row r="1640" spans="1:17" s="123" customFormat="1" ht="16.2" customHeight="1" x14ac:dyDescent="0.3">
      <c r="A1640" s="171">
        <f>A1639+1</f>
        <v>1558</v>
      </c>
      <c r="B1640" s="126">
        <v>42140</v>
      </c>
      <c r="C1640" s="127" t="s">
        <v>1233</v>
      </c>
      <c r="D1640" s="126" t="s">
        <v>24</v>
      </c>
      <c r="E1640" s="126">
        <v>1</v>
      </c>
      <c r="F1640" s="52">
        <v>773500</v>
      </c>
      <c r="G1640" s="53">
        <v>1160250</v>
      </c>
      <c r="H1640" s="24">
        <f t="shared" si="498"/>
        <v>773500</v>
      </c>
      <c r="I1640" s="24">
        <f t="shared" si="499"/>
        <v>966875</v>
      </c>
      <c r="J1640" s="24">
        <f t="shared" si="500"/>
        <v>966875</v>
      </c>
      <c r="K1640" s="25">
        <f t="shared" si="501"/>
        <v>947340.15802139416</v>
      </c>
      <c r="L1640" s="26">
        <f t="shared" si="491"/>
        <v>122923.55457946887</v>
      </c>
      <c r="M1640" s="27">
        <f t="shared" si="492"/>
        <v>0.12975651199692184</v>
      </c>
      <c r="N1640" s="28">
        <f t="shared" si="502"/>
        <v>773500</v>
      </c>
      <c r="O1640" s="29" t="str">
        <f t="shared" si="503"/>
        <v>MENOR VALOR</v>
      </c>
      <c r="P1640" s="30">
        <f t="shared" si="493"/>
        <v>773500</v>
      </c>
      <c r="Q1640" s="122"/>
    </row>
    <row r="1641" spans="1:17" s="123" customFormat="1" ht="16.2" customHeight="1" x14ac:dyDescent="0.3">
      <c r="A1641" s="171">
        <f t="shared" ref="A1641:A1682" si="504">A1640+1</f>
        <v>1559</v>
      </c>
      <c r="B1641" s="126">
        <v>61165</v>
      </c>
      <c r="C1641" s="127" t="s">
        <v>987</v>
      </c>
      <c r="D1641" s="126" t="s">
        <v>438</v>
      </c>
      <c r="E1641" s="126">
        <v>1</v>
      </c>
      <c r="F1641" s="52">
        <v>21420</v>
      </c>
      <c r="G1641" s="53">
        <v>40200</v>
      </c>
      <c r="H1641" s="24">
        <f t="shared" si="498"/>
        <v>21420</v>
      </c>
      <c r="I1641" s="24">
        <f t="shared" si="499"/>
        <v>30810</v>
      </c>
      <c r="J1641" s="24">
        <f t="shared" si="500"/>
        <v>30810</v>
      </c>
      <c r="K1641" s="25">
        <f t="shared" si="501"/>
        <v>29344.23282350384</v>
      </c>
      <c r="L1641" s="26">
        <f t="shared" si="491"/>
        <v>5603.2787652005572</v>
      </c>
      <c r="M1641" s="27">
        <f t="shared" si="492"/>
        <v>0.19094991506175962</v>
      </c>
      <c r="N1641" s="28">
        <f t="shared" si="502"/>
        <v>21420</v>
      </c>
      <c r="O1641" s="29" t="str">
        <f t="shared" si="503"/>
        <v>MENOR VALOR</v>
      </c>
      <c r="P1641" s="30">
        <f t="shared" si="493"/>
        <v>21420</v>
      </c>
      <c r="Q1641" s="122"/>
    </row>
    <row r="1642" spans="1:17" s="123" customFormat="1" ht="16.2" customHeight="1" x14ac:dyDescent="0.3">
      <c r="A1642" s="171">
        <f t="shared" si="504"/>
        <v>1560</v>
      </c>
      <c r="B1642" s="126">
        <v>42140</v>
      </c>
      <c r="C1642" s="127" t="s">
        <v>1234</v>
      </c>
      <c r="D1642" s="126" t="s">
        <v>24</v>
      </c>
      <c r="E1642" s="126">
        <v>1</v>
      </c>
      <c r="F1642" s="52">
        <v>214200</v>
      </c>
      <c r="G1642" s="48">
        <v>600300</v>
      </c>
      <c r="H1642" s="24">
        <f t="shared" si="498"/>
        <v>214200</v>
      </c>
      <c r="I1642" s="24">
        <f t="shared" si="499"/>
        <v>407250</v>
      </c>
      <c r="J1642" s="24">
        <f t="shared" si="500"/>
        <v>407250</v>
      </c>
      <c r="K1642" s="25">
        <f t="shared" si="501"/>
        <v>358586.47492620244</v>
      </c>
      <c r="L1642" s="26">
        <f t="shared" si="491"/>
        <v>102096.65553193912</v>
      </c>
      <c r="M1642" s="27">
        <f t="shared" si="492"/>
        <v>0.28471976125968146</v>
      </c>
      <c r="N1642" s="28">
        <f t="shared" si="502"/>
        <v>214200</v>
      </c>
      <c r="O1642" s="29" t="str">
        <f t="shared" si="503"/>
        <v>MENOR VALOR</v>
      </c>
      <c r="P1642" s="30">
        <f t="shared" si="493"/>
        <v>214200</v>
      </c>
      <c r="Q1642" s="122"/>
    </row>
    <row r="1643" spans="1:17" s="123" customFormat="1" ht="16.2" customHeight="1" x14ac:dyDescent="0.3">
      <c r="A1643" s="171">
        <f t="shared" si="504"/>
        <v>1561</v>
      </c>
      <c r="B1643" s="126">
        <v>42140</v>
      </c>
      <c r="C1643" s="127" t="s">
        <v>439</v>
      </c>
      <c r="D1643" s="126" t="s">
        <v>438</v>
      </c>
      <c r="E1643" s="126">
        <v>1</v>
      </c>
      <c r="F1643" s="52">
        <v>53550</v>
      </c>
      <c r="G1643" s="53">
        <v>90325</v>
      </c>
      <c r="H1643" s="24">
        <f t="shared" si="498"/>
        <v>53550</v>
      </c>
      <c r="I1643" s="24">
        <f t="shared" si="499"/>
        <v>71937.5</v>
      </c>
      <c r="J1643" s="24">
        <f t="shared" si="500"/>
        <v>71937.5</v>
      </c>
      <c r="K1643" s="25">
        <f t="shared" si="501"/>
        <v>69547.852231395329</v>
      </c>
      <c r="L1643" s="26">
        <f t="shared" si="491"/>
        <v>11312.189797239987</v>
      </c>
      <c r="M1643" s="27">
        <f t="shared" si="492"/>
        <v>0.16265333053855879</v>
      </c>
      <c r="N1643" s="28">
        <f t="shared" si="502"/>
        <v>53550</v>
      </c>
      <c r="O1643" s="29" t="str">
        <f t="shared" si="503"/>
        <v>MENOR VALOR</v>
      </c>
      <c r="P1643" s="30">
        <f t="shared" si="493"/>
        <v>53550</v>
      </c>
      <c r="Q1643" s="122"/>
    </row>
    <row r="1644" spans="1:17" s="123" customFormat="1" ht="16.2" customHeight="1" x14ac:dyDescent="0.3">
      <c r="A1644" s="171">
        <f t="shared" si="504"/>
        <v>1562</v>
      </c>
      <c r="B1644" s="126">
        <v>42140</v>
      </c>
      <c r="C1644" s="127" t="s">
        <v>1235</v>
      </c>
      <c r="D1644" s="126" t="s">
        <v>24</v>
      </c>
      <c r="E1644" s="126">
        <v>1</v>
      </c>
      <c r="F1644" s="52">
        <v>1011500</v>
      </c>
      <c r="G1644" s="53">
        <v>1517250</v>
      </c>
      <c r="H1644" s="24">
        <f t="shared" si="498"/>
        <v>1011500</v>
      </c>
      <c r="I1644" s="24">
        <f t="shared" si="499"/>
        <v>1264375</v>
      </c>
      <c r="J1644" s="24">
        <f t="shared" si="500"/>
        <v>1264375</v>
      </c>
      <c r="K1644" s="25">
        <f t="shared" si="501"/>
        <v>1238829.4374125923</v>
      </c>
      <c r="L1644" s="26">
        <f t="shared" si="491"/>
        <v>160746.18675776452</v>
      </c>
      <c r="M1644" s="27">
        <f t="shared" si="492"/>
        <v>0.12975651199691987</v>
      </c>
      <c r="N1644" s="28">
        <f t="shared" si="502"/>
        <v>1011500</v>
      </c>
      <c r="O1644" s="29" t="str">
        <f t="shared" si="503"/>
        <v>MENOR VALOR</v>
      </c>
      <c r="P1644" s="30">
        <f t="shared" si="493"/>
        <v>1011500</v>
      </c>
      <c r="Q1644" s="122"/>
    </row>
    <row r="1645" spans="1:17" s="123" customFormat="1" ht="16.2" customHeight="1" x14ac:dyDescent="0.3">
      <c r="A1645" s="171">
        <f t="shared" si="504"/>
        <v>1563</v>
      </c>
      <c r="B1645" s="126">
        <v>42140</v>
      </c>
      <c r="C1645" s="127" t="s">
        <v>1236</v>
      </c>
      <c r="D1645" s="126" t="s">
        <v>24</v>
      </c>
      <c r="E1645" s="126">
        <v>1</v>
      </c>
      <c r="F1645" s="52">
        <v>65450</v>
      </c>
      <c r="G1645" s="53">
        <v>103000</v>
      </c>
      <c r="H1645" s="24">
        <f t="shared" si="498"/>
        <v>65450</v>
      </c>
      <c r="I1645" s="24">
        <f t="shared" si="499"/>
        <v>84225</v>
      </c>
      <c r="J1645" s="24">
        <f t="shared" si="500"/>
        <v>84225</v>
      </c>
      <c r="K1645" s="25">
        <f t="shared" si="501"/>
        <v>82105.724526369057</v>
      </c>
      <c r="L1645" s="26">
        <f t="shared" si="491"/>
        <v>11777.375758170479</v>
      </c>
      <c r="M1645" s="27">
        <f t="shared" si="492"/>
        <v>0.14344159102314552</v>
      </c>
      <c r="N1645" s="28">
        <f t="shared" si="502"/>
        <v>65450</v>
      </c>
      <c r="O1645" s="29" t="str">
        <f t="shared" si="503"/>
        <v>MENOR VALOR</v>
      </c>
      <c r="P1645" s="30">
        <f t="shared" si="493"/>
        <v>65450</v>
      </c>
      <c r="Q1645" s="122"/>
    </row>
    <row r="1646" spans="1:17" s="123" customFormat="1" ht="16.2" customHeight="1" x14ac:dyDescent="0.3">
      <c r="A1646" s="171">
        <f t="shared" si="504"/>
        <v>1564</v>
      </c>
      <c r="B1646" s="126">
        <v>61185</v>
      </c>
      <c r="C1646" s="127" t="s">
        <v>1237</v>
      </c>
      <c r="D1646" s="126" t="s">
        <v>24</v>
      </c>
      <c r="E1646" s="126">
        <v>1</v>
      </c>
      <c r="F1646" s="52">
        <v>208250</v>
      </c>
      <c r="G1646" s="53">
        <v>412375</v>
      </c>
      <c r="H1646" s="24">
        <f t="shared" si="498"/>
        <v>208250</v>
      </c>
      <c r="I1646" s="24">
        <f t="shared" si="499"/>
        <v>310312.5</v>
      </c>
      <c r="J1646" s="24">
        <f t="shared" si="500"/>
        <v>310312.5</v>
      </c>
      <c r="K1646" s="25">
        <f t="shared" si="501"/>
        <v>293047.93763137114</v>
      </c>
      <c r="L1646" s="26">
        <f t="shared" si="491"/>
        <v>59961.196729776435</v>
      </c>
      <c r="M1646" s="27">
        <f t="shared" si="492"/>
        <v>0.20461224608651712</v>
      </c>
      <c r="N1646" s="28">
        <f t="shared" si="502"/>
        <v>208250</v>
      </c>
      <c r="O1646" s="29" t="str">
        <f t="shared" si="503"/>
        <v>MENOR VALOR</v>
      </c>
      <c r="P1646" s="30">
        <f t="shared" si="493"/>
        <v>208250</v>
      </c>
      <c r="Q1646" s="122"/>
    </row>
    <row r="1647" spans="1:17" s="123" customFormat="1" ht="16.2" customHeight="1" x14ac:dyDescent="0.3">
      <c r="A1647" s="171">
        <f t="shared" si="504"/>
        <v>1565</v>
      </c>
      <c r="B1647" s="126">
        <v>42140</v>
      </c>
      <c r="C1647" s="127" t="s">
        <v>1238</v>
      </c>
      <c r="D1647" s="126" t="s">
        <v>24</v>
      </c>
      <c r="E1647" s="126">
        <v>1</v>
      </c>
      <c r="F1647" s="52">
        <v>1428000</v>
      </c>
      <c r="G1647" s="53">
        <v>3400800</v>
      </c>
      <c r="H1647" s="24">
        <f t="shared" si="498"/>
        <v>1428000</v>
      </c>
      <c r="I1647" s="24">
        <f t="shared" si="499"/>
        <v>2414400</v>
      </c>
      <c r="J1647" s="24">
        <f t="shared" si="500"/>
        <v>2414400</v>
      </c>
      <c r="K1647" s="25">
        <f t="shared" si="501"/>
        <v>2203711.0518396008</v>
      </c>
      <c r="L1647" s="26">
        <f t="shared" si="491"/>
        <v>548510.5449971311</v>
      </c>
      <c r="M1647" s="27">
        <f t="shared" si="492"/>
        <v>0.24890311483406535</v>
      </c>
      <c r="N1647" s="28">
        <f t="shared" si="502"/>
        <v>1428000</v>
      </c>
      <c r="O1647" s="29" t="str">
        <f t="shared" si="503"/>
        <v>MENOR VALOR</v>
      </c>
      <c r="P1647" s="30">
        <f t="shared" si="493"/>
        <v>1428000</v>
      </c>
      <c r="Q1647" s="122"/>
    </row>
    <row r="1648" spans="1:17" s="123" customFormat="1" ht="16.2" customHeight="1" x14ac:dyDescent="0.3">
      <c r="A1648" s="171">
        <f t="shared" si="504"/>
        <v>1566</v>
      </c>
      <c r="B1648" s="126">
        <v>38990</v>
      </c>
      <c r="C1648" s="127" t="s">
        <v>1239</v>
      </c>
      <c r="D1648" s="126" t="s">
        <v>24</v>
      </c>
      <c r="E1648" s="126">
        <v>1</v>
      </c>
      <c r="F1648" s="52">
        <v>53550</v>
      </c>
      <c r="G1648" s="53">
        <v>90325</v>
      </c>
      <c r="H1648" s="24">
        <f t="shared" si="498"/>
        <v>53550</v>
      </c>
      <c r="I1648" s="24">
        <f t="shared" si="499"/>
        <v>71937.5</v>
      </c>
      <c r="J1648" s="24">
        <f t="shared" si="500"/>
        <v>71937.5</v>
      </c>
      <c r="K1648" s="25">
        <f t="shared" si="501"/>
        <v>69547.852231395329</v>
      </c>
      <c r="L1648" s="26">
        <f t="shared" si="491"/>
        <v>11312.189797239987</v>
      </c>
      <c r="M1648" s="27">
        <f t="shared" si="492"/>
        <v>0.16265333053855879</v>
      </c>
      <c r="N1648" s="28">
        <f t="shared" si="502"/>
        <v>53550</v>
      </c>
      <c r="O1648" s="29" t="str">
        <f t="shared" si="503"/>
        <v>MENOR VALOR</v>
      </c>
      <c r="P1648" s="30">
        <f t="shared" si="493"/>
        <v>53550</v>
      </c>
      <c r="Q1648" s="122"/>
    </row>
    <row r="1649" spans="1:17" s="123" customFormat="1" ht="16.2" customHeight="1" x14ac:dyDescent="0.3">
      <c r="A1649" s="171">
        <f t="shared" si="504"/>
        <v>1567</v>
      </c>
      <c r="B1649" s="126">
        <v>61185</v>
      </c>
      <c r="C1649" s="127" t="s">
        <v>449</v>
      </c>
      <c r="D1649" s="126" t="s">
        <v>24</v>
      </c>
      <c r="E1649" s="126">
        <v>1</v>
      </c>
      <c r="F1649" s="52">
        <v>101150</v>
      </c>
      <c r="G1649" s="53">
        <v>251725</v>
      </c>
      <c r="H1649" s="24">
        <f t="shared" si="498"/>
        <v>101150</v>
      </c>
      <c r="I1649" s="24">
        <f t="shared" si="499"/>
        <v>176437.5</v>
      </c>
      <c r="J1649" s="24">
        <f t="shared" si="500"/>
        <v>176437.5</v>
      </c>
      <c r="K1649" s="25">
        <f t="shared" si="501"/>
        <v>159568.1163328063</v>
      </c>
      <c r="L1649" s="26">
        <f t="shared" si="491"/>
        <v>41307.846203071902</v>
      </c>
      <c r="M1649" s="27">
        <f t="shared" si="492"/>
        <v>0.25887280712719202</v>
      </c>
      <c r="N1649" s="28">
        <f t="shared" si="502"/>
        <v>101150</v>
      </c>
      <c r="O1649" s="29" t="str">
        <f t="shared" si="503"/>
        <v>MENOR VALOR</v>
      </c>
      <c r="P1649" s="30">
        <f t="shared" si="493"/>
        <v>101150</v>
      </c>
      <c r="Q1649" s="122"/>
    </row>
    <row r="1650" spans="1:17" s="123" customFormat="1" ht="16.2" customHeight="1" x14ac:dyDescent="0.3">
      <c r="A1650" s="171">
        <f t="shared" si="504"/>
        <v>1568</v>
      </c>
      <c r="B1650" s="126">
        <v>38990</v>
      </c>
      <c r="C1650" s="127" t="s">
        <v>1240</v>
      </c>
      <c r="D1650" s="126" t="s">
        <v>451</v>
      </c>
      <c r="E1650" s="126">
        <v>1</v>
      </c>
      <c r="F1650" s="52">
        <v>101150</v>
      </c>
      <c r="G1650" s="53">
        <v>251725</v>
      </c>
      <c r="H1650" s="24">
        <f t="shared" si="498"/>
        <v>101150</v>
      </c>
      <c r="I1650" s="24">
        <f t="shared" si="499"/>
        <v>176437.5</v>
      </c>
      <c r="J1650" s="24">
        <f t="shared" si="500"/>
        <v>176437.5</v>
      </c>
      <c r="K1650" s="25">
        <f t="shared" si="501"/>
        <v>159568.1163328063</v>
      </c>
      <c r="L1650" s="26">
        <f t="shared" si="491"/>
        <v>41307.846203071902</v>
      </c>
      <c r="M1650" s="27">
        <f t="shared" si="492"/>
        <v>0.25887280712719202</v>
      </c>
      <c r="N1650" s="28">
        <f t="shared" si="502"/>
        <v>101150</v>
      </c>
      <c r="O1650" s="29" t="str">
        <f t="shared" si="503"/>
        <v>MENOR VALOR</v>
      </c>
      <c r="P1650" s="30">
        <f t="shared" si="493"/>
        <v>101150</v>
      </c>
      <c r="Q1650" s="122"/>
    </row>
    <row r="1651" spans="1:17" s="123" customFormat="1" ht="16.2" customHeight="1" x14ac:dyDescent="0.3">
      <c r="A1651" s="171">
        <f t="shared" si="504"/>
        <v>1569</v>
      </c>
      <c r="B1651" s="126">
        <v>38990</v>
      </c>
      <c r="C1651" s="127" t="s">
        <v>1241</v>
      </c>
      <c r="D1651" s="126" t="s">
        <v>451</v>
      </c>
      <c r="E1651" s="126">
        <v>1</v>
      </c>
      <c r="F1651" s="52">
        <v>285600</v>
      </c>
      <c r="G1651" s="53">
        <v>490400</v>
      </c>
      <c r="H1651" s="24">
        <f t="shared" si="498"/>
        <v>285600</v>
      </c>
      <c r="I1651" s="24">
        <f t="shared" si="499"/>
        <v>388000</v>
      </c>
      <c r="J1651" s="24">
        <f t="shared" si="500"/>
        <v>388000</v>
      </c>
      <c r="K1651" s="25">
        <f t="shared" si="501"/>
        <v>374243.55705876887</v>
      </c>
      <c r="L1651" s="26">
        <f t="shared" si="491"/>
        <v>62680.460304752516</v>
      </c>
      <c r="M1651" s="27">
        <f t="shared" si="492"/>
        <v>0.16748574323461116</v>
      </c>
      <c r="N1651" s="28">
        <f t="shared" si="502"/>
        <v>285600</v>
      </c>
      <c r="O1651" s="29" t="str">
        <f t="shared" si="503"/>
        <v>MENOR VALOR</v>
      </c>
      <c r="P1651" s="30">
        <f t="shared" si="493"/>
        <v>285600</v>
      </c>
      <c r="Q1651" s="122"/>
    </row>
    <row r="1652" spans="1:17" s="123" customFormat="1" ht="16.2" customHeight="1" x14ac:dyDescent="0.3">
      <c r="A1652" s="171">
        <f t="shared" si="504"/>
        <v>1570</v>
      </c>
      <c r="B1652" s="126">
        <v>43220</v>
      </c>
      <c r="C1652" s="127" t="s">
        <v>1242</v>
      </c>
      <c r="D1652" s="126" t="s">
        <v>438</v>
      </c>
      <c r="E1652" s="126">
        <v>1</v>
      </c>
      <c r="F1652" s="52">
        <v>77350</v>
      </c>
      <c r="G1652" s="53">
        <v>316025</v>
      </c>
      <c r="H1652" s="24">
        <f t="shared" si="498"/>
        <v>77350</v>
      </c>
      <c r="I1652" s="24">
        <f t="shared" si="499"/>
        <v>196687.5</v>
      </c>
      <c r="J1652" s="24">
        <f t="shared" si="500"/>
        <v>196687.5</v>
      </c>
      <c r="K1652" s="25">
        <f t="shared" si="501"/>
        <v>156347.47759397974</v>
      </c>
      <c r="L1652" s="26">
        <f t="shared" si="491"/>
        <v>55859.6521033354</v>
      </c>
      <c r="M1652" s="27">
        <f t="shared" si="492"/>
        <v>0.35727888267182578</v>
      </c>
      <c r="N1652" s="28">
        <f t="shared" si="502"/>
        <v>77350</v>
      </c>
      <c r="O1652" s="29" t="str">
        <f t="shared" si="503"/>
        <v>MENOR VALOR</v>
      </c>
      <c r="P1652" s="30">
        <f t="shared" si="493"/>
        <v>77350</v>
      </c>
      <c r="Q1652" s="122"/>
    </row>
    <row r="1653" spans="1:17" s="123" customFormat="1" ht="16.2" customHeight="1" x14ac:dyDescent="0.3">
      <c r="A1653" s="171">
        <f t="shared" si="504"/>
        <v>1571</v>
      </c>
      <c r="B1653" s="126">
        <v>43220</v>
      </c>
      <c r="C1653" s="127" t="s">
        <v>1243</v>
      </c>
      <c r="D1653" s="126" t="s">
        <v>438</v>
      </c>
      <c r="E1653" s="126">
        <v>1</v>
      </c>
      <c r="F1653" s="52">
        <v>172550</v>
      </c>
      <c r="G1653" s="53">
        <v>263825</v>
      </c>
      <c r="H1653" s="24">
        <f t="shared" si="498"/>
        <v>172550</v>
      </c>
      <c r="I1653" s="24">
        <f t="shared" si="499"/>
        <v>218187.5</v>
      </c>
      <c r="J1653" s="24">
        <f t="shared" si="500"/>
        <v>218187.5</v>
      </c>
      <c r="K1653" s="25">
        <f t="shared" si="501"/>
        <v>213361.20488504934</v>
      </c>
      <c r="L1653" s="26">
        <f t="shared" si="491"/>
        <v>28857.879722611582</v>
      </c>
      <c r="M1653" s="27">
        <f t="shared" si="492"/>
        <v>0.13525364059581063</v>
      </c>
      <c r="N1653" s="28">
        <f t="shared" si="502"/>
        <v>172550</v>
      </c>
      <c r="O1653" s="29" t="str">
        <f t="shared" si="503"/>
        <v>MENOR VALOR</v>
      </c>
      <c r="P1653" s="30">
        <f t="shared" si="493"/>
        <v>172550</v>
      </c>
      <c r="Q1653" s="122"/>
    </row>
    <row r="1654" spans="1:17" s="123" customFormat="1" ht="16.2" customHeight="1" x14ac:dyDescent="0.3">
      <c r="A1654" s="171">
        <f t="shared" si="504"/>
        <v>1572</v>
      </c>
      <c r="B1654" s="126">
        <v>43220</v>
      </c>
      <c r="C1654" s="127" t="s">
        <v>1244</v>
      </c>
      <c r="D1654" s="126" t="s">
        <v>438</v>
      </c>
      <c r="E1654" s="126">
        <v>1</v>
      </c>
      <c r="F1654" s="52">
        <v>77350</v>
      </c>
      <c r="G1654" s="53">
        <v>316025</v>
      </c>
      <c r="H1654" s="24">
        <f t="shared" si="498"/>
        <v>77350</v>
      </c>
      <c r="I1654" s="24">
        <f t="shared" si="499"/>
        <v>196687.5</v>
      </c>
      <c r="J1654" s="24">
        <f t="shared" si="500"/>
        <v>196687.5</v>
      </c>
      <c r="K1654" s="25">
        <f t="shared" si="501"/>
        <v>156347.47759397974</v>
      </c>
      <c r="L1654" s="26">
        <f t="shared" si="491"/>
        <v>55859.6521033354</v>
      </c>
      <c r="M1654" s="27">
        <f t="shared" si="492"/>
        <v>0.35727888267182578</v>
      </c>
      <c r="N1654" s="28">
        <f t="shared" si="502"/>
        <v>77350</v>
      </c>
      <c r="O1654" s="29" t="str">
        <f t="shared" si="503"/>
        <v>MENOR VALOR</v>
      </c>
      <c r="P1654" s="30">
        <f t="shared" si="493"/>
        <v>77350</v>
      </c>
      <c r="Q1654" s="122"/>
    </row>
    <row r="1655" spans="1:17" s="123" customFormat="1" ht="16.2" customHeight="1" x14ac:dyDescent="0.3">
      <c r="A1655" s="171">
        <f t="shared" si="504"/>
        <v>1573</v>
      </c>
      <c r="B1655" s="126">
        <v>42140</v>
      </c>
      <c r="C1655" s="127" t="s">
        <v>1245</v>
      </c>
      <c r="D1655" s="126" t="s">
        <v>24</v>
      </c>
      <c r="E1655" s="126">
        <v>1</v>
      </c>
      <c r="F1655" s="52">
        <v>452200</v>
      </c>
      <c r="G1655" s="53">
        <v>678300</v>
      </c>
      <c r="H1655" s="24">
        <f t="shared" si="498"/>
        <v>452200</v>
      </c>
      <c r="I1655" s="24">
        <f t="shared" si="499"/>
        <v>565250</v>
      </c>
      <c r="J1655" s="24">
        <f t="shared" si="500"/>
        <v>565250</v>
      </c>
      <c r="K1655" s="25">
        <f t="shared" si="501"/>
        <v>553829.63084327662</v>
      </c>
      <c r="L1655" s="26">
        <f t="shared" si="491"/>
        <v>71863.001138766456</v>
      </c>
      <c r="M1655" s="27">
        <f t="shared" si="492"/>
        <v>0.1297565119969219</v>
      </c>
      <c r="N1655" s="28">
        <f t="shared" si="502"/>
        <v>452200</v>
      </c>
      <c r="O1655" s="29" t="str">
        <f t="shared" si="503"/>
        <v>MENOR VALOR</v>
      </c>
      <c r="P1655" s="30">
        <f t="shared" si="493"/>
        <v>452200</v>
      </c>
      <c r="Q1655" s="122"/>
    </row>
    <row r="1656" spans="1:17" s="123" customFormat="1" ht="16.2" customHeight="1" x14ac:dyDescent="0.3">
      <c r="A1656" s="171">
        <f t="shared" si="504"/>
        <v>1574</v>
      </c>
      <c r="B1656" s="126">
        <v>48220</v>
      </c>
      <c r="C1656" s="127" t="s">
        <v>1246</v>
      </c>
      <c r="D1656" s="126" t="s">
        <v>24</v>
      </c>
      <c r="E1656" s="126">
        <v>1</v>
      </c>
      <c r="F1656" s="52">
        <v>130900</v>
      </c>
      <c r="G1656" s="53">
        <v>196350</v>
      </c>
      <c r="H1656" s="24">
        <f t="shared" si="498"/>
        <v>130900</v>
      </c>
      <c r="I1656" s="24">
        <f t="shared" si="499"/>
        <v>163625</v>
      </c>
      <c r="J1656" s="24">
        <f t="shared" si="500"/>
        <v>163625</v>
      </c>
      <c r="K1656" s="25">
        <f t="shared" si="501"/>
        <v>160319.103665159</v>
      </c>
      <c r="L1656" s="26">
        <f t="shared" si="491"/>
        <v>20802.447698064225</v>
      </c>
      <c r="M1656" s="27">
        <f t="shared" si="492"/>
        <v>0.12975651199692351</v>
      </c>
      <c r="N1656" s="28">
        <f t="shared" si="502"/>
        <v>130900</v>
      </c>
      <c r="O1656" s="29" t="str">
        <f t="shared" si="503"/>
        <v>MENOR VALOR</v>
      </c>
      <c r="P1656" s="30">
        <f t="shared" si="493"/>
        <v>130900</v>
      </c>
      <c r="Q1656" s="122"/>
    </row>
    <row r="1657" spans="1:17" s="123" customFormat="1" ht="16.2" customHeight="1" x14ac:dyDescent="0.3">
      <c r="A1657" s="171">
        <f t="shared" si="504"/>
        <v>1575</v>
      </c>
      <c r="B1657" s="126">
        <v>48220</v>
      </c>
      <c r="C1657" s="127" t="s">
        <v>1247</v>
      </c>
      <c r="D1657" s="126" t="s">
        <v>24</v>
      </c>
      <c r="E1657" s="126">
        <v>1</v>
      </c>
      <c r="F1657" s="52">
        <v>214200</v>
      </c>
      <c r="G1657" s="48">
        <v>600300</v>
      </c>
      <c r="H1657" s="24">
        <f t="shared" si="498"/>
        <v>214200</v>
      </c>
      <c r="I1657" s="24">
        <f t="shared" si="499"/>
        <v>407250</v>
      </c>
      <c r="J1657" s="24">
        <f t="shared" si="500"/>
        <v>407250</v>
      </c>
      <c r="K1657" s="25">
        <f t="shared" si="501"/>
        <v>358586.47492620244</v>
      </c>
      <c r="L1657" s="26">
        <f t="shared" si="491"/>
        <v>102096.65553193912</v>
      </c>
      <c r="M1657" s="27">
        <f t="shared" si="492"/>
        <v>0.28471976125968146</v>
      </c>
      <c r="N1657" s="28">
        <f t="shared" si="502"/>
        <v>214200</v>
      </c>
      <c r="O1657" s="29" t="str">
        <f t="shared" si="503"/>
        <v>MENOR VALOR</v>
      </c>
      <c r="P1657" s="30">
        <f t="shared" si="493"/>
        <v>214200</v>
      </c>
      <c r="Q1657" s="122"/>
    </row>
    <row r="1658" spans="1:17" s="123" customFormat="1" ht="16.2" customHeight="1" x14ac:dyDescent="0.3">
      <c r="A1658" s="171">
        <f t="shared" si="504"/>
        <v>1576</v>
      </c>
      <c r="B1658" s="126">
        <v>42140</v>
      </c>
      <c r="C1658" s="127" t="s">
        <v>1248</v>
      </c>
      <c r="D1658" s="126" t="s">
        <v>24</v>
      </c>
      <c r="E1658" s="126">
        <v>1</v>
      </c>
      <c r="F1658" s="52">
        <v>142800</v>
      </c>
      <c r="G1658" s="53">
        <v>190200</v>
      </c>
      <c r="H1658" s="24">
        <f t="shared" si="498"/>
        <v>142800</v>
      </c>
      <c r="I1658" s="24">
        <f t="shared" si="499"/>
        <v>166500</v>
      </c>
      <c r="J1658" s="24">
        <f t="shared" si="500"/>
        <v>166500</v>
      </c>
      <c r="K1658" s="25">
        <f t="shared" si="501"/>
        <v>164804.61158596262</v>
      </c>
      <c r="L1658" s="26">
        <f t="shared" si="491"/>
        <v>15559.610069810235</v>
      </c>
      <c r="M1658" s="27">
        <f t="shared" si="492"/>
        <v>9.44124677099481E-2</v>
      </c>
      <c r="N1658" s="28">
        <f t="shared" si="502"/>
        <v>142800</v>
      </c>
      <c r="O1658" s="29" t="str">
        <f t="shared" si="503"/>
        <v>MENOR VALOR</v>
      </c>
      <c r="P1658" s="30">
        <f t="shared" si="493"/>
        <v>142800</v>
      </c>
      <c r="Q1658" s="122"/>
    </row>
    <row r="1659" spans="1:17" s="123" customFormat="1" ht="16.2" customHeight="1" x14ac:dyDescent="0.3">
      <c r="A1659" s="171">
        <f t="shared" si="504"/>
        <v>1577</v>
      </c>
      <c r="B1659" s="126">
        <v>61164</v>
      </c>
      <c r="C1659" s="127" t="s">
        <v>1142</v>
      </c>
      <c r="D1659" s="126" t="s">
        <v>458</v>
      </c>
      <c r="E1659" s="126">
        <v>1</v>
      </c>
      <c r="F1659" s="52">
        <v>77350</v>
      </c>
      <c r="G1659" s="53">
        <v>316025</v>
      </c>
      <c r="H1659" s="24">
        <f t="shared" si="498"/>
        <v>77350</v>
      </c>
      <c r="I1659" s="24">
        <f t="shared" si="499"/>
        <v>196687.5</v>
      </c>
      <c r="J1659" s="24">
        <f t="shared" si="500"/>
        <v>196687.5</v>
      </c>
      <c r="K1659" s="25">
        <f t="shared" si="501"/>
        <v>156347.47759397974</v>
      </c>
      <c r="L1659" s="26">
        <f t="shared" si="491"/>
        <v>55859.6521033354</v>
      </c>
      <c r="M1659" s="27">
        <f t="shared" si="492"/>
        <v>0.35727888267182578</v>
      </c>
      <c r="N1659" s="28">
        <f t="shared" si="502"/>
        <v>77350</v>
      </c>
      <c r="O1659" s="29" t="str">
        <f t="shared" si="503"/>
        <v>MENOR VALOR</v>
      </c>
      <c r="P1659" s="30">
        <f t="shared" si="493"/>
        <v>77350</v>
      </c>
      <c r="Q1659" s="122"/>
    </row>
    <row r="1660" spans="1:17" s="123" customFormat="1" ht="16.2" customHeight="1" x14ac:dyDescent="0.3">
      <c r="A1660" s="171">
        <f t="shared" si="504"/>
        <v>1578</v>
      </c>
      <c r="B1660" s="126">
        <v>42140</v>
      </c>
      <c r="C1660" s="127" t="s">
        <v>1249</v>
      </c>
      <c r="D1660" s="126" t="s">
        <v>24</v>
      </c>
      <c r="E1660" s="126">
        <v>1</v>
      </c>
      <c r="F1660" s="52">
        <v>53550</v>
      </c>
      <c r="G1660" s="53">
        <v>91200</v>
      </c>
      <c r="H1660" s="24">
        <f t="shared" si="498"/>
        <v>53550</v>
      </c>
      <c r="I1660" s="24">
        <f t="shared" si="499"/>
        <v>72375</v>
      </c>
      <c r="J1660" s="24">
        <f t="shared" si="500"/>
        <v>72375</v>
      </c>
      <c r="K1660" s="25">
        <f t="shared" si="501"/>
        <v>69883.903726108489</v>
      </c>
      <c r="L1660" s="26">
        <f t="shared" si="491"/>
        <v>11549.814087979526</v>
      </c>
      <c r="M1660" s="27">
        <f t="shared" si="492"/>
        <v>0.16527144982120595</v>
      </c>
      <c r="N1660" s="28">
        <f t="shared" si="502"/>
        <v>53550</v>
      </c>
      <c r="O1660" s="29" t="str">
        <f t="shared" si="503"/>
        <v>MENOR VALOR</v>
      </c>
      <c r="P1660" s="30">
        <f t="shared" si="493"/>
        <v>53550</v>
      </c>
      <c r="Q1660" s="122"/>
    </row>
    <row r="1661" spans="1:17" s="123" customFormat="1" ht="16.2" customHeight="1" x14ac:dyDescent="0.3">
      <c r="A1661" s="171">
        <f t="shared" si="504"/>
        <v>1579</v>
      </c>
      <c r="B1661" s="126">
        <v>48220</v>
      </c>
      <c r="C1661" s="127" t="s">
        <v>578</v>
      </c>
      <c r="D1661" s="126" t="s">
        <v>24</v>
      </c>
      <c r="E1661" s="126">
        <v>1</v>
      </c>
      <c r="F1661" s="52">
        <v>309400</v>
      </c>
      <c r="G1661" s="53">
        <v>464100</v>
      </c>
      <c r="H1661" s="24">
        <f t="shared" si="498"/>
        <v>309400</v>
      </c>
      <c r="I1661" s="24">
        <f t="shared" si="499"/>
        <v>386750</v>
      </c>
      <c r="J1661" s="24">
        <f t="shared" si="500"/>
        <v>386750</v>
      </c>
      <c r="K1661" s="25">
        <f t="shared" si="501"/>
        <v>378936.06320855767</v>
      </c>
      <c r="L1661" s="26">
        <f t="shared" si="491"/>
        <v>49169.42183178736</v>
      </c>
      <c r="M1661" s="27">
        <f t="shared" si="492"/>
        <v>0.12975651199692134</v>
      </c>
      <c r="N1661" s="28">
        <f t="shared" si="502"/>
        <v>309400</v>
      </c>
      <c r="O1661" s="29" t="str">
        <f t="shared" si="503"/>
        <v>MENOR VALOR</v>
      </c>
      <c r="P1661" s="30">
        <f t="shared" si="493"/>
        <v>309400</v>
      </c>
      <c r="Q1661" s="122"/>
    </row>
    <row r="1662" spans="1:17" s="123" customFormat="1" ht="16.2" customHeight="1" x14ac:dyDescent="0.3">
      <c r="A1662" s="171">
        <f t="shared" si="504"/>
        <v>1580</v>
      </c>
      <c r="B1662" s="126">
        <v>42140</v>
      </c>
      <c r="C1662" s="127" t="s">
        <v>1250</v>
      </c>
      <c r="D1662" s="126" t="s">
        <v>438</v>
      </c>
      <c r="E1662" s="126">
        <v>1</v>
      </c>
      <c r="F1662" s="52">
        <v>101150</v>
      </c>
      <c r="G1662" s="53">
        <v>251725</v>
      </c>
      <c r="H1662" s="24">
        <f t="shared" si="498"/>
        <v>101150</v>
      </c>
      <c r="I1662" s="24">
        <f t="shared" si="499"/>
        <v>176437.5</v>
      </c>
      <c r="J1662" s="24">
        <f t="shared" si="500"/>
        <v>176437.5</v>
      </c>
      <c r="K1662" s="25">
        <f t="shared" si="501"/>
        <v>159568.1163328063</v>
      </c>
      <c r="L1662" s="26">
        <f t="shared" si="491"/>
        <v>41307.846203071902</v>
      </c>
      <c r="M1662" s="27">
        <f t="shared" si="492"/>
        <v>0.25887280712719202</v>
      </c>
      <c r="N1662" s="28">
        <f t="shared" si="502"/>
        <v>101150</v>
      </c>
      <c r="O1662" s="29" t="str">
        <f t="shared" si="503"/>
        <v>MENOR VALOR</v>
      </c>
      <c r="P1662" s="30">
        <f t="shared" si="493"/>
        <v>101150</v>
      </c>
      <c r="Q1662" s="122"/>
    </row>
    <row r="1663" spans="1:17" s="123" customFormat="1" ht="16.2" customHeight="1" x14ac:dyDescent="0.3">
      <c r="A1663" s="171">
        <f t="shared" si="504"/>
        <v>1581</v>
      </c>
      <c r="B1663" s="126">
        <v>61185</v>
      </c>
      <c r="C1663" s="127" t="s">
        <v>580</v>
      </c>
      <c r="D1663" s="126" t="s">
        <v>24</v>
      </c>
      <c r="E1663" s="126">
        <v>1</v>
      </c>
      <c r="F1663" s="52">
        <v>136850</v>
      </c>
      <c r="G1663" s="53">
        <v>265000</v>
      </c>
      <c r="H1663" s="24">
        <f t="shared" si="498"/>
        <v>136850</v>
      </c>
      <c r="I1663" s="24">
        <f t="shared" si="499"/>
        <v>200925</v>
      </c>
      <c r="J1663" s="24">
        <f t="shared" si="500"/>
        <v>200925</v>
      </c>
      <c r="K1663" s="25">
        <f t="shared" si="501"/>
        <v>190434.37189751223</v>
      </c>
      <c r="L1663" s="26">
        <f t="shared" si="491"/>
        <v>37889.872734352837</v>
      </c>
      <c r="M1663" s="27">
        <f t="shared" si="492"/>
        <v>0.1989655142441637</v>
      </c>
      <c r="N1663" s="28">
        <f t="shared" si="502"/>
        <v>136850</v>
      </c>
      <c r="O1663" s="29" t="str">
        <f t="shared" si="503"/>
        <v>MENOR VALOR</v>
      </c>
      <c r="P1663" s="30">
        <f t="shared" si="493"/>
        <v>136850</v>
      </c>
      <c r="Q1663" s="122"/>
    </row>
    <row r="1664" spans="1:17" s="123" customFormat="1" ht="16.2" customHeight="1" x14ac:dyDescent="0.3">
      <c r="A1664" s="171">
        <f t="shared" si="504"/>
        <v>1582</v>
      </c>
      <c r="B1664" s="126">
        <v>42140</v>
      </c>
      <c r="C1664" s="127" t="s">
        <v>1251</v>
      </c>
      <c r="D1664" s="126" t="s">
        <v>24</v>
      </c>
      <c r="E1664" s="126">
        <v>1</v>
      </c>
      <c r="F1664" s="52">
        <v>65450</v>
      </c>
      <c r="G1664" s="53">
        <v>103000</v>
      </c>
      <c r="H1664" s="24">
        <f t="shared" si="498"/>
        <v>65450</v>
      </c>
      <c r="I1664" s="24">
        <f t="shared" si="499"/>
        <v>84225</v>
      </c>
      <c r="J1664" s="24">
        <f t="shared" si="500"/>
        <v>84225</v>
      </c>
      <c r="K1664" s="25">
        <f t="shared" si="501"/>
        <v>82105.724526369057</v>
      </c>
      <c r="L1664" s="26">
        <f t="shared" si="491"/>
        <v>11777.375758170479</v>
      </c>
      <c r="M1664" s="27">
        <f t="shared" si="492"/>
        <v>0.14344159102314552</v>
      </c>
      <c r="N1664" s="28">
        <f t="shared" si="502"/>
        <v>65450</v>
      </c>
      <c r="O1664" s="29" t="str">
        <f t="shared" si="503"/>
        <v>MENOR VALOR</v>
      </c>
      <c r="P1664" s="30">
        <f t="shared" si="493"/>
        <v>65450</v>
      </c>
      <c r="Q1664" s="122"/>
    </row>
    <row r="1665" spans="1:17" s="123" customFormat="1" ht="16.2" customHeight="1" x14ac:dyDescent="0.3">
      <c r="A1665" s="171">
        <f t="shared" si="504"/>
        <v>1583</v>
      </c>
      <c r="B1665" s="126">
        <v>42140</v>
      </c>
      <c r="C1665" s="127" t="s">
        <v>1252</v>
      </c>
      <c r="D1665" s="126" t="s">
        <v>24</v>
      </c>
      <c r="E1665" s="126">
        <v>1</v>
      </c>
      <c r="F1665" s="52">
        <v>214200</v>
      </c>
      <c r="G1665" s="48">
        <v>600300</v>
      </c>
      <c r="H1665" s="24">
        <f t="shared" si="498"/>
        <v>214200</v>
      </c>
      <c r="I1665" s="24">
        <f t="shared" si="499"/>
        <v>407250</v>
      </c>
      <c r="J1665" s="24">
        <f t="shared" si="500"/>
        <v>407250</v>
      </c>
      <c r="K1665" s="25">
        <f t="shared" si="501"/>
        <v>358586.47492620244</v>
      </c>
      <c r="L1665" s="26">
        <f t="shared" si="491"/>
        <v>102096.65553193912</v>
      </c>
      <c r="M1665" s="27">
        <f t="shared" si="492"/>
        <v>0.28471976125968146</v>
      </c>
      <c r="N1665" s="28">
        <f t="shared" si="502"/>
        <v>214200</v>
      </c>
      <c r="O1665" s="29" t="str">
        <f t="shared" si="503"/>
        <v>MENOR VALOR</v>
      </c>
      <c r="P1665" s="30">
        <f t="shared" si="493"/>
        <v>214200</v>
      </c>
      <c r="Q1665" s="122"/>
    </row>
    <row r="1666" spans="1:17" s="123" customFormat="1" ht="16.2" customHeight="1" x14ac:dyDescent="0.3">
      <c r="A1666" s="171">
        <f t="shared" si="504"/>
        <v>1584</v>
      </c>
      <c r="B1666" s="126">
        <v>42140</v>
      </c>
      <c r="C1666" s="127" t="s">
        <v>1253</v>
      </c>
      <c r="D1666" s="126" t="s">
        <v>24</v>
      </c>
      <c r="E1666" s="126">
        <v>1</v>
      </c>
      <c r="F1666" s="52">
        <v>77350</v>
      </c>
      <c r="G1666" s="53">
        <v>316025</v>
      </c>
      <c r="H1666" s="24">
        <f t="shared" si="498"/>
        <v>77350</v>
      </c>
      <c r="I1666" s="24">
        <f t="shared" si="499"/>
        <v>196687.5</v>
      </c>
      <c r="J1666" s="24">
        <f t="shared" si="500"/>
        <v>196687.5</v>
      </c>
      <c r="K1666" s="25">
        <f t="shared" si="501"/>
        <v>156347.47759397974</v>
      </c>
      <c r="L1666" s="26">
        <f t="shared" si="491"/>
        <v>55859.6521033354</v>
      </c>
      <c r="M1666" s="27">
        <f t="shared" si="492"/>
        <v>0.35727888267182578</v>
      </c>
      <c r="N1666" s="28">
        <f t="shared" si="502"/>
        <v>77350</v>
      </c>
      <c r="O1666" s="29" t="str">
        <f t="shared" si="503"/>
        <v>MENOR VALOR</v>
      </c>
      <c r="P1666" s="30">
        <f t="shared" si="493"/>
        <v>77350</v>
      </c>
      <c r="Q1666" s="122"/>
    </row>
    <row r="1667" spans="1:17" s="123" customFormat="1" ht="16.2" customHeight="1" x14ac:dyDescent="0.3">
      <c r="A1667" s="171">
        <f t="shared" si="504"/>
        <v>1585</v>
      </c>
      <c r="B1667" s="126">
        <v>61185</v>
      </c>
      <c r="C1667" s="127" t="s">
        <v>1254</v>
      </c>
      <c r="D1667" s="126" t="s">
        <v>24</v>
      </c>
      <c r="E1667" s="126">
        <v>1</v>
      </c>
      <c r="F1667" s="52">
        <v>1011500</v>
      </c>
      <c r="G1667" s="53">
        <v>1517250</v>
      </c>
      <c r="H1667" s="24">
        <f t="shared" si="498"/>
        <v>1011500</v>
      </c>
      <c r="I1667" s="24">
        <f t="shared" si="499"/>
        <v>1264375</v>
      </c>
      <c r="J1667" s="24">
        <f t="shared" si="500"/>
        <v>1264375</v>
      </c>
      <c r="K1667" s="25">
        <f t="shared" si="501"/>
        <v>1238829.4374125923</v>
      </c>
      <c r="L1667" s="26">
        <f t="shared" si="491"/>
        <v>160746.18675776452</v>
      </c>
      <c r="M1667" s="27">
        <f t="shared" si="492"/>
        <v>0.12975651199691987</v>
      </c>
      <c r="N1667" s="28">
        <f t="shared" si="502"/>
        <v>1011500</v>
      </c>
      <c r="O1667" s="29" t="str">
        <f t="shared" si="503"/>
        <v>MENOR VALOR</v>
      </c>
      <c r="P1667" s="30">
        <f t="shared" si="493"/>
        <v>1011500</v>
      </c>
      <c r="Q1667" s="122"/>
    </row>
    <row r="1668" spans="1:17" s="123" customFormat="1" ht="16.2" customHeight="1" x14ac:dyDescent="0.3">
      <c r="A1668" s="171">
        <f t="shared" si="504"/>
        <v>1586</v>
      </c>
      <c r="B1668" s="126">
        <v>42140</v>
      </c>
      <c r="C1668" s="127" t="s">
        <v>1255</v>
      </c>
      <c r="D1668" s="126" t="s">
        <v>24</v>
      </c>
      <c r="E1668" s="126">
        <v>1</v>
      </c>
      <c r="F1668" s="52">
        <v>773500</v>
      </c>
      <c r="G1668" s="53">
        <v>1160250</v>
      </c>
      <c r="H1668" s="24">
        <f t="shared" si="498"/>
        <v>773500</v>
      </c>
      <c r="I1668" s="24">
        <f t="shared" si="499"/>
        <v>966875</v>
      </c>
      <c r="J1668" s="24">
        <f t="shared" si="500"/>
        <v>966875</v>
      </c>
      <c r="K1668" s="25">
        <f t="shared" si="501"/>
        <v>947340.15802139416</v>
      </c>
      <c r="L1668" s="26">
        <f t="shared" si="491"/>
        <v>122923.55457946887</v>
      </c>
      <c r="M1668" s="27">
        <f t="shared" si="492"/>
        <v>0.12975651199692184</v>
      </c>
      <c r="N1668" s="28">
        <f t="shared" si="502"/>
        <v>773500</v>
      </c>
      <c r="O1668" s="29" t="str">
        <f t="shared" si="503"/>
        <v>MENOR VALOR</v>
      </c>
      <c r="P1668" s="30">
        <f t="shared" si="493"/>
        <v>773500</v>
      </c>
      <c r="Q1668" s="122"/>
    </row>
    <row r="1669" spans="1:17" s="123" customFormat="1" ht="16.2" customHeight="1" x14ac:dyDescent="0.3">
      <c r="A1669" s="171">
        <f t="shared" si="504"/>
        <v>1587</v>
      </c>
      <c r="B1669" s="126">
        <v>48220</v>
      </c>
      <c r="C1669" s="127" t="s">
        <v>1256</v>
      </c>
      <c r="D1669" s="126" t="s">
        <v>24</v>
      </c>
      <c r="E1669" s="126">
        <v>1</v>
      </c>
      <c r="F1669" s="52">
        <v>101150</v>
      </c>
      <c r="G1669" s="53">
        <v>251725</v>
      </c>
      <c r="H1669" s="24">
        <f t="shared" si="498"/>
        <v>101150</v>
      </c>
      <c r="I1669" s="24">
        <f t="shared" si="499"/>
        <v>176437.5</v>
      </c>
      <c r="J1669" s="24">
        <f t="shared" si="500"/>
        <v>176437.5</v>
      </c>
      <c r="K1669" s="25">
        <f t="shared" si="501"/>
        <v>159568.1163328063</v>
      </c>
      <c r="L1669" s="26">
        <f t="shared" si="491"/>
        <v>41307.846203071902</v>
      </c>
      <c r="M1669" s="27">
        <f t="shared" si="492"/>
        <v>0.25887280712719202</v>
      </c>
      <c r="N1669" s="28">
        <f t="shared" si="502"/>
        <v>101150</v>
      </c>
      <c r="O1669" s="29" t="str">
        <f t="shared" si="503"/>
        <v>MENOR VALOR</v>
      </c>
      <c r="P1669" s="30">
        <f t="shared" si="493"/>
        <v>101150</v>
      </c>
      <c r="Q1669" s="122"/>
    </row>
    <row r="1670" spans="1:17" s="123" customFormat="1" ht="16.2" customHeight="1" x14ac:dyDescent="0.3">
      <c r="A1670" s="171">
        <f t="shared" si="504"/>
        <v>1588</v>
      </c>
      <c r="B1670" s="126">
        <v>42140</v>
      </c>
      <c r="C1670" s="127" t="s">
        <v>1150</v>
      </c>
      <c r="D1670" s="126" t="s">
        <v>24</v>
      </c>
      <c r="E1670" s="126">
        <v>1</v>
      </c>
      <c r="F1670" s="52">
        <v>21420</v>
      </c>
      <c r="G1670" s="53">
        <v>40200</v>
      </c>
      <c r="H1670" s="24">
        <f t="shared" si="498"/>
        <v>21420</v>
      </c>
      <c r="I1670" s="24">
        <f t="shared" si="499"/>
        <v>30810</v>
      </c>
      <c r="J1670" s="24">
        <f t="shared" si="500"/>
        <v>30810</v>
      </c>
      <c r="K1670" s="25">
        <f t="shared" si="501"/>
        <v>29344.23282350384</v>
      </c>
      <c r="L1670" s="26">
        <f t="shared" si="491"/>
        <v>5603.2787652005572</v>
      </c>
      <c r="M1670" s="27">
        <f t="shared" si="492"/>
        <v>0.19094991506175962</v>
      </c>
      <c r="N1670" s="28">
        <f t="shared" si="502"/>
        <v>21420</v>
      </c>
      <c r="O1670" s="29" t="str">
        <f t="shared" si="503"/>
        <v>MENOR VALOR</v>
      </c>
      <c r="P1670" s="30">
        <f t="shared" si="493"/>
        <v>21420</v>
      </c>
      <c r="Q1670" s="122"/>
    </row>
    <row r="1671" spans="1:17" s="123" customFormat="1" ht="16.2" customHeight="1" x14ac:dyDescent="0.3">
      <c r="A1671" s="171">
        <f t="shared" si="504"/>
        <v>1589</v>
      </c>
      <c r="B1671" s="126">
        <v>42140</v>
      </c>
      <c r="C1671" s="127" t="s">
        <v>1257</v>
      </c>
      <c r="D1671" s="126" t="s">
        <v>24</v>
      </c>
      <c r="E1671" s="126">
        <v>1</v>
      </c>
      <c r="F1671" s="52">
        <v>333200</v>
      </c>
      <c r="G1671" s="53">
        <v>499800</v>
      </c>
      <c r="H1671" s="24">
        <f t="shared" si="498"/>
        <v>333200</v>
      </c>
      <c r="I1671" s="24">
        <f t="shared" si="499"/>
        <v>416500</v>
      </c>
      <c r="J1671" s="24">
        <f t="shared" si="500"/>
        <v>416500</v>
      </c>
      <c r="K1671" s="25">
        <f t="shared" si="501"/>
        <v>408084.99114767747</v>
      </c>
      <c r="L1671" s="26">
        <f t="shared" si="491"/>
        <v>52951.685049617663</v>
      </c>
      <c r="M1671" s="27">
        <f t="shared" si="492"/>
        <v>0.12975651199692259</v>
      </c>
      <c r="N1671" s="28">
        <f t="shared" si="502"/>
        <v>333200</v>
      </c>
      <c r="O1671" s="29" t="str">
        <f t="shared" si="503"/>
        <v>MENOR VALOR</v>
      </c>
      <c r="P1671" s="30">
        <f t="shared" si="493"/>
        <v>333200</v>
      </c>
      <c r="Q1671" s="122"/>
    </row>
    <row r="1672" spans="1:17" s="123" customFormat="1" ht="16.2" customHeight="1" x14ac:dyDescent="0.3">
      <c r="A1672" s="171">
        <f t="shared" si="504"/>
        <v>1590</v>
      </c>
      <c r="B1672" s="126">
        <v>43220</v>
      </c>
      <c r="C1672" s="127" t="s">
        <v>1258</v>
      </c>
      <c r="D1672" s="126" t="s">
        <v>24</v>
      </c>
      <c r="E1672" s="126">
        <v>1</v>
      </c>
      <c r="F1672" s="52">
        <v>172550</v>
      </c>
      <c r="G1672" s="53">
        <v>263825</v>
      </c>
      <c r="H1672" s="24">
        <f t="shared" si="498"/>
        <v>172550</v>
      </c>
      <c r="I1672" s="24">
        <f t="shared" si="499"/>
        <v>218187.5</v>
      </c>
      <c r="J1672" s="24">
        <f t="shared" si="500"/>
        <v>218187.5</v>
      </c>
      <c r="K1672" s="25">
        <f t="shared" si="501"/>
        <v>213361.20488504934</v>
      </c>
      <c r="L1672" s="26">
        <f t="shared" si="491"/>
        <v>28857.879722611582</v>
      </c>
      <c r="M1672" s="27">
        <f t="shared" si="492"/>
        <v>0.13525364059581063</v>
      </c>
      <c r="N1672" s="28">
        <f t="shared" si="502"/>
        <v>172550</v>
      </c>
      <c r="O1672" s="29" t="str">
        <f t="shared" si="503"/>
        <v>MENOR VALOR</v>
      </c>
      <c r="P1672" s="30">
        <f t="shared" si="493"/>
        <v>172550</v>
      </c>
      <c r="Q1672" s="122"/>
    </row>
    <row r="1673" spans="1:17" s="123" customFormat="1" ht="16.2" customHeight="1" x14ac:dyDescent="0.3">
      <c r="A1673" s="171">
        <f t="shared" si="504"/>
        <v>1591</v>
      </c>
      <c r="B1673" s="126">
        <v>42140</v>
      </c>
      <c r="C1673" s="127" t="s">
        <v>1259</v>
      </c>
      <c r="D1673" s="126" t="s">
        <v>24</v>
      </c>
      <c r="E1673" s="126">
        <v>1</v>
      </c>
      <c r="F1673" s="52">
        <v>142800</v>
      </c>
      <c r="G1673" s="53">
        <v>190200</v>
      </c>
      <c r="H1673" s="24">
        <f t="shared" si="498"/>
        <v>142800</v>
      </c>
      <c r="I1673" s="24">
        <f t="shared" si="499"/>
        <v>166500</v>
      </c>
      <c r="J1673" s="24">
        <f t="shared" si="500"/>
        <v>166500</v>
      </c>
      <c r="K1673" s="25">
        <f t="shared" si="501"/>
        <v>164804.61158596262</v>
      </c>
      <c r="L1673" s="26">
        <f t="shared" si="491"/>
        <v>15559.610069810235</v>
      </c>
      <c r="M1673" s="27">
        <f t="shared" si="492"/>
        <v>9.44124677099481E-2</v>
      </c>
      <c r="N1673" s="28">
        <f t="shared" si="502"/>
        <v>142800</v>
      </c>
      <c r="O1673" s="29" t="str">
        <f t="shared" si="503"/>
        <v>MENOR VALOR</v>
      </c>
      <c r="P1673" s="30">
        <f t="shared" si="493"/>
        <v>142800</v>
      </c>
      <c r="Q1673" s="122"/>
    </row>
    <row r="1674" spans="1:17" s="123" customFormat="1" ht="16.2" customHeight="1" x14ac:dyDescent="0.3">
      <c r="A1674" s="171">
        <f t="shared" si="504"/>
        <v>1592</v>
      </c>
      <c r="B1674" s="126">
        <v>42140</v>
      </c>
      <c r="C1674" s="127" t="s">
        <v>1260</v>
      </c>
      <c r="D1674" s="126" t="s">
        <v>24</v>
      </c>
      <c r="E1674" s="126">
        <v>1</v>
      </c>
      <c r="F1674" s="52">
        <v>89250</v>
      </c>
      <c r="G1674" s="48">
        <v>253875</v>
      </c>
      <c r="H1674" s="24">
        <f t="shared" si="498"/>
        <v>89250</v>
      </c>
      <c r="I1674" s="24">
        <f t="shared" si="499"/>
        <v>171562.5</v>
      </c>
      <c r="J1674" s="24">
        <f t="shared" si="500"/>
        <v>171562.5</v>
      </c>
      <c r="K1674" s="25">
        <f t="shared" si="501"/>
        <v>150526.88713316302</v>
      </c>
      <c r="L1674" s="26">
        <f t="shared" si="491"/>
        <v>43329.302421862274</v>
      </c>
      <c r="M1674" s="27">
        <f t="shared" si="492"/>
        <v>0.28785091651786554</v>
      </c>
      <c r="N1674" s="28">
        <f t="shared" si="502"/>
        <v>89250</v>
      </c>
      <c r="O1674" s="29" t="str">
        <f t="shared" si="503"/>
        <v>MENOR VALOR</v>
      </c>
      <c r="P1674" s="30">
        <f t="shared" si="493"/>
        <v>89250</v>
      </c>
      <c r="Q1674" s="122"/>
    </row>
    <row r="1675" spans="1:17" s="123" customFormat="1" ht="16.2" customHeight="1" x14ac:dyDescent="0.3">
      <c r="A1675" s="171">
        <f t="shared" si="504"/>
        <v>1593</v>
      </c>
      <c r="B1675" s="126">
        <v>42140</v>
      </c>
      <c r="C1675" s="127" t="s">
        <v>1261</v>
      </c>
      <c r="D1675" s="126" t="s">
        <v>24</v>
      </c>
      <c r="E1675" s="126">
        <v>1</v>
      </c>
      <c r="F1675" s="52">
        <v>113050</v>
      </c>
      <c r="G1675" s="53">
        <v>179575</v>
      </c>
      <c r="H1675" s="24">
        <f t="shared" si="498"/>
        <v>113050</v>
      </c>
      <c r="I1675" s="24">
        <f t="shared" si="499"/>
        <v>146312.5</v>
      </c>
      <c r="J1675" s="24">
        <f t="shared" si="500"/>
        <v>146312.5</v>
      </c>
      <c r="K1675" s="25">
        <f t="shared" si="501"/>
        <v>142481.41545478834</v>
      </c>
      <c r="L1675" s="26">
        <f t="shared" ref="L1675:L1738" si="505">STDEVA(H1675,K1675)</f>
        <v>20811.153447999412</v>
      </c>
      <c r="M1675" s="27">
        <f t="shared" ref="M1675:M1738" si="506">L1675/K1675</f>
        <v>0.14606223121501152</v>
      </c>
      <c r="N1675" s="28">
        <f t="shared" si="502"/>
        <v>113050</v>
      </c>
      <c r="O1675" s="29" t="str">
        <f t="shared" si="503"/>
        <v>MENOR VALOR</v>
      </c>
      <c r="P1675" s="30">
        <f t="shared" ref="P1675:P1738" si="507">ROUND(N1675,0)</f>
        <v>113050</v>
      </c>
      <c r="Q1675" s="122"/>
    </row>
    <row r="1676" spans="1:17" s="123" customFormat="1" ht="16.2" customHeight="1" x14ac:dyDescent="0.3">
      <c r="A1676" s="171">
        <f t="shared" si="504"/>
        <v>1594</v>
      </c>
      <c r="B1676" s="126">
        <v>42140</v>
      </c>
      <c r="C1676" s="127" t="s">
        <v>1262</v>
      </c>
      <c r="D1676" s="126" t="s">
        <v>24</v>
      </c>
      <c r="E1676" s="126">
        <v>1</v>
      </c>
      <c r="F1676" s="52">
        <v>142800</v>
      </c>
      <c r="G1676" s="53">
        <v>190200</v>
      </c>
      <c r="H1676" s="24">
        <f t="shared" si="498"/>
        <v>142800</v>
      </c>
      <c r="I1676" s="24">
        <f t="shared" si="499"/>
        <v>166500</v>
      </c>
      <c r="J1676" s="24">
        <f t="shared" si="500"/>
        <v>166500</v>
      </c>
      <c r="K1676" s="25">
        <f t="shared" si="501"/>
        <v>164804.61158596262</v>
      </c>
      <c r="L1676" s="26">
        <f t="shared" si="505"/>
        <v>15559.610069810235</v>
      </c>
      <c r="M1676" s="27">
        <f t="shared" si="506"/>
        <v>9.44124677099481E-2</v>
      </c>
      <c r="N1676" s="28">
        <f t="shared" si="502"/>
        <v>142800</v>
      </c>
      <c r="O1676" s="29" t="str">
        <f t="shared" si="503"/>
        <v>MENOR VALOR</v>
      </c>
      <c r="P1676" s="30">
        <f t="shared" si="507"/>
        <v>142800</v>
      </c>
      <c r="Q1676" s="122"/>
    </row>
    <row r="1677" spans="1:17" s="123" customFormat="1" ht="16.2" customHeight="1" x14ac:dyDescent="0.3">
      <c r="A1677" s="171">
        <f t="shared" si="504"/>
        <v>1595</v>
      </c>
      <c r="B1677" s="126">
        <v>42140</v>
      </c>
      <c r="C1677" s="127" t="s">
        <v>1263</v>
      </c>
      <c r="D1677" s="126" t="s">
        <v>24</v>
      </c>
      <c r="E1677" s="126">
        <v>1</v>
      </c>
      <c r="F1677" s="52">
        <v>142800</v>
      </c>
      <c r="G1677" s="53">
        <v>190200</v>
      </c>
      <c r="H1677" s="24">
        <f t="shared" si="498"/>
        <v>142800</v>
      </c>
      <c r="I1677" s="24">
        <f t="shared" si="499"/>
        <v>166500</v>
      </c>
      <c r="J1677" s="24">
        <f t="shared" si="500"/>
        <v>166500</v>
      </c>
      <c r="K1677" s="25">
        <f t="shared" si="501"/>
        <v>164804.61158596262</v>
      </c>
      <c r="L1677" s="26">
        <f t="shared" si="505"/>
        <v>15559.610069810235</v>
      </c>
      <c r="M1677" s="27">
        <f t="shared" si="506"/>
        <v>9.44124677099481E-2</v>
      </c>
      <c r="N1677" s="28">
        <f t="shared" si="502"/>
        <v>142800</v>
      </c>
      <c r="O1677" s="29" t="str">
        <f t="shared" si="503"/>
        <v>MENOR VALOR</v>
      </c>
      <c r="P1677" s="30">
        <f t="shared" si="507"/>
        <v>142800</v>
      </c>
      <c r="Q1677" s="122"/>
    </row>
    <row r="1678" spans="1:17" s="123" customFormat="1" ht="16.2" customHeight="1" x14ac:dyDescent="0.3">
      <c r="A1678" s="171">
        <f t="shared" si="504"/>
        <v>1596</v>
      </c>
      <c r="B1678" s="126">
        <v>42140</v>
      </c>
      <c r="C1678" s="127" t="s">
        <v>1264</v>
      </c>
      <c r="D1678" s="126" t="s">
        <v>24</v>
      </c>
      <c r="E1678" s="126">
        <v>1</v>
      </c>
      <c r="F1678" s="52">
        <v>154700</v>
      </c>
      <c r="G1678" s="53">
        <v>232050</v>
      </c>
      <c r="H1678" s="24">
        <f t="shared" si="498"/>
        <v>154700</v>
      </c>
      <c r="I1678" s="24">
        <f t="shared" si="499"/>
        <v>193375</v>
      </c>
      <c r="J1678" s="24">
        <f t="shared" si="500"/>
        <v>193375</v>
      </c>
      <c r="K1678" s="25">
        <f t="shared" si="501"/>
        <v>189468.03160427883</v>
      </c>
      <c r="L1678" s="26">
        <f t="shared" si="505"/>
        <v>24584.71091589368</v>
      </c>
      <c r="M1678" s="27">
        <f t="shared" si="506"/>
        <v>0.12975651199692134</v>
      </c>
      <c r="N1678" s="28">
        <f t="shared" si="502"/>
        <v>154700</v>
      </c>
      <c r="O1678" s="29" t="str">
        <f t="shared" si="503"/>
        <v>MENOR VALOR</v>
      </c>
      <c r="P1678" s="30">
        <f t="shared" si="507"/>
        <v>154700</v>
      </c>
      <c r="Q1678" s="122"/>
    </row>
    <row r="1679" spans="1:17" s="123" customFormat="1" ht="16.2" customHeight="1" x14ac:dyDescent="0.3">
      <c r="A1679" s="171">
        <f t="shared" si="504"/>
        <v>1597</v>
      </c>
      <c r="B1679" s="126">
        <v>42140</v>
      </c>
      <c r="C1679" s="127" t="s">
        <v>1265</v>
      </c>
      <c r="D1679" s="126" t="s">
        <v>24</v>
      </c>
      <c r="E1679" s="126">
        <v>1</v>
      </c>
      <c r="F1679" s="52">
        <v>261800</v>
      </c>
      <c r="G1679" s="53">
        <v>325700</v>
      </c>
      <c r="H1679" s="24">
        <f t="shared" si="498"/>
        <v>261800</v>
      </c>
      <c r="I1679" s="24">
        <f t="shared" si="499"/>
        <v>293750</v>
      </c>
      <c r="J1679" s="24">
        <f t="shared" si="500"/>
        <v>293750</v>
      </c>
      <c r="K1679" s="25">
        <f t="shared" si="501"/>
        <v>292007.29442943714</v>
      </c>
      <c r="L1679" s="26">
        <f t="shared" si="505"/>
        <v>21359.782732353626</v>
      </c>
      <c r="M1679" s="27">
        <f t="shared" si="506"/>
        <v>7.3148113556852148E-2</v>
      </c>
      <c r="N1679" s="28">
        <f t="shared" si="502"/>
        <v>261800</v>
      </c>
      <c r="O1679" s="29" t="str">
        <f t="shared" si="503"/>
        <v>MENOR VALOR</v>
      </c>
      <c r="P1679" s="30">
        <f t="shared" si="507"/>
        <v>261800</v>
      </c>
      <c r="Q1679" s="122"/>
    </row>
    <row r="1680" spans="1:17" s="123" customFormat="1" ht="16.2" customHeight="1" x14ac:dyDescent="0.3">
      <c r="A1680" s="171">
        <f t="shared" si="504"/>
        <v>1598</v>
      </c>
      <c r="B1680" s="126">
        <v>42140</v>
      </c>
      <c r="C1680" s="127" t="s">
        <v>1266</v>
      </c>
      <c r="D1680" s="126" t="s">
        <v>24</v>
      </c>
      <c r="E1680" s="126">
        <v>1</v>
      </c>
      <c r="F1680" s="52">
        <v>261800</v>
      </c>
      <c r="G1680" s="53">
        <v>325700</v>
      </c>
      <c r="H1680" s="24">
        <f t="shared" si="498"/>
        <v>261800</v>
      </c>
      <c r="I1680" s="24">
        <f t="shared" si="499"/>
        <v>293750</v>
      </c>
      <c r="J1680" s="24">
        <f t="shared" si="500"/>
        <v>293750</v>
      </c>
      <c r="K1680" s="25">
        <f t="shared" si="501"/>
        <v>292007.29442943714</v>
      </c>
      <c r="L1680" s="26">
        <f t="shared" si="505"/>
        <v>21359.782732353626</v>
      </c>
      <c r="M1680" s="27">
        <f t="shared" si="506"/>
        <v>7.3148113556852148E-2</v>
      </c>
      <c r="N1680" s="28">
        <f t="shared" si="502"/>
        <v>261800</v>
      </c>
      <c r="O1680" s="29" t="str">
        <f t="shared" si="503"/>
        <v>MENOR VALOR</v>
      </c>
      <c r="P1680" s="30">
        <f t="shared" si="507"/>
        <v>261800</v>
      </c>
      <c r="Q1680" s="122"/>
    </row>
    <row r="1681" spans="1:17" s="123" customFormat="1" ht="16.2" customHeight="1" x14ac:dyDescent="0.3">
      <c r="A1681" s="171">
        <f t="shared" si="504"/>
        <v>1599</v>
      </c>
      <c r="B1681" s="126">
        <v>42140</v>
      </c>
      <c r="C1681" s="127" t="s">
        <v>1267</v>
      </c>
      <c r="D1681" s="126" t="s">
        <v>24</v>
      </c>
      <c r="E1681" s="126">
        <v>1</v>
      </c>
      <c r="F1681" s="52">
        <v>261800</v>
      </c>
      <c r="G1681" s="53">
        <v>325700</v>
      </c>
      <c r="H1681" s="24">
        <f t="shared" si="498"/>
        <v>261800</v>
      </c>
      <c r="I1681" s="24">
        <f t="shared" si="499"/>
        <v>293750</v>
      </c>
      <c r="J1681" s="24">
        <f t="shared" si="500"/>
        <v>293750</v>
      </c>
      <c r="K1681" s="25">
        <f t="shared" si="501"/>
        <v>292007.29442943714</v>
      </c>
      <c r="L1681" s="26">
        <f t="shared" si="505"/>
        <v>21359.782732353626</v>
      </c>
      <c r="M1681" s="27">
        <f t="shared" si="506"/>
        <v>7.3148113556852148E-2</v>
      </c>
      <c r="N1681" s="28">
        <f t="shared" si="502"/>
        <v>261800</v>
      </c>
      <c r="O1681" s="29" t="str">
        <f t="shared" si="503"/>
        <v>MENOR VALOR</v>
      </c>
      <c r="P1681" s="30">
        <f t="shared" si="507"/>
        <v>261800</v>
      </c>
      <c r="Q1681" s="122"/>
    </row>
    <row r="1682" spans="1:17" s="123" customFormat="1" ht="16.2" customHeight="1" x14ac:dyDescent="0.3">
      <c r="A1682" s="173">
        <f t="shared" si="504"/>
        <v>1600</v>
      </c>
      <c r="B1682" s="128">
        <v>42140</v>
      </c>
      <c r="C1682" s="129" t="s">
        <v>1268</v>
      </c>
      <c r="D1682" s="128" t="s">
        <v>24</v>
      </c>
      <c r="E1682" s="128">
        <v>1</v>
      </c>
      <c r="F1682" s="56">
        <v>214200</v>
      </c>
      <c r="G1682" s="48">
        <v>600300</v>
      </c>
      <c r="H1682" s="24">
        <f t="shared" si="498"/>
        <v>214200</v>
      </c>
      <c r="I1682" s="24">
        <f t="shared" si="499"/>
        <v>407250</v>
      </c>
      <c r="J1682" s="24">
        <f t="shared" si="500"/>
        <v>407250</v>
      </c>
      <c r="K1682" s="25">
        <f t="shared" si="501"/>
        <v>358586.47492620244</v>
      </c>
      <c r="L1682" s="26">
        <f t="shared" si="505"/>
        <v>102096.65553193912</v>
      </c>
      <c r="M1682" s="27">
        <f t="shared" si="506"/>
        <v>0.28471976125968146</v>
      </c>
      <c r="N1682" s="28">
        <f t="shared" si="502"/>
        <v>214200</v>
      </c>
      <c r="O1682" s="29" t="str">
        <f t="shared" si="503"/>
        <v>MENOR VALOR</v>
      </c>
      <c r="P1682" s="30">
        <f t="shared" si="507"/>
        <v>214200</v>
      </c>
      <c r="Q1682" s="122"/>
    </row>
    <row r="1683" spans="1:17" s="123" customFormat="1" ht="16.2" customHeight="1" x14ac:dyDescent="0.3">
      <c r="A1683" s="268" t="s">
        <v>1269</v>
      </c>
      <c r="B1683" s="268" t="s">
        <v>1269</v>
      </c>
      <c r="C1683" s="268"/>
      <c r="D1683" s="268"/>
      <c r="E1683" s="268"/>
      <c r="F1683" s="121"/>
      <c r="G1683" s="184"/>
      <c r="H1683" s="37"/>
      <c r="I1683" s="38"/>
      <c r="J1683" s="38"/>
      <c r="K1683" s="39"/>
      <c r="L1683" s="40"/>
      <c r="M1683" s="41"/>
      <c r="N1683" s="42"/>
      <c r="O1683" s="43"/>
      <c r="P1683" s="44"/>
      <c r="Q1683" s="122"/>
    </row>
    <row r="1684" spans="1:17" s="123" customFormat="1" ht="16.2" customHeight="1" x14ac:dyDescent="0.3">
      <c r="A1684" s="168">
        <f>A1682+1</f>
        <v>1601</v>
      </c>
      <c r="B1684" s="124">
        <v>42140</v>
      </c>
      <c r="C1684" s="125" t="s">
        <v>1270</v>
      </c>
      <c r="D1684" s="124" t="s">
        <v>24</v>
      </c>
      <c r="E1684" s="124">
        <v>1</v>
      </c>
      <c r="F1684" s="47">
        <v>618800</v>
      </c>
      <c r="G1684" s="48">
        <v>928200</v>
      </c>
      <c r="H1684" s="24">
        <f t="shared" ref="H1684:H1725" si="508">MIN(F1684:G1684)</f>
        <v>618800</v>
      </c>
      <c r="I1684" s="24">
        <f t="shared" ref="I1684:I1725" si="509">AVERAGE(F1684:G1684)</f>
        <v>773500</v>
      </c>
      <c r="J1684" s="24">
        <f t="shared" ref="J1684:J1725" si="510">MEDIAN(F1684:G1684)</f>
        <v>773500</v>
      </c>
      <c r="K1684" s="25">
        <f t="shared" ref="K1684:K1725" si="511">GEOMEAN(F1684:G1684)</f>
        <v>757872.12641711533</v>
      </c>
      <c r="L1684" s="26">
        <f t="shared" si="505"/>
        <v>98338.84366357472</v>
      </c>
      <c r="M1684" s="27">
        <f t="shared" si="506"/>
        <v>0.12975651199692134</v>
      </c>
      <c r="N1684" s="28">
        <f t="shared" ref="N1684:N1725" si="512">ROUND(IF(M1684&lt;=$N$2,H1684,K1684),0)</f>
        <v>618800</v>
      </c>
      <c r="O1684" s="29" t="str">
        <f t="shared" ref="O1684:O1725" si="513">IF(M1684&lt;=$N$2,"MENOR VALOR","MEDIA GEO")</f>
        <v>MENOR VALOR</v>
      </c>
      <c r="P1684" s="30">
        <f t="shared" si="507"/>
        <v>618800</v>
      </c>
      <c r="Q1684" s="122"/>
    </row>
    <row r="1685" spans="1:17" s="123" customFormat="1" ht="16.2" customHeight="1" x14ac:dyDescent="0.3">
      <c r="A1685" s="171">
        <f>A1684+1</f>
        <v>1602</v>
      </c>
      <c r="B1685" s="126">
        <v>61185</v>
      </c>
      <c r="C1685" s="127" t="s">
        <v>1271</v>
      </c>
      <c r="D1685" s="126" t="s">
        <v>24</v>
      </c>
      <c r="E1685" s="126">
        <v>1</v>
      </c>
      <c r="F1685" s="52">
        <v>214200</v>
      </c>
      <c r="G1685" s="48">
        <v>600300</v>
      </c>
      <c r="H1685" s="24">
        <f t="shared" si="508"/>
        <v>214200</v>
      </c>
      <c r="I1685" s="24">
        <f t="shared" si="509"/>
        <v>407250</v>
      </c>
      <c r="J1685" s="24">
        <f t="shared" si="510"/>
        <v>407250</v>
      </c>
      <c r="K1685" s="25">
        <f t="shared" si="511"/>
        <v>358586.47492620244</v>
      </c>
      <c r="L1685" s="26">
        <f t="shared" si="505"/>
        <v>102096.65553193912</v>
      </c>
      <c r="M1685" s="27">
        <f t="shared" si="506"/>
        <v>0.28471976125968146</v>
      </c>
      <c r="N1685" s="28">
        <f t="shared" si="512"/>
        <v>214200</v>
      </c>
      <c r="O1685" s="29" t="str">
        <f t="shared" si="513"/>
        <v>MENOR VALOR</v>
      </c>
      <c r="P1685" s="30">
        <f t="shared" si="507"/>
        <v>214200</v>
      </c>
      <c r="Q1685" s="122"/>
    </row>
    <row r="1686" spans="1:17" s="123" customFormat="1" ht="16.2" customHeight="1" x14ac:dyDescent="0.3">
      <c r="A1686" s="171">
        <f>A1685+1</f>
        <v>1603</v>
      </c>
      <c r="B1686" s="126">
        <v>42140</v>
      </c>
      <c r="C1686" s="127" t="s">
        <v>1272</v>
      </c>
      <c r="D1686" s="126" t="s">
        <v>24</v>
      </c>
      <c r="E1686" s="126">
        <v>1</v>
      </c>
      <c r="F1686" s="52">
        <v>309400</v>
      </c>
      <c r="G1686" s="53">
        <v>464100</v>
      </c>
      <c r="H1686" s="24">
        <f t="shared" si="508"/>
        <v>309400</v>
      </c>
      <c r="I1686" s="24">
        <f t="shared" si="509"/>
        <v>386750</v>
      </c>
      <c r="J1686" s="24">
        <f t="shared" si="510"/>
        <v>386750</v>
      </c>
      <c r="K1686" s="25">
        <f t="shared" si="511"/>
        <v>378936.06320855767</v>
      </c>
      <c r="L1686" s="26">
        <f t="shared" si="505"/>
        <v>49169.42183178736</v>
      </c>
      <c r="M1686" s="27">
        <f t="shared" si="506"/>
        <v>0.12975651199692134</v>
      </c>
      <c r="N1686" s="28">
        <f t="shared" si="512"/>
        <v>309400</v>
      </c>
      <c r="O1686" s="29" t="str">
        <f t="shared" si="513"/>
        <v>MENOR VALOR</v>
      </c>
      <c r="P1686" s="30">
        <f t="shared" si="507"/>
        <v>309400</v>
      </c>
      <c r="Q1686" s="122"/>
    </row>
    <row r="1687" spans="1:17" s="123" customFormat="1" ht="16.2" customHeight="1" x14ac:dyDescent="0.3">
      <c r="A1687" s="171">
        <f t="shared" ref="A1687:A1725" si="514">A1686+1</f>
        <v>1604</v>
      </c>
      <c r="B1687" s="126">
        <v>42140</v>
      </c>
      <c r="C1687" s="127" t="s">
        <v>1273</v>
      </c>
      <c r="D1687" s="126" t="s">
        <v>24</v>
      </c>
      <c r="E1687" s="126">
        <v>1</v>
      </c>
      <c r="F1687" s="52">
        <v>77350</v>
      </c>
      <c r="G1687" s="53">
        <v>316025</v>
      </c>
      <c r="H1687" s="24">
        <f t="shared" si="508"/>
        <v>77350</v>
      </c>
      <c r="I1687" s="24">
        <f t="shared" si="509"/>
        <v>196687.5</v>
      </c>
      <c r="J1687" s="24">
        <f t="shared" si="510"/>
        <v>196687.5</v>
      </c>
      <c r="K1687" s="25">
        <f t="shared" si="511"/>
        <v>156347.47759397974</v>
      </c>
      <c r="L1687" s="26">
        <f t="shared" si="505"/>
        <v>55859.6521033354</v>
      </c>
      <c r="M1687" s="27">
        <f t="shared" si="506"/>
        <v>0.35727888267182578</v>
      </c>
      <c r="N1687" s="28">
        <f t="shared" si="512"/>
        <v>77350</v>
      </c>
      <c r="O1687" s="29" t="str">
        <f t="shared" si="513"/>
        <v>MENOR VALOR</v>
      </c>
      <c r="P1687" s="30">
        <f t="shared" si="507"/>
        <v>77350</v>
      </c>
      <c r="Q1687" s="122"/>
    </row>
    <row r="1688" spans="1:17" s="123" customFormat="1" ht="16.2" customHeight="1" x14ac:dyDescent="0.3">
      <c r="A1688" s="171">
        <f t="shared" si="514"/>
        <v>1605</v>
      </c>
      <c r="B1688" s="126">
        <v>61165</v>
      </c>
      <c r="C1688" s="127" t="s">
        <v>437</v>
      </c>
      <c r="D1688" s="126" t="s">
        <v>438</v>
      </c>
      <c r="E1688" s="126">
        <v>1</v>
      </c>
      <c r="F1688" s="52">
        <v>21420</v>
      </c>
      <c r="G1688" s="53">
        <v>40200</v>
      </c>
      <c r="H1688" s="24">
        <f t="shared" si="508"/>
        <v>21420</v>
      </c>
      <c r="I1688" s="24">
        <f t="shared" si="509"/>
        <v>30810</v>
      </c>
      <c r="J1688" s="24">
        <f t="shared" si="510"/>
        <v>30810</v>
      </c>
      <c r="K1688" s="25">
        <f t="shared" si="511"/>
        <v>29344.23282350384</v>
      </c>
      <c r="L1688" s="26">
        <f t="shared" si="505"/>
        <v>5603.2787652005572</v>
      </c>
      <c r="M1688" s="27">
        <f t="shared" si="506"/>
        <v>0.19094991506175962</v>
      </c>
      <c r="N1688" s="28">
        <f t="shared" si="512"/>
        <v>21420</v>
      </c>
      <c r="O1688" s="29" t="str">
        <f t="shared" si="513"/>
        <v>MENOR VALOR</v>
      </c>
      <c r="P1688" s="30">
        <f t="shared" si="507"/>
        <v>21420</v>
      </c>
      <c r="Q1688" s="122"/>
    </row>
    <row r="1689" spans="1:17" s="123" customFormat="1" ht="16.2" customHeight="1" x14ac:dyDescent="0.3">
      <c r="A1689" s="171">
        <f t="shared" si="514"/>
        <v>1606</v>
      </c>
      <c r="B1689" s="126">
        <v>42140</v>
      </c>
      <c r="C1689" s="127" t="s">
        <v>439</v>
      </c>
      <c r="D1689" s="126" t="s">
        <v>438</v>
      </c>
      <c r="E1689" s="126">
        <v>1</v>
      </c>
      <c r="F1689" s="52">
        <v>53550</v>
      </c>
      <c r="G1689" s="53">
        <v>91200</v>
      </c>
      <c r="H1689" s="24">
        <f t="shared" si="508"/>
        <v>53550</v>
      </c>
      <c r="I1689" s="24">
        <f t="shared" si="509"/>
        <v>72375</v>
      </c>
      <c r="J1689" s="24">
        <f t="shared" si="510"/>
        <v>72375</v>
      </c>
      <c r="K1689" s="25">
        <f t="shared" si="511"/>
        <v>69883.903726108489</v>
      </c>
      <c r="L1689" s="26">
        <f t="shared" si="505"/>
        <v>11549.814087979526</v>
      </c>
      <c r="M1689" s="27">
        <f t="shared" si="506"/>
        <v>0.16527144982120595</v>
      </c>
      <c r="N1689" s="28">
        <f t="shared" si="512"/>
        <v>53550</v>
      </c>
      <c r="O1689" s="29" t="str">
        <f t="shared" si="513"/>
        <v>MENOR VALOR</v>
      </c>
      <c r="P1689" s="30">
        <f t="shared" si="507"/>
        <v>53550</v>
      </c>
      <c r="Q1689" s="122"/>
    </row>
    <row r="1690" spans="1:17" s="123" customFormat="1" ht="16.2" customHeight="1" x14ac:dyDescent="0.3">
      <c r="A1690" s="171">
        <f t="shared" si="514"/>
        <v>1607</v>
      </c>
      <c r="B1690" s="126">
        <v>42140</v>
      </c>
      <c r="C1690" s="127" t="s">
        <v>1274</v>
      </c>
      <c r="D1690" s="126" t="s">
        <v>24</v>
      </c>
      <c r="E1690" s="126">
        <v>1</v>
      </c>
      <c r="F1690" s="52">
        <v>1011500</v>
      </c>
      <c r="G1690" s="53">
        <v>1517250</v>
      </c>
      <c r="H1690" s="24">
        <f t="shared" si="508"/>
        <v>1011500</v>
      </c>
      <c r="I1690" s="24">
        <f t="shared" si="509"/>
        <v>1264375</v>
      </c>
      <c r="J1690" s="24">
        <f t="shared" si="510"/>
        <v>1264375</v>
      </c>
      <c r="K1690" s="25">
        <f t="shared" si="511"/>
        <v>1238829.4374125923</v>
      </c>
      <c r="L1690" s="26">
        <f t="shared" si="505"/>
        <v>160746.18675776452</v>
      </c>
      <c r="M1690" s="27">
        <f t="shared" si="506"/>
        <v>0.12975651199691987</v>
      </c>
      <c r="N1690" s="28">
        <f t="shared" si="512"/>
        <v>1011500</v>
      </c>
      <c r="O1690" s="29" t="str">
        <f t="shared" si="513"/>
        <v>MENOR VALOR</v>
      </c>
      <c r="P1690" s="30">
        <f t="shared" si="507"/>
        <v>1011500</v>
      </c>
      <c r="Q1690" s="122"/>
    </row>
    <row r="1691" spans="1:17" s="123" customFormat="1" ht="16.2" customHeight="1" x14ac:dyDescent="0.3">
      <c r="A1691" s="171">
        <f t="shared" si="514"/>
        <v>1608</v>
      </c>
      <c r="B1691" s="126">
        <v>42140</v>
      </c>
      <c r="C1691" s="127" t="s">
        <v>442</v>
      </c>
      <c r="D1691" s="126" t="s">
        <v>24</v>
      </c>
      <c r="E1691" s="126">
        <v>1</v>
      </c>
      <c r="F1691" s="52">
        <v>113050</v>
      </c>
      <c r="G1691" s="53">
        <v>179575</v>
      </c>
      <c r="H1691" s="24">
        <f t="shared" si="508"/>
        <v>113050</v>
      </c>
      <c r="I1691" s="24">
        <f t="shared" si="509"/>
        <v>146312.5</v>
      </c>
      <c r="J1691" s="24">
        <f t="shared" si="510"/>
        <v>146312.5</v>
      </c>
      <c r="K1691" s="25">
        <f t="shared" si="511"/>
        <v>142481.41545478834</v>
      </c>
      <c r="L1691" s="26">
        <f t="shared" si="505"/>
        <v>20811.153447999412</v>
      </c>
      <c r="M1691" s="27">
        <f t="shared" si="506"/>
        <v>0.14606223121501152</v>
      </c>
      <c r="N1691" s="28">
        <f t="shared" si="512"/>
        <v>113050</v>
      </c>
      <c r="O1691" s="29" t="str">
        <f t="shared" si="513"/>
        <v>MENOR VALOR</v>
      </c>
      <c r="P1691" s="30">
        <f t="shared" si="507"/>
        <v>113050</v>
      </c>
      <c r="Q1691" s="122"/>
    </row>
    <row r="1692" spans="1:17" s="123" customFormat="1" ht="16.2" customHeight="1" x14ac:dyDescent="0.3">
      <c r="A1692" s="171">
        <f t="shared" si="514"/>
        <v>1609</v>
      </c>
      <c r="B1692" s="126">
        <v>61185</v>
      </c>
      <c r="C1692" s="127" t="s">
        <v>1203</v>
      </c>
      <c r="D1692" s="126" t="s">
        <v>24</v>
      </c>
      <c r="E1692" s="126">
        <v>1</v>
      </c>
      <c r="F1692" s="52">
        <v>208250</v>
      </c>
      <c r="G1692" s="53">
        <v>412375</v>
      </c>
      <c r="H1692" s="24">
        <f t="shared" si="508"/>
        <v>208250</v>
      </c>
      <c r="I1692" s="24">
        <f t="shared" si="509"/>
        <v>310312.5</v>
      </c>
      <c r="J1692" s="24">
        <f t="shared" si="510"/>
        <v>310312.5</v>
      </c>
      <c r="K1692" s="25">
        <f t="shared" si="511"/>
        <v>293047.93763137114</v>
      </c>
      <c r="L1692" s="26">
        <f t="shared" si="505"/>
        <v>59961.196729776435</v>
      </c>
      <c r="M1692" s="27">
        <f t="shared" si="506"/>
        <v>0.20461224608651712</v>
      </c>
      <c r="N1692" s="28">
        <f t="shared" si="512"/>
        <v>208250</v>
      </c>
      <c r="O1692" s="29" t="str">
        <f t="shared" si="513"/>
        <v>MENOR VALOR</v>
      </c>
      <c r="P1692" s="30">
        <f t="shared" si="507"/>
        <v>208250</v>
      </c>
      <c r="Q1692" s="122"/>
    </row>
    <row r="1693" spans="1:17" s="123" customFormat="1" ht="16.2" customHeight="1" x14ac:dyDescent="0.3">
      <c r="A1693" s="171">
        <f t="shared" si="514"/>
        <v>1610</v>
      </c>
      <c r="B1693" s="126">
        <v>42140</v>
      </c>
      <c r="C1693" s="127" t="s">
        <v>444</v>
      </c>
      <c r="D1693" s="126" t="s">
        <v>24</v>
      </c>
      <c r="E1693" s="126">
        <v>1</v>
      </c>
      <c r="F1693" s="52">
        <v>77350</v>
      </c>
      <c r="G1693" s="53">
        <v>316025</v>
      </c>
      <c r="H1693" s="24">
        <f t="shared" si="508"/>
        <v>77350</v>
      </c>
      <c r="I1693" s="24">
        <f t="shared" si="509"/>
        <v>196687.5</v>
      </c>
      <c r="J1693" s="24">
        <f t="shared" si="510"/>
        <v>196687.5</v>
      </c>
      <c r="K1693" s="25">
        <f t="shared" si="511"/>
        <v>156347.47759397974</v>
      </c>
      <c r="L1693" s="26">
        <f t="shared" si="505"/>
        <v>55859.6521033354</v>
      </c>
      <c r="M1693" s="27">
        <f t="shared" si="506"/>
        <v>0.35727888267182578</v>
      </c>
      <c r="N1693" s="28">
        <f t="shared" si="512"/>
        <v>77350</v>
      </c>
      <c r="O1693" s="29" t="str">
        <f t="shared" si="513"/>
        <v>MENOR VALOR</v>
      </c>
      <c r="P1693" s="30">
        <f t="shared" si="507"/>
        <v>77350</v>
      </c>
      <c r="Q1693" s="122"/>
    </row>
    <row r="1694" spans="1:17" s="123" customFormat="1" ht="16.2" customHeight="1" x14ac:dyDescent="0.3">
      <c r="A1694" s="171">
        <f t="shared" si="514"/>
        <v>1611</v>
      </c>
      <c r="B1694" s="126">
        <v>42140</v>
      </c>
      <c r="C1694" s="127" t="s">
        <v>1275</v>
      </c>
      <c r="D1694" s="126" t="s">
        <v>24</v>
      </c>
      <c r="E1694" s="126">
        <v>1</v>
      </c>
      <c r="F1694" s="52">
        <v>261800</v>
      </c>
      <c r="G1694" s="53">
        <v>325700</v>
      </c>
      <c r="H1694" s="24">
        <f t="shared" si="508"/>
        <v>261800</v>
      </c>
      <c r="I1694" s="24">
        <f t="shared" si="509"/>
        <v>293750</v>
      </c>
      <c r="J1694" s="24">
        <f t="shared" si="510"/>
        <v>293750</v>
      </c>
      <c r="K1694" s="25">
        <f t="shared" si="511"/>
        <v>292007.29442943714</v>
      </c>
      <c r="L1694" s="26">
        <f t="shared" si="505"/>
        <v>21359.782732353626</v>
      </c>
      <c r="M1694" s="27">
        <f t="shared" si="506"/>
        <v>7.3148113556852148E-2</v>
      </c>
      <c r="N1694" s="28">
        <f t="shared" si="512"/>
        <v>261800</v>
      </c>
      <c r="O1694" s="29" t="str">
        <f t="shared" si="513"/>
        <v>MENOR VALOR</v>
      </c>
      <c r="P1694" s="30">
        <f t="shared" si="507"/>
        <v>261800</v>
      </c>
      <c r="Q1694" s="122"/>
    </row>
    <row r="1695" spans="1:17" s="123" customFormat="1" ht="16.2" customHeight="1" x14ac:dyDescent="0.3">
      <c r="A1695" s="171">
        <f t="shared" si="514"/>
        <v>1612</v>
      </c>
      <c r="B1695" s="126">
        <v>43220</v>
      </c>
      <c r="C1695" s="127" t="s">
        <v>1276</v>
      </c>
      <c r="D1695" s="126" t="s">
        <v>24</v>
      </c>
      <c r="E1695" s="126">
        <v>1</v>
      </c>
      <c r="F1695" s="52">
        <v>101150</v>
      </c>
      <c r="G1695" s="53">
        <v>251725</v>
      </c>
      <c r="H1695" s="24">
        <f t="shared" si="508"/>
        <v>101150</v>
      </c>
      <c r="I1695" s="24">
        <f t="shared" si="509"/>
        <v>176437.5</v>
      </c>
      <c r="J1695" s="24">
        <f t="shared" si="510"/>
        <v>176437.5</v>
      </c>
      <c r="K1695" s="25">
        <f t="shared" si="511"/>
        <v>159568.1163328063</v>
      </c>
      <c r="L1695" s="26">
        <f t="shared" si="505"/>
        <v>41307.846203071902</v>
      </c>
      <c r="M1695" s="27">
        <f t="shared" si="506"/>
        <v>0.25887280712719202</v>
      </c>
      <c r="N1695" s="28">
        <f t="shared" si="512"/>
        <v>101150</v>
      </c>
      <c r="O1695" s="29" t="str">
        <f t="shared" si="513"/>
        <v>MENOR VALOR</v>
      </c>
      <c r="P1695" s="30">
        <f t="shared" si="507"/>
        <v>101150</v>
      </c>
      <c r="Q1695" s="122"/>
    </row>
    <row r="1696" spans="1:17" s="123" customFormat="1" ht="16.2" customHeight="1" x14ac:dyDescent="0.3">
      <c r="A1696" s="171">
        <f t="shared" si="514"/>
        <v>1613</v>
      </c>
      <c r="B1696" s="126">
        <v>42140</v>
      </c>
      <c r="C1696" s="127" t="s">
        <v>1277</v>
      </c>
      <c r="D1696" s="126" t="s">
        <v>24</v>
      </c>
      <c r="E1696" s="126">
        <v>1</v>
      </c>
      <c r="F1696" s="52">
        <v>535500</v>
      </c>
      <c r="G1696" s="53">
        <v>803250</v>
      </c>
      <c r="H1696" s="24">
        <f t="shared" si="508"/>
        <v>535500</v>
      </c>
      <c r="I1696" s="24">
        <f t="shared" si="509"/>
        <v>669375</v>
      </c>
      <c r="J1696" s="24">
        <f t="shared" si="510"/>
        <v>669375</v>
      </c>
      <c r="K1696" s="25">
        <f t="shared" si="511"/>
        <v>655850.87863019598</v>
      </c>
      <c r="L1696" s="26">
        <f t="shared" si="505"/>
        <v>85100.922401170421</v>
      </c>
      <c r="M1696" s="27">
        <f t="shared" si="506"/>
        <v>0.12975651199692134</v>
      </c>
      <c r="N1696" s="28">
        <f t="shared" si="512"/>
        <v>535500</v>
      </c>
      <c r="O1696" s="29" t="str">
        <f t="shared" si="513"/>
        <v>MENOR VALOR</v>
      </c>
      <c r="P1696" s="30">
        <f t="shared" si="507"/>
        <v>535500</v>
      </c>
      <c r="Q1696" s="122"/>
    </row>
    <row r="1697" spans="1:17" s="123" customFormat="1" ht="16.2" customHeight="1" x14ac:dyDescent="0.3">
      <c r="A1697" s="171">
        <f t="shared" si="514"/>
        <v>1614</v>
      </c>
      <c r="B1697" s="126">
        <v>42140</v>
      </c>
      <c r="C1697" s="127" t="s">
        <v>1207</v>
      </c>
      <c r="D1697" s="126" t="s">
        <v>24</v>
      </c>
      <c r="E1697" s="126">
        <v>1</v>
      </c>
      <c r="F1697" s="52">
        <v>220150</v>
      </c>
      <c r="G1697" s="53">
        <v>430225</v>
      </c>
      <c r="H1697" s="24">
        <f t="shared" si="508"/>
        <v>220150</v>
      </c>
      <c r="I1697" s="24">
        <f t="shared" si="509"/>
        <v>325187.5</v>
      </c>
      <c r="J1697" s="24">
        <f t="shared" si="510"/>
        <v>325187.5</v>
      </c>
      <c r="K1697" s="25">
        <f t="shared" si="511"/>
        <v>307756.45200385322</v>
      </c>
      <c r="L1697" s="26">
        <f t="shared" si="505"/>
        <v>61947.116287618635</v>
      </c>
      <c r="M1697" s="27">
        <f t="shared" si="506"/>
        <v>0.20128616600649865</v>
      </c>
      <c r="N1697" s="28">
        <f t="shared" si="512"/>
        <v>220150</v>
      </c>
      <c r="O1697" s="29" t="str">
        <f t="shared" si="513"/>
        <v>MENOR VALOR</v>
      </c>
      <c r="P1697" s="30">
        <f t="shared" si="507"/>
        <v>220150</v>
      </c>
      <c r="Q1697" s="122"/>
    </row>
    <row r="1698" spans="1:17" s="123" customFormat="1" ht="16.2" customHeight="1" x14ac:dyDescent="0.3">
      <c r="A1698" s="171">
        <f t="shared" si="514"/>
        <v>1615</v>
      </c>
      <c r="B1698" s="126">
        <v>38990</v>
      </c>
      <c r="C1698" s="127" t="s">
        <v>1278</v>
      </c>
      <c r="D1698" s="126" t="s">
        <v>24</v>
      </c>
      <c r="E1698" s="126">
        <v>1</v>
      </c>
      <c r="F1698" s="52">
        <v>53550</v>
      </c>
      <c r="G1698" s="53">
        <v>91200</v>
      </c>
      <c r="H1698" s="24">
        <f t="shared" si="508"/>
        <v>53550</v>
      </c>
      <c r="I1698" s="24">
        <f t="shared" si="509"/>
        <v>72375</v>
      </c>
      <c r="J1698" s="24">
        <f t="shared" si="510"/>
        <v>72375</v>
      </c>
      <c r="K1698" s="25">
        <f t="shared" si="511"/>
        <v>69883.903726108489</v>
      </c>
      <c r="L1698" s="26">
        <f t="shared" si="505"/>
        <v>11549.814087979526</v>
      </c>
      <c r="M1698" s="27">
        <f t="shared" si="506"/>
        <v>0.16527144982120595</v>
      </c>
      <c r="N1698" s="28">
        <f t="shared" si="512"/>
        <v>53550</v>
      </c>
      <c r="O1698" s="29" t="str">
        <f t="shared" si="513"/>
        <v>MENOR VALOR</v>
      </c>
      <c r="P1698" s="30">
        <f t="shared" si="507"/>
        <v>53550</v>
      </c>
      <c r="Q1698" s="122"/>
    </row>
    <row r="1699" spans="1:17" s="123" customFormat="1" ht="16.2" customHeight="1" x14ac:dyDescent="0.3">
      <c r="A1699" s="171">
        <f t="shared" si="514"/>
        <v>1616</v>
      </c>
      <c r="B1699" s="126">
        <v>43220</v>
      </c>
      <c r="C1699" s="127" t="s">
        <v>1279</v>
      </c>
      <c r="D1699" s="126" t="s">
        <v>24</v>
      </c>
      <c r="E1699" s="126">
        <v>1</v>
      </c>
      <c r="F1699" s="52">
        <v>214200</v>
      </c>
      <c r="G1699" s="48">
        <v>600300</v>
      </c>
      <c r="H1699" s="24">
        <f t="shared" si="508"/>
        <v>214200</v>
      </c>
      <c r="I1699" s="24">
        <f t="shared" si="509"/>
        <v>407250</v>
      </c>
      <c r="J1699" s="24">
        <f t="shared" si="510"/>
        <v>407250</v>
      </c>
      <c r="K1699" s="25">
        <f t="shared" si="511"/>
        <v>358586.47492620244</v>
      </c>
      <c r="L1699" s="26">
        <f t="shared" si="505"/>
        <v>102096.65553193912</v>
      </c>
      <c r="M1699" s="27">
        <f t="shared" si="506"/>
        <v>0.28471976125968146</v>
      </c>
      <c r="N1699" s="28">
        <f t="shared" si="512"/>
        <v>214200</v>
      </c>
      <c r="O1699" s="29" t="str">
        <f t="shared" si="513"/>
        <v>MENOR VALOR</v>
      </c>
      <c r="P1699" s="30">
        <f t="shared" si="507"/>
        <v>214200</v>
      </c>
      <c r="Q1699" s="122"/>
    </row>
    <row r="1700" spans="1:17" s="123" customFormat="1" ht="16.2" customHeight="1" x14ac:dyDescent="0.3">
      <c r="A1700" s="171">
        <f t="shared" si="514"/>
        <v>1617</v>
      </c>
      <c r="B1700" s="126">
        <v>43910</v>
      </c>
      <c r="C1700" s="127" t="s">
        <v>447</v>
      </c>
      <c r="D1700" s="126" t="s">
        <v>24</v>
      </c>
      <c r="E1700" s="126">
        <v>1</v>
      </c>
      <c r="F1700" s="52">
        <v>89250</v>
      </c>
      <c r="G1700" s="48">
        <v>253875</v>
      </c>
      <c r="H1700" s="24">
        <f t="shared" si="508"/>
        <v>89250</v>
      </c>
      <c r="I1700" s="24">
        <f t="shared" si="509"/>
        <v>171562.5</v>
      </c>
      <c r="J1700" s="24">
        <f t="shared" si="510"/>
        <v>171562.5</v>
      </c>
      <c r="K1700" s="25">
        <f t="shared" si="511"/>
        <v>150526.88713316302</v>
      </c>
      <c r="L1700" s="26">
        <f t="shared" si="505"/>
        <v>43329.302421862274</v>
      </c>
      <c r="M1700" s="27">
        <f t="shared" si="506"/>
        <v>0.28785091651786554</v>
      </c>
      <c r="N1700" s="28">
        <f t="shared" si="512"/>
        <v>89250</v>
      </c>
      <c r="O1700" s="29" t="str">
        <f t="shared" si="513"/>
        <v>MENOR VALOR</v>
      </c>
      <c r="P1700" s="30">
        <f t="shared" si="507"/>
        <v>89250</v>
      </c>
      <c r="Q1700" s="122"/>
    </row>
    <row r="1701" spans="1:17" s="123" customFormat="1" ht="16.2" customHeight="1" x14ac:dyDescent="0.3">
      <c r="A1701" s="171">
        <f t="shared" si="514"/>
        <v>1618</v>
      </c>
      <c r="B1701" s="126">
        <v>42140</v>
      </c>
      <c r="C1701" s="127" t="s">
        <v>775</v>
      </c>
      <c r="D1701" s="126" t="s">
        <v>24</v>
      </c>
      <c r="E1701" s="126">
        <v>1</v>
      </c>
      <c r="F1701" s="52">
        <v>214200</v>
      </c>
      <c r="G1701" s="48">
        <v>600300</v>
      </c>
      <c r="H1701" s="24">
        <f t="shared" si="508"/>
        <v>214200</v>
      </c>
      <c r="I1701" s="24">
        <f t="shared" si="509"/>
        <v>407250</v>
      </c>
      <c r="J1701" s="24">
        <f t="shared" si="510"/>
        <v>407250</v>
      </c>
      <c r="K1701" s="25">
        <f t="shared" si="511"/>
        <v>358586.47492620244</v>
      </c>
      <c r="L1701" s="26">
        <f t="shared" si="505"/>
        <v>102096.65553193912</v>
      </c>
      <c r="M1701" s="27">
        <f t="shared" si="506"/>
        <v>0.28471976125968146</v>
      </c>
      <c r="N1701" s="28">
        <f t="shared" si="512"/>
        <v>214200</v>
      </c>
      <c r="O1701" s="29" t="str">
        <f t="shared" si="513"/>
        <v>MENOR VALOR</v>
      </c>
      <c r="P1701" s="30">
        <f t="shared" si="507"/>
        <v>214200</v>
      </c>
      <c r="Q1701" s="122"/>
    </row>
    <row r="1702" spans="1:17" s="123" customFormat="1" ht="16.2" customHeight="1" x14ac:dyDescent="0.3">
      <c r="A1702" s="171">
        <f t="shared" si="514"/>
        <v>1619</v>
      </c>
      <c r="B1702" s="126">
        <v>61185</v>
      </c>
      <c r="C1702" s="127" t="s">
        <v>1280</v>
      </c>
      <c r="D1702" s="126" t="s">
        <v>24</v>
      </c>
      <c r="E1702" s="126">
        <v>1</v>
      </c>
      <c r="F1702" s="52">
        <v>65450</v>
      </c>
      <c r="G1702" s="23">
        <v>115800</v>
      </c>
      <c r="H1702" s="24">
        <f t="shared" si="508"/>
        <v>65450</v>
      </c>
      <c r="I1702" s="24">
        <f t="shared" si="509"/>
        <v>90625</v>
      </c>
      <c r="J1702" s="24">
        <f t="shared" si="510"/>
        <v>90625</v>
      </c>
      <c r="K1702" s="25">
        <f t="shared" si="511"/>
        <v>87058.084058862674</v>
      </c>
      <c r="L1702" s="26">
        <f t="shared" si="505"/>
        <v>15279.222766470773</v>
      </c>
      <c r="M1702" s="27">
        <f t="shared" si="506"/>
        <v>0.17550607656538841</v>
      </c>
      <c r="N1702" s="28">
        <f t="shared" si="512"/>
        <v>65450</v>
      </c>
      <c r="O1702" s="29" t="str">
        <f t="shared" si="513"/>
        <v>MENOR VALOR</v>
      </c>
      <c r="P1702" s="30">
        <f t="shared" si="507"/>
        <v>65450</v>
      </c>
      <c r="Q1702" s="122"/>
    </row>
    <row r="1703" spans="1:17" s="123" customFormat="1" ht="16.2" customHeight="1" x14ac:dyDescent="0.3">
      <c r="A1703" s="171">
        <f t="shared" si="514"/>
        <v>1620</v>
      </c>
      <c r="B1703" s="126">
        <v>61185</v>
      </c>
      <c r="C1703" s="127" t="s">
        <v>449</v>
      </c>
      <c r="D1703" s="126" t="s">
        <v>24</v>
      </c>
      <c r="E1703" s="126">
        <v>1</v>
      </c>
      <c r="F1703" s="52">
        <v>101150</v>
      </c>
      <c r="G1703" s="53">
        <v>251725</v>
      </c>
      <c r="H1703" s="24">
        <f t="shared" si="508"/>
        <v>101150</v>
      </c>
      <c r="I1703" s="24">
        <f t="shared" si="509"/>
        <v>176437.5</v>
      </c>
      <c r="J1703" s="24">
        <f t="shared" si="510"/>
        <v>176437.5</v>
      </c>
      <c r="K1703" s="25">
        <f t="shared" si="511"/>
        <v>159568.1163328063</v>
      </c>
      <c r="L1703" s="26">
        <f t="shared" si="505"/>
        <v>41307.846203071902</v>
      </c>
      <c r="M1703" s="27">
        <f t="shared" si="506"/>
        <v>0.25887280712719202</v>
      </c>
      <c r="N1703" s="28">
        <f t="shared" si="512"/>
        <v>101150</v>
      </c>
      <c r="O1703" s="29" t="str">
        <f t="shared" si="513"/>
        <v>MENOR VALOR</v>
      </c>
      <c r="P1703" s="30">
        <f t="shared" si="507"/>
        <v>101150</v>
      </c>
      <c r="Q1703" s="122"/>
    </row>
    <row r="1704" spans="1:17" s="123" customFormat="1" ht="16.2" customHeight="1" x14ac:dyDescent="0.3">
      <c r="A1704" s="171">
        <f t="shared" si="514"/>
        <v>1621</v>
      </c>
      <c r="B1704" s="126">
        <v>38990</v>
      </c>
      <c r="C1704" s="127" t="s">
        <v>1281</v>
      </c>
      <c r="D1704" s="126" t="s">
        <v>451</v>
      </c>
      <c r="E1704" s="126">
        <v>1</v>
      </c>
      <c r="F1704" s="52">
        <v>101150</v>
      </c>
      <c r="G1704" s="53">
        <v>251725</v>
      </c>
      <c r="H1704" s="24">
        <f t="shared" si="508"/>
        <v>101150</v>
      </c>
      <c r="I1704" s="24">
        <f t="shared" si="509"/>
        <v>176437.5</v>
      </c>
      <c r="J1704" s="24">
        <f t="shared" si="510"/>
        <v>176437.5</v>
      </c>
      <c r="K1704" s="25">
        <f t="shared" si="511"/>
        <v>159568.1163328063</v>
      </c>
      <c r="L1704" s="26">
        <f t="shared" si="505"/>
        <v>41307.846203071902</v>
      </c>
      <c r="M1704" s="27">
        <f t="shared" si="506"/>
        <v>0.25887280712719202</v>
      </c>
      <c r="N1704" s="28">
        <f t="shared" si="512"/>
        <v>101150</v>
      </c>
      <c r="O1704" s="29" t="str">
        <f t="shared" si="513"/>
        <v>MENOR VALOR</v>
      </c>
      <c r="P1704" s="30">
        <f t="shared" si="507"/>
        <v>101150</v>
      </c>
      <c r="Q1704" s="122"/>
    </row>
    <row r="1705" spans="1:17" s="123" customFormat="1" ht="16.2" customHeight="1" x14ac:dyDescent="0.3">
      <c r="A1705" s="171">
        <f t="shared" si="514"/>
        <v>1622</v>
      </c>
      <c r="B1705" s="126">
        <v>38990</v>
      </c>
      <c r="C1705" s="127" t="s">
        <v>1282</v>
      </c>
      <c r="D1705" s="126" t="s">
        <v>451</v>
      </c>
      <c r="E1705" s="126">
        <v>1</v>
      </c>
      <c r="F1705" s="52">
        <v>285600</v>
      </c>
      <c r="G1705" s="53">
        <v>490400</v>
      </c>
      <c r="H1705" s="24">
        <f t="shared" si="508"/>
        <v>285600</v>
      </c>
      <c r="I1705" s="24">
        <f t="shared" si="509"/>
        <v>388000</v>
      </c>
      <c r="J1705" s="24">
        <f t="shared" si="510"/>
        <v>388000</v>
      </c>
      <c r="K1705" s="25">
        <f t="shared" si="511"/>
        <v>374243.55705876887</v>
      </c>
      <c r="L1705" s="26">
        <f t="shared" si="505"/>
        <v>62680.460304752516</v>
      </c>
      <c r="M1705" s="27">
        <f t="shared" si="506"/>
        <v>0.16748574323461116</v>
      </c>
      <c r="N1705" s="28">
        <f t="shared" si="512"/>
        <v>285600</v>
      </c>
      <c r="O1705" s="29" t="str">
        <f t="shared" si="513"/>
        <v>MENOR VALOR</v>
      </c>
      <c r="P1705" s="30">
        <f t="shared" si="507"/>
        <v>285600</v>
      </c>
      <c r="Q1705" s="122"/>
    </row>
    <row r="1706" spans="1:17" s="123" customFormat="1" ht="16.2" customHeight="1" x14ac:dyDescent="0.3">
      <c r="A1706" s="171">
        <f t="shared" si="514"/>
        <v>1623</v>
      </c>
      <c r="B1706" s="126">
        <v>43220</v>
      </c>
      <c r="C1706" s="127" t="s">
        <v>1283</v>
      </c>
      <c r="D1706" s="126" t="s">
        <v>24</v>
      </c>
      <c r="E1706" s="126">
        <v>1</v>
      </c>
      <c r="F1706" s="52">
        <v>65450</v>
      </c>
      <c r="G1706" s="23">
        <v>115800</v>
      </c>
      <c r="H1706" s="24">
        <f t="shared" si="508"/>
        <v>65450</v>
      </c>
      <c r="I1706" s="24">
        <f t="shared" si="509"/>
        <v>90625</v>
      </c>
      <c r="J1706" s="24">
        <f t="shared" si="510"/>
        <v>90625</v>
      </c>
      <c r="K1706" s="25">
        <f t="shared" si="511"/>
        <v>87058.084058862674</v>
      </c>
      <c r="L1706" s="26">
        <f t="shared" si="505"/>
        <v>15279.222766470773</v>
      </c>
      <c r="M1706" s="27">
        <f t="shared" si="506"/>
        <v>0.17550607656538841</v>
      </c>
      <c r="N1706" s="28">
        <f t="shared" si="512"/>
        <v>65450</v>
      </c>
      <c r="O1706" s="29" t="str">
        <f t="shared" si="513"/>
        <v>MENOR VALOR</v>
      </c>
      <c r="P1706" s="30">
        <f t="shared" si="507"/>
        <v>65450</v>
      </c>
      <c r="Q1706" s="122"/>
    </row>
    <row r="1707" spans="1:17" s="123" customFormat="1" ht="16.2" customHeight="1" x14ac:dyDescent="0.3">
      <c r="A1707" s="171">
        <f t="shared" si="514"/>
        <v>1624</v>
      </c>
      <c r="B1707" s="126">
        <v>61185</v>
      </c>
      <c r="C1707" s="127" t="s">
        <v>1284</v>
      </c>
      <c r="D1707" s="126" t="s">
        <v>24</v>
      </c>
      <c r="E1707" s="126">
        <v>1</v>
      </c>
      <c r="F1707" s="52">
        <v>89250</v>
      </c>
      <c r="G1707" s="48">
        <v>253875</v>
      </c>
      <c r="H1707" s="24">
        <f t="shared" si="508"/>
        <v>89250</v>
      </c>
      <c r="I1707" s="24">
        <f t="shared" si="509"/>
        <v>171562.5</v>
      </c>
      <c r="J1707" s="24">
        <f t="shared" si="510"/>
        <v>171562.5</v>
      </c>
      <c r="K1707" s="25">
        <f t="shared" si="511"/>
        <v>150526.88713316302</v>
      </c>
      <c r="L1707" s="26">
        <f t="shared" si="505"/>
        <v>43329.302421862274</v>
      </c>
      <c r="M1707" s="27">
        <f t="shared" si="506"/>
        <v>0.28785091651786554</v>
      </c>
      <c r="N1707" s="28">
        <f t="shared" si="512"/>
        <v>89250</v>
      </c>
      <c r="O1707" s="29" t="str">
        <f t="shared" si="513"/>
        <v>MENOR VALOR</v>
      </c>
      <c r="P1707" s="30">
        <f t="shared" si="507"/>
        <v>89250</v>
      </c>
      <c r="Q1707" s="122"/>
    </row>
    <row r="1708" spans="1:17" s="123" customFormat="1" ht="16.2" customHeight="1" x14ac:dyDescent="0.3">
      <c r="A1708" s="171">
        <f t="shared" si="514"/>
        <v>1625</v>
      </c>
      <c r="B1708" s="126">
        <v>61185</v>
      </c>
      <c r="C1708" s="127" t="s">
        <v>1285</v>
      </c>
      <c r="D1708" s="126" t="s">
        <v>24</v>
      </c>
      <c r="E1708" s="126">
        <v>1</v>
      </c>
      <c r="F1708" s="52">
        <v>1011500</v>
      </c>
      <c r="G1708" s="53">
        <v>1517250</v>
      </c>
      <c r="H1708" s="24">
        <f t="shared" si="508"/>
        <v>1011500</v>
      </c>
      <c r="I1708" s="24">
        <f t="shared" si="509"/>
        <v>1264375</v>
      </c>
      <c r="J1708" s="24">
        <f t="shared" si="510"/>
        <v>1264375</v>
      </c>
      <c r="K1708" s="25">
        <f t="shared" si="511"/>
        <v>1238829.4374125923</v>
      </c>
      <c r="L1708" s="26">
        <f t="shared" si="505"/>
        <v>160746.18675776452</v>
      </c>
      <c r="M1708" s="27">
        <f t="shared" si="506"/>
        <v>0.12975651199691987</v>
      </c>
      <c r="N1708" s="28">
        <f t="shared" si="512"/>
        <v>1011500</v>
      </c>
      <c r="O1708" s="29" t="str">
        <f t="shared" si="513"/>
        <v>MENOR VALOR</v>
      </c>
      <c r="P1708" s="30">
        <f t="shared" si="507"/>
        <v>1011500</v>
      </c>
      <c r="Q1708" s="122"/>
    </row>
    <row r="1709" spans="1:17" s="123" customFormat="1" ht="16.2" customHeight="1" x14ac:dyDescent="0.3">
      <c r="A1709" s="171">
        <f t="shared" si="514"/>
        <v>1626</v>
      </c>
      <c r="B1709" s="126">
        <v>42140</v>
      </c>
      <c r="C1709" s="127" t="s">
        <v>1219</v>
      </c>
      <c r="D1709" s="126" t="s">
        <v>24</v>
      </c>
      <c r="E1709" s="126">
        <v>1</v>
      </c>
      <c r="F1709" s="52">
        <v>142800</v>
      </c>
      <c r="G1709" s="53">
        <v>190200</v>
      </c>
      <c r="H1709" s="24">
        <f t="shared" si="508"/>
        <v>142800</v>
      </c>
      <c r="I1709" s="24">
        <f t="shared" si="509"/>
        <v>166500</v>
      </c>
      <c r="J1709" s="24">
        <f t="shared" si="510"/>
        <v>166500</v>
      </c>
      <c r="K1709" s="25">
        <f t="shared" si="511"/>
        <v>164804.61158596262</v>
      </c>
      <c r="L1709" s="26">
        <f t="shared" si="505"/>
        <v>15559.610069810235</v>
      </c>
      <c r="M1709" s="27">
        <f t="shared" si="506"/>
        <v>9.44124677099481E-2</v>
      </c>
      <c r="N1709" s="28">
        <f t="shared" si="512"/>
        <v>142800</v>
      </c>
      <c r="O1709" s="29" t="str">
        <f t="shared" si="513"/>
        <v>MENOR VALOR</v>
      </c>
      <c r="P1709" s="30">
        <f t="shared" si="507"/>
        <v>142800</v>
      </c>
      <c r="Q1709" s="122"/>
    </row>
    <row r="1710" spans="1:17" s="123" customFormat="1" ht="16.2" customHeight="1" x14ac:dyDescent="0.3">
      <c r="A1710" s="171">
        <f t="shared" si="514"/>
        <v>1627</v>
      </c>
      <c r="B1710" s="126">
        <v>61164</v>
      </c>
      <c r="C1710" s="127" t="s">
        <v>1286</v>
      </c>
      <c r="D1710" s="126" t="s">
        <v>458</v>
      </c>
      <c r="E1710" s="126">
        <v>1</v>
      </c>
      <c r="F1710" s="52">
        <v>77350</v>
      </c>
      <c r="G1710" s="53">
        <v>316025</v>
      </c>
      <c r="H1710" s="24">
        <f t="shared" si="508"/>
        <v>77350</v>
      </c>
      <c r="I1710" s="24">
        <f t="shared" si="509"/>
        <v>196687.5</v>
      </c>
      <c r="J1710" s="24">
        <f t="shared" si="510"/>
        <v>196687.5</v>
      </c>
      <c r="K1710" s="25">
        <f t="shared" si="511"/>
        <v>156347.47759397974</v>
      </c>
      <c r="L1710" s="26">
        <f t="shared" si="505"/>
        <v>55859.6521033354</v>
      </c>
      <c r="M1710" s="27">
        <f t="shared" si="506"/>
        <v>0.35727888267182578</v>
      </c>
      <c r="N1710" s="28">
        <f t="shared" si="512"/>
        <v>77350</v>
      </c>
      <c r="O1710" s="29" t="str">
        <f t="shared" si="513"/>
        <v>MENOR VALOR</v>
      </c>
      <c r="P1710" s="30">
        <f t="shared" si="507"/>
        <v>77350</v>
      </c>
      <c r="Q1710" s="122"/>
    </row>
    <row r="1711" spans="1:17" s="123" customFormat="1" ht="16.2" customHeight="1" x14ac:dyDescent="0.3">
      <c r="A1711" s="171">
        <f t="shared" si="514"/>
        <v>1628</v>
      </c>
      <c r="B1711" s="126">
        <v>42140</v>
      </c>
      <c r="C1711" s="127" t="s">
        <v>1287</v>
      </c>
      <c r="D1711" s="126" t="s">
        <v>24</v>
      </c>
      <c r="E1711" s="126">
        <v>1</v>
      </c>
      <c r="F1711" s="52">
        <v>113050</v>
      </c>
      <c r="G1711" s="53">
        <v>179575</v>
      </c>
      <c r="H1711" s="24">
        <f t="shared" si="508"/>
        <v>113050</v>
      </c>
      <c r="I1711" s="24">
        <f t="shared" si="509"/>
        <v>146312.5</v>
      </c>
      <c r="J1711" s="24">
        <f t="shared" si="510"/>
        <v>146312.5</v>
      </c>
      <c r="K1711" s="25">
        <f t="shared" si="511"/>
        <v>142481.41545478834</v>
      </c>
      <c r="L1711" s="26">
        <f t="shared" si="505"/>
        <v>20811.153447999412</v>
      </c>
      <c r="M1711" s="27">
        <f t="shared" si="506"/>
        <v>0.14606223121501152</v>
      </c>
      <c r="N1711" s="28">
        <f t="shared" si="512"/>
        <v>113050</v>
      </c>
      <c r="O1711" s="29" t="str">
        <f t="shared" si="513"/>
        <v>MENOR VALOR</v>
      </c>
      <c r="P1711" s="30">
        <f t="shared" si="507"/>
        <v>113050</v>
      </c>
      <c r="Q1711" s="122"/>
    </row>
    <row r="1712" spans="1:17" s="123" customFormat="1" ht="16.2" customHeight="1" x14ac:dyDescent="0.3">
      <c r="A1712" s="171">
        <f t="shared" si="514"/>
        <v>1629</v>
      </c>
      <c r="B1712" s="126">
        <v>61185</v>
      </c>
      <c r="C1712" s="127" t="s">
        <v>460</v>
      </c>
      <c r="D1712" s="126" t="s">
        <v>24</v>
      </c>
      <c r="E1712" s="126">
        <v>1</v>
      </c>
      <c r="F1712" s="52">
        <v>618800</v>
      </c>
      <c r="G1712" s="53">
        <v>928200</v>
      </c>
      <c r="H1712" s="24">
        <f t="shared" si="508"/>
        <v>618800</v>
      </c>
      <c r="I1712" s="24">
        <f t="shared" si="509"/>
        <v>773500</v>
      </c>
      <c r="J1712" s="24">
        <f t="shared" si="510"/>
        <v>773500</v>
      </c>
      <c r="K1712" s="25">
        <f t="shared" si="511"/>
        <v>757872.12641711533</v>
      </c>
      <c r="L1712" s="26">
        <f t="shared" si="505"/>
        <v>98338.84366357472</v>
      </c>
      <c r="M1712" s="27">
        <f t="shared" si="506"/>
        <v>0.12975651199692134</v>
      </c>
      <c r="N1712" s="28">
        <f t="shared" si="512"/>
        <v>618800</v>
      </c>
      <c r="O1712" s="29" t="str">
        <f t="shared" si="513"/>
        <v>MENOR VALOR</v>
      </c>
      <c r="P1712" s="30">
        <f t="shared" si="507"/>
        <v>618800</v>
      </c>
      <c r="Q1712" s="122"/>
    </row>
    <row r="1713" spans="1:17" s="123" customFormat="1" ht="16.2" customHeight="1" x14ac:dyDescent="0.3">
      <c r="A1713" s="171">
        <f t="shared" si="514"/>
        <v>1630</v>
      </c>
      <c r="B1713" s="126">
        <v>42140</v>
      </c>
      <c r="C1713" s="127" t="s">
        <v>1288</v>
      </c>
      <c r="D1713" s="126" t="s">
        <v>24</v>
      </c>
      <c r="E1713" s="126">
        <v>1</v>
      </c>
      <c r="F1713" s="52">
        <v>1487500</v>
      </c>
      <c r="G1713" s="53">
        <v>2231250</v>
      </c>
      <c r="H1713" s="24">
        <f t="shared" si="508"/>
        <v>1487500</v>
      </c>
      <c r="I1713" s="24">
        <f t="shared" si="509"/>
        <v>1859375</v>
      </c>
      <c r="J1713" s="24">
        <f t="shared" si="510"/>
        <v>1859375</v>
      </c>
      <c r="K1713" s="25">
        <f t="shared" si="511"/>
        <v>1821807.9961949887</v>
      </c>
      <c r="L1713" s="26">
        <f t="shared" si="505"/>
        <v>236391.4511143647</v>
      </c>
      <c r="M1713" s="27">
        <f t="shared" si="506"/>
        <v>0.12975651199692267</v>
      </c>
      <c r="N1713" s="28">
        <f t="shared" si="512"/>
        <v>1487500</v>
      </c>
      <c r="O1713" s="29" t="str">
        <f t="shared" si="513"/>
        <v>MENOR VALOR</v>
      </c>
      <c r="P1713" s="30">
        <f t="shared" si="507"/>
        <v>1487500</v>
      </c>
      <c r="Q1713" s="122"/>
    </row>
    <row r="1714" spans="1:17" s="123" customFormat="1" ht="16.2" customHeight="1" x14ac:dyDescent="0.3">
      <c r="A1714" s="171">
        <f t="shared" si="514"/>
        <v>1631</v>
      </c>
      <c r="B1714" s="126">
        <v>48220</v>
      </c>
      <c r="C1714" s="127" t="s">
        <v>1289</v>
      </c>
      <c r="D1714" s="126" t="s">
        <v>24</v>
      </c>
      <c r="E1714" s="126">
        <v>1</v>
      </c>
      <c r="F1714" s="52">
        <v>113050</v>
      </c>
      <c r="G1714" s="53">
        <v>179575</v>
      </c>
      <c r="H1714" s="24">
        <f t="shared" si="508"/>
        <v>113050</v>
      </c>
      <c r="I1714" s="24">
        <f t="shared" si="509"/>
        <v>146312.5</v>
      </c>
      <c r="J1714" s="24">
        <f t="shared" si="510"/>
        <v>146312.5</v>
      </c>
      <c r="K1714" s="25">
        <f t="shared" si="511"/>
        <v>142481.41545478834</v>
      </c>
      <c r="L1714" s="26">
        <f t="shared" si="505"/>
        <v>20811.153447999412</v>
      </c>
      <c r="M1714" s="27">
        <f t="shared" si="506"/>
        <v>0.14606223121501152</v>
      </c>
      <c r="N1714" s="28">
        <f t="shared" si="512"/>
        <v>113050</v>
      </c>
      <c r="O1714" s="29" t="str">
        <f t="shared" si="513"/>
        <v>MENOR VALOR</v>
      </c>
      <c r="P1714" s="30">
        <f t="shared" si="507"/>
        <v>113050</v>
      </c>
      <c r="Q1714" s="122"/>
    </row>
    <row r="1715" spans="1:17" s="123" customFormat="1" ht="16.2" customHeight="1" x14ac:dyDescent="0.3">
      <c r="A1715" s="171">
        <f t="shared" si="514"/>
        <v>1632</v>
      </c>
      <c r="B1715" s="126">
        <v>61185</v>
      </c>
      <c r="C1715" s="127" t="s">
        <v>463</v>
      </c>
      <c r="D1715" s="126" t="s">
        <v>24</v>
      </c>
      <c r="E1715" s="126">
        <v>1</v>
      </c>
      <c r="F1715" s="52">
        <v>136850</v>
      </c>
      <c r="G1715" s="53">
        <v>265000</v>
      </c>
      <c r="H1715" s="24">
        <f t="shared" si="508"/>
        <v>136850</v>
      </c>
      <c r="I1715" s="24">
        <f t="shared" si="509"/>
        <v>200925</v>
      </c>
      <c r="J1715" s="24">
        <f t="shared" si="510"/>
        <v>200925</v>
      </c>
      <c r="K1715" s="25">
        <f t="shared" si="511"/>
        <v>190434.37189751223</v>
      </c>
      <c r="L1715" s="26">
        <f t="shared" si="505"/>
        <v>37889.872734352837</v>
      </c>
      <c r="M1715" s="27">
        <f t="shared" si="506"/>
        <v>0.1989655142441637</v>
      </c>
      <c r="N1715" s="28">
        <f t="shared" si="512"/>
        <v>136850</v>
      </c>
      <c r="O1715" s="29" t="str">
        <f t="shared" si="513"/>
        <v>MENOR VALOR</v>
      </c>
      <c r="P1715" s="30">
        <f t="shared" si="507"/>
        <v>136850</v>
      </c>
      <c r="Q1715" s="122"/>
    </row>
    <row r="1716" spans="1:17" s="123" customFormat="1" ht="16.2" customHeight="1" x14ac:dyDescent="0.3">
      <c r="A1716" s="171">
        <f t="shared" si="514"/>
        <v>1633</v>
      </c>
      <c r="B1716" s="126">
        <v>42140</v>
      </c>
      <c r="C1716" s="127" t="s">
        <v>1290</v>
      </c>
      <c r="D1716" s="126" t="s">
        <v>24</v>
      </c>
      <c r="E1716" s="126">
        <v>1</v>
      </c>
      <c r="F1716" s="52">
        <v>214200</v>
      </c>
      <c r="G1716" s="48">
        <v>600300</v>
      </c>
      <c r="H1716" s="24">
        <f t="shared" si="508"/>
        <v>214200</v>
      </c>
      <c r="I1716" s="24">
        <f t="shared" si="509"/>
        <v>407250</v>
      </c>
      <c r="J1716" s="24">
        <f t="shared" si="510"/>
        <v>407250</v>
      </c>
      <c r="K1716" s="25">
        <f t="shared" si="511"/>
        <v>358586.47492620244</v>
      </c>
      <c r="L1716" s="26">
        <f t="shared" si="505"/>
        <v>102096.65553193912</v>
      </c>
      <c r="M1716" s="27">
        <f t="shared" si="506"/>
        <v>0.28471976125968146</v>
      </c>
      <c r="N1716" s="28">
        <f t="shared" si="512"/>
        <v>214200</v>
      </c>
      <c r="O1716" s="29" t="str">
        <f t="shared" si="513"/>
        <v>MENOR VALOR</v>
      </c>
      <c r="P1716" s="30">
        <f t="shared" si="507"/>
        <v>214200</v>
      </c>
      <c r="Q1716" s="122"/>
    </row>
    <row r="1717" spans="1:17" s="123" customFormat="1" ht="16.2" customHeight="1" x14ac:dyDescent="0.3">
      <c r="A1717" s="171">
        <f t="shared" si="514"/>
        <v>1634</v>
      </c>
      <c r="B1717" s="126">
        <v>42140</v>
      </c>
      <c r="C1717" s="127" t="s">
        <v>1291</v>
      </c>
      <c r="D1717" s="126" t="s">
        <v>24</v>
      </c>
      <c r="E1717" s="126">
        <v>1</v>
      </c>
      <c r="F1717" s="52">
        <v>35700</v>
      </c>
      <c r="G1717" s="53">
        <v>69000</v>
      </c>
      <c r="H1717" s="24">
        <f t="shared" si="508"/>
        <v>35700</v>
      </c>
      <c r="I1717" s="24">
        <f t="shared" si="509"/>
        <v>52350</v>
      </c>
      <c r="J1717" s="24">
        <f t="shared" si="510"/>
        <v>52350</v>
      </c>
      <c r="K1717" s="25">
        <f t="shared" si="511"/>
        <v>49631.643132179292</v>
      </c>
      <c r="L1717" s="26">
        <f t="shared" si="505"/>
        <v>9851.1593318349878</v>
      </c>
      <c r="M1717" s="27">
        <f t="shared" si="506"/>
        <v>0.19848545625618963</v>
      </c>
      <c r="N1717" s="28">
        <f t="shared" si="512"/>
        <v>35700</v>
      </c>
      <c r="O1717" s="29" t="str">
        <f t="shared" si="513"/>
        <v>MENOR VALOR</v>
      </c>
      <c r="P1717" s="30">
        <f t="shared" si="507"/>
        <v>35700</v>
      </c>
      <c r="Q1717" s="122"/>
    </row>
    <row r="1718" spans="1:17" s="123" customFormat="1" ht="16.2" customHeight="1" x14ac:dyDescent="0.3">
      <c r="A1718" s="171">
        <f t="shared" si="514"/>
        <v>1635</v>
      </c>
      <c r="B1718" s="126">
        <v>48220</v>
      </c>
      <c r="C1718" s="127" t="s">
        <v>1292</v>
      </c>
      <c r="D1718" s="126" t="s">
        <v>24</v>
      </c>
      <c r="E1718" s="126">
        <v>1</v>
      </c>
      <c r="F1718" s="52">
        <v>273700</v>
      </c>
      <c r="G1718" s="53">
        <v>410550</v>
      </c>
      <c r="H1718" s="24">
        <f t="shared" si="508"/>
        <v>273700</v>
      </c>
      <c r="I1718" s="24">
        <f t="shared" si="509"/>
        <v>342125</v>
      </c>
      <c r="J1718" s="24">
        <f t="shared" si="510"/>
        <v>342125</v>
      </c>
      <c r="K1718" s="25">
        <f t="shared" si="511"/>
        <v>335212.67129987793</v>
      </c>
      <c r="L1718" s="26">
        <f t="shared" si="505"/>
        <v>43496.027005042873</v>
      </c>
      <c r="M1718" s="27">
        <f t="shared" si="506"/>
        <v>0.12975651199692198</v>
      </c>
      <c r="N1718" s="28">
        <f t="shared" si="512"/>
        <v>273700</v>
      </c>
      <c r="O1718" s="29" t="str">
        <f t="shared" si="513"/>
        <v>MENOR VALOR</v>
      </c>
      <c r="P1718" s="30">
        <f t="shared" si="507"/>
        <v>273700</v>
      </c>
      <c r="Q1718" s="122"/>
    </row>
    <row r="1719" spans="1:17" s="123" customFormat="1" ht="16.2" customHeight="1" x14ac:dyDescent="0.3">
      <c r="A1719" s="171">
        <f t="shared" si="514"/>
        <v>1636</v>
      </c>
      <c r="B1719" s="126">
        <v>42140</v>
      </c>
      <c r="C1719" s="127" t="s">
        <v>1293</v>
      </c>
      <c r="D1719" s="126" t="s">
        <v>24</v>
      </c>
      <c r="E1719" s="126">
        <v>1</v>
      </c>
      <c r="F1719" s="52">
        <v>773500</v>
      </c>
      <c r="G1719" s="53">
        <v>1160250</v>
      </c>
      <c r="H1719" s="24">
        <f t="shared" si="508"/>
        <v>773500</v>
      </c>
      <c r="I1719" s="24">
        <f t="shared" si="509"/>
        <v>966875</v>
      </c>
      <c r="J1719" s="24">
        <f t="shared" si="510"/>
        <v>966875</v>
      </c>
      <c r="K1719" s="25">
        <f t="shared" si="511"/>
        <v>947340.15802139416</v>
      </c>
      <c r="L1719" s="26">
        <f t="shared" si="505"/>
        <v>122923.55457946887</v>
      </c>
      <c r="M1719" s="27">
        <f t="shared" si="506"/>
        <v>0.12975651199692184</v>
      </c>
      <c r="N1719" s="28">
        <f t="shared" si="512"/>
        <v>773500</v>
      </c>
      <c r="O1719" s="29" t="str">
        <f t="shared" si="513"/>
        <v>MENOR VALOR</v>
      </c>
      <c r="P1719" s="30">
        <f t="shared" si="507"/>
        <v>773500</v>
      </c>
      <c r="Q1719" s="122"/>
    </row>
    <row r="1720" spans="1:17" s="123" customFormat="1" ht="16.2" customHeight="1" x14ac:dyDescent="0.3">
      <c r="A1720" s="171">
        <f t="shared" si="514"/>
        <v>1637</v>
      </c>
      <c r="B1720" s="126">
        <v>61185</v>
      </c>
      <c r="C1720" s="127" t="s">
        <v>1294</v>
      </c>
      <c r="D1720" s="126" t="s">
        <v>24</v>
      </c>
      <c r="E1720" s="126">
        <v>1</v>
      </c>
      <c r="F1720" s="52">
        <v>1011500</v>
      </c>
      <c r="G1720" s="53">
        <v>1517250</v>
      </c>
      <c r="H1720" s="24">
        <f t="shared" si="508"/>
        <v>1011500</v>
      </c>
      <c r="I1720" s="24">
        <f t="shared" si="509"/>
        <v>1264375</v>
      </c>
      <c r="J1720" s="24">
        <f t="shared" si="510"/>
        <v>1264375</v>
      </c>
      <c r="K1720" s="25">
        <f t="shared" si="511"/>
        <v>1238829.4374125923</v>
      </c>
      <c r="L1720" s="26">
        <f t="shared" si="505"/>
        <v>160746.18675776452</v>
      </c>
      <c r="M1720" s="27">
        <f t="shared" si="506"/>
        <v>0.12975651199691987</v>
      </c>
      <c r="N1720" s="28">
        <f t="shared" si="512"/>
        <v>1011500</v>
      </c>
      <c r="O1720" s="29" t="str">
        <f t="shared" si="513"/>
        <v>MENOR VALOR</v>
      </c>
      <c r="P1720" s="30">
        <f t="shared" si="507"/>
        <v>1011500</v>
      </c>
      <c r="Q1720" s="122"/>
    </row>
    <row r="1721" spans="1:17" s="123" customFormat="1" ht="16.2" customHeight="1" x14ac:dyDescent="0.3">
      <c r="A1721" s="171">
        <f t="shared" si="514"/>
        <v>1638</v>
      </c>
      <c r="B1721" s="126">
        <v>42140</v>
      </c>
      <c r="C1721" s="127" t="s">
        <v>1295</v>
      </c>
      <c r="D1721" s="126" t="s">
        <v>24</v>
      </c>
      <c r="E1721" s="126">
        <v>1</v>
      </c>
      <c r="F1721" s="52">
        <v>214200</v>
      </c>
      <c r="G1721" s="48">
        <v>600300</v>
      </c>
      <c r="H1721" s="24">
        <f t="shared" si="508"/>
        <v>214200</v>
      </c>
      <c r="I1721" s="24">
        <f t="shared" si="509"/>
        <v>407250</v>
      </c>
      <c r="J1721" s="24">
        <f t="shared" si="510"/>
        <v>407250</v>
      </c>
      <c r="K1721" s="25">
        <f t="shared" si="511"/>
        <v>358586.47492620244</v>
      </c>
      <c r="L1721" s="26">
        <f t="shared" si="505"/>
        <v>102096.65553193912</v>
      </c>
      <c r="M1721" s="27">
        <f t="shared" si="506"/>
        <v>0.28471976125968146</v>
      </c>
      <c r="N1721" s="28">
        <f t="shared" si="512"/>
        <v>214200</v>
      </c>
      <c r="O1721" s="29" t="str">
        <f t="shared" si="513"/>
        <v>MENOR VALOR</v>
      </c>
      <c r="P1721" s="30">
        <f t="shared" si="507"/>
        <v>214200</v>
      </c>
      <c r="Q1721" s="122"/>
    </row>
    <row r="1722" spans="1:17" s="123" customFormat="1" ht="16.2" customHeight="1" x14ac:dyDescent="0.3">
      <c r="A1722" s="171">
        <f t="shared" si="514"/>
        <v>1639</v>
      </c>
      <c r="B1722" s="126">
        <v>42140</v>
      </c>
      <c r="C1722" s="127" t="s">
        <v>1296</v>
      </c>
      <c r="D1722" s="126" t="s">
        <v>24</v>
      </c>
      <c r="E1722" s="126">
        <v>1</v>
      </c>
      <c r="F1722" s="52">
        <v>773500</v>
      </c>
      <c r="G1722" s="53">
        <v>1160250</v>
      </c>
      <c r="H1722" s="24">
        <f t="shared" si="508"/>
        <v>773500</v>
      </c>
      <c r="I1722" s="24">
        <f t="shared" si="509"/>
        <v>966875</v>
      </c>
      <c r="J1722" s="24">
        <f t="shared" si="510"/>
        <v>966875</v>
      </c>
      <c r="K1722" s="25">
        <f t="shared" si="511"/>
        <v>947340.15802139416</v>
      </c>
      <c r="L1722" s="26">
        <f t="shared" si="505"/>
        <v>122923.55457946887</v>
      </c>
      <c r="M1722" s="27">
        <f t="shared" si="506"/>
        <v>0.12975651199692184</v>
      </c>
      <c r="N1722" s="28">
        <f t="shared" si="512"/>
        <v>773500</v>
      </c>
      <c r="O1722" s="29" t="str">
        <f t="shared" si="513"/>
        <v>MENOR VALOR</v>
      </c>
      <c r="P1722" s="30">
        <f t="shared" si="507"/>
        <v>773500</v>
      </c>
      <c r="Q1722" s="122"/>
    </row>
    <row r="1723" spans="1:17" s="123" customFormat="1" ht="16.2" customHeight="1" x14ac:dyDescent="0.3">
      <c r="A1723" s="171">
        <f t="shared" si="514"/>
        <v>1640</v>
      </c>
      <c r="B1723" s="126">
        <v>61185</v>
      </c>
      <c r="C1723" s="127" t="s">
        <v>1297</v>
      </c>
      <c r="D1723" s="126" t="s">
        <v>24</v>
      </c>
      <c r="E1723" s="126">
        <v>1</v>
      </c>
      <c r="F1723" s="52">
        <v>172550</v>
      </c>
      <c r="G1723" s="53">
        <v>263825</v>
      </c>
      <c r="H1723" s="24">
        <f t="shared" si="508"/>
        <v>172550</v>
      </c>
      <c r="I1723" s="24">
        <f t="shared" si="509"/>
        <v>218187.5</v>
      </c>
      <c r="J1723" s="24">
        <f t="shared" si="510"/>
        <v>218187.5</v>
      </c>
      <c r="K1723" s="25">
        <f t="shared" si="511"/>
        <v>213361.20488504934</v>
      </c>
      <c r="L1723" s="26">
        <f t="shared" si="505"/>
        <v>28857.879722611582</v>
      </c>
      <c r="M1723" s="27">
        <f t="shared" si="506"/>
        <v>0.13525364059581063</v>
      </c>
      <c r="N1723" s="28">
        <f t="shared" si="512"/>
        <v>172550</v>
      </c>
      <c r="O1723" s="29" t="str">
        <f t="shared" si="513"/>
        <v>MENOR VALOR</v>
      </c>
      <c r="P1723" s="30">
        <f t="shared" si="507"/>
        <v>172550</v>
      </c>
      <c r="Q1723" s="122"/>
    </row>
    <row r="1724" spans="1:17" s="123" customFormat="1" ht="16.2" customHeight="1" x14ac:dyDescent="0.3">
      <c r="A1724" s="171">
        <f t="shared" si="514"/>
        <v>1641</v>
      </c>
      <c r="B1724" s="126">
        <v>42140</v>
      </c>
      <c r="C1724" s="127" t="s">
        <v>1095</v>
      </c>
      <c r="D1724" s="126" t="s">
        <v>24</v>
      </c>
      <c r="E1724" s="126">
        <v>1</v>
      </c>
      <c r="F1724" s="52">
        <v>21420</v>
      </c>
      <c r="G1724" s="53">
        <v>40200</v>
      </c>
      <c r="H1724" s="24">
        <f t="shared" si="508"/>
        <v>21420</v>
      </c>
      <c r="I1724" s="24">
        <f t="shared" si="509"/>
        <v>30810</v>
      </c>
      <c r="J1724" s="24">
        <f t="shared" si="510"/>
        <v>30810</v>
      </c>
      <c r="K1724" s="25">
        <f t="shared" si="511"/>
        <v>29344.23282350384</v>
      </c>
      <c r="L1724" s="26">
        <f t="shared" si="505"/>
        <v>5603.2787652005572</v>
      </c>
      <c r="M1724" s="27">
        <f t="shared" si="506"/>
        <v>0.19094991506175962</v>
      </c>
      <c r="N1724" s="28">
        <f t="shared" si="512"/>
        <v>21420</v>
      </c>
      <c r="O1724" s="29" t="str">
        <f t="shared" si="513"/>
        <v>MENOR VALOR</v>
      </c>
      <c r="P1724" s="30">
        <f t="shared" si="507"/>
        <v>21420</v>
      </c>
      <c r="Q1724" s="122"/>
    </row>
    <row r="1725" spans="1:17" s="123" customFormat="1" ht="16.2" customHeight="1" x14ac:dyDescent="0.3">
      <c r="A1725" s="173">
        <f t="shared" si="514"/>
        <v>1642</v>
      </c>
      <c r="B1725" s="128">
        <v>42140</v>
      </c>
      <c r="C1725" s="129" t="s">
        <v>1298</v>
      </c>
      <c r="D1725" s="128" t="s">
        <v>24</v>
      </c>
      <c r="E1725" s="128">
        <v>1</v>
      </c>
      <c r="F1725" s="56">
        <v>142800</v>
      </c>
      <c r="G1725" s="53">
        <v>190200</v>
      </c>
      <c r="H1725" s="24">
        <f t="shared" si="508"/>
        <v>142800</v>
      </c>
      <c r="I1725" s="24">
        <f t="shared" si="509"/>
        <v>166500</v>
      </c>
      <c r="J1725" s="24">
        <f t="shared" si="510"/>
        <v>166500</v>
      </c>
      <c r="K1725" s="25">
        <f t="shared" si="511"/>
        <v>164804.61158596262</v>
      </c>
      <c r="L1725" s="26">
        <f t="shared" si="505"/>
        <v>15559.610069810235</v>
      </c>
      <c r="M1725" s="27">
        <f t="shared" si="506"/>
        <v>9.44124677099481E-2</v>
      </c>
      <c r="N1725" s="28">
        <f t="shared" si="512"/>
        <v>142800</v>
      </c>
      <c r="O1725" s="29" t="str">
        <f t="shared" si="513"/>
        <v>MENOR VALOR</v>
      </c>
      <c r="P1725" s="30">
        <f t="shared" si="507"/>
        <v>142800</v>
      </c>
      <c r="Q1725" s="122"/>
    </row>
    <row r="1726" spans="1:17" s="123" customFormat="1" ht="16.2" customHeight="1" x14ac:dyDescent="0.3">
      <c r="A1726" s="268" t="s">
        <v>1299</v>
      </c>
      <c r="B1726" s="268" t="s">
        <v>1299</v>
      </c>
      <c r="C1726" s="268"/>
      <c r="D1726" s="268"/>
      <c r="E1726" s="268"/>
      <c r="F1726" s="121"/>
      <c r="G1726" s="184"/>
      <c r="H1726" s="37"/>
      <c r="I1726" s="38"/>
      <c r="J1726" s="38"/>
      <c r="K1726" s="39"/>
      <c r="L1726" s="40"/>
      <c r="M1726" s="41"/>
      <c r="N1726" s="42"/>
      <c r="O1726" s="43"/>
      <c r="P1726" s="44"/>
      <c r="Q1726" s="122"/>
    </row>
    <row r="1727" spans="1:17" s="123" customFormat="1" ht="16.2" customHeight="1" x14ac:dyDescent="0.3">
      <c r="A1727" s="168">
        <f>A1725+1</f>
        <v>1643</v>
      </c>
      <c r="B1727" s="124">
        <v>42140</v>
      </c>
      <c r="C1727" s="125" t="s">
        <v>1300</v>
      </c>
      <c r="D1727" s="124" t="s">
        <v>24</v>
      </c>
      <c r="E1727" s="124">
        <v>1</v>
      </c>
      <c r="F1727" s="47">
        <v>53550</v>
      </c>
      <c r="G1727" s="53">
        <v>91200</v>
      </c>
      <c r="H1727" s="24">
        <f t="shared" ref="H1727:H1766" si="515">MIN(F1727:G1727)</f>
        <v>53550</v>
      </c>
      <c r="I1727" s="24">
        <f t="shared" ref="I1727:I1766" si="516">AVERAGE(F1727:G1727)</f>
        <v>72375</v>
      </c>
      <c r="J1727" s="24">
        <f t="shared" ref="J1727:J1766" si="517">MEDIAN(F1727:G1727)</f>
        <v>72375</v>
      </c>
      <c r="K1727" s="25">
        <f t="shared" ref="K1727:K1766" si="518">GEOMEAN(F1727:G1727)</f>
        <v>69883.903726108489</v>
      </c>
      <c r="L1727" s="26">
        <f t="shared" si="505"/>
        <v>11549.814087979526</v>
      </c>
      <c r="M1727" s="27">
        <f t="shared" si="506"/>
        <v>0.16527144982120595</v>
      </c>
      <c r="N1727" s="28">
        <f t="shared" ref="N1727:N1766" si="519">ROUND(IF(M1727&lt;=$N$2,H1727,K1727),0)</f>
        <v>53550</v>
      </c>
      <c r="O1727" s="29" t="str">
        <f t="shared" ref="O1727:O1766" si="520">IF(M1727&lt;=$N$2,"MENOR VALOR","MEDIA GEO")</f>
        <v>MENOR VALOR</v>
      </c>
      <c r="P1727" s="30">
        <f t="shared" si="507"/>
        <v>53550</v>
      </c>
      <c r="Q1727" s="122"/>
    </row>
    <row r="1728" spans="1:17" s="123" customFormat="1" ht="16.2" customHeight="1" x14ac:dyDescent="0.3">
      <c r="A1728" s="171">
        <f>A1727+1</f>
        <v>1644</v>
      </c>
      <c r="B1728" s="126">
        <v>42140</v>
      </c>
      <c r="C1728" s="127" t="s">
        <v>1301</v>
      </c>
      <c r="D1728" s="126" t="s">
        <v>24</v>
      </c>
      <c r="E1728" s="126">
        <v>1</v>
      </c>
      <c r="F1728" s="52">
        <v>214200</v>
      </c>
      <c r="G1728" s="48">
        <v>600300</v>
      </c>
      <c r="H1728" s="24">
        <f t="shared" si="515"/>
        <v>214200</v>
      </c>
      <c r="I1728" s="24">
        <f t="shared" si="516"/>
        <v>407250</v>
      </c>
      <c r="J1728" s="24">
        <f t="shared" si="517"/>
        <v>407250</v>
      </c>
      <c r="K1728" s="25">
        <f t="shared" si="518"/>
        <v>358586.47492620244</v>
      </c>
      <c r="L1728" s="26">
        <f t="shared" si="505"/>
        <v>102096.65553193912</v>
      </c>
      <c r="M1728" s="27">
        <f t="shared" si="506"/>
        <v>0.28471976125968146</v>
      </c>
      <c r="N1728" s="28">
        <f t="shared" si="519"/>
        <v>214200</v>
      </c>
      <c r="O1728" s="29" t="str">
        <f t="shared" si="520"/>
        <v>MENOR VALOR</v>
      </c>
      <c r="P1728" s="30">
        <f t="shared" si="507"/>
        <v>214200</v>
      </c>
      <c r="Q1728" s="122"/>
    </row>
    <row r="1729" spans="1:17" s="123" customFormat="1" ht="16.2" customHeight="1" x14ac:dyDescent="0.3">
      <c r="A1729" s="171">
        <f>A1728+1</f>
        <v>1645</v>
      </c>
      <c r="B1729" s="126">
        <v>38990</v>
      </c>
      <c r="C1729" s="127" t="s">
        <v>1302</v>
      </c>
      <c r="D1729" s="126" t="s">
        <v>986</v>
      </c>
      <c r="E1729" s="126">
        <v>1</v>
      </c>
      <c r="F1729" s="52">
        <v>65450</v>
      </c>
      <c r="G1729" s="23">
        <v>115800</v>
      </c>
      <c r="H1729" s="24">
        <f t="shared" si="515"/>
        <v>65450</v>
      </c>
      <c r="I1729" s="24">
        <f t="shared" si="516"/>
        <v>90625</v>
      </c>
      <c r="J1729" s="24">
        <f t="shared" si="517"/>
        <v>90625</v>
      </c>
      <c r="K1729" s="25">
        <f t="shared" si="518"/>
        <v>87058.084058862674</v>
      </c>
      <c r="L1729" s="26">
        <f t="shared" si="505"/>
        <v>15279.222766470773</v>
      </c>
      <c r="M1729" s="27">
        <f t="shared" si="506"/>
        <v>0.17550607656538841</v>
      </c>
      <c r="N1729" s="28">
        <f t="shared" si="519"/>
        <v>65450</v>
      </c>
      <c r="O1729" s="29" t="str">
        <f t="shared" si="520"/>
        <v>MENOR VALOR</v>
      </c>
      <c r="P1729" s="30">
        <f t="shared" si="507"/>
        <v>65450</v>
      </c>
      <c r="Q1729" s="122"/>
    </row>
    <row r="1730" spans="1:17" s="123" customFormat="1" ht="16.2" customHeight="1" x14ac:dyDescent="0.3">
      <c r="A1730" s="171">
        <f t="shared" ref="A1730:A1766" si="521">A1729+1</f>
        <v>1646</v>
      </c>
      <c r="B1730" s="126">
        <v>42140</v>
      </c>
      <c r="C1730" s="127" t="s">
        <v>1303</v>
      </c>
      <c r="D1730" s="126" t="s">
        <v>24</v>
      </c>
      <c r="E1730" s="126">
        <v>1</v>
      </c>
      <c r="F1730" s="52">
        <v>309400</v>
      </c>
      <c r="G1730" s="53">
        <v>464100</v>
      </c>
      <c r="H1730" s="24">
        <f t="shared" si="515"/>
        <v>309400</v>
      </c>
      <c r="I1730" s="24">
        <f t="shared" si="516"/>
        <v>386750</v>
      </c>
      <c r="J1730" s="24">
        <f t="shared" si="517"/>
        <v>386750</v>
      </c>
      <c r="K1730" s="25">
        <f t="shared" si="518"/>
        <v>378936.06320855767</v>
      </c>
      <c r="L1730" s="26">
        <f t="shared" si="505"/>
        <v>49169.42183178736</v>
      </c>
      <c r="M1730" s="27">
        <f t="shared" si="506"/>
        <v>0.12975651199692134</v>
      </c>
      <c r="N1730" s="28">
        <f t="shared" si="519"/>
        <v>309400</v>
      </c>
      <c r="O1730" s="29" t="str">
        <f t="shared" si="520"/>
        <v>MENOR VALOR</v>
      </c>
      <c r="P1730" s="30">
        <f t="shared" si="507"/>
        <v>309400</v>
      </c>
      <c r="Q1730" s="122"/>
    </row>
    <row r="1731" spans="1:17" s="123" customFormat="1" ht="16.2" customHeight="1" x14ac:dyDescent="0.3">
      <c r="A1731" s="171">
        <f t="shared" si="521"/>
        <v>1647</v>
      </c>
      <c r="B1731" s="126">
        <v>42140</v>
      </c>
      <c r="C1731" s="127" t="s">
        <v>1304</v>
      </c>
      <c r="D1731" s="126" t="s">
        <v>24</v>
      </c>
      <c r="E1731" s="126">
        <v>1</v>
      </c>
      <c r="F1731" s="52">
        <v>309400</v>
      </c>
      <c r="G1731" s="53">
        <v>464100</v>
      </c>
      <c r="H1731" s="24">
        <f t="shared" si="515"/>
        <v>309400</v>
      </c>
      <c r="I1731" s="24">
        <f t="shared" si="516"/>
        <v>386750</v>
      </c>
      <c r="J1731" s="24">
        <f t="shared" si="517"/>
        <v>386750</v>
      </c>
      <c r="K1731" s="25">
        <f t="shared" si="518"/>
        <v>378936.06320855767</v>
      </c>
      <c r="L1731" s="26">
        <f t="shared" si="505"/>
        <v>49169.42183178736</v>
      </c>
      <c r="M1731" s="27">
        <f t="shared" si="506"/>
        <v>0.12975651199692134</v>
      </c>
      <c r="N1731" s="28">
        <f t="shared" si="519"/>
        <v>309400</v>
      </c>
      <c r="O1731" s="29" t="str">
        <f t="shared" si="520"/>
        <v>MENOR VALOR</v>
      </c>
      <c r="P1731" s="30">
        <f t="shared" si="507"/>
        <v>309400</v>
      </c>
      <c r="Q1731" s="122"/>
    </row>
    <row r="1732" spans="1:17" s="123" customFormat="1" ht="16.2" customHeight="1" x14ac:dyDescent="0.3">
      <c r="A1732" s="171">
        <f t="shared" si="521"/>
        <v>1648</v>
      </c>
      <c r="B1732" s="126">
        <v>42140</v>
      </c>
      <c r="C1732" s="127" t="s">
        <v>1305</v>
      </c>
      <c r="D1732" s="126" t="s">
        <v>24</v>
      </c>
      <c r="E1732" s="126">
        <v>1</v>
      </c>
      <c r="F1732" s="52">
        <v>309400</v>
      </c>
      <c r="G1732" s="53">
        <v>464100</v>
      </c>
      <c r="H1732" s="24">
        <f t="shared" si="515"/>
        <v>309400</v>
      </c>
      <c r="I1732" s="24">
        <f t="shared" si="516"/>
        <v>386750</v>
      </c>
      <c r="J1732" s="24">
        <f t="shared" si="517"/>
        <v>386750</v>
      </c>
      <c r="K1732" s="25">
        <f t="shared" si="518"/>
        <v>378936.06320855767</v>
      </c>
      <c r="L1732" s="26">
        <f t="shared" si="505"/>
        <v>49169.42183178736</v>
      </c>
      <c r="M1732" s="27">
        <f t="shared" si="506"/>
        <v>0.12975651199692134</v>
      </c>
      <c r="N1732" s="28">
        <f t="shared" si="519"/>
        <v>309400</v>
      </c>
      <c r="O1732" s="29" t="str">
        <f t="shared" si="520"/>
        <v>MENOR VALOR</v>
      </c>
      <c r="P1732" s="30">
        <f t="shared" si="507"/>
        <v>309400</v>
      </c>
      <c r="Q1732" s="122"/>
    </row>
    <row r="1733" spans="1:17" s="123" customFormat="1" ht="16.2" customHeight="1" x14ac:dyDescent="0.3">
      <c r="A1733" s="171">
        <f t="shared" si="521"/>
        <v>1649</v>
      </c>
      <c r="B1733" s="126">
        <v>42140</v>
      </c>
      <c r="C1733" s="127" t="s">
        <v>1306</v>
      </c>
      <c r="D1733" s="126" t="s">
        <v>24</v>
      </c>
      <c r="E1733" s="126">
        <v>1</v>
      </c>
      <c r="F1733" s="52">
        <v>214200</v>
      </c>
      <c r="G1733" s="48">
        <v>600300</v>
      </c>
      <c r="H1733" s="24">
        <f t="shared" si="515"/>
        <v>214200</v>
      </c>
      <c r="I1733" s="24">
        <f t="shared" si="516"/>
        <v>407250</v>
      </c>
      <c r="J1733" s="24">
        <f t="shared" si="517"/>
        <v>407250</v>
      </c>
      <c r="K1733" s="25">
        <f t="shared" si="518"/>
        <v>358586.47492620244</v>
      </c>
      <c r="L1733" s="26">
        <f t="shared" si="505"/>
        <v>102096.65553193912</v>
      </c>
      <c r="M1733" s="27">
        <f t="shared" si="506"/>
        <v>0.28471976125968146</v>
      </c>
      <c r="N1733" s="28">
        <f t="shared" si="519"/>
        <v>214200</v>
      </c>
      <c r="O1733" s="29" t="str">
        <f t="shared" si="520"/>
        <v>MENOR VALOR</v>
      </c>
      <c r="P1733" s="30">
        <f t="shared" si="507"/>
        <v>214200</v>
      </c>
      <c r="Q1733" s="122"/>
    </row>
    <row r="1734" spans="1:17" s="123" customFormat="1" ht="16.2" customHeight="1" x14ac:dyDescent="0.3">
      <c r="A1734" s="171">
        <f t="shared" si="521"/>
        <v>1650</v>
      </c>
      <c r="B1734" s="126">
        <v>42140</v>
      </c>
      <c r="C1734" s="127" t="s">
        <v>1307</v>
      </c>
      <c r="D1734" s="126" t="s">
        <v>24</v>
      </c>
      <c r="E1734" s="126">
        <v>1</v>
      </c>
      <c r="F1734" s="52">
        <v>214200</v>
      </c>
      <c r="G1734" s="48">
        <v>600300</v>
      </c>
      <c r="H1734" s="24">
        <f t="shared" si="515"/>
        <v>214200</v>
      </c>
      <c r="I1734" s="24">
        <f t="shared" si="516"/>
        <v>407250</v>
      </c>
      <c r="J1734" s="24">
        <f t="shared" si="517"/>
        <v>407250</v>
      </c>
      <c r="K1734" s="25">
        <f t="shared" si="518"/>
        <v>358586.47492620244</v>
      </c>
      <c r="L1734" s="26">
        <f t="shared" si="505"/>
        <v>102096.65553193912</v>
      </c>
      <c r="M1734" s="27">
        <f t="shared" si="506"/>
        <v>0.28471976125968146</v>
      </c>
      <c r="N1734" s="28">
        <f t="shared" si="519"/>
        <v>214200</v>
      </c>
      <c r="O1734" s="29" t="str">
        <f t="shared" si="520"/>
        <v>MENOR VALOR</v>
      </c>
      <c r="P1734" s="30">
        <f t="shared" si="507"/>
        <v>214200</v>
      </c>
      <c r="Q1734" s="122"/>
    </row>
    <row r="1735" spans="1:17" s="123" customFormat="1" ht="16.2" customHeight="1" x14ac:dyDescent="0.3">
      <c r="A1735" s="171">
        <f t="shared" si="521"/>
        <v>1651</v>
      </c>
      <c r="B1735" s="126">
        <v>42140</v>
      </c>
      <c r="C1735" s="127" t="s">
        <v>1308</v>
      </c>
      <c r="D1735" s="126" t="s">
        <v>24</v>
      </c>
      <c r="E1735" s="126">
        <v>1</v>
      </c>
      <c r="F1735" s="52">
        <v>1011500</v>
      </c>
      <c r="G1735" s="53">
        <v>1517250</v>
      </c>
      <c r="H1735" s="24">
        <f t="shared" si="515"/>
        <v>1011500</v>
      </c>
      <c r="I1735" s="24">
        <f t="shared" si="516"/>
        <v>1264375</v>
      </c>
      <c r="J1735" s="24">
        <f t="shared" si="517"/>
        <v>1264375</v>
      </c>
      <c r="K1735" s="25">
        <f t="shared" si="518"/>
        <v>1238829.4374125923</v>
      </c>
      <c r="L1735" s="26">
        <f t="shared" si="505"/>
        <v>160746.18675776452</v>
      </c>
      <c r="M1735" s="27">
        <f t="shared" si="506"/>
        <v>0.12975651199691987</v>
      </c>
      <c r="N1735" s="28">
        <f t="shared" si="519"/>
        <v>1011500</v>
      </c>
      <c r="O1735" s="29" t="str">
        <f t="shared" si="520"/>
        <v>MENOR VALOR</v>
      </c>
      <c r="P1735" s="30">
        <f t="shared" si="507"/>
        <v>1011500</v>
      </c>
      <c r="Q1735" s="122"/>
    </row>
    <row r="1736" spans="1:17" s="123" customFormat="1" ht="16.2" customHeight="1" x14ac:dyDescent="0.3">
      <c r="A1736" s="171">
        <f t="shared" si="521"/>
        <v>1652</v>
      </c>
      <c r="B1736" s="126">
        <v>43910</v>
      </c>
      <c r="C1736" s="127" t="s">
        <v>1309</v>
      </c>
      <c r="D1736" s="126" t="s">
        <v>24</v>
      </c>
      <c r="E1736" s="126">
        <v>1</v>
      </c>
      <c r="F1736" s="52">
        <v>101150</v>
      </c>
      <c r="G1736" s="53">
        <v>251725</v>
      </c>
      <c r="H1736" s="24">
        <f t="shared" si="515"/>
        <v>101150</v>
      </c>
      <c r="I1736" s="24">
        <f t="shared" si="516"/>
        <v>176437.5</v>
      </c>
      <c r="J1736" s="24">
        <f t="shared" si="517"/>
        <v>176437.5</v>
      </c>
      <c r="K1736" s="25">
        <f t="shared" si="518"/>
        <v>159568.1163328063</v>
      </c>
      <c r="L1736" s="26">
        <f t="shared" si="505"/>
        <v>41307.846203071902</v>
      </c>
      <c r="M1736" s="27">
        <f t="shared" si="506"/>
        <v>0.25887280712719202</v>
      </c>
      <c r="N1736" s="28">
        <f t="shared" si="519"/>
        <v>101150</v>
      </c>
      <c r="O1736" s="29" t="str">
        <f t="shared" si="520"/>
        <v>MENOR VALOR</v>
      </c>
      <c r="P1736" s="30">
        <f t="shared" si="507"/>
        <v>101150</v>
      </c>
      <c r="Q1736" s="122"/>
    </row>
    <row r="1737" spans="1:17" s="123" customFormat="1" ht="16.2" customHeight="1" x14ac:dyDescent="0.3">
      <c r="A1737" s="171">
        <f t="shared" si="521"/>
        <v>1653</v>
      </c>
      <c r="B1737" s="126">
        <v>42140</v>
      </c>
      <c r="C1737" s="127" t="s">
        <v>1310</v>
      </c>
      <c r="D1737" s="126" t="s">
        <v>24</v>
      </c>
      <c r="E1737" s="126">
        <v>1</v>
      </c>
      <c r="F1737" s="52">
        <v>214200</v>
      </c>
      <c r="G1737" s="48">
        <v>600300</v>
      </c>
      <c r="H1737" s="24">
        <f t="shared" si="515"/>
        <v>214200</v>
      </c>
      <c r="I1737" s="24">
        <f t="shared" si="516"/>
        <v>407250</v>
      </c>
      <c r="J1737" s="24">
        <f t="shared" si="517"/>
        <v>407250</v>
      </c>
      <c r="K1737" s="25">
        <f t="shared" si="518"/>
        <v>358586.47492620244</v>
      </c>
      <c r="L1737" s="26">
        <f t="shared" si="505"/>
        <v>102096.65553193912</v>
      </c>
      <c r="M1737" s="27">
        <f t="shared" si="506"/>
        <v>0.28471976125968146</v>
      </c>
      <c r="N1737" s="28">
        <f t="shared" si="519"/>
        <v>214200</v>
      </c>
      <c r="O1737" s="29" t="str">
        <f t="shared" si="520"/>
        <v>MENOR VALOR</v>
      </c>
      <c r="P1737" s="30">
        <f t="shared" si="507"/>
        <v>214200</v>
      </c>
      <c r="Q1737" s="122"/>
    </row>
    <row r="1738" spans="1:17" s="123" customFormat="1" ht="16.2" customHeight="1" x14ac:dyDescent="0.3">
      <c r="A1738" s="171">
        <f t="shared" si="521"/>
        <v>1654</v>
      </c>
      <c r="B1738" s="126">
        <v>42140</v>
      </c>
      <c r="C1738" s="127" t="s">
        <v>1311</v>
      </c>
      <c r="D1738" s="126" t="s">
        <v>24</v>
      </c>
      <c r="E1738" s="126">
        <v>1</v>
      </c>
      <c r="F1738" s="52">
        <v>214200</v>
      </c>
      <c r="G1738" s="48">
        <v>600300</v>
      </c>
      <c r="H1738" s="24">
        <f t="shared" si="515"/>
        <v>214200</v>
      </c>
      <c r="I1738" s="24">
        <f t="shared" si="516"/>
        <v>407250</v>
      </c>
      <c r="J1738" s="24">
        <f t="shared" si="517"/>
        <v>407250</v>
      </c>
      <c r="K1738" s="25">
        <f t="shared" si="518"/>
        <v>358586.47492620244</v>
      </c>
      <c r="L1738" s="26">
        <f t="shared" si="505"/>
        <v>102096.65553193912</v>
      </c>
      <c r="M1738" s="27">
        <f t="shared" si="506"/>
        <v>0.28471976125968146</v>
      </c>
      <c r="N1738" s="28">
        <f t="shared" si="519"/>
        <v>214200</v>
      </c>
      <c r="O1738" s="29" t="str">
        <f t="shared" si="520"/>
        <v>MENOR VALOR</v>
      </c>
      <c r="P1738" s="30">
        <f t="shared" si="507"/>
        <v>214200</v>
      </c>
      <c r="Q1738" s="122"/>
    </row>
    <row r="1739" spans="1:17" s="123" customFormat="1" ht="16.2" customHeight="1" x14ac:dyDescent="0.3">
      <c r="A1739" s="171">
        <f t="shared" si="521"/>
        <v>1655</v>
      </c>
      <c r="B1739" s="126">
        <v>38990</v>
      </c>
      <c r="C1739" s="127" t="s">
        <v>1312</v>
      </c>
      <c r="D1739" s="126" t="s">
        <v>451</v>
      </c>
      <c r="E1739" s="126">
        <v>1</v>
      </c>
      <c r="F1739" s="52">
        <v>101150</v>
      </c>
      <c r="G1739" s="53">
        <v>251725</v>
      </c>
      <c r="H1739" s="24">
        <f t="shared" si="515"/>
        <v>101150</v>
      </c>
      <c r="I1739" s="24">
        <f t="shared" si="516"/>
        <v>176437.5</v>
      </c>
      <c r="J1739" s="24">
        <f t="shared" si="517"/>
        <v>176437.5</v>
      </c>
      <c r="K1739" s="25">
        <f t="shared" si="518"/>
        <v>159568.1163328063</v>
      </c>
      <c r="L1739" s="26">
        <f t="shared" ref="L1739:L1802" si="522">STDEVA(H1739,K1739)</f>
        <v>41307.846203071902</v>
      </c>
      <c r="M1739" s="27">
        <f t="shared" ref="M1739:M1802" si="523">L1739/K1739</f>
        <v>0.25887280712719202</v>
      </c>
      <c r="N1739" s="28">
        <f t="shared" si="519"/>
        <v>101150</v>
      </c>
      <c r="O1739" s="29" t="str">
        <f t="shared" si="520"/>
        <v>MENOR VALOR</v>
      </c>
      <c r="P1739" s="30">
        <f t="shared" ref="P1739:P1802" si="524">ROUND(N1739,0)</f>
        <v>101150</v>
      </c>
      <c r="Q1739" s="122"/>
    </row>
    <row r="1740" spans="1:17" s="123" customFormat="1" ht="16.2" customHeight="1" x14ac:dyDescent="0.3">
      <c r="A1740" s="171">
        <f t="shared" si="521"/>
        <v>1656</v>
      </c>
      <c r="B1740" s="126">
        <v>38990</v>
      </c>
      <c r="C1740" s="127" t="s">
        <v>1313</v>
      </c>
      <c r="D1740" s="126" t="s">
        <v>451</v>
      </c>
      <c r="E1740" s="126">
        <v>1</v>
      </c>
      <c r="F1740" s="52">
        <v>285600</v>
      </c>
      <c r="G1740" s="53">
        <v>490400</v>
      </c>
      <c r="H1740" s="24">
        <f t="shared" si="515"/>
        <v>285600</v>
      </c>
      <c r="I1740" s="24">
        <f t="shared" si="516"/>
        <v>388000</v>
      </c>
      <c r="J1740" s="24">
        <f t="shared" si="517"/>
        <v>388000</v>
      </c>
      <c r="K1740" s="25">
        <f t="shared" si="518"/>
        <v>374243.55705876887</v>
      </c>
      <c r="L1740" s="26">
        <f t="shared" si="522"/>
        <v>62680.460304752516</v>
      </c>
      <c r="M1740" s="27">
        <f t="shared" si="523"/>
        <v>0.16748574323461116</v>
      </c>
      <c r="N1740" s="28">
        <f t="shared" si="519"/>
        <v>285600</v>
      </c>
      <c r="O1740" s="29" t="str">
        <f t="shared" si="520"/>
        <v>MENOR VALOR</v>
      </c>
      <c r="P1740" s="30">
        <f t="shared" si="524"/>
        <v>285600</v>
      </c>
      <c r="Q1740" s="122"/>
    </row>
    <row r="1741" spans="1:17" s="123" customFormat="1" ht="16.2" customHeight="1" x14ac:dyDescent="0.3">
      <c r="A1741" s="171">
        <f t="shared" si="521"/>
        <v>1657</v>
      </c>
      <c r="B1741" s="126">
        <v>42140</v>
      </c>
      <c r="C1741" s="127" t="s">
        <v>1314</v>
      </c>
      <c r="D1741" s="126" t="s">
        <v>24</v>
      </c>
      <c r="E1741" s="126">
        <v>1</v>
      </c>
      <c r="F1741" s="52">
        <v>214200</v>
      </c>
      <c r="G1741" s="48">
        <v>600300</v>
      </c>
      <c r="H1741" s="24">
        <f t="shared" si="515"/>
        <v>214200</v>
      </c>
      <c r="I1741" s="24">
        <f t="shared" si="516"/>
        <v>407250</v>
      </c>
      <c r="J1741" s="24">
        <f t="shared" si="517"/>
        <v>407250</v>
      </c>
      <c r="K1741" s="25">
        <f t="shared" si="518"/>
        <v>358586.47492620244</v>
      </c>
      <c r="L1741" s="26">
        <f t="shared" si="522"/>
        <v>102096.65553193912</v>
      </c>
      <c r="M1741" s="27">
        <f t="shared" si="523"/>
        <v>0.28471976125968146</v>
      </c>
      <c r="N1741" s="28">
        <f t="shared" si="519"/>
        <v>214200</v>
      </c>
      <c r="O1741" s="29" t="str">
        <f t="shared" si="520"/>
        <v>MENOR VALOR</v>
      </c>
      <c r="P1741" s="30">
        <f t="shared" si="524"/>
        <v>214200</v>
      </c>
      <c r="Q1741" s="122"/>
    </row>
    <row r="1742" spans="1:17" s="123" customFormat="1" ht="16.2" customHeight="1" x14ac:dyDescent="0.3">
      <c r="A1742" s="171">
        <f t="shared" si="521"/>
        <v>1658</v>
      </c>
      <c r="B1742" s="126">
        <v>43220</v>
      </c>
      <c r="C1742" s="127" t="s">
        <v>1315</v>
      </c>
      <c r="D1742" s="126" t="s">
        <v>24</v>
      </c>
      <c r="E1742" s="126">
        <v>1</v>
      </c>
      <c r="F1742" s="52">
        <v>89250</v>
      </c>
      <c r="G1742" s="48">
        <v>253875</v>
      </c>
      <c r="H1742" s="24">
        <f t="shared" si="515"/>
        <v>89250</v>
      </c>
      <c r="I1742" s="24">
        <f t="shared" si="516"/>
        <v>171562.5</v>
      </c>
      <c r="J1742" s="24">
        <f t="shared" si="517"/>
        <v>171562.5</v>
      </c>
      <c r="K1742" s="25">
        <f t="shared" si="518"/>
        <v>150526.88713316302</v>
      </c>
      <c r="L1742" s="26">
        <f t="shared" si="522"/>
        <v>43329.302421862274</v>
      </c>
      <c r="M1742" s="27">
        <f t="shared" si="523"/>
        <v>0.28785091651786554</v>
      </c>
      <c r="N1742" s="28">
        <f t="shared" si="519"/>
        <v>89250</v>
      </c>
      <c r="O1742" s="29" t="str">
        <f t="shared" si="520"/>
        <v>MENOR VALOR</v>
      </c>
      <c r="P1742" s="30">
        <f t="shared" si="524"/>
        <v>89250</v>
      </c>
      <c r="Q1742" s="122"/>
    </row>
    <row r="1743" spans="1:17" s="123" customFormat="1" ht="16.2" customHeight="1" x14ac:dyDescent="0.3">
      <c r="A1743" s="171">
        <f t="shared" si="521"/>
        <v>1659</v>
      </c>
      <c r="B1743" s="126">
        <v>43220</v>
      </c>
      <c r="C1743" s="127" t="s">
        <v>1316</v>
      </c>
      <c r="D1743" s="126" t="s">
        <v>24</v>
      </c>
      <c r="E1743" s="126">
        <v>1</v>
      </c>
      <c r="F1743" s="52">
        <v>65450</v>
      </c>
      <c r="G1743" s="23">
        <v>115800</v>
      </c>
      <c r="H1743" s="24">
        <f t="shared" si="515"/>
        <v>65450</v>
      </c>
      <c r="I1743" s="24">
        <f t="shared" si="516"/>
        <v>90625</v>
      </c>
      <c r="J1743" s="24">
        <f t="shared" si="517"/>
        <v>90625</v>
      </c>
      <c r="K1743" s="25">
        <f t="shared" si="518"/>
        <v>87058.084058862674</v>
      </c>
      <c r="L1743" s="26">
        <f t="shared" si="522"/>
        <v>15279.222766470773</v>
      </c>
      <c r="M1743" s="27">
        <f t="shared" si="523"/>
        <v>0.17550607656538841</v>
      </c>
      <c r="N1743" s="28">
        <f t="shared" si="519"/>
        <v>65450</v>
      </c>
      <c r="O1743" s="29" t="str">
        <f t="shared" si="520"/>
        <v>MENOR VALOR</v>
      </c>
      <c r="P1743" s="30">
        <f t="shared" si="524"/>
        <v>65450</v>
      </c>
      <c r="Q1743" s="122"/>
    </row>
    <row r="1744" spans="1:17" s="123" customFormat="1" ht="16.2" customHeight="1" x14ac:dyDescent="0.3">
      <c r="A1744" s="171">
        <f t="shared" si="521"/>
        <v>1660</v>
      </c>
      <c r="B1744" s="126">
        <v>48220</v>
      </c>
      <c r="C1744" s="127" t="s">
        <v>1317</v>
      </c>
      <c r="D1744" s="126" t="s">
        <v>24</v>
      </c>
      <c r="E1744" s="126">
        <v>1</v>
      </c>
      <c r="F1744" s="52">
        <v>130900</v>
      </c>
      <c r="G1744" s="53">
        <v>196350</v>
      </c>
      <c r="H1744" s="24">
        <f t="shared" si="515"/>
        <v>130900</v>
      </c>
      <c r="I1744" s="24">
        <f t="shared" si="516"/>
        <v>163625</v>
      </c>
      <c r="J1744" s="24">
        <f t="shared" si="517"/>
        <v>163625</v>
      </c>
      <c r="K1744" s="25">
        <f t="shared" si="518"/>
        <v>160319.103665159</v>
      </c>
      <c r="L1744" s="26">
        <f t="shared" si="522"/>
        <v>20802.447698064225</v>
      </c>
      <c r="M1744" s="27">
        <f t="shared" si="523"/>
        <v>0.12975651199692351</v>
      </c>
      <c r="N1744" s="28">
        <f t="shared" si="519"/>
        <v>130900</v>
      </c>
      <c r="O1744" s="29" t="str">
        <f t="shared" si="520"/>
        <v>MENOR VALOR</v>
      </c>
      <c r="P1744" s="30">
        <f t="shared" si="524"/>
        <v>130900</v>
      </c>
      <c r="Q1744" s="122"/>
    </row>
    <row r="1745" spans="1:17" s="123" customFormat="1" ht="16.2" customHeight="1" x14ac:dyDescent="0.3">
      <c r="A1745" s="171">
        <f t="shared" si="521"/>
        <v>1661</v>
      </c>
      <c r="B1745" s="126">
        <v>42140</v>
      </c>
      <c r="C1745" s="127" t="s">
        <v>1318</v>
      </c>
      <c r="D1745" s="126" t="s">
        <v>24</v>
      </c>
      <c r="E1745" s="126">
        <v>1</v>
      </c>
      <c r="F1745" s="52">
        <v>214200</v>
      </c>
      <c r="G1745" s="48">
        <v>600300</v>
      </c>
      <c r="H1745" s="24">
        <f t="shared" si="515"/>
        <v>214200</v>
      </c>
      <c r="I1745" s="24">
        <f t="shared" si="516"/>
        <v>407250</v>
      </c>
      <c r="J1745" s="24">
        <f t="shared" si="517"/>
        <v>407250</v>
      </c>
      <c r="K1745" s="25">
        <f t="shared" si="518"/>
        <v>358586.47492620244</v>
      </c>
      <c r="L1745" s="26">
        <f t="shared" si="522"/>
        <v>102096.65553193912</v>
      </c>
      <c r="M1745" s="27">
        <f t="shared" si="523"/>
        <v>0.28471976125968146</v>
      </c>
      <c r="N1745" s="28">
        <f t="shared" si="519"/>
        <v>214200</v>
      </c>
      <c r="O1745" s="29" t="str">
        <f t="shared" si="520"/>
        <v>MENOR VALOR</v>
      </c>
      <c r="P1745" s="30">
        <f t="shared" si="524"/>
        <v>214200</v>
      </c>
      <c r="Q1745" s="122"/>
    </row>
    <row r="1746" spans="1:17" s="123" customFormat="1" ht="16.2" customHeight="1" x14ac:dyDescent="0.3">
      <c r="A1746" s="171">
        <f t="shared" si="521"/>
        <v>1662</v>
      </c>
      <c r="B1746" s="126">
        <v>42140</v>
      </c>
      <c r="C1746" s="127" t="s">
        <v>1319</v>
      </c>
      <c r="D1746" s="126" t="s">
        <v>24</v>
      </c>
      <c r="E1746" s="126">
        <v>1</v>
      </c>
      <c r="F1746" s="52">
        <v>142800</v>
      </c>
      <c r="G1746" s="53">
        <v>190200</v>
      </c>
      <c r="H1746" s="24">
        <f t="shared" si="515"/>
        <v>142800</v>
      </c>
      <c r="I1746" s="24">
        <f t="shared" si="516"/>
        <v>166500</v>
      </c>
      <c r="J1746" s="24">
        <f t="shared" si="517"/>
        <v>166500</v>
      </c>
      <c r="K1746" s="25">
        <f t="shared" si="518"/>
        <v>164804.61158596262</v>
      </c>
      <c r="L1746" s="26">
        <f t="shared" si="522"/>
        <v>15559.610069810235</v>
      </c>
      <c r="M1746" s="27">
        <f t="shared" si="523"/>
        <v>9.44124677099481E-2</v>
      </c>
      <c r="N1746" s="28">
        <f t="shared" si="519"/>
        <v>142800</v>
      </c>
      <c r="O1746" s="29" t="str">
        <f t="shared" si="520"/>
        <v>MENOR VALOR</v>
      </c>
      <c r="P1746" s="30">
        <f t="shared" si="524"/>
        <v>142800</v>
      </c>
      <c r="Q1746" s="122"/>
    </row>
    <row r="1747" spans="1:17" s="123" customFormat="1" ht="16.2" customHeight="1" x14ac:dyDescent="0.3">
      <c r="A1747" s="171">
        <f t="shared" si="521"/>
        <v>1663</v>
      </c>
      <c r="B1747" s="126">
        <v>61164</v>
      </c>
      <c r="C1747" s="127" t="s">
        <v>457</v>
      </c>
      <c r="D1747" s="126" t="s">
        <v>458</v>
      </c>
      <c r="E1747" s="126">
        <v>1</v>
      </c>
      <c r="F1747" s="52">
        <v>77350</v>
      </c>
      <c r="G1747" s="53">
        <v>316025</v>
      </c>
      <c r="H1747" s="24">
        <f t="shared" si="515"/>
        <v>77350</v>
      </c>
      <c r="I1747" s="24">
        <f t="shared" si="516"/>
        <v>196687.5</v>
      </c>
      <c r="J1747" s="24">
        <f t="shared" si="517"/>
        <v>196687.5</v>
      </c>
      <c r="K1747" s="25">
        <f t="shared" si="518"/>
        <v>156347.47759397974</v>
      </c>
      <c r="L1747" s="26">
        <f t="shared" si="522"/>
        <v>55859.6521033354</v>
      </c>
      <c r="M1747" s="27">
        <f t="shared" si="523"/>
        <v>0.35727888267182578</v>
      </c>
      <c r="N1747" s="28">
        <f t="shared" si="519"/>
        <v>77350</v>
      </c>
      <c r="O1747" s="29" t="str">
        <f t="shared" si="520"/>
        <v>MENOR VALOR</v>
      </c>
      <c r="P1747" s="30">
        <f t="shared" si="524"/>
        <v>77350</v>
      </c>
      <c r="Q1747" s="122"/>
    </row>
    <row r="1748" spans="1:17" s="123" customFormat="1" ht="16.2" customHeight="1" x14ac:dyDescent="0.3">
      <c r="A1748" s="171">
        <f t="shared" si="521"/>
        <v>1664</v>
      </c>
      <c r="B1748" s="126">
        <v>42140</v>
      </c>
      <c r="C1748" s="127" t="s">
        <v>1320</v>
      </c>
      <c r="D1748" s="126" t="s">
        <v>24</v>
      </c>
      <c r="E1748" s="126">
        <v>1</v>
      </c>
      <c r="F1748" s="52">
        <v>214200</v>
      </c>
      <c r="G1748" s="48">
        <v>600300</v>
      </c>
      <c r="H1748" s="24">
        <f t="shared" si="515"/>
        <v>214200</v>
      </c>
      <c r="I1748" s="24">
        <f t="shared" si="516"/>
        <v>407250</v>
      </c>
      <c r="J1748" s="24">
        <f t="shared" si="517"/>
        <v>407250</v>
      </c>
      <c r="K1748" s="25">
        <f t="shared" si="518"/>
        <v>358586.47492620244</v>
      </c>
      <c r="L1748" s="26">
        <f t="shared" si="522"/>
        <v>102096.65553193912</v>
      </c>
      <c r="M1748" s="27">
        <f t="shared" si="523"/>
        <v>0.28471976125968146</v>
      </c>
      <c r="N1748" s="28">
        <f t="shared" si="519"/>
        <v>214200</v>
      </c>
      <c r="O1748" s="29" t="str">
        <f t="shared" si="520"/>
        <v>MENOR VALOR</v>
      </c>
      <c r="P1748" s="30">
        <f t="shared" si="524"/>
        <v>214200</v>
      </c>
      <c r="Q1748" s="122"/>
    </row>
    <row r="1749" spans="1:17" s="123" customFormat="1" ht="16.2" customHeight="1" x14ac:dyDescent="0.3">
      <c r="A1749" s="171">
        <f t="shared" si="521"/>
        <v>1665</v>
      </c>
      <c r="B1749" s="126">
        <v>42140</v>
      </c>
      <c r="C1749" s="127" t="s">
        <v>1321</v>
      </c>
      <c r="D1749" s="126" t="s">
        <v>24</v>
      </c>
      <c r="E1749" s="126">
        <v>1</v>
      </c>
      <c r="F1749" s="52">
        <v>214200</v>
      </c>
      <c r="G1749" s="48">
        <v>600300</v>
      </c>
      <c r="H1749" s="24">
        <f t="shared" si="515"/>
        <v>214200</v>
      </c>
      <c r="I1749" s="24">
        <f t="shared" si="516"/>
        <v>407250</v>
      </c>
      <c r="J1749" s="24">
        <f t="shared" si="517"/>
        <v>407250</v>
      </c>
      <c r="K1749" s="25">
        <f t="shared" si="518"/>
        <v>358586.47492620244</v>
      </c>
      <c r="L1749" s="26">
        <f t="shared" si="522"/>
        <v>102096.65553193912</v>
      </c>
      <c r="M1749" s="27">
        <f t="shared" si="523"/>
        <v>0.28471976125968146</v>
      </c>
      <c r="N1749" s="28">
        <f t="shared" si="519"/>
        <v>214200</v>
      </c>
      <c r="O1749" s="29" t="str">
        <f t="shared" si="520"/>
        <v>MENOR VALOR</v>
      </c>
      <c r="P1749" s="30">
        <f t="shared" si="524"/>
        <v>214200</v>
      </c>
      <c r="Q1749" s="122"/>
    </row>
    <row r="1750" spans="1:17" s="123" customFormat="1" ht="16.2" customHeight="1" x14ac:dyDescent="0.3">
      <c r="A1750" s="171">
        <f t="shared" si="521"/>
        <v>1666</v>
      </c>
      <c r="B1750" s="126">
        <v>42140</v>
      </c>
      <c r="C1750" s="127" t="s">
        <v>1322</v>
      </c>
      <c r="D1750" s="126" t="s">
        <v>24</v>
      </c>
      <c r="E1750" s="126">
        <v>1</v>
      </c>
      <c r="F1750" s="52">
        <v>1011500</v>
      </c>
      <c r="G1750" s="53">
        <v>1517250</v>
      </c>
      <c r="H1750" s="24">
        <f t="shared" si="515"/>
        <v>1011500</v>
      </c>
      <c r="I1750" s="24">
        <f t="shared" si="516"/>
        <v>1264375</v>
      </c>
      <c r="J1750" s="24">
        <f t="shared" si="517"/>
        <v>1264375</v>
      </c>
      <c r="K1750" s="25">
        <f t="shared" si="518"/>
        <v>1238829.4374125923</v>
      </c>
      <c r="L1750" s="26">
        <f t="shared" si="522"/>
        <v>160746.18675776452</v>
      </c>
      <c r="M1750" s="27">
        <f t="shared" si="523"/>
        <v>0.12975651199691987</v>
      </c>
      <c r="N1750" s="28">
        <f t="shared" si="519"/>
        <v>1011500</v>
      </c>
      <c r="O1750" s="29" t="str">
        <f t="shared" si="520"/>
        <v>MENOR VALOR</v>
      </c>
      <c r="P1750" s="30">
        <f t="shared" si="524"/>
        <v>1011500</v>
      </c>
      <c r="Q1750" s="122"/>
    </row>
    <row r="1751" spans="1:17" s="123" customFormat="1" ht="16.2" customHeight="1" x14ac:dyDescent="0.3">
      <c r="A1751" s="171">
        <f t="shared" si="521"/>
        <v>1667</v>
      </c>
      <c r="B1751" s="126">
        <v>42140</v>
      </c>
      <c r="C1751" s="127" t="s">
        <v>1323</v>
      </c>
      <c r="D1751" s="126" t="s">
        <v>24</v>
      </c>
      <c r="E1751" s="126">
        <v>1</v>
      </c>
      <c r="F1751" s="52">
        <v>101150</v>
      </c>
      <c r="G1751" s="53">
        <v>251725</v>
      </c>
      <c r="H1751" s="24">
        <f t="shared" si="515"/>
        <v>101150</v>
      </c>
      <c r="I1751" s="24">
        <f t="shared" si="516"/>
        <v>176437.5</v>
      </c>
      <c r="J1751" s="24">
        <f t="shared" si="517"/>
        <v>176437.5</v>
      </c>
      <c r="K1751" s="25">
        <f t="shared" si="518"/>
        <v>159568.1163328063</v>
      </c>
      <c r="L1751" s="26">
        <f t="shared" si="522"/>
        <v>41307.846203071902</v>
      </c>
      <c r="M1751" s="27">
        <f t="shared" si="523"/>
        <v>0.25887280712719202</v>
      </c>
      <c r="N1751" s="28">
        <f t="shared" si="519"/>
        <v>101150</v>
      </c>
      <c r="O1751" s="29" t="str">
        <f t="shared" si="520"/>
        <v>MENOR VALOR</v>
      </c>
      <c r="P1751" s="30">
        <f t="shared" si="524"/>
        <v>101150</v>
      </c>
      <c r="Q1751" s="122"/>
    </row>
    <row r="1752" spans="1:17" s="123" customFormat="1" ht="16.2" customHeight="1" x14ac:dyDescent="0.3">
      <c r="A1752" s="171">
        <f t="shared" si="521"/>
        <v>1668</v>
      </c>
      <c r="B1752" s="126">
        <v>42140</v>
      </c>
      <c r="C1752" s="127" t="s">
        <v>1324</v>
      </c>
      <c r="D1752" s="126" t="s">
        <v>438</v>
      </c>
      <c r="E1752" s="126">
        <v>1</v>
      </c>
      <c r="F1752" s="52">
        <v>214200</v>
      </c>
      <c r="G1752" s="48">
        <v>600300</v>
      </c>
      <c r="H1752" s="24">
        <f t="shared" si="515"/>
        <v>214200</v>
      </c>
      <c r="I1752" s="24">
        <f t="shared" si="516"/>
        <v>407250</v>
      </c>
      <c r="J1752" s="24">
        <f t="shared" si="517"/>
        <v>407250</v>
      </c>
      <c r="K1752" s="25">
        <f t="shared" si="518"/>
        <v>358586.47492620244</v>
      </c>
      <c r="L1752" s="26">
        <f t="shared" si="522"/>
        <v>102096.65553193912</v>
      </c>
      <c r="M1752" s="27">
        <f t="shared" si="523"/>
        <v>0.28471976125968146</v>
      </c>
      <c r="N1752" s="28">
        <f t="shared" si="519"/>
        <v>214200</v>
      </c>
      <c r="O1752" s="29" t="str">
        <f t="shared" si="520"/>
        <v>MENOR VALOR</v>
      </c>
      <c r="P1752" s="30">
        <f t="shared" si="524"/>
        <v>214200</v>
      </c>
      <c r="Q1752" s="122"/>
    </row>
    <row r="1753" spans="1:17" s="123" customFormat="1" ht="16.2" customHeight="1" x14ac:dyDescent="0.3">
      <c r="A1753" s="171">
        <f t="shared" si="521"/>
        <v>1669</v>
      </c>
      <c r="B1753" s="126">
        <v>42140</v>
      </c>
      <c r="C1753" s="127" t="s">
        <v>1325</v>
      </c>
      <c r="D1753" s="126" t="s">
        <v>24</v>
      </c>
      <c r="E1753" s="126">
        <v>1</v>
      </c>
      <c r="F1753" s="52">
        <v>214200</v>
      </c>
      <c r="G1753" s="48">
        <v>600300</v>
      </c>
      <c r="H1753" s="24">
        <f t="shared" si="515"/>
        <v>214200</v>
      </c>
      <c r="I1753" s="24">
        <f t="shared" si="516"/>
        <v>407250</v>
      </c>
      <c r="J1753" s="24">
        <f t="shared" si="517"/>
        <v>407250</v>
      </c>
      <c r="K1753" s="25">
        <f t="shared" si="518"/>
        <v>358586.47492620244</v>
      </c>
      <c r="L1753" s="26">
        <f t="shared" si="522"/>
        <v>102096.65553193912</v>
      </c>
      <c r="M1753" s="27">
        <f t="shared" si="523"/>
        <v>0.28471976125968146</v>
      </c>
      <c r="N1753" s="28">
        <f t="shared" si="519"/>
        <v>214200</v>
      </c>
      <c r="O1753" s="29" t="str">
        <f t="shared" si="520"/>
        <v>MENOR VALOR</v>
      </c>
      <c r="P1753" s="30">
        <f t="shared" si="524"/>
        <v>214200</v>
      </c>
      <c r="Q1753" s="122"/>
    </row>
    <row r="1754" spans="1:17" s="123" customFormat="1" ht="16.2" customHeight="1" x14ac:dyDescent="0.3">
      <c r="A1754" s="171">
        <f t="shared" si="521"/>
        <v>1670</v>
      </c>
      <c r="B1754" s="126">
        <v>38990</v>
      </c>
      <c r="C1754" s="127" t="s">
        <v>1326</v>
      </c>
      <c r="D1754" s="126" t="s">
        <v>467</v>
      </c>
      <c r="E1754" s="126">
        <v>1</v>
      </c>
      <c r="F1754" s="52">
        <v>26180</v>
      </c>
      <c r="G1754" s="53">
        <v>39270</v>
      </c>
      <c r="H1754" s="24">
        <f t="shared" si="515"/>
        <v>26180</v>
      </c>
      <c r="I1754" s="24">
        <f t="shared" si="516"/>
        <v>32725</v>
      </c>
      <c r="J1754" s="24">
        <f t="shared" si="517"/>
        <v>32725</v>
      </c>
      <c r="K1754" s="25">
        <f t="shared" si="518"/>
        <v>32063.8207330318</v>
      </c>
      <c r="L1754" s="26">
        <f t="shared" si="522"/>
        <v>4160.4895396128322</v>
      </c>
      <c r="M1754" s="27">
        <f t="shared" si="523"/>
        <v>0.12975651199692309</v>
      </c>
      <c r="N1754" s="28">
        <f t="shared" si="519"/>
        <v>26180</v>
      </c>
      <c r="O1754" s="29" t="str">
        <f t="shared" si="520"/>
        <v>MENOR VALOR</v>
      </c>
      <c r="P1754" s="30">
        <f t="shared" si="524"/>
        <v>26180</v>
      </c>
      <c r="Q1754" s="122"/>
    </row>
    <row r="1755" spans="1:17" s="123" customFormat="1" ht="16.2" customHeight="1" x14ac:dyDescent="0.3">
      <c r="A1755" s="171">
        <f t="shared" si="521"/>
        <v>1671</v>
      </c>
      <c r="B1755" s="126">
        <v>43220</v>
      </c>
      <c r="C1755" s="127" t="s">
        <v>1327</v>
      </c>
      <c r="D1755" s="126" t="s">
        <v>24</v>
      </c>
      <c r="E1755" s="126">
        <v>1</v>
      </c>
      <c r="F1755" s="52">
        <v>89250</v>
      </c>
      <c r="G1755" s="48">
        <v>253875</v>
      </c>
      <c r="H1755" s="24">
        <f t="shared" si="515"/>
        <v>89250</v>
      </c>
      <c r="I1755" s="24">
        <f t="shared" si="516"/>
        <v>171562.5</v>
      </c>
      <c r="J1755" s="24">
        <f t="shared" si="517"/>
        <v>171562.5</v>
      </c>
      <c r="K1755" s="25">
        <f t="shared" si="518"/>
        <v>150526.88713316302</v>
      </c>
      <c r="L1755" s="26">
        <f t="shared" si="522"/>
        <v>43329.302421862274</v>
      </c>
      <c r="M1755" s="27">
        <f t="shared" si="523"/>
        <v>0.28785091651786554</v>
      </c>
      <c r="N1755" s="28">
        <f t="shared" si="519"/>
        <v>89250</v>
      </c>
      <c r="O1755" s="29" t="str">
        <f t="shared" si="520"/>
        <v>MENOR VALOR</v>
      </c>
      <c r="P1755" s="30">
        <f t="shared" si="524"/>
        <v>89250</v>
      </c>
      <c r="Q1755" s="122"/>
    </row>
    <row r="1756" spans="1:17" s="123" customFormat="1" ht="16.2" customHeight="1" x14ac:dyDescent="0.3">
      <c r="A1756" s="171">
        <f t="shared" si="521"/>
        <v>1672</v>
      </c>
      <c r="B1756" s="126">
        <v>42140</v>
      </c>
      <c r="C1756" s="127" t="s">
        <v>1328</v>
      </c>
      <c r="D1756" s="126" t="s">
        <v>24</v>
      </c>
      <c r="E1756" s="126">
        <v>1</v>
      </c>
      <c r="F1756" s="52">
        <v>113050</v>
      </c>
      <c r="G1756" s="53">
        <v>179575</v>
      </c>
      <c r="H1756" s="24">
        <f t="shared" si="515"/>
        <v>113050</v>
      </c>
      <c r="I1756" s="24">
        <f t="shared" si="516"/>
        <v>146312.5</v>
      </c>
      <c r="J1756" s="24">
        <f t="shared" si="517"/>
        <v>146312.5</v>
      </c>
      <c r="K1756" s="25">
        <f t="shared" si="518"/>
        <v>142481.41545478834</v>
      </c>
      <c r="L1756" s="26">
        <f t="shared" si="522"/>
        <v>20811.153447999412</v>
      </c>
      <c r="M1756" s="27">
        <f t="shared" si="523"/>
        <v>0.14606223121501152</v>
      </c>
      <c r="N1756" s="28">
        <f t="shared" si="519"/>
        <v>113050</v>
      </c>
      <c r="O1756" s="29" t="str">
        <f t="shared" si="520"/>
        <v>MENOR VALOR</v>
      </c>
      <c r="P1756" s="30">
        <f t="shared" si="524"/>
        <v>113050</v>
      </c>
      <c r="Q1756" s="122"/>
    </row>
    <row r="1757" spans="1:17" s="123" customFormat="1" ht="16.2" customHeight="1" x14ac:dyDescent="0.3">
      <c r="A1757" s="171">
        <f t="shared" si="521"/>
        <v>1673</v>
      </c>
      <c r="B1757" s="126">
        <v>42140</v>
      </c>
      <c r="C1757" s="127" t="s">
        <v>1329</v>
      </c>
      <c r="D1757" s="126" t="s">
        <v>24</v>
      </c>
      <c r="E1757" s="126">
        <v>1</v>
      </c>
      <c r="F1757" s="52">
        <v>77350</v>
      </c>
      <c r="G1757" s="53">
        <v>316025</v>
      </c>
      <c r="H1757" s="24">
        <f t="shared" si="515"/>
        <v>77350</v>
      </c>
      <c r="I1757" s="24">
        <f t="shared" si="516"/>
        <v>196687.5</v>
      </c>
      <c r="J1757" s="24">
        <f t="shared" si="517"/>
        <v>196687.5</v>
      </c>
      <c r="K1757" s="25">
        <f t="shared" si="518"/>
        <v>156347.47759397974</v>
      </c>
      <c r="L1757" s="26">
        <f t="shared" si="522"/>
        <v>55859.6521033354</v>
      </c>
      <c r="M1757" s="27">
        <f t="shared" si="523"/>
        <v>0.35727888267182578</v>
      </c>
      <c r="N1757" s="28">
        <f t="shared" si="519"/>
        <v>77350</v>
      </c>
      <c r="O1757" s="29" t="str">
        <f t="shared" si="520"/>
        <v>MENOR VALOR</v>
      </c>
      <c r="P1757" s="30">
        <f t="shared" si="524"/>
        <v>77350</v>
      </c>
      <c r="Q1757" s="122"/>
    </row>
    <row r="1758" spans="1:17" s="123" customFormat="1" ht="16.2" customHeight="1" x14ac:dyDescent="0.3">
      <c r="A1758" s="171">
        <f t="shared" si="521"/>
        <v>1674</v>
      </c>
      <c r="B1758" s="126">
        <v>42140</v>
      </c>
      <c r="C1758" s="127" t="s">
        <v>1330</v>
      </c>
      <c r="D1758" s="126" t="s">
        <v>24</v>
      </c>
      <c r="E1758" s="126">
        <v>1</v>
      </c>
      <c r="F1758" s="52">
        <v>654500</v>
      </c>
      <c r="G1758" s="53">
        <v>981750</v>
      </c>
      <c r="H1758" s="24">
        <f t="shared" si="515"/>
        <v>654500</v>
      </c>
      <c r="I1758" s="24">
        <f t="shared" si="516"/>
        <v>818125</v>
      </c>
      <c r="J1758" s="24">
        <f t="shared" si="517"/>
        <v>818125</v>
      </c>
      <c r="K1758" s="25">
        <f t="shared" si="518"/>
        <v>801595.51832579507</v>
      </c>
      <c r="L1758" s="26">
        <f t="shared" si="522"/>
        <v>104012.23849032003</v>
      </c>
      <c r="M1758" s="27">
        <f t="shared" si="523"/>
        <v>0.12975651199692212</v>
      </c>
      <c r="N1758" s="28">
        <f t="shared" si="519"/>
        <v>654500</v>
      </c>
      <c r="O1758" s="29" t="str">
        <f t="shared" si="520"/>
        <v>MENOR VALOR</v>
      </c>
      <c r="P1758" s="30">
        <f t="shared" si="524"/>
        <v>654500</v>
      </c>
      <c r="Q1758" s="122"/>
    </row>
    <row r="1759" spans="1:17" s="123" customFormat="1" ht="16.2" customHeight="1" x14ac:dyDescent="0.3">
      <c r="A1759" s="171">
        <f t="shared" si="521"/>
        <v>1675</v>
      </c>
      <c r="B1759" s="126">
        <v>48220</v>
      </c>
      <c r="C1759" s="127" t="s">
        <v>1331</v>
      </c>
      <c r="D1759" s="126" t="s">
        <v>24</v>
      </c>
      <c r="E1759" s="126">
        <v>1</v>
      </c>
      <c r="F1759" s="52">
        <v>101150</v>
      </c>
      <c r="G1759" s="53">
        <v>251725</v>
      </c>
      <c r="H1759" s="24">
        <f t="shared" si="515"/>
        <v>101150</v>
      </c>
      <c r="I1759" s="24">
        <f t="shared" si="516"/>
        <v>176437.5</v>
      </c>
      <c r="J1759" s="24">
        <f t="shared" si="517"/>
        <v>176437.5</v>
      </c>
      <c r="K1759" s="25">
        <f t="shared" si="518"/>
        <v>159568.1163328063</v>
      </c>
      <c r="L1759" s="26">
        <f t="shared" si="522"/>
        <v>41307.846203071902</v>
      </c>
      <c r="M1759" s="27">
        <f t="shared" si="523"/>
        <v>0.25887280712719202</v>
      </c>
      <c r="N1759" s="28">
        <f t="shared" si="519"/>
        <v>101150</v>
      </c>
      <c r="O1759" s="29" t="str">
        <f t="shared" si="520"/>
        <v>MENOR VALOR</v>
      </c>
      <c r="P1759" s="30">
        <f t="shared" si="524"/>
        <v>101150</v>
      </c>
      <c r="Q1759" s="122"/>
    </row>
    <row r="1760" spans="1:17" s="123" customFormat="1" ht="16.2" customHeight="1" x14ac:dyDescent="0.3">
      <c r="A1760" s="171">
        <f t="shared" si="521"/>
        <v>1676</v>
      </c>
      <c r="B1760" s="126">
        <v>42140</v>
      </c>
      <c r="C1760" s="127" t="s">
        <v>1332</v>
      </c>
      <c r="D1760" s="126" t="s">
        <v>24</v>
      </c>
      <c r="E1760" s="126">
        <v>1</v>
      </c>
      <c r="F1760" s="52">
        <v>21420</v>
      </c>
      <c r="G1760" s="53">
        <v>40200</v>
      </c>
      <c r="H1760" s="24">
        <f t="shared" si="515"/>
        <v>21420</v>
      </c>
      <c r="I1760" s="24">
        <f t="shared" si="516"/>
        <v>30810</v>
      </c>
      <c r="J1760" s="24">
        <f t="shared" si="517"/>
        <v>30810</v>
      </c>
      <c r="K1760" s="25">
        <f t="shared" si="518"/>
        <v>29344.23282350384</v>
      </c>
      <c r="L1760" s="26">
        <f t="shared" si="522"/>
        <v>5603.2787652005572</v>
      </c>
      <c r="M1760" s="27">
        <f t="shared" si="523"/>
        <v>0.19094991506175962</v>
      </c>
      <c r="N1760" s="28">
        <f t="shared" si="519"/>
        <v>21420</v>
      </c>
      <c r="O1760" s="29" t="str">
        <f t="shared" si="520"/>
        <v>MENOR VALOR</v>
      </c>
      <c r="P1760" s="30">
        <f t="shared" si="524"/>
        <v>21420</v>
      </c>
      <c r="Q1760" s="122"/>
    </row>
    <row r="1761" spans="1:17" s="123" customFormat="1" ht="16.2" customHeight="1" x14ac:dyDescent="0.3">
      <c r="A1761" s="171">
        <f t="shared" si="521"/>
        <v>1677</v>
      </c>
      <c r="B1761" s="126">
        <v>43220</v>
      </c>
      <c r="C1761" s="127" t="s">
        <v>1333</v>
      </c>
      <c r="D1761" s="126" t="s">
        <v>24</v>
      </c>
      <c r="E1761" s="126">
        <v>1</v>
      </c>
      <c r="F1761" s="52">
        <v>89250</v>
      </c>
      <c r="G1761" s="48">
        <v>253875</v>
      </c>
      <c r="H1761" s="24">
        <f t="shared" si="515"/>
        <v>89250</v>
      </c>
      <c r="I1761" s="24">
        <f t="shared" si="516"/>
        <v>171562.5</v>
      </c>
      <c r="J1761" s="24">
        <f t="shared" si="517"/>
        <v>171562.5</v>
      </c>
      <c r="K1761" s="25">
        <f t="shared" si="518"/>
        <v>150526.88713316302</v>
      </c>
      <c r="L1761" s="26">
        <f t="shared" si="522"/>
        <v>43329.302421862274</v>
      </c>
      <c r="M1761" s="27">
        <f t="shared" si="523"/>
        <v>0.28785091651786554</v>
      </c>
      <c r="N1761" s="28">
        <f t="shared" si="519"/>
        <v>89250</v>
      </c>
      <c r="O1761" s="29" t="str">
        <f t="shared" si="520"/>
        <v>MENOR VALOR</v>
      </c>
      <c r="P1761" s="30">
        <f t="shared" si="524"/>
        <v>89250</v>
      </c>
      <c r="Q1761" s="122"/>
    </row>
    <row r="1762" spans="1:17" s="123" customFormat="1" ht="16.2" customHeight="1" x14ac:dyDescent="0.3">
      <c r="A1762" s="171">
        <f t="shared" si="521"/>
        <v>1678</v>
      </c>
      <c r="B1762" s="126">
        <v>43220</v>
      </c>
      <c r="C1762" s="127" t="s">
        <v>1334</v>
      </c>
      <c r="D1762" s="126" t="s">
        <v>438</v>
      </c>
      <c r="E1762" s="126">
        <v>1</v>
      </c>
      <c r="F1762" s="52">
        <v>172550</v>
      </c>
      <c r="G1762" s="53">
        <v>263825</v>
      </c>
      <c r="H1762" s="24">
        <f t="shared" si="515"/>
        <v>172550</v>
      </c>
      <c r="I1762" s="24">
        <f t="shared" si="516"/>
        <v>218187.5</v>
      </c>
      <c r="J1762" s="24">
        <f t="shared" si="517"/>
        <v>218187.5</v>
      </c>
      <c r="K1762" s="25">
        <f t="shared" si="518"/>
        <v>213361.20488504934</v>
      </c>
      <c r="L1762" s="26">
        <f t="shared" si="522"/>
        <v>28857.879722611582</v>
      </c>
      <c r="M1762" s="27">
        <f t="shared" si="523"/>
        <v>0.13525364059581063</v>
      </c>
      <c r="N1762" s="28">
        <f t="shared" si="519"/>
        <v>172550</v>
      </c>
      <c r="O1762" s="29" t="str">
        <f t="shared" si="520"/>
        <v>MENOR VALOR</v>
      </c>
      <c r="P1762" s="30">
        <f t="shared" si="524"/>
        <v>172550</v>
      </c>
      <c r="Q1762" s="122"/>
    </row>
    <row r="1763" spans="1:17" s="123" customFormat="1" ht="16.2" customHeight="1" x14ac:dyDescent="0.3">
      <c r="A1763" s="171">
        <f t="shared" si="521"/>
        <v>1679</v>
      </c>
      <c r="B1763" s="126">
        <v>42140</v>
      </c>
      <c r="C1763" s="127" t="s">
        <v>1335</v>
      </c>
      <c r="D1763" s="126" t="s">
        <v>24</v>
      </c>
      <c r="E1763" s="126">
        <v>1</v>
      </c>
      <c r="F1763" s="52">
        <v>113050</v>
      </c>
      <c r="G1763" s="53">
        <v>179575</v>
      </c>
      <c r="H1763" s="24">
        <f t="shared" si="515"/>
        <v>113050</v>
      </c>
      <c r="I1763" s="24">
        <f t="shared" si="516"/>
        <v>146312.5</v>
      </c>
      <c r="J1763" s="24">
        <f t="shared" si="517"/>
        <v>146312.5</v>
      </c>
      <c r="K1763" s="25">
        <f t="shared" si="518"/>
        <v>142481.41545478834</v>
      </c>
      <c r="L1763" s="26">
        <f t="shared" si="522"/>
        <v>20811.153447999412</v>
      </c>
      <c r="M1763" s="27">
        <f t="shared" si="523"/>
        <v>0.14606223121501152</v>
      </c>
      <c r="N1763" s="28">
        <f t="shared" si="519"/>
        <v>113050</v>
      </c>
      <c r="O1763" s="29" t="str">
        <f t="shared" si="520"/>
        <v>MENOR VALOR</v>
      </c>
      <c r="P1763" s="30">
        <f t="shared" si="524"/>
        <v>113050</v>
      </c>
      <c r="Q1763" s="122"/>
    </row>
    <row r="1764" spans="1:17" s="123" customFormat="1" ht="16.2" customHeight="1" x14ac:dyDescent="0.3">
      <c r="A1764" s="171">
        <f t="shared" si="521"/>
        <v>1680</v>
      </c>
      <c r="B1764" s="126">
        <v>42140</v>
      </c>
      <c r="C1764" s="127" t="s">
        <v>1336</v>
      </c>
      <c r="D1764" s="126" t="s">
        <v>24</v>
      </c>
      <c r="E1764" s="126">
        <v>1</v>
      </c>
      <c r="F1764" s="52">
        <v>142800</v>
      </c>
      <c r="G1764" s="53">
        <v>190200</v>
      </c>
      <c r="H1764" s="24">
        <f t="shared" si="515"/>
        <v>142800</v>
      </c>
      <c r="I1764" s="24">
        <f t="shared" si="516"/>
        <v>166500</v>
      </c>
      <c r="J1764" s="24">
        <f t="shared" si="517"/>
        <v>166500</v>
      </c>
      <c r="K1764" s="25">
        <f t="shared" si="518"/>
        <v>164804.61158596262</v>
      </c>
      <c r="L1764" s="26">
        <f t="shared" si="522"/>
        <v>15559.610069810235</v>
      </c>
      <c r="M1764" s="27">
        <f t="shared" si="523"/>
        <v>9.44124677099481E-2</v>
      </c>
      <c r="N1764" s="28">
        <f t="shared" si="519"/>
        <v>142800</v>
      </c>
      <c r="O1764" s="29" t="str">
        <f t="shared" si="520"/>
        <v>MENOR VALOR</v>
      </c>
      <c r="P1764" s="30">
        <f t="shared" si="524"/>
        <v>142800</v>
      </c>
      <c r="Q1764" s="122"/>
    </row>
    <row r="1765" spans="1:17" s="123" customFormat="1" ht="16.2" customHeight="1" x14ac:dyDescent="0.3">
      <c r="A1765" s="171">
        <f t="shared" si="521"/>
        <v>1681</v>
      </c>
      <c r="B1765" s="126">
        <v>42140</v>
      </c>
      <c r="C1765" s="127" t="s">
        <v>1298</v>
      </c>
      <c r="D1765" s="126" t="s">
        <v>24</v>
      </c>
      <c r="E1765" s="126">
        <v>1</v>
      </c>
      <c r="F1765" s="52">
        <v>142800</v>
      </c>
      <c r="G1765" s="53">
        <v>190200</v>
      </c>
      <c r="H1765" s="24">
        <f t="shared" si="515"/>
        <v>142800</v>
      </c>
      <c r="I1765" s="24">
        <f t="shared" si="516"/>
        <v>166500</v>
      </c>
      <c r="J1765" s="24">
        <f t="shared" si="517"/>
        <v>166500</v>
      </c>
      <c r="K1765" s="25">
        <f t="shared" si="518"/>
        <v>164804.61158596262</v>
      </c>
      <c r="L1765" s="26">
        <f t="shared" si="522"/>
        <v>15559.610069810235</v>
      </c>
      <c r="M1765" s="27">
        <f t="shared" si="523"/>
        <v>9.44124677099481E-2</v>
      </c>
      <c r="N1765" s="28">
        <f t="shared" si="519"/>
        <v>142800</v>
      </c>
      <c r="O1765" s="29" t="str">
        <f t="shared" si="520"/>
        <v>MENOR VALOR</v>
      </c>
      <c r="P1765" s="30">
        <f t="shared" si="524"/>
        <v>142800</v>
      </c>
      <c r="Q1765" s="122"/>
    </row>
    <row r="1766" spans="1:17" s="123" customFormat="1" ht="16.2" customHeight="1" x14ac:dyDescent="0.3">
      <c r="A1766" s="173">
        <f t="shared" si="521"/>
        <v>1682</v>
      </c>
      <c r="B1766" s="128">
        <v>42140</v>
      </c>
      <c r="C1766" s="129" t="s">
        <v>1337</v>
      </c>
      <c r="D1766" s="128" t="s">
        <v>24</v>
      </c>
      <c r="E1766" s="128">
        <v>1</v>
      </c>
      <c r="F1766" s="56">
        <v>142800</v>
      </c>
      <c r="G1766" s="53">
        <v>190200</v>
      </c>
      <c r="H1766" s="24">
        <f t="shared" si="515"/>
        <v>142800</v>
      </c>
      <c r="I1766" s="24">
        <f t="shared" si="516"/>
        <v>166500</v>
      </c>
      <c r="J1766" s="24">
        <f t="shared" si="517"/>
        <v>166500</v>
      </c>
      <c r="K1766" s="25">
        <f t="shared" si="518"/>
        <v>164804.61158596262</v>
      </c>
      <c r="L1766" s="26">
        <f t="shared" si="522"/>
        <v>15559.610069810235</v>
      </c>
      <c r="M1766" s="27">
        <f t="shared" si="523"/>
        <v>9.44124677099481E-2</v>
      </c>
      <c r="N1766" s="28">
        <f t="shared" si="519"/>
        <v>142800</v>
      </c>
      <c r="O1766" s="29" t="str">
        <f t="shared" si="520"/>
        <v>MENOR VALOR</v>
      </c>
      <c r="P1766" s="30">
        <f t="shared" si="524"/>
        <v>142800</v>
      </c>
      <c r="Q1766" s="122"/>
    </row>
    <row r="1767" spans="1:17" s="123" customFormat="1" ht="16.2" customHeight="1" x14ac:dyDescent="0.3">
      <c r="A1767" s="268" t="s">
        <v>1338</v>
      </c>
      <c r="B1767" s="268" t="s">
        <v>1338</v>
      </c>
      <c r="C1767" s="268"/>
      <c r="D1767" s="268"/>
      <c r="E1767" s="268"/>
      <c r="F1767" s="121"/>
      <c r="G1767" s="184"/>
      <c r="H1767" s="37"/>
      <c r="I1767" s="38"/>
      <c r="J1767" s="38"/>
      <c r="K1767" s="39"/>
      <c r="L1767" s="40"/>
      <c r="M1767" s="41"/>
      <c r="N1767" s="42"/>
      <c r="O1767" s="43"/>
      <c r="P1767" s="44"/>
      <c r="Q1767" s="122"/>
    </row>
    <row r="1768" spans="1:17" s="123" customFormat="1" ht="16.2" customHeight="1" x14ac:dyDescent="0.3">
      <c r="A1768" s="168">
        <f>A1766+1</f>
        <v>1683</v>
      </c>
      <c r="B1768" s="124">
        <v>38990</v>
      </c>
      <c r="C1768" s="125" t="s">
        <v>1339</v>
      </c>
      <c r="D1768" s="124" t="s">
        <v>986</v>
      </c>
      <c r="E1768" s="124">
        <v>1</v>
      </c>
      <c r="F1768" s="47">
        <v>65450</v>
      </c>
      <c r="G1768" s="23">
        <v>115800</v>
      </c>
      <c r="H1768" s="24">
        <f t="shared" ref="H1768:H1806" si="525">MIN(F1768:G1768)</f>
        <v>65450</v>
      </c>
      <c r="I1768" s="24">
        <f t="shared" ref="I1768:I1806" si="526">AVERAGE(F1768:G1768)</f>
        <v>90625</v>
      </c>
      <c r="J1768" s="24">
        <f t="shared" ref="J1768:J1806" si="527">MEDIAN(F1768:G1768)</f>
        <v>90625</v>
      </c>
      <c r="K1768" s="25">
        <f t="shared" ref="K1768:K1806" si="528">GEOMEAN(F1768:G1768)</f>
        <v>87058.084058862674</v>
      </c>
      <c r="L1768" s="26">
        <f t="shared" si="522"/>
        <v>15279.222766470773</v>
      </c>
      <c r="M1768" s="27">
        <f t="shared" si="523"/>
        <v>0.17550607656538841</v>
      </c>
      <c r="N1768" s="28">
        <f t="shared" ref="N1768:N1806" si="529">ROUND(IF(M1768&lt;=$N$2,H1768,K1768),0)</f>
        <v>65450</v>
      </c>
      <c r="O1768" s="29" t="str">
        <f t="shared" ref="O1768:O1806" si="530">IF(M1768&lt;=$N$2,"MENOR VALOR","MEDIA GEO")</f>
        <v>MENOR VALOR</v>
      </c>
      <c r="P1768" s="30">
        <f t="shared" si="524"/>
        <v>65450</v>
      </c>
      <c r="Q1768" s="122"/>
    </row>
    <row r="1769" spans="1:17" s="123" customFormat="1" ht="16.2" customHeight="1" x14ac:dyDescent="0.3">
      <c r="A1769" s="171">
        <f>A1768+1</f>
        <v>1684</v>
      </c>
      <c r="B1769" s="126">
        <v>42140</v>
      </c>
      <c r="C1769" s="127" t="s">
        <v>1340</v>
      </c>
      <c r="D1769" s="126" t="s">
        <v>24</v>
      </c>
      <c r="E1769" s="126">
        <v>1</v>
      </c>
      <c r="F1769" s="52">
        <v>309400</v>
      </c>
      <c r="G1769" s="53">
        <v>464100</v>
      </c>
      <c r="H1769" s="24">
        <f t="shared" si="525"/>
        <v>309400</v>
      </c>
      <c r="I1769" s="24">
        <f t="shared" si="526"/>
        <v>386750</v>
      </c>
      <c r="J1769" s="24">
        <f t="shared" si="527"/>
        <v>386750</v>
      </c>
      <c r="K1769" s="25">
        <f t="shared" si="528"/>
        <v>378936.06320855767</v>
      </c>
      <c r="L1769" s="26">
        <f t="shared" si="522"/>
        <v>49169.42183178736</v>
      </c>
      <c r="M1769" s="27">
        <f t="shared" si="523"/>
        <v>0.12975651199692134</v>
      </c>
      <c r="N1769" s="28">
        <f t="shared" si="529"/>
        <v>309400</v>
      </c>
      <c r="O1769" s="29" t="str">
        <f t="shared" si="530"/>
        <v>MENOR VALOR</v>
      </c>
      <c r="P1769" s="30">
        <f t="shared" si="524"/>
        <v>309400</v>
      </c>
      <c r="Q1769" s="122"/>
    </row>
    <row r="1770" spans="1:17" s="123" customFormat="1" ht="16.2" customHeight="1" x14ac:dyDescent="0.3">
      <c r="A1770" s="171">
        <f>A1769+1</f>
        <v>1685</v>
      </c>
      <c r="B1770" s="126">
        <v>61165</v>
      </c>
      <c r="C1770" s="127" t="s">
        <v>1341</v>
      </c>
      <c r="D1770" s="126" t="s">
        <v>438</v>
      </c>
      <c r="E1770" s="126">
        <v>1</v>
      </c>
      <c r="F1770" s="52">
        <v>21420</v>
      </c>
      <c r="G1770" s="53">
        <v>40200</v>
      </c>
      <c r="H1770" s="24">
        <f t="shared" si="525"/>
        <v>21420</v>
      </c>
      <c r="I1770" s="24">
        <f t="shared" si="526"/>
        <v>30810</v>
      </c>
      <c r="J1770" s="24">
        <f t="shared" si="527"/>
        <v>30810</v>
      </c>
      <c r="K1770" s="25">
        <f t="shared" si="528"/>
        <v>29344.23282350384</v>
      </c>
      <c r="L1770" s="26">
        <f t="shared" si="522"/>
        <v>5603.2787652005572</v>
      </c>
      <c r="M1770" s="27">
        <f t="shared" si="523"/>
        <v>0.19094991506175962</v>
      </c>
      <c r="N1770" s="28">
        <f t="shared" si="529"/>
        <v>21420</v>
      </c>
      <c r="O1770" s="29" t="str">
        <f t="shared" si="530"/>
        <v>MENOR VALOR</v>
      </c>
      <c r="P1770" s="30">
        <f t="shared" si="524"/>
        <v>21420</v>
      </c>
      <c r="Q1770" s="122"/>
    </row>
    <row r="1771" spans="1:17" s="123" customFormat="1" ht="16.2" customHeight="1" x14ac:dyDescent="0.3">
      <c r="A1771" s="171">
        <f t="shared" ref="A1771:A1806" si="531">A1770+1</f>
        <v>1686</v>
      </c>
      <c r="B1771" s="126">
        <v>42140</v>
      </c>
      <c r="C1771" s="127" t="s">
        <v>439</v>
      </c>
      <c r="D1771" s="126" t="s">
        <v>438</v>
      </c>
      <c r="E1771" s="126">
        <v>1</v>
      </c>
      <c r="F1771" s="52">
        <v>53550</v>
      </c>
      <c r="G1771" s="53">
        <v>91200</v>
      </c>
      <c r="H1771" s="24">
        <f t="shared" si="525"/>
        <v>53550</v>
      </c>
      <c r="I1771" s="24">
        <f t="shared" si="526"/>
        <v>72375</v>
      </c>
      <c r="J1771" s="24">
        <f t="shared" si="527"/>
        <v>72375</v>
      </c>
      <c r="K1771" s="25">
        <f t="shared" si="528"/>
        <v>69883.903726108489</v>
      </c>
      <c r="L1771" s="26">
        <f t="shared" si="522"/>
        <v>11549.814087979526</v>
      </c>
      <c r="M1771" s="27">
        <f t="shared" si="523"/>
        <v>0.16527144982120595</v>
      </c>
      <c r="N1771" s="28">
        <f t="shared" si="529"/>
        <v>53550</v>
      </c>
      <c r="O1771" s="29" t="str">
        <f t="shared" si="530"/>
        <v>MENOR VALOR</v>
      </c>
      <c r="P1771" s="30">
        <f t="shared" si="524"/>
        <v>53550</v>
      </c>
      <c r="Q1771" s="122"/>
    </row>
    <row r="1772" spans="1:17" s="123" customFormat="1" ht="16.2" customHeight="1" x14ac:dyDescent="0.3">
      <c r="A1772" s="171">
        <f t="shared" si="531"/>
        <v>1687</v>
      </c>
      <c r="B1772" s="126">
        <v>48220</v>
      </c>
      <c r="C1772" s="127" t="s">
        <v>1342</v>
      </c>
      <c r="D1772" s="126" t="s">
        <v>24</v>
      </c>
      <c r="E1772" s="126">
        <v>1</v>
      </c>
      <c r="F1772" s="52">
        <v>249900</v>
      </c>
      <c r="G1772" s="53">
        <v>374850</v>
      </c>
      <c r="H1772" s="24">
        <f t="shared" si="525"/>
        <v>249900</v>
      </c>
      <c r="I1772" s="24">
        <f t="shared" si="526"/>
        <v>312375</v>
      </c>
      <c r="J1772" s="24">
        <f t="shared" si="527"/>
        <v>312375</v>
      </c>
      <c r="K1772" s="25">
        <f t="shared" si="528"/>
        <v>306063.74336075812</v>
      </c>
      <c r="L1772" s="26">
        <f t="shared" si="522"/>
        <v>39713.76378721332</v>
      </c>
      <c r="M1772" s="27">
        <f t="shared" si="523"/>
        <v>0.12975651199692281</v>
      </c>
      <c r="N1772" s="28">
        <f t="shared" si="529"/>
        <v>249900</v>
      </c>
      <c r="O1772" s="29" t="str">
        <f t="shared" si="530"/>
        <v>MENOR VALOR</v>
      </c>
      <c r="P1772" s="30">
        <f t="shared" si="524"/>
        <v>249900</v>
      </c>
      <c r="Q1772" s="122"/>
    </row>
    <row r="1773" spans="1:17" s="123" customFormat="1" ht="16.2" customHeight="1" x14ac:dyDescent="0.3">
      <c r="A1773" s="171">
        <f t="shared" si="531"/>
        <v>1688</v>
      </c>
      <c r="B1773" s="126">
        <v>42140</v>
      </c>
      <c r="C1773" s="127" t="s">
        <v>1343</v>
      </c>
      <c r="D1773" s="126" t="s">
        <v>24</v>
      </c>
      <c r="E1773" s="126">
        <v>1</v>
      </c>
      <c r="F1773" s="52">
        <v>309400</v>
      </c>
      <c r="G1773" s="53">
        <v>464100</v>
      </c>
      <c r="H1773" s="24">
        <f t="shared" si="525"/>
        <v>309400</v>
      </c>
      <c r="I1773" s="24">
        <f t="shared" si="526"/>
        <v>386750</v>
      </c>
      <c r="J1773" s="24">
        <f t="shared" si="527"/>
        <v>386750</v>
      </c>
      <c r="K1773" s="25">
        <f t="shared" si="528"/>
        <v>378936.06320855767</v>
      </c>
      <c r="L1773" s="26">
        <f t="shared" si="522"/>
        <v>49169.42183178736</v>
      </c>
      <c r="M1773" s="27">
        <f t="shared" si="523"/>
        <v>0.12975651199692134</v>
      </c>
      <c r="N1773" s="28">
        <f t="shared" si="529"/>
        <v>309400</v>
      </c>
      <c r="O1773" s="29" t="str">
        <f t="shared" si="530"/>
        <v>MENOR VALOR</v>
      </c>
      <c r="P1773" s="30">
        <f t="shared" si="524"/>
        <v>309400</v>
      </c>
      <c r="Q1773" s="122"/>
    </row>
    <row r="1774" spans="1:17" s="123" customFormat="1" ht="16.2" customHeight="1" x14ac:dyDescent="0.3">
      <c r="A1774" s="171">
        <f t="shared" si="531"/>
        <v>1689</v>
      </c>
      <c r="B1774" s="126">
        <v>38990</v>
      </c>
      <c r="C1774" s="127" t="s">
        <v>1344</v>
      </c>
      <c r="D1774" s="126" t="s">
        <v>24</v>
      </c>
      <c r="E1774" s="126">
        <v>1</v>
      </c>
      <c r="F1774" s="52">
        <v>214200</v>
      </c>
      <c r="G1774" s="48">
        <v>600300</v>
      </c>
      <c r="H1774" s="24">
        <f t="shared" si="525"/>
        <v>214200</v>
      </c>
      <c r="I1774" s="24">
        <f t="shared" si="526"/>
        <v>407250</v>
      </c>
      <c r="J1774" s="24">
        <f t="shared" si="527"/>
        <v>407250</v>
      </c>
      <c r="K1774" s="25">
        <f t="shared" si="528"/>
        <v>358586.47492620244</v>
      </c>
      <c r="L1774" s="26">
        <f t="shared" si="522"/>
        <v>102096.65553193912</v>
      </c>
      <c r="M1774" s="27">
        <f t="shared" si="523"/>
        <v>0.28471976125968146</v>
      </c>
      <c r="N1774" s="28">
        <f t="shared" si="529"/>
        <v>214200</v>
      </c>
      <c r="O1774" s="29" t="str">
        <f t="shared" si="530"/>
        <v>MENOR VALOR</v>
      </c>
      <c r="P1774" s="30">
        <f t="shared" si="524"/>
        <v>214200</v>
      </c>
      <c r="Q1774" s="122"/>
    </row>
    <row r="1775" spans="1:17" s="123" customFormat="1" ht="16.2" customHeight="1" x14ac:dyDescent="0.3">
      <c r="A1775" s="171">
        <f t="shared" si="531"/>
        <v>1690</v>
      </c>
      <c r="B1775" s="126">
        <v>42140</v>
      </c>
      <c r="C1775" s="127" t="s">
        <v>1345</v>
      </c>
      <c r="D1775" s="126" t="s">
        <v>24</v>
      </c>
      <c r="E1775" s="126">
        <v>1</v>
      </c>
      <c r="F1775" s="52">
        <v>1011500</v>
      </c>
      <c r="G1775" s="53">
        <v>1517250</v>
      </c>
      <c r="H1775" s="24">
        <f t="shared" si="525"/>
        <v>1011500</v>
      </c>
      <c r="I1775" s="24">
        <f t="shared" si="526"/>
        <v>1264375</v>
      </c>
      <c r="J1775" s="24">
        <f t="shared" si="527"/>
        <v>1264375</v>
      </c>
      <c r="K1775" s="25">
        <f t="shared" si="528"/>
        <v>1238829.4374125923</v>
      </c>
      <c r="L1775" s="26">
        <f t="shared" si="522"/>
        <v>160746.18675776452</v>
      </c>
      <c r="M1775" s="27">
        <f t="shared" si="523"/>
        <v>0.12975651199691987</v>
      </c>
      <c r="N1775" s="28">
        <f t="shared" si="529"/>
        <v>1011500</v>
      </c>
      <c r="O1775" s="29" t="str">
        <f t="shared" si="530"/>
        <v>MENOR VALOR</v>
      </c>
      <c r="P1775" s="30">
        <f t="shared" si="524"/>
        <v>1011500</v>
      </c>
      <c r="Q1775" s="122"/>
    </row>
    <row r="1776" spans="1:17" s="123" customFormat="1" ht="16.2" customHeight="1" x14ac:dyDescent="0.3">
      <c r="A1776" s="171">
        <f t="shared" si="531"/>
        <v>1691</v>
      </c>
      <c r="B1776" s="126">
        <v>43910</v>
      </c>
      <c r="C1776" s="127" t="s">
        <v>1309</v>
      </c>
      <c r="D1776" s="126" t="s">
        <v>24</v>
      </c>
      <c r="E1776" s="126">
        <v>1</v>
      </c>
      <c r="F1776" s="52">
        <v>101150</v>
      </c>
      <c r="G1776" s="53">
        <v>251725</v>
      </c>
      <c r="H1776" s="24">
        <f t="shared" si="525"/>
        <v>101150</v>
      </c>
      <c r="I1776" s="24">
        <f t="shared" si="526"/>
        <v>176437.5</v>
      </c>
      <c r="J1776" s="24">
        <f t="shared" si="527"/>
        <v>176437.5</v>
      </c>
      <c r="K1776" s="25">
        <f t="shared" si="528"/>
        <v>159568.1163328063</v>
      </c>
      <c r="L1776" s="26">
        <f t="shared" si="522"/>
        <v>41307.846203071902</v>
      </c>
      <c r="M1776" s="27">
        <f t="shared" si="523"/>
        <v>0.25887280712719202</v>
      </c>
      <c r="N1776" s="28">
        <f t="shared" si="529"/>
        <v>101150</v>
      </c>
      <c r="O1776" s="29" t="str">
        <f t="shared" si="530"/>
        <v>MENOR VALOR</v>
      </c>
      <c r="P1776" s="30">
        <f t="shared" si="524"/>
        <v>101150</v>
      </c>
      <c r="Q1776" s="122"/>
    </row>
    <row r="1777" spans="1:17" s="123" customFormat="1" ht="16.2" customHeight="1" x14ac:dyDescent="0.3">
      <c r="A1777" s="171">
        <f t="shared" si="531"/>
        <v>1692</v>
      </c>
      <c r="B1777" s="126">
        <v>61185</v>
      </c>
      <c r="C1777" s="127" t="s">
        <v>1346</v>
      </c>
      <c r="D1777" s="126" t="s">
        <v>24</v>
      </c>
      <c r="E1777" s="126">
        <v>1</v>
      </c>
      <c r="F1777" s="52">
        <v>89250</v>
      </c>
      <c r="G1777" s="48">
        <v>253875</v>
      </c>
      <c r="H1777" s="24">
        <f t="shared" si="525"/>
        <v>89250</v>
      </c>
      <c r="I1777" s="24">
        <f t="shared" si="526"/>
        <v>171562.5</v>
      </c>
      <c r="J1777" s="24">
        <f t="shared" si="527"/>
        <v>171562.5</v>
      </c>
      <c r="K1777" s="25">
        <f t="shared" si="528"/>
        <v>150526.88713316302</v>
      </c>
      <c r="L1777" s="26">
        <f t="shared" si="522"/>
        <v>43329.302421862274</v>
      </c>
      <c r="M1777" s="27">
        <f t="shared" si="523"/>
        <v>0.28785091651786554</v>
      </c>
      <c r="N1777" s="28">
        <f t="shared" si="529"/>
        <v>89250</v>
      </c>
      <c r="O1777" s="29" t="str">
        <f t="shared" si="530"/>
        <v>MENOR VALOR</v>
      </c>
      <c r="P1777" s="30">
        <f t="shared" si="524"/>
        <v>89250</v>
      </c>
      <c r="Q1777" s="122"/>
    </row>
    <row r="1778" spans="1:17" s="123" customFormat="1" ht="16.2" customHeight="1" x14ac:dyDescent="0.3">
      <c r="A1778" s="171">
        <f t="shared" si="531"/>
        <v>1693</v>
      </c>
      <c r="B1778" s="126">
        <v>61185</v>
      </c>
      <c r="C1778" s="127" t="s">
        <v>1347</v>
      </c>
      <c r="D1778" s="126" t="s">
        <v>24</v>
      </c>
      <c r="E1778" s="126">
        <v>1</v>
      </c>
      <c r="F1778" s="52">
        <v>65450</v>
      </c>
      <c r="G1778" s="23">
        <v>115800</v>
      </c>
      <c r="H1778" s="24">
        <f t="shared" si="525"/>
        <v>65450</v>
      </c>
      <c r="I1778" s="24">
        <f t="shared" si="526"/>
        <v>90625</v>
      </c>
      <c r="J1778" s="24">
        <f t="shared" si="527"/>
        <v>90625</v>
      </c>
      <c r="K1778" s="25">
        <f t="shared" si="528"/>
        <v>87058.084058862674</v>
      </c>
      <c r="L1778" s="26">
        <f t="shared" si="522"/>
        <v>15279.222766470773</v>
      </c>
      <c r="M1778" s="27">
        <f t="shared" si="523"/>
        <v>0.17550607656538841</v>
      </c>
      <c r="N1778" s="28">
        <f t="shared" si="529"/>
        <v>65450</v>
      </c>
      <c r="O1778" s="29" t="str">
        <f t="shared" si="530"/>
        <v>MENOR VALOR</v>
      </c>
      <c r="P1778" s="30">
        <f t="shared" si="524"/>
        <v>65450</v>
      </c>
      <c r="Q1778" s="122"/>
    </row>
    <row r="1779" spans="1:17" s="123" customFormat="1" ht="16.2" customHeight="1" x14ac:dyDescent="0.3">
      <c r="A1779" s="171">
        <f t="shared" si="531"/>
        <v>1694</v>
      </c>
      <c r="B1779" s="126">
        <v>38990</v>
      </c>
      <c r="C1779" s="127" t="s">
        <v>1348</v>
      </c>
      <c r="D1779" s="126" t="s">
        <v>451</v>
      </c>
      <c r="E1779" s="126">
        <v>1</v>
      </c>
      <c r="F1779" s="52">
        <v>101150</v>
      </c>
      <c r="G1779" s="53">
        <v>251725</v>
      </c>
      <c r="H1779" s="24">
        <f t="shared" si="525"/>
        <v>101150</v>
      </c>
      <c r="I1779" s="24">
        <f t="shared" si="526"/>
        <v>176437.5</v>
      </c>
      <c r="J1779" s="24">
        <f t="shared" si="527"/>
        <v>176437.5</v>
      </c>
      <c r="K1779" s="25">
        <f t="shared" si="528"/>
        <v>159568.1163328063</v>
      </c>
      <c r="L1779" s="26">
        <f t="shared" si="522"/>
        <v>41307.846203071902</v>
      </c>
      <c r="M1779" s="27">
        <f t="shared" si="523"/>
        <v>0.25887280712719202</v>
      </c>
      <c r="N1779" s="28">
        <f t="shared" si="529"/>
        <v>101150</v>
      </c>
      <c r="O1779" s="29" t="str">
        <f t="shared" si="530"/>
        <v>MENOR VALOR</v>
      </c>
      <c r="P1779" s="30">
        <f t="shared" si="524"/>
        <v>101150</v>
      </c>
      <c r="Q1779" s="122"/>
    </row>
    <row r="1780" spans="1:17" s="123" customFormat="1" ht="16.2" customHeight="1" x14ac:dyDescent="0.3">
      <c r="A1780" s="171">
        <f t="shared" si="531"/>
        <v>1695</v>
      </c>
      <c r="B1780" s="126">
        <v>38990</v>
      </c>
      <c r="C1780" s="127" t="s">
        <v>1349</v>
      </c>
      <c r="D1780" s="126" t="s">
        <v>451</v>
      </c>
      <c r="E1780" s="126">
        <v>1</v>
      </c>
      <c r="F1780" s="52">
        <v>285600</v>
      </c>
      <c r="G1780" s="53">
        <v>490400</v>
      </c>
      <c r="H1780" s="24">
        <f t="shared" si="525"/>
        <v>285600</v>
      </c>
      <c r="I1780" s="24">
        <f t="shared" si="526"/>
        <v>388000</v>
      </c>
      <c r="J1780" s="24">
        <f t="shared" si="527"/>
        <v>388000</v>
      </c>
      <c r="K1780" s="25">
        <f t="shared" si="528"/>
        <v>374243.55705876887</v>
      </c>
      <c r="L1780" s="26">
        <f t="shared" si="522"/>
        <v>62680.460304752516</v>
      </c>
      <c r="M1780" s="27">
        <f t="shared" si="523"/>
        <v>0.16748574323461116</v>
      </c>
      <c r="N1780" s="28">
        <f t="shared" si="529"/>
        <v>285600</v>
      </c>
      <c r="O1780" s="29" t="str">
        <f t="shared" si="530"/>
        <v>MENOR VALOR</v>
      </c>
      <c r="P1780" s="30">
        <f t="shared" si="524"/>
        <v>285600</v>
      </c>
      <c r="Q1780" s="122"/>
    </row>
    <row r="1781" spans="1:17" s="123" customFormat="1" ht="16.2" customHeight="1" x14ac:dyDescent="0.3">
      <c r="A1781" s="171">
        <f t="shared" si="531"/>
        <v>1696</v>
      </c>
      <c r="B1781" s="126">
        <v>61185</v>
      </c>
      <c r="C1781" s="127" t="s">
        <v>1350</v>
      </c>
      <c r="D1781" s="126" t="s">
        <v>24</v>
      </c>
      <c r="E1781" s="126">
        <v>1</v>
      </c>
      <c r="F1781" s="52">
        <v>89250</v>
      </c>
      <c r="G1781" s="48">
        <v>253875</v>
      </c>
      <c r="H1781" s="24">
        <f t="shared" si="525"/>
        <v>89250</v>
      </c>
      <c r="I1781" s="24">
        <f t="shared" si="526"/>
        <v>171562.5</v>
      </c>
      <c r="J1781" s="24">
        <f t="shared" si="527"/>
        <v>171562.5</v>
      </c>
      <c r="K1781" s="25">
        <f t="shared" si="528"/>
        <v>150526.88713316302</v>
      </c>
      <c r="L1781" s="26">
        <f t="shared" si="522"/>
        <v>43329.302421862274</v>
      </c>
      <c r="M1781" s="27">
        <f t="shared" si="523"/>
        <v>0.28785091651786554</v>
      </c>
      <c r="N1781" s="28">
        <f t="shared" si="529"/>
        <v>89250</v>
      </c>
      <c r="O1781" s="29" t="str">
        <f t="shared" si="530"/>
        <v>MENOR VALOR</v>
      </c>
      <c r="P1781" s="30">
        <f t="shared" si="524"/>
        <v>89250</v>
      </c>
      <c r="Q1781" s="122"/>
    </row>
    <row r="1782" spans="1:17" s="123" customFormat="1" ht="16.2" customHeight="1" x14ac:dyDescent="0.3">
      <c r="A1782" s="171">
        <f t="shared" si="531"/>
        <v>1697</v>
      </c>
      <c r="B1782" s="126">
        <v>61185</v>
      </c>
      <c r="C1782" s="127" t="s">
        <v>1351</v>
      </c>
      <c r="D1782" s="126" t="s">
        <v>24</v>
      </c>
      <c r="E1782" s="126">
        <v>1</v>
      </c>
      <c r="F1782" s="52">
        <v>309400</v>
      </c>
      <c r="G1782" s="53">
        <v>464100</v>
      </c>
      <c r="H1782" s="24">
        <f t="shared" si="525"/>
        <v>309400</v>
      </c>
      <c r="I1782" s="24">
        <f t="shared" si="526"/>
        <v>386750</v>
      </c>
      <c r="J1782" s="24">
        <f t="shared" si="527"/>
        <v>386750</v>
      </c>
      <c r="K1782" s="25">
        <f t="shared" si="528"/>
        <v>378936.06320855767</v>
      </c>
      <c r="L1782" s="26">
        <f t="shared" si="522"/>
        <v>49169.42183178736</v>
      </c>
      <c r="M1782" s="27">
        <f t="shared" si="523"/>
        <v>0.12975651199692134</v>
      </c>
      <c r="N1782" s="28">
        <f t="shared" si="529"/>
        <v>309400</v>
      </c>
      <c r="O1782" s="29" t="str">
        <f t="shared" si="530"/>
        <v>MENOR VALOR</v>
      </c>
      <c r="P1782" s="30">
        <f t="shared" si="524"/>
        <v>309400</v>
      </c>
      <c r="Q1782" s="122"/>
    </row>
    <row r="1783" spans="1:17" s="123" customFormat="1" ht="16.2" customHeight="1" x14ac:dyDescent="0.3">
      <c r="A1783" s="171">
        <f t="shared" si="531"/>
        <v>1698</v>
      </c>
      <c r="B1783" s="126">
        <v>42140</v>
      </c>
      <c r="C1783" s="127" t="s">
        <v>1352</v>
      </c>
      <c r="D1783" s="126" t="s">
        <v>24</v>
      </c>
      <c r="E1783" s="126">
        <v>1</v>
      </c>
      <c r="F1783" s="52">
        <v>654500</v>
      </c>
      <c r="G1783" s="53">
        <v>981750</v>
      </c>
      <c r="H1783" s="24">
        <f t="shared" si="525"/>
        <v>654500</v>
      </c>
      <c r="I1783" s="24">
        <f t="shared" si="526"/>
        <v>818125</v>
      </c>
      <c r="J1783" s="24">
        <f t="shared" si="527"/>
        <v>818125</v>
      </c>
      <c r="K1783" s="25">
        <f t="shared" si="528"/>
        <v>801595.51832579507</v>
      </c>
      <c r="L1783" s="26">
        <f t="shared" si="522"/>
        <v>104012.23849032003</v>
      </c>
      <c r="M1783" s="27">
        <f t="shared" si="523"/>
        <v>0.12975651199692212</v>
      </c>
      <c r="N1783" s="28">
        <f t="shared" si="529"/>
        <v>654500</v>
      </c>
      <c r="O1783" s="29" t="str">
        <f t="shared" si="530"/>
        <v>MENOR VALOR</v>
      </c>
      <c r="P1783" s="30">
        <f t="shared" si="524"/>
        <v>654500</v>
      </c>
      <c r="Q1783" s="122"/>
    </row>
    <row r="1784" spans="1:17" s="123" customFormat="1" ht="16.2" customHeight="1" x14ac:dyDescent="0.3">
      <c r="A1784" s="171">
        <f t="shared" si="531"/>
        <v>1699</v>
      </c>
      <c r="B1784" s="126">
        <v>42140</v>
      </c>
      <c r="C1784" s="127" t="s">
        <v>1353</v>
      </c>
      <c r="D1784" s="126" t="s">
        <v>24</v>
      </c>
      <c r="E1784" s="126">
        <v>1</v>
      </c>
      <c r="F1784" s="52">
        <v>654500</v>
      </c>
      <c r="G1784" s="53">
        <v>981750</v>
      </c>
      <c r="H1784" s="24">
        <f t="shared" si="525"/>
        <v>654500</v>
      </c>
      <c r="I1784" s="24">
        <f t="shared" si="526"/>
        <v>818125</v>
      </c>
      <c r="J1784" s="24">
        <f t="shared" si="527"/>
        <v>818125</v>
      </c>
      <c r="K1784" s="25">
        <f t="shared" si="528"/>
        <v>801595.51832579507</v>
      </c>
      <c r="L1784" s="26">
        <f t="shared" si="522"/>
        <v>104012.23849032003</v>
      </c>
      <c r="M1784" s="27">
        <f t="shared" si="523"/>
        <v>0.12975651199692212</v>
      </c>
      <c r="N1784" s="28">
        <f t="shared" si="529"/>
        <v>654500</v>
      </c>
      <c r="O1784" s="29" t="str">
        <f t="shared" si="530"/>
        <v>MENOR VALOR</v>
      </c>
      <c r="P1784" s="30">
        <f t="shared" si="524"/>
        <v>654500</v>
      </c>
      <c r="Q1784" s="122"/>
    </row>
    <row r="1785" spans="1:17" s="123" customFormat="1" ht="16.2" customHeight="1" x14ac:dyDescent="0.3">
      <c r="A1785" s="171">
        <f t="shared" si="531"/>
        <v>1700</v>
      </c>
      <c r="B1785" s="126">
        <v>42140</v>
      </c>
      <c r="C1785" s="127" t="s">
        <v>1319</v>
      </c>
      <c r="D1785" s="126" t="s">
        <v>24</v>
      </c>
      <c r="E1785" s="126">
        <v>1</v>
      </c>
      <c r="F1785" s="52">
        <v>142800</v>
      </c>
      <c r="G1785" s="53">
        <v>190200</v>
      </c>
      <c r="H1785" s="24">
        <f t="shared" si="525"/>
        <v>142800</v>
      </c>
      <c r="I1785" s="24">
        <f t="shared" si="526"/>
        <v>166500</v>
      </c>
      <c r="J1785" s="24">
        <f t="shared" si="527"/>
        <v>166500</v>
      </c>
      <c r="K1785" s="25">
        <f t="shared" si="528"/>
        <v>164804.61158596262</v>
      </c>
      <c r="L1785" s="26">
        <f t="shared" si="522"/>
        <v>15559.610069810235</v>
      </c>
      <c r="M1785" s="27">
        <f t="shared" si="523"/>
        <v>9.44124677099481E-2</v>
      </c>
      <c r="N1785" s="28">
        <f t="shared" si="529"/>
        <v>142800</v>
      </c>
      <c r="O1785" s="29" t="str">
        <f t="shared" si="530"/>
        <v>MENOR VALOR</v>
      </c>
      <c r="P1785" s="30">
        <f t="shared" si="524"/>
        <v>142800</v>
      </c>
      <c r="Q1785" s="122"/>
    </row>
    <row r="1786" spans="1:17" s="123" customFormat="1" ht="16.2" customHeight="1" x14ac:dyDescent="0.3">
      <c r="A1786" s="171">
        <f t="shared" si="531"/>
        <v>1701</v>
      </c>
      <c r="B1786" s="126">
        <v>61164</v>
      </c>
      <c r="C1786" s="127" t="s">
        <v>457</v>
      </c>
      <c r="D1786" s="126" t="s">
        <v>458</v>
      </c>
      <c r="E1786" s="126">
        <v>1</v>
      </c>
      <c r="F1786" s="52">
        <v>77350</v>
      </c>
      <c r="G1786" s="53">
        <v>316025</v>
      </c>
      <c r="H1786" s="24">
        <f t="shared" si="525"/>
        <v>77350</v>
      </c>
      <c r="I1786" s="24">
        <f t="shared" si="526"/>
        <v>196687.5</v>
      </c>
      <c r="J1786" s="24">
        <f t="shared" si="527"/>
        <v>196687.5</v>
      </c>
      <c r="K1786" s="25">
        <f t="shared" si="528"/>
        <v>156347.47759397974</v>
      </c>
      <c r="L1786" s="26">
        <f t="shared" si="522"/>
        <v>55859.6521033354</v>
      </c>
      <c r="M1786" s="27">
        <f t="shared" si="523"/>
        <v>0.35727888267182578</v>
      </c>
      <c r="N1786" s="28">
        <f t="shared" si="529"/>
        <v>77350</v>
      </c>
      <c r="O1786" s="29" t="str">
        <f t="shared" si="530"/>
        <v>MENOR VALOR</v>
      </c>
      <c r="P1786" s="30">
        <f t="shared" si="524"/>
        <v>77350</v>
      </c>
      <c r="Q1786" s="122"/>
    </row>
    <row r="1787" spans="1:17" s="123" customFormat="1" ht="16.2" customHeight="1" x14ac:dyDescent="0.3">
      <c r="A1787" s="171">
        <f t="shared" si="531"/>
        <v>1702</v>
      </c>
      <c r="B1787" s="126">
        <v>42140</v>
      </c>
      <c r="C1787" s="127" t="s">
        <v>1354</v>
      </c>
      <c r="D1787" s="126" t="s">
        <v>24</v>
      </c>
      <c r="E1787" s="126">
        <v>1</v>
      </c>
      <c r="F1787" s="52">
        <v>214200</v>
      </c>
      <c r="G1787" s="48">
        <v>600300</v>
      </c>
      <c r="H1787" s="24">
        <f t="shared" si="525"/>
        <v>214200</v>
      </c>
      <c r="I1787" s="24">
        <f t="shared" si="526"/>
        <v>407250</v>
      </c>
      <c r="J1787" s="24">
        <f t="shared" si="527"/>
        <v>407250</v>
      </c>
      <c r="K1787" s="25">
        <f t="shared" si="528"/>
        <v>358586.47492620244</v>
      </c>
      <c r="L1787" s="26">
        <f t="shared" si="522"/>
        <v>102096.65553193912</v>
      </c>
      <c r="M1787" s="27">
        <f t="shared" si="523"/>
        <v>0.28471976125968146</v>
      </c>
      <c r="N1787" s="28">
        <f t="shared" si="529"/>
        <v>214200</v>
      </c>
      <c r="O1787" s="29" t="str">
        <f t="shared" si="530"/>
        <v>MENOR VALOR</v>
      </c>
      <c r="P1787" s="30">
        <f t="shared" si="524"/>
        <v>214200</v>
      </c>
      <c r="Q1787" s="122"/>
    </row>
    <row r="1788" spans="1:17" s="123" customFormat="1" ht="16.2" customHeight="1" x14ac:dyDescent="0.3">
      <c r="A1788" s="171">
        <f t="shared" si="531"/>
        <v>1703</v>
      </c>
      <c r="B1788" s="126">
        <v>42140</v>
      </c>
      <c r="C1788" s="127" t="s">
        <v>1355</v>
      </c>
      <c r="D1788" s="126" t="s">
        <v>24</v>
      </c>
      <c r="E1788" s="126">
        <v>1</v>
      </c>
      <c r="F1788" s="52">
        <v>214200</v>
      </c>
      <c r="G1788" s="48">
        <v>600300</v>
      </c>
      <c r="H1788" s="24">
        <f t="shared" si="525"/>
        <v>214200</v>
      </c>
      <c r="I1788" s="24">
        <f t="shared" si="526"/>
        <v>407250</v>
      </c>
      <c r="J1788" s="24">
        <f t="shared" si="527"/>
        <v>407250</v>
      </c>
      <c r="K1788" s="25">
        <f t="shared" si="528"/>
        <v>358586.47492620244</v>
      </c>
      <c r="L1788" s="26">
        <f t="shared" si="522"/>
        <v>102096.65553193912</v>
      </c>
      <c r="M1788" s="27">
        <f t="shared" si="523"/>
        <v>0.28471976125968146</v>
      </c>
      <c r="N1788" s="28">
        <f t="shared" si="529"/>
        <v>214200</v>
      </c>
      <c r="O1788" s="29" t="str">
        <f t="shared" si="530"/>
        <v>MENOR VALOR</v>
      </c>
      <c r="P1788" s="30">
        <f t="shared" si="524"/>
        <v>214200</v>
      </c>
      <c r="Q1788" s="122"/>
    </row>
    <row r="1789" spans="1:17" s="123" customFormat="1" ht="16.2" customHeight="1" x14ac:dyDescent="0.3">
      <c r="A1789" s="171">
        <f t="shared" si="531"/>
        <v>1704</v>
      </c>
      <c r="B1789" s="126">
        <v>42140</v>
      </c>
      <c r="C1789" s="127" t="s">
        <v>1356</v>
      </c>
      <c r="D1789" s="126" t="s">
        <v>24</v>
      </c>
      <c r="E1789" s="126">
        <v>1</v>
      </c>
      <c r="F1789" s="52">
        <v>214200</v>
      </c>
      <c r="G1789" s="48">
        <v>600300</v>
      </c>
      <c r="H1789" s="24">
        <f t="shared" si="525"/>
        <v>214200</v>
      </c>
      <c r="I1789" s="24">
        <f t="shared" si="526"/>
        <v>407250</v>
      </c>
      <c r="J1789" s="24">
        <f t="shared" si="527"/>
        <v>407250</v>
      </c>
      <c r="K1789" s="25">
        <f t="shared" si="528"/>
        <v>358586.47492620244</v>
      </c>
      <c r="L1789" s="26">
        <f t="shared" si="522"/>
        <v>102096.65553193912</v>
      </c>
      <c r="M1789" s="27">
        <f t="shared" si="523"/>
        <v>0.28471976125968146</v>
      </c>
      <c r="N1789" s="28">
        <f t="shared" si="529"/>
        <v>214200</v>
      </c>
      <c r="O1789" s="29" t="str">
        <f t="shared" si="530"/>
        <v>MENOR VALOR</v>
      </c>
      <c r="P1789" s="30">
        <f t="shared" si="524"/>
        <v>214200</v>
      </c>
      <c r="Q1789" s="122"/>
    </row>
    <row r="1790" spans="1:17" s="123" customFormat="1" ht="16.2" customHeight="1" x14ac:dyDescent="0.3">
      <c r="A1790" s="171">
        <f t="shared" si="531"/>
        <v>1705</v>
      </c>
      <c r="B1790" s="126">
        <v>42140</v>
      </c>
      <c r="C1790" s="127" t="s">
        <v>1322</v>
      </c>
      <c r="D1790" s="126" t="s">
        <v>24</v>
      </c>
      <c r="E1790" s="126">
        <v>1</v>
      </c>
      <c r="F1790" s="52">
        <v>1011500</v>
      </c>
      <c r="G1790" s="53">
        <v>1517250</v>
      </c>
      <c r="H1790" s="24">
        <f t="shared" si="525"/>
        <v>1011500</v>
      </c>
      <c r="I1790" s="24">
        <f t="shared" si="526"/>
        <v>1264375</v>
      </c>
      <c r="J1790" s="24">
        <f t="shared" si="527"/>
        <v>1264375</v>
      </c>
      <c r="K1790" s="25">
        <f t="shared" si="528"/>
        <v>1238829.4374125923</v>
      </c>
      <c r="L1790" s="26">
        <f t="shared" si="522"/>
        <v>160746.18675776452</v>
      </c>
      <c r="M1790" s="27">
        <f t="shared" si="523"/>
        <v>0.12975651199691987</v>
      </c>
      <c r="N1790" s="28">
        <f t="shared" si="529"/>
        <v>1011500</v>
      </c>
      <c r="O1790" s="29" t="str">
        <f t="shared" si="530"/>
        <v>MENOR VALOR</v>
      </c>
      <c r="P1790" s="30">
        <f t="shared" si="524"/>
        <v>1011500</v>
      </c>
      <c r="Q1790" s="122"/>
    </row>
    <row r="1791" spans="1:17" s="123" customFormat="1" ht="16.2" customHeight="1" x14ac:dyDescent="0.3">
      <c r="A1791" s="171">
        <f t="shared" si="531"/>
        <v>1706</v>
      </c>
      <c r="B1791" s="126">
        <v>42140</v>
      </c>
      <c r="C1791" s="127" t="s">
        <v>1323</v>
      </c>
      <c r="D1791" s="126" t="s">
        <v>24</v>
      </c>
      <c r="E1791" s="126">
        <v>1</v>
      </c>
      <c r="F1791" s="52">
        <v>101150</v>
      </c>
      <c r="G1791" s="53">
        <v>251725</v>
      </c>
      <c r="H1791" s="24">
        <f t="shared" si="525"/>
        <v>101150</v>
      </c>
      <c r="I1791" s="24">
        <f t="shared" si="526"/>
        <v>176437.5</v>
      </c>
      <c r="J1791" s="24">
        <f t="shared" si="527"/>
        <v>176437.5</v>
      </c>
      <c r="K1791" s="25">
        <f t="shared" si="528"/>
        <v>159568.1163328063</v>
      </c>
      <c r="L1791" s="26">
        <f t="shared" si="522"/>
        <v>41307.846203071902</v>
      </c>
      <c r="M1791" s="27">
        <f t="shared" si="523"/>
        <v>0.25887280712719202</v>
      </c>
      <c r="N1791" s="28">
        <f t="shared" si="529"/>
        <v>101150</v>
      </c>
      <c r="O1791" s="29" t="str">
        <f t="shared" si="530"/>
        <v>MENOR VALOR</v>
      </c>
      <c r="P1791" s="30">
        <f t="shared" si="524"/>
        <v>101150</v>
      </c>
      <c r="Q1791" s="122"/>
    </row>
    <row r="1792" spans="1:17" s="123" customFormat="1" ht="16.2" customHeight="1" x14ac:dyDescent="0.3">
      <c r="A1792" s="171">
        <f t="shared" si="531"/>
        <v>1707</v>
      </c>
      <c r="B1792" s="126">
        <v>42140</v>
      </c>
      <c r="C1792" s="127" t="s">
        <v>1357</v>
      </c>
      <c r="D1792" s="126" t="s">
        <v>438</v>
      </c>
      <c r="E1792" s="126">
        <v>1</v>
      </c>
      <c r="F1792" s="52">
        <v>214200</v>
      </c>
      <c r="G1792" s="48">
        <v>600300</v>
      </c>
      <c r="H1792" s="24">
        <f t="shared" si="525"/>
        <v>214200</v>
      </c>
      <c r="I1792" s="24">
        <f t="shared" si="526"/>
        <v>407250</v>
      </c>
      <c r="J1792" s="24">
        <f t="shared" si="527"/>
        <v>407250</v>
      </c>
      <c r="K1792" s="25">
        <f t="shared" si="528"/>
        <v>358586.47492620244</v>
      </c>
      <c r="L1792" s="26">
        <f t="shared" si="522"/>
        <v>102096.65553193912</v>
      </c>
      <c r="M1792" s="27">
        <f t="shared" si="523"/>
        <v>0.28471976125968146</v>
      </c>
      <c r="N1792" s="28">
        <f t="shared" si="529"/>
        <v>214200</v>
      </c>
      <c r="O1792" s="29" t="str">
        <f t="shared" si="530"/>
        <v>MENOR VALOR</v>
      </c>
      <c r="P1792" s="30">
        <f t="shared" si="524"/>
        <v>214200</v>
      </c>
      <c r="Q1792" s="122"/>
    </row>
    <row r="1793" spans="1:17" s="123" customFormat="1" ht="16.2" customHeight="1" x14ac:dyDescent="0.3">
      <c r="A1793" s="171">
        <f t="shared" si="531"/>
        <v>1708</v>
      </c>
      <c r="B1793" s="126">
        <v>42140</v>
      </c>
      <c r="C1793" s="127" t="s">
        <v>1325</v>
      </c>
      <c r="D1793" s="126" t="s">
        <v>24</v>
      </c>
      <c r="E1793" s="126">
        <v>1</v>
      </c>
      <c r="F1793" s="52">
        <v>214200</v>
      </c>
      <c r="G1793" s="48">
        <v>600300</v>
      </c>
      <c r="H1793" s="24">
        <f t="shared" si="525"/>
        <v>214200</v>
      </c>
      <c r="I1793" s="24">
        <f t="shared" si="526"/>
        <v>407250</v>
      </c>
      <c r="J1793" s="24">
        <f t="shared" si="527"/>
        <v>407250</v>
      </c>
      <c r="K1793" s="25">
        <f t="shared" si="528"/>
        <v>358586.47492620244</v>
      </c>
      <c r="L1793" s="26">
        <f t="shared" si="522"/>
        <v>102096.65553193912</v>
      </c>
      <c r="M1793" s="27">
        <f t="shared" si="523"/>
        <v>0.28471976125968146</v>
      </c>
      <c r="N1793" s="28">
        <f t="shared" si="529"/>
        <v>214200</v>
      </c>
      <c r="O1793" s="29" t="str">
        <f t="shared" si="530"/>
        <v>MENOR VALOR</v>
      </c>
      <c r="P1793" s="30">
        <f t="shared" si="524"/>
        <v>214200</v>
      </c>
      <c r="Q1793" s="122"/>
    </row>
    <row r="1794" spans="1:17" s="123" customFormat="1" ht="16.2" customHeight="1" x14ac:dyDescent="0.3">
      <c r="A1794" s="171">
        <f t="shared" si="531"/>
        <v>1709</v>
      </c>
      <c r="B1794" s="126">
        <v>42140</v>
      </c>
      <c r="C1794" s="127" t="s">
        <v>1358</v>
      </c>
      <c r="D1794" s="126" t="s">
        <v>24</v>
      </c>
      <c r="E1794" s="126">
        <v>1</v>
      </c>
      <c r="F1794" s="52">
        <v>261800</v>
      </c>
      <c r="G1794" s="53">
        <v>325700</v>
      </c>
      <c r="H1794" s="24">
        <f t="shared" si="525"/>
        <v>261800</v>
      </c>
      <c r="I1794" s="24">
        <f t="shared" si="526"/>
        <v>293750</v>
      </c>
      <c r="J1794" s="24">
        <f t="shared" si="527"/>
        <v>293750</v>
      </c>
      <c r="K1794" s="25">
        <f t="shared" si="528"/>
        <v>292007.29442943714</v>
      </c>
      <c r="L1794" s="26">
        <f t="shared" si="522"/>
        <v>21359.782732353626</v>
      </c>
      <c r="M1794" s="27">
        <f t="shared" si="523"/>
        <v>7.3148113556852148E-2</v>
      </c>
      <c r="N1794" s="28">
        <f t="shared" si="529"/>
        <v>261800</v>
      </c>
      <c r="O1794" s="29" t="str">
        <f t="shared" si="530"/>
        <v>MENOR VALOR</v>
      </c>
      <c r="P1794" s="30">
        <f t="shared" si="524"/>
        <v>261800</v>
      </c>
      <c r="Q1794" s="122"/>
    </row>
    <row r="1795" spans="1:17" s="123" customFormat="1" ht="16.2" customHeight="1" x14ac:dyDescent="0.3">
      <c r="A1795" s="171">
        <f t="shared" si="531"/>
        <v>1710</v>
      </c>
      <c r="B1795" s="126">
        <v>38990</v>
      </c>
      <c r="C1795" s="127" t="s">
        <v>1326</v>
      </c>
      <c r="D1795" s="126" t="s">
        <v>467</v>
      </c>
      <c r="E1795" s="126">
        <v>1</v>
      </c>
      <c r="F1795" s="52">
        <v>26180</v>
      </c>
      <c r="G1795" s="53">
        <v>39270</v>
      </c>
      <c r="H1795" s="24">
        <f t="shared" si="525"/>
        <v>26180</v>
      </c>
      <c r="I1795" s="24">
        <f t="shared" si="526"/>
        <v>32725</v>
      </c>
      <c r="J1795" s="24">
        <f t="shared" si="527"/>
        <v>32725</v>
      </c>
      <c r="K1795" s="25">
        <f t="shared" si="528"/>
        <v>32063.8207330318</v>
      </c>
      <c r="L1795" s="26">
        <f t="shared" si="522"/>
        <v>4160.4895396128322</v>
      </c>
      <c r="M1795" s="27">
        <f t="shared" si="523"/>
        <v>0.12975651199692309</v>
      </c>
      <c r="N1795" s="28">
        <f t="shared" si="529"/>
        <v>26180</v>
      </c>
      <c r="O1795" s="29" t="str">
        <f t="shared" si="530"/>
        <v>MENOR VALOR</v>
      </c>
      <c r="P1795" s="30">
        <f t="shared" si="524"/>
        <v>26180</v>
      </c>
      <c r="Q1795" s="122"/>
    </row>
    <row r="1796" spans="1:17" s="123" customFormat="1" ht="16.2" customHeight="1" x14ac:dyDescent="0.3">
      <c r="A1796" s="171">
        <f t="shared" si="531"/>
        <v>1711</v>
      </c>
      <c r="B1796" s="126">
        <v>43220</v>
      </c>
      <c r="C1796" s="127" t="s">
        <v>1327</v>
      </c>
      <c r="D1796" s="126" t="s">
        <v>24</v>
      </c>
      <c r="E1796" s="126">
        <v>1</v>
      </c>
      <c r="F1796" s="52">
        <v>89250</v>
      </c>
      <c r="G1796" s="48">
        <v>253875</v>
      </c>
      <c r="H1796" s="24">
        <f t="shared" si="525"/>
        <v>89250</v>
      </c>
      <c r="I1796" s="24">
        <f t="shared" si="526"/>
        <v>171562.5</v>
      </c>
      <c r="J1796" s="24">
        <f t="shared" si="527"/>
        <v>171562.5</v>
      </c>
      <c r="K1796" s="25">
        <f t="shared" si="528"/>
        <v>150526.88713316302</v>
      </c>
      <c r="L1796" s="26">
        <f t="shared" si="522"/>
        <v>43329.302421862274</v>
      </c>
      <c r="M1796" s="27">
        <f t="shared" si="523"/>
        <v>0.28785091651786554</v>
      </c>
      <c r="N1796" s="28">
        <f t="shared" si="529"/>
        <v>89250</v>
      </c>
      <c r="O1796" s="29" t="str">
        <f t="shared" si="530"/>
        <v>MENOR VALOR</v>
      </c>
      <c r="P1796" s="30">
        <f t="shared" si="524"/>
        <v>89250</v>
      </c>
      <c r="Q1796" s="122"/>
    </row>
    <row r="1797" spans="1:17" s="123" customFormat="1" ht="16.2" customHeight="1" x14ac:dyDescent="0.3">
      <c r="A1797" s="171">
        <f t="shared" si="531"/>
        <v>1712</v>
      </c>
      <c r="B1797" s="126">
        <v>43220</v>
      </c>
      <c r="C1797" s="127" t="s">
        <v>1359</v>
      </c>
      <c r="D1797" s="126" t="s">
        <v>24</v>
      </c>
      <c r="E1797" s="126">
        <v>1</v>
      </c>
      <c r="F1797" s="52">
        <v>101150</v>
      </c>
      <c r="G1797" s="53">
        <v>251725</v>
      </c>
      <c r="H1797" s="24">
        <f t="shared" si="525"/>
        <v>101150</v>
      </c>
      <c r="I1797" s="24">
        <f t="shared" si="526"/>
        <v>176437.5</v>
      </c>
      <c r="J1797" s="24">
        <f t="shared" si="527"/>
        <v>176437.5</v>
      </c>
      <c r="K1797" s="25">
        <f t="shared" si="528"/>
        <v>159568.1163328063</v>
      </c>
      <c r="L1797" s="26">
        <f t="shared" si="522"/>
        <v>41307.846203071902</v>
      </c>
      <c r="M1797" s="27">
        <f t="shared" si="523"/>
        <v>0.25887280712719202</v>
      </c>
      <c r="N1797" s="28">
        <f t="shared" si="529"/>
        <v>101150</v>
      </c>
      <c r="O1797" s="29" t="str">
        <f t="shared" si="530"/>
        <v>MENOR VALOR</v>
      </c>
      <c r="P1797" s="30">
        <f t="shared" si="524"/>
        <v>101150</v>
      </c>
      <c r="Q1797" s="122"/>
    </row>
    <row r="1798" spans="1:17" s="123" customFormat="1" ht="16.2" customHeight="1" x14ac:dyDescent="0.3">
      <c r="A1798" s="171">
        <f t="shared" si="531"/>
        <v>1713</v>
      </c>
      <c r="B1798" s="126">
        <v>42140</v>
      </c>
      <c r="C1798" s="127" t="s">
        <v>1360</v>
      </c>
      <c r="D1798" s="126" t="s">
        <v>24</v>
      </c>
      <c r="E1798" s="126">
        <v>1</v>
      </c>
      <c r="F1798" s="52">
        <v>309400</v>
      </c>
      <c r="G1798" s="53">
        <v>464100</v>
      </c>
      <c r="H1798" s="24">
        <f t="shared" si="525"/>
        <v>309400</v>
      </c>
      <c r="I1798" s="24">
        <f t="shared" si="526"/>
        <v>386750</v>
      </c>
      <c r="J1798" s="24">
        <f t="shared" si="527"/>
        <v>386750</v>
      </c>
      <c r="K1798" s="25">
        <f t="shared" si="528"/>
        <v>378936.06320855767</v>
      </c>
      <c r="L1798" s="26">
        <f t="shared" si="522"/>
        <v>49169.42183178736</v>
      </c>
      <c r="M1798" s="27">
        <f t="shared" si="523"/>
        <v>0.12975651199692134</v>
      </c>
      <c r="N1798" s="28">
        <f t="shared" si="529"/>
        <v>309400</v>
      </c>
      <c r="O1798" s="29" t="str">
        <f t="shared" si="530"/>
        <v>MENOR VALOR</v>
      </c>
      <c r="P1798" s="30">
        <f t="shared" si="524"/>
        <v>309400</v>
      </c>
      <c r="Q1798" s="122"/>
    </row>
    <row r="1799" spans="1:17" s="123" customFormat="1" ht="16.2" customHeight="1" x14ac:dyDescent="0.3">
      <c r="A1799" s="171">
        <f t="shared" si="531"/>
        <v>1714</v>
      </c>
      <c r="B1799" s="126">
        <v>42140</v>
      </c>
      <c r="C1799" s="127" t="s">
        <v>1361</v>
      </c>
      <c r="D1799" s="126" t="s">
        <v>24</v>
      </c>
      <c r="E1799" s="126">
        <v>1</v>
      </c>
      <c r="F1799" s="52">
        <v>113050</v>
      </c>
      <c r="G1799" s="53">
        <v>179575</v>
      </c>
      <c r="H1799" s="24">
        <f t="shared" si="525"/>
        <v>113050</v>
      </c>
      <c r="I1799" s="24">
        <f t="shared" si="526"/>
        <v>146312.5</v>
      </c>
      <c r="J1799" s="24">
        <f t="shared" si="527"/>
        <v>146312.5</v>
      </c>
      <c r="K1799" s="25">
        <f t="shared" si="528"/>
        <v>142481.41545478834</v>
      </c>
      <c r="L1799" s="26">
        <f t="shared" si="522"/>
        <v>20811.153447999412</v>
      </c>
      <c r="M1799" s="27">
        <f t="shared" si="523"/>
        <v>0.14606223121501152</v>
      </c>
      <c r="N1799" s="28">
        <f t="shared" si="529"/>
        <v>113050</v>
      </c>
      <c r="O1799" s="29" t="str">
        <f t="shared" si="530"/>
        <v>MENOR VALOR</v>
      </c>
      <c r="P1799" s="30">
        <f t="shared" si="524"/>
        <v>113050</v>
      </c>
      <c r="Q1799" s="122"/>
    </row>
    <row r="1800" spans="1:17" s="123" customFormat="1" ht="16.2" customHeight="1" x14ac:dyDescent="0.3">
      <c r="A1800" s="171">
        <f t="shared" si="531"/>
        <v>1715</v>
      </c>
      <c r="B1800" s="126">
        <v>42140</v>
      </c>
      <c r="C1800" s="127" t="s">
        <v>1362</v>
      </c>
      <c r="D1800" s="126" t="s">
        <v>24</v>
      </c>
      <c r="E1800" s="126">
        <v>1</v>
      </c>
      <c r="F1800" s="52">
        <v>654500</v>
      </c>
      <c r="G1800" s="53">
        <v>981750</v>
      </c>
      <c r="H1800" s="24">
        <f t="shared" si="525"/>
        <v>654500</v>
      </c>
      <c r="I1800" s="24">
        <f t="shared" si="526"/>
        <v>818125</v>
      </c>
      <c r="J1800" s="24">
        <f t="shared" si="527"/>
        <v>818125</v>
      </c>
      <c r="K1800" s="25">
        <f t="shared" si="528"/>
        <v>801595.51832579507</v>
      </c>
      <c r="L1800" s="26">
        <f t="shared" si="522"/>
        <v>104012.23849032003</v>
      </c>
      <c r="M1800" s="27">
        <f t="shared" si="523"/>
        <v>0.12975651199692212</v>
      </c>
      <c r="N1800" s="28">
        <f t="shared" si="529"/>
        <v>654500</v>
      </c>
      <c r="O1800" s="29" t="str">
        <f t="shared" si="530"/>
        <v>MENOR VALOR</v>
      </c>
      <c r="P1800" s="30">
        <f t="shared" si="524"/>
        <v>654500</v>
      </c>
      <c r="Q1800" s="122"/>
    </row>
    <row r="1801" spans="1:17" s="123" customFormat="1" ht="16.2" customHeight="1" x14ac:dyDescent="0.3">
      <c r="A1801" s="171">
        <f t="shared" si="531"/>
        <v>1716</v>
      </c>
      <c r="B1801" s="126">
        <v>42140</v>
      </c>
      <c r="C1801" s="127" t="s">
        <v>1363</v>
      </c>
      <c r="D1801" s="126" t="s">
        <v>24</v>
      </c>
      <c r="E1801" s="126">
        <v>1</v>
      </c>
      <c r="F1801" s="52">
        <v>773500</v>
      </c>
      <c r="G1801" s="53">
        <v>1160250</v>
      </c>
      <c r="H1801" s="24">
        <f t="shared" si="525"/>
        <v>773500</v>
      </c>
      <c r="I1801" s="24">
        <f t="shared" si="526"/>
        <v>966875</v>
      </c>
      <c r="J1801" s="24">
        <f t="shared" si="527"/>
        <v>966875</v>
      </c>
      <c r="K1801" s="25">
        <f t="shared" si="528"/>
        <v>947340.15802139416</v>
      </c>
      <c r="L1801" s="26">
        <f t="shared" si="522"/>
        <v>122923.55457946887</v>
      </c>
      <c r="M1801" s="27">
        <f t="shared" si="523"/>
        <v>0.12975651199692184</v>
      </c>
      <c r="N1801" s="28">
        <f t="shared" si="529"/>
        <v>773500</v>
      </c>
      <c r="O1801" s="29" t="str">
        <f t="shared" si="530"/>
        <v>MENOR VALOR</v>
      </c>
      <c r="P1801" s="30">
        <f t="shared" si="524"/>
        <v>773500</v>
      </c>
      <c r="Q1801" s="122"/>
    </row>
    <row r="1802" spans="1:17" s="123" customFormat="1" ht="16.2" customHeight="1" x14ac:dyDescent="0.3">
      <c r="A1802" s="171">
        <f t="shared" si="531"/>
        <v>1717</v>
      </c>
      <c r="B1802" s="126">
        <v>48220</v>
      </c>
      <c r="C1802" s="127" t="s">
        <v>1364</v>
      </c>
      <c r="D1802" s="126" t="s">
        <v>24</v>
      </c>
      <c r="E1802" s="126">
        <v>1</v>
      </c>
      <c r="F1802" s="52">
        <v>101150</v>
      </c>
      <c r="G1802" s="53">
        <v>251725</v>
      </c>
      <c r="H1802" s="24">
        <f t="shared" si="525"/>
        <v>101150</v>
      </c>
      <c r="I1802" s="24">
        <f t="shared" si="526"/>
        <v>176437.5</v>
      </c>
      <c r="J1802" s="24">
        <f t="shared" si="527"/>
        <v>176437.5</v>
      </c>
      <c r="K1802" s="25">
        <f t="shared" si="528"/>
        <v>159568.1163328063</v>
      </c>
      <c r="L1802" s="26">
        <f t="shared" si="522"/>
        <v>41307.846203071902</v>
      </c>
      <c r="M1802" s="27">
        <f t="shared" si="523"/>
        <v>0.25887280712719202</v>
      </c>
      <c r="N1802" s="28">
        <f t="shared" si="529"/>
        <v>101150</v>
      </c>
      <c r="O1802" s="29" t="str">
        <f t="shared" si="530"/>
        <v>MENOR VALOR</v>
      </c>
      <c r="P1802" s="30">
        <f t="shared" si="524"/>
        <v>101150</v>
      </c>
      <c r="Q1802" s="122"/>
    </row>
    <row r="1803" spans="1:17" s="123" customFormat="1" ht="16.2" customHeight="1" x14ac:dyDescent="0.3">
      <c r="A1803" s="171">
        <f t="shared" si="531"/>
        <v>1718</v>
      </c>
      <c r="B1803" s="126">
        <v>42140</v>
      </c>
      <c r="C1803" s="127" t="s">
        <v>1332</v>
      </c>
      <c r="D1803" s="126" t="s">
        <v>24</v>
      </c>
      <c r="E1803" s="126">
        <v>1</v>
      </c>
      <c r="F1803" s="52">
        <v>21420</v>
      </c>
      <c r="G1803" s="53">
        <v>40200</v>
      </c>
      <c r="H1803" s="24">
        <f t="shared" si="525"/>
        <v>21420</v>
      </c>
      <c r="I1803" s="24">
        <f t="shared" si="526"/>
        <v>30810</v>
      </c>
      <c r="J1803" s="24">
        <f t="shared" si="527"/>
        <v>30810</v>
      </c>
      <c r="K1803" s="25">
        <f t="shared" si="528"/>
        <v>29344.23282350384</v>
      </c>
      <c r="L1803" s="26">
        <f t="shared" ref="L1803:L1866" si="532">STDEVA(H1803,K1803)</f>
        <v>5603.2787652005572</v>
      </c>
      <c r="M1803" s="27">
        <f t="shared" ref="M1803:M1866" si="533">L1803/K1803</f>
        <v>0.19094991506175962</v>
      </c>
      <c r="N1803" s="28">
        <f t="shared" si="529"/>
        <v>21420</v>
      </c>
      <c r="O1803" s="29" t="str">
        <f t="shared" si="530"/>
        <v>MENOR VALOR</v>
      </c>
      <c r="P1803" s="30">
        <f t="shared" ref="P1803:P1866" si="534">ROUND(N1803,0)</f>
        <v>21420</v>
      </c>
      <c r="Q1803" s="122"/>
    </row>
    <row r="1804" spans="1:17" s="123" customFormat="1" ht="16.2" customHeight="1" x14ac:dyDescent="0.3">
      <c r="A1804" s="171">
        <f t="shared" si="531"/>
        <v>1719</v>
      </c>
      <c r="B1804" s="126">
        <v>43220</v>
      </c>
      <c r="C1804" s="127" t="s">
        <v>1333</v>
      </c>
      <c r="D1804" s="126" t="s">
        <v>24</v>
      </c>
      <c r="E1804" s="126">
        <v>1</v>
      </c>
      <c r="F1804" s="52">
        <v>89250</v>
      </c>
      <c r="G1804" s="48">
        <v>253875</v>
      </c>
      <c r="H1804" s="24">
        <f t="shared" si="525"/>
        <v>89250</v>
      </c>
      <c r="I1804" s="24">
        <f t="shared" si="526"/>
        <v>171562.5</v>
      </c>
      <c r="J1804" s="24">
        <f t="shared" si="527"/>
        <v>171562.5</v>
      </c>
      <c r="K1804" s="25">
        <f t="shared" si="528"/>
        <v>150526.88713316302</v>
      </c>
      <c r="L1804" s="26">
        <f t="shared" si="532"/>
        <v>43329.302421862274</v>
      </c>
      <c r="M1804" s="27">
        <f t="shared" si="533"/>
        <v>0.28785091651786554</v>
      </c>
      <c r="N1804" s="28">
        <f t="shared" si="529"/>
        <v>89250</v>
      </c>
      <c r="O1804" s="29" t="str">
        <f t="shared" si="530"/>
        <v>MENOR VALOR</v>
      </c>
      <c r="P1804" s="30">
        <f t="shared" si="534"/>
        <v>89250</v>
      </c>
      <c r="Q1804" s="122"/>
    </row>
    <row r="1805" spans="1:17" s="123" customFormat="1" ht="16.2" customHeight="1" x14ac:dyDescent="0.3">
      <c r="A1805" s="171">
        <f t="shared" si="531"/>
        <v>1720</v>
      </c>
      <c r="B1805" s="126">
        <v>42140</v>
      </c>
      <c r="C1805" s="127" t="s">
        <v>1365</v>
      </c>
      <c r="D1805" s="126" t="s">
        <v>24</v>
      </c>
      <c r="E1805" s="126">
        <v>1</v>
      </c>
      <c r="F1805" s="52">
        <v>142800</v>
      </c>
      <c r="G1805" s="53">
        <v>190200</v>
      </c>
      <c r="H1805" s="24">
        <f t="shared" si="525"/>
        <v>142800</v>
      </c>
      <c r="I1805" s="24">
        <f t="shared" si="526"/>
        <v>166500</v>
      </c>
      <c r="J1805" s="24">
        <f t="shared" si="527"/>
        <v>166500</v>
      </c>
      <c r="K1805" s="25">
        <f t="shared" si="528"/>
        <v>164804.61158596262</v>
      </c>
      <c r="L1805" s="26">
        <f t="shared" si="532"/>
        <v>15559.610069810235</v>
      </c>
      <c r="M1805" s="27">
        <f t="shared" si="533"/>
        <v>9.44124677099481E-2</v>
      </c>
      <c r="N1805" s="28">
        <f t="shared" si="529"/>
        <v>142800</v>
      </c>
      <c r="O1805" s="29" t="str">
        <f t="shared" si="530"/>
        <v>MENOR VALOR</v>
      </c>
      <c r="P1805" s="30">
        <f t="shared" si="534"/>
        <v>142800</v>
      </c>
      <c r="Q1805" s="122"/>
    </row>
    <row r="1806" spans="1:17" s="123" customFormat="1" ht="16.2" customHeight="1" x14ac:dyDescent="0.3">
      <c r="A1806" s="173">
        <f t="shared" si="531"/>
        <v>1721</v>
      </c>
      <c r="B1806" s="128">
        <v>43910</v>
      </c>
      <c r="C1806" s="129" t="s">
        <v>1366</v>
      </c>
      <c r="D1806" s="128" t="s">
        <v>24</v>
      </c>
      <c r="E1806" s="128">
        <v>1</v>
      </c>
      <c r="F1806" s="56">
        <v>309400</v>
      </c>
      <c r="G1806" s="81">
        <v>464100</v>
      </c>
      <c r="H1806" s="24">
        <f t="shared" si="525"/>
        <v>309400</v>
      </c>
      <c r="I1806" s="24">
        <f t="shared" si="526"/>
        <v>386750</v>
      </c>
      <c r="J1806" s="24">
        <f t="shared" si="527"/>
        <v>386750</v>
      </c>
      <c r="K1806" s="25">
        <f t="shared" si="528"/>
        <v>378936.06320855767</v>
      </c>
      <c r="L1806" s="26">
        <f t="shared" si="532"/>
        <v>49169.42183178736</v>
      </c>
      <c r="M1806" s="27">
        <f t="shared" si="533"/>
        <v>0.12975651199692134</v>
      </c>
      <c r="N1806" s="28">
        <f t="shared" si="529"/>
        <v>309400</v>
      </c>
      <c r="O1806" s="29" t="str">
        <f t="shared" si="530"/>
        <v>MENOR VALOR</v>
      </c>
      <c r="P1806" s="30">
        <f t="shared" si="534"/>
        <v>309400</v>
      </c>
      <c r="Q1806" s="122"/>
    </row>
    <row r="1807" spans="1:17" s="123" customFormat="1" ht="16.2" customHeight="1" x14ac:dyDescent="0.3">
      <c r="A1807" s="268" t="s">
        <v>1367</v>
      </c>
      <c r="B1807" s="268" t="s">
        <v>1367</v>
      </c>
      <c r="C1807" s="268"/>
      <c r="D1807" s="268"/>
      <c r="E1807" s="268"/>
      <c r="F1807" s="121"/>
      <c r="G1807" s="184"/>
      <c r="H1807" s="37"/>
      <c r="I1807" s="38"/>
      <c r="J1807" s="38"/>
      <c r="K1807" s="39"/>
      <c r="L1807" s="40"/>
      <c r="M1807" s="41"/>
      <c r="N1807" s="42"/>
      <c r="O1807" s="43"/>
      <c r="P1807" s="44"/>
      <c r="Q1807" s="122"/>
    </row>
    <row r="1808" spans="1:17" s="123" customFormat="1" ht="16.2" customHeight="1" x14ac:dyDescent="0.3">
      <c r="A1808" s="168">
        <f>A1806+1</f>
        <v>1722</v>
      </c>
      <c r="B1808" s="124">
        <v>42140</v>
      </c>
      <c r="C1808" s="125" t="s">
        <v>1270</v>
      </c>
      <c r="D1808" s="124" t="s">
        <v>24</v>
      </c>
      <c r="E1808" s="124">
        <v>1</v>
      </c>
      <c r="F1808" s="47">
        <v>618800</v>
      </c>
      <c r="G1808" s="48">
        <v>928200</v>
      </c>
      <c r="H1808" s="24">
        <f t="shared" ref="H1808:H1852" si="535">MIN(F1808:G1808)</f>
        <v>618800</v>
      </c>
      <c r="I1808" s="24">
        <f t="shared" ref="I1808:I1852" si="536">AVERAGE(F1808:G1808)</f>
        <v>773500</v>
      </c>
      <c r="J1808" s="24">
        <f t="shared" ref="J1808:J1852" si="537">MEDIAN(F1808:G1808)</f>
        <v>773500</v>
      </c>
      <c r="K1808" s="25">
        <f t="shared" ref="K1808:K1852" si="538">GEOMEAN(F1808:G1808)</f>
        <v>757872.12641711533</v>
      </c>
      <c r="L1808" s="26">
        <f t="shared" si="532"/>
        <v>98338.84366357472</v>
      </c>
      <c r="M1808" s="27">
        <f t="shared" si="533"/>
        <v>0.12975651199692134</v>
      </c>
      <c r="N1808" s="28">
        <f t="shared" ref="N1808:N1852" si="539">ROUND(IF(M1808&lt;=$N$2,H1808,K1808),0)</f>
        <v>618800</v>
      </c>
      <c r="O1808" s="29" t="str">
        <f t="shared" ref="O1808:O1852" si="540">IF(M1808&lt;=$N$2,"MENOR VALOR","MEDIA GEO")</f>
        <v>MENOR VALOR</v>
      </c>
      <c r="P1808" s="30">
        <f t="shared" si="534"/>
        <v>618800</v>
      </c>
      <c r="Q1808" s="122"/>
    </row>
    <row r="1809" spans="1:17" s="123" customFormat="1" ht="16.2" customHeight="1" x14ac:dyDescent="0.3">
      <c r="A1809" s="171">
        <f>A1808+1</f>
        <v>1723</v>
      </c>
      <c r="B1809" s="126">
        <v>61185</v>
      </c>
      <c r="C1809" s="127" t="s">
        <v>1271</v>
      </c>
      <c r="D1809" s="126" t="s">
        <v>24</v>
      </c>
      <c r="E1809" s="126">
        <v>1</v>
      </c>
      <c r="F1809" s="52">
        <v>214200</v>
      </c>
      <c r="G1809" s="48">
        <v>600300</v>
      </c>
      <c r="H1809" s="24">
        <f t="shared" si="535"/>
        <v>214200</v>
      </c>
      <c r="I1809" s="24">
        <f t="shared" si="536"/>
        <v>407250</v>
      </c>
      <c r="J1809" s="24">
        <f t="shared" si="537"/>
        <v>407250</v>
      </c>
      <c r="K1809" s="25">
        <f t="shared" si="538"/>
        <v>358586.47492620244</v>
      </c>
      <c r="L1809" s="26">
        <f t="shared" si="532"/>
        <v>102096.65553193912</v>
      </c>
      <c r="M1809" s="27">
        <f t="shared" si="533"/>
        <v>0.28471976125968146</v>
      </c>
      <c r="N1809" s="28">
        <f t="shared" si="539"/>
        <v>214200</v>
      </c>
      <c r="O1809" s="29" t="str">
        <f t="shared" si="540"/>
        <v>MENOR VALOR</v>
      </c>
      <c r="P1809" s="30">
        <f t="shared" si="534"/>
        <v>214200</v>
      </c>
      <c r="Q1809" s="122"/>
    </row>
    <row r="1810" spans="1:17" s="123" customFormat="1" ht="16.2" customHeight="1" x14ac:dyDescent="0.3">
      <c r="A1810" s="171">
        <f>A1809+1</f>
        <v>1724</v>
      </c>
      <c r="B1810" s="126">
        <v>42140</v>
      </c>
      <c r="C1810" s="127" t="s">
        <v>1368</v>
      </c>
      <c r="D1810" s="126" t="s">
        <v>24</v>
      </c>
      <c r="E1810" s="126">
        <v>1</v>
      </c>
      <c r="F1810" s="52">
        <v>309400</v>
      </c>
      <c r="G1810" s="53">
        <v>464100</v>
      </c>
      <c r="H1810" s="24">
        <f t="shared" si="535"/>
        <v>309400</v>
      </c>
      <c r="I1810" s="24">
        <f t="shared" si="536"/>
        <v>386750</v>
      </c>
      <c r="J1810" s="24">
        <f t="shared" si="537"/>
        <v>386750</v>
      </c>
      <c r="K1810" s="25">
        <f t="shared" si="538"/>
        <v>378936.06320855767</v>
      </c>
      <c r="L1810" s="26">
        <f t="shared" si="532"/>
        <v>49169.42183178736</v>
      </c>
      <c r="M1810" s="27">
        <f t="shared" si="533"/>
        <v>0.12975651199692134</v>
      </c>
      <c r="N1810" s="28">
        <f t="shared" si="539"/>
        <v>309400</v>
      </c>
      <c r="O1810" s="29" t="str">
        <f t="shared" si="540"/>
        <v>MENOR VALOR</v>
      </c>
      <c r="P1810" s="30">
        <f t="shared" si="534"/>
        <v>309400</v>
      </c>
      <c r="Q1810" s="122"/>
    </row>
    <row r="1811" spans="1:17" s="123" customFormat="1" ht="16.2" customHeight="1" x14ac:dyDescent="0.3">
      <c r="A1811" s="171">
        <f t="shared" ref="A1811:A1852" si="541">A1810+1</f>
        <v>1725</v>
      </c>
      <c r="B1811" s="126">
        <v>42140</v>
      </c>
      <c r="C1811" s="127" t="s">
        <v>1272</v>
      </c>
      <c r="D1811" s="126" t="s">
        <v>24</v>
      </c>
      <c r="E1811" s="126">
        <v>1</v>
      </c>
      <c r="F1811" s="52">
        <v>309400</v>
      </c>
      <c r="G1811" s="53">
        <v>464100</v>
      </c>
      <c r="H1811" s="24">
        <f t="shared" si="535"/>
        <v>309400</v>
      </c>
      <c r="I1811" s="24">
        <f t="shared" si="536"/>
        <v>386750</v>
      </c>
      <c r="J1811" s="24">
        <f t="shared" si="537"/>
        <v>386750</v>
      </c>
      <c r="K1811" s="25">
        <f t="shared" si="538"/>
        <v>378936.06320855767</v>
      </c>
      <c r="L1811" s="26">
        <f t="shared" si="532"/>
        <v>49169.42183178736</v>
      </c>
      <c r="M1811" s="27">
        <f t="shared" si="533"/>
        <v>0.12975651199692134</v>
      </c>
      <c r="N1811" s="28">
        <f t="shared" si="539"/>
        <v>309400</v>
      </c>
      <c r="O1811" s="29" t="str">
        <f t="shared" si="540"/>
        <v>MENOR VALOR</v>
      </c>
      <c r="P1811" s="30">
        <f t="shared" si="534"/>
        <v>309400</v>
      </c>
      <c r="Q1811" s="122"/>
    </row>
    <row r="1812" spans="1:17" s="123" customFormat="1" ht="16.2" customHeight="1" x14ac:dyDescent="0.3">
      <c r="A1812" s="171">
        <f t="shared" si="541"/>
        <v>1726</v>
      </c>
      <c r="B1812" s="126">
        <v>61185</v>
      </c>
      <c r="C1812" s="127" t="s">
        <v>1369</v>
      </c>
      <c r="D1812" s="126" t="s">
        <v>24</v>
      </c>
      <c r="E1812" s="126">
        <v>1</v>
      </c>
      <c r="F1812" s="52">
        <v>77350</v>
      </c>
      <c r="G1812" s="53">
        <v>316025</v>
      </c>
      <c r="H1812" s="24">
        <f t="shared" si="535"/>
        <v>77350</v>
      </c>
      <c r="I1812" s="24">
        <f t="shared" si="536"/>
        <v>196687.5</v>
      </c>
      <c r="J1812" s="24">
        <f t="shared" si="537"/>
        <v>196687.5</v>
      </c>
      <c r="K1812" s="25">
        <f t="shared" si="538"/>
        <v>156347.47759397974</v>
      </c>
      <c r="L1812" s="26">
        <f t="shared" si="532"/>
        <v>55859.6521033354</v>
      </c>
      <c r="M1812" s="27">
        <f t="shared" si="533"/>
        <v>0.35727888267182578</v>
      </c>
      <c r="N1812" s="28">
        <f t="shared" si="539"/>
        <v>77350</v>
      </c>
      <c r="O1812" s="29" t="str">
        <f t="shared" si="540"/>
        <v>MENOR VALOR</v>
      </c>
      <c r="P1812" s="30">
        <f t="shared" si="534"/>
        <v>77350</v>
      </c>
      <c r="Q1812" s="122"/>
    </row>
    <row r="1813" spans="1:17" s="123" customFormat="1" ht="16.2" customHeight="1" x14ac:dyDescent="0.3">
      <c r="A1813" s="171">
        <f t="shared" si="541"/>
        <v>1727</v>
      </c>
      <c r="B1813" s="126">
        <v>61165</v>
      </c>
      <c r="C1813" s="127" t="s">
        <v>437</v>
      </c>
      <c r="D1813" s="126" t="s">
        <v>438</v>
      </c>
      <c r="E1813" s="126">
        <v>1</v>
      </c>
      <c r="F1813" s="52">
        <v>21420</v>
      </c>
      <c r="G1813" s="53">
        <v>40200</v>
      </c>
      <c r="H1813" s="24">
        <f t="shared" si="535"/>
        <v>21420</v>
      </c>
      <c r="I1813" s="24">
        <f t="shared" si="536"/>
        <v>30810</v>
      </c>
      <c r="J1813" s="24">
        <f t="shared" si="537"/>
        <v>30810</v>
      </c>
      <c r="K1813" s="25">
        <f t="shared" si="538"/>
        <v>29344.23282350384</v>
      </c>
      <c r="L1813" s="26">
        <f t="shared" si="532"/>
        <v>5603.2787652005572</v>
      </c>
      <c r="M1813" s="27">
        <f t="shared" si="533"/>
        <v>0.19094991506175962</v>
      </c>
      <c r="N1813" s="28">
        <f t="shared" si="539"/>
        <v>21420</v>
      </c>
      <c r="O1813" s="29" t="str">
        <f t="shared" si="540"/>
        <v>MENOR VALOR</v>
      </c>
      <c r="P1813" s="30">
        <f t="shared" si="534"/>
        <v>21420</v>
      </c>
      <c r="Q1813" s="122"/>
    </row>
    <row r="1814" spans="1:17" s="123" customFormat="1" ht="16.2" customHeight="1" x14ac:dyDescent="0.3">
      <c r="A1814" s="171">
        <f t="shared" si="541"/>
        <v>1728</v>
      </c>
      <c r="B1814" s="126">
        <v>42140</v>
      </c>
      <c r="C1814" s="127" t="s">
        <v>439</v>
      </c>
      <c r="D1814" s="126" t="s">
        <v>438</v>
      </c>
      <c r="E1814" s="126">
        <v>1</v>
      </c>
      <c r="F1814" s="52">
        <v>53550</v>
      </c>
      <c r="G1814" s="53">
        <v>91200</v>
      </c>
      <c r="H1814" s="24">
        <f t="shared" si="535"/>
        <v>53550</v>
      </c>
      <c r="I1814" s="24">
        <f t="shared" si="536"/>
        <v>72375</v>
      </c>
      <c r="J1814" s="24">
        <f t="shared" si="537"/>
        <v>72375</v>
      </c>
      <c r="K1814" s="25">
        <f t="shared" si="538"/>
        <v>69883.903726108489</v>
      </c>
      <c r="L1814" s="26">
        <f t="shared" si="532"/>
        <v>11549.814087979526</v>
      </c>
      <c r="M1814" s="27">
        <f t="shared" si="533"/>
        <v>0.16527144982120595</v>
      </c>
      <c r="N1814" s="28">
        <f t="shared" si="539"/>
        <v>53550</v>
      </c>
      <c r="O1814" s="29" t="str">
        <f t="shared" si="540"/>
        <v>MENOR VALOR</v>
      </c>
      <c r="P1814" s="30">
        <f t="shared" si="534"/>
        <v>53550</v>
      </c>
      <c r="Q1814" s="122"/>
    </row>
    <row r="1815" spans="1:17" s="123" customFormat="1" ht="16.2" customHeight="1" x14ac:dyDescent="0.3">
      <c r="A1815" s="171">
        <f t="shared" si="541"/>
        <v>1729</v>
      </c>
      <c r="B1815" s="126">
        <v>42140</v>
      </c>
      <c r="C1815" s="127" t="s">
        <v>1370</v>
      </c>
      <c r="D1815" s="126" t="s">
        <v>24</v>
      </c>
      <c r="E1815" s="126">
        <v>1</v>
      </c>
      <c r="F1815" s="52">
        <v>1011500</v>
      </c>
      <c r="G1815" s="53">
        <v>1517250</v>
      </c>
      <c r="H1815" s="24">
        <f t="shared" si="535"/>
        <v>1011500</v>
      </c>
      <c r="I1815" s="24">
        <f t="shared" si="536"/>
        <v>1264375</v>
      </c>
      <c r="J1815" s="24">
        <f t="shared" si="537"/>
        <v>1264375</v>
      </c>
      <c r="K1815" s="25">
        <f t="shared" si="538"/>
        <v>1238829.4374125923</v>
      </c>
      <c r="L1815" s="26">
        <f t="shared" si="532"/>
        <v>160746.18675776452</v>
      </c>
      <c r="M1815" s="27">
        <f t="shared" si="533"/>
        <v>0.12975651199691987</v>
      </c>
      <c r="N1815" s="28">
        <f t="shared" si="539"/>
        <v>1011500</v>
      </c>
      <c r="O1815" s="29" t="str">
        <f t="shared" si="540"/>
        <v>MENOR VALOR</v>
      </c>
      <c r="P1815" s="30">
        <f t="shared" si="534"/>
        <v>1011500</v>
      </c>
      <c r="Q1815" s="122"/>
    </row>
    <row r="1816" spans="1:17" s="123" customFormat="1" ht="16.2" customHeight="1" x14ac:dyDescent="0.3">
      <c r="A1816" s="171">
        <f t="shared" si="541"/>
        <v>1730</v>
      </c>
      <c r="B1816" s="126">
        <v>42140</v>
      </c>
      <c r="C1816" s="127" t="s">
        <v>442</v>
      </c>
      <c r="D1816" s="126" t="s">
        <v>24</v>
      </c>
      <c r="E1816" s="126">
        <v>1</v>
      </c>
      <c r="F1816" s="52">
        <v>113050</v>
      </c>
      <c r="G1816" s="53">
        <v>179575</v>
      </c>
      <c r="H1816" s="24">
        <f t="shared" si="535"/>
        <v>113050</v>
      </c>
      <c r="I1816" s="24">
        <f t="shared" si="536"/>
        <v>146312.5</v>
      </c>
      <c r="J1816" s="24">
        <f t="shared" si="537"/>
        <v>146312.5</v>
      </c>
      <c r="K1816" s="25">
        <f t="shared" si="538"/>
        <v>142481.41545478834</v>
      </c>
      <c r="L1816" s="26">
        <f t="shared" si="532"/>
        <v>20811.153447999412</v>
      </c>
      <c r="M1816" s="27">
        <f t="shared" si="533"/>
        <v>0.14606223121501152</v>
      </c>
      <c r="N1816" s="28">
        <f t="shared" si="539"/>
        <v>113050</v>
      </c>
      <c r="O1816" s="29" t="str">
        <f t="shared" si="540"/>
        <v>MENOR VALOR</v>
      </c>
      <c r="P1816" s="30">
        <f t="shared" si="534"/>
        <v>113050</v>
      </c>
      <c r="Q1816" s="122"/>
    </row>
    <row r="1817" spans="1:17" s="123" customFormat="1" ht="16.2" customHeight="1" x14ac:dyDescent="0.3">
      <c r="A1817" s="171">
        <f t="shared" si="541"/>
        <v>1731</v>
      </c>
      <c r="B1817" s="126">
        <v>61185</v>
      </c>
      <c r="C1817" s="127" t="s">
        <v>1203</v>
      </c>
      <c r="D1817" s="126" t="s">
        <v>24</v>
      </c>
      <c r="E1817" s="126">
        <v>1</v>
      </c>
      <c r="F1817" s="52">
        <v>208250</v>
      </c>
      <c r="G1817" s="53">
        <v>412375</v>
      </c>
      <c r="H1817" s="24">
        <f t="shared" si="535"/>
        <v>208250</v>
      </c>
      <c r="I1817" s="24">
        <f t="shared" si="536"/>
        <v>310312.5</v>
      </c>
      <c r="J1817" s="24">
        <f t="shared" si="537"/>
        <v>310312.5</v>
      </c>
      <c r="K1817" s="25">
        <f t="shared" si="538"/>
        <v>293047.93763137114</v>
      </c>
      <c r="L1817" s="26">
        <f t="shared" si="532"/>
        <v>59961.196729776435</v>
      </c>
      <c r="M1817" s="27">
        <f t="shared" si="533"/>
        <v>0.20461224608651712</v>
      </c>
      <c r="N1817" s="28">
        <f t="shared" si="539"/>
        <v>208250</v>
      </c>
      <c r="O1817" s="29" t="str">
        <f t="shared" si="540"/>
        <v>MENOR VALOR</v>
      </c>
      <c r="P1817" s="30">
        <f t="shared" si="534"/>
        <v>208250</v>
      </c>
      <c r="Q1817" s="122"/>
    </row>
    <row r="1818" spans="1:17" s="123" customFormat="1" ht="16.2" customHeight="1" x14ac:dyDescent="0.3">
      <c r="A1818" s="171">
        <f t="shared" si="541"/>
        <v>1732</v>
      </c>
      <c r="B1818" s="126">
        <v>42140</v>
      </c>
      <c r="C1818" s="127" t="s">
        <v>444</v>
      </c>
      <c r="D1818" s="126" t="s">
        <v>24</v>
      </c>
      <c r="E1818" s="126">
        <v>1</v>
      </c>
      <c r="F1818" s="52">
        <v>77350</v>
      </c>
      <c r="G1818" s="53">
        <v>316025</v>
      </c>
      <c r="H1818" s="24">
        <f t="shared" si="535"/>
        <v>77350</v>
      </c>
      <c r="I1818" s="24">
        <f t="shared" si="536"/>
        <v>196687.5</v>
      </c>
      <c r="J1818" s="24">
        <f t="shared" si="537"/>
        <v>196687.5</v>
      </c>
      <c r="K1818" s="25">
        <f t="shared" si="538"/>
        <v>156347.47759397974</v>
      </c>
      <c r="L1818" s="26">
        <f t="shared" si="532"/>
        <v>55859.6521033354</v>
      </c>
      <c r="M1818" s="27">
        <f t="shared" si="533"/>
        <v>0.35727888267182578</v>
      </c>
      <c r="N1818" s="28">
        <f t="shared" si="539"/>
        <v>77350</v>
      </c>
      <c r="O1818" s="29" t="str">
        <f t="shared" si="540"/>
        <v>MENOR VALOR</v>
      </c>
      <c r="P1818" s="30">
        <f t="shared" si="534"/>
        <v>77350</v>
      </c>
      <c r="Q1818" s="122"/>
    </row>
    <row r="1819" spans="1:17" s="123" customFormat="1" ht="16.2" customHeight="1" x14ac:dyDescent="0.3">
      <c r="A1819" s="171">
        <f t="shared" si="541"/>
        <v>1733</v>
      </c>
      <c r="B1819" s="126">
        <v>42140</v>
      </c>
      <c r="C1819" s="127" t="s">
        <v>1371</v>
      </c>
      <c r="D1819" s="126" t="s">
        <v>24</v>
      </c>
      <c r="E1819" s="126">
        <v>1</v>
      </c>
      <c r="F1819" s="52">
        <v>261800</v>
      </c>
      <c r="G1819" s="53">
        <v>325700</v>
      </c>
      <c r="H1819" s="24">
        <f t="shared" si="535"/>
        <v>261800</v>
      </c>
      <c r="I1819" s="24">
        <f t="shared" si="536"/>
        <v>293750</v>
      </c>
      <c r="J1819" s="24">
        <f t="shared" si="537"/>
        <v>293750</v>
      </c>
      <c r="K1819" s="25">
        <f t="shared" si="538"/>
        <v>292007.29442943714</v>
      </c>
      <c r="L1819" s="26">
        <f t="shared" si="532"/>
        <v>21359.782732353626</v>
      </c>
      <c r="M1819" s="27">
        <f t="shared" si="533"/>
        <v>7.3148113556852148E-2</v>
      </c>
      <c r="N1819" s="28">
        <f t="shared" si="539"/>
        <v>261800</v>
      </c>
      <c r="O1819" s="29" t="str">
        <f t="shared" si="540"/>
        <v>MENOR VALOR</v>
      </c>
      <c r="P1819" s="30">
        <f t="shared" si="534"/>
        <v>261800</v>
      </c>
      <c r="Q1819" s="122"/>
    </row>
    <row r="1820" spans="1:17" s="123" customFormat="1" ht="16.2" customHeight="1" x14ac:dyDescent="0.3">
      <c r="A1820" s="171">
        <f t="shared" si="541"/>
        <v>1734</v>
      </c>
      <c r="B1820" s="126">
        <v>42140</v>
      </c>
      <c r="C1820" s="127" t="s">
        <v>1372</v>
      </c>
      <c r="D1820" s="126" t="s">
        <v>24</v>
      </c>
      <c r="E1820" s="126">
        <v>1</v>
      </c>
      <c r="F1820" s="52">
        <v>1428000</v>
      </c>
      <c r="G1820" s="53">
        <v>3400800</v>
      </c>
      <c r="H1820" s="24">
        <f t="shared" si="535"/>
        <v>1428000</v>
      </c>
      <c r="I1820" s="24">
        <f t="shared" si="536"/>
        <v>2414400</v>
      </c>
      <c r="J1820" s="24">
        <f t="shared" si="537"/>
        <v>2414400</v>
      </c>
      <c r="K1820" s="25">
        <f t="shared" si="538"/>
        <v>2203711.0518396008</v>
      </c>
      <c r="L1820" s="26">
        <f t="shared" si="532"/>
        <v>548510.5449971311</v>
      </c>
      <c r="M1820" s="27">
        <f t="shared" si="533"/>
        <v>0.24890311483406535</v>
      </c>
      <c r="N1820" s="28">
        <f t="shared" si="539"/>
        <v>1428000</v>
      </c>
      <c r="O1820" s="29" t="str">
        <f t="shared" si="540"/>
        <v>MENOR VALOR</v>
      </c>
      <c r="P1820" s="30">
        <f t="shared" si="534"/>
        <v>1428000</v>
      </c>
      <c r="Q1820" s="122"/>
    </row>
    <row r="1821" spans="1:17" s="123" customFormat="1" ht="16.2" customHeight="1" x14ac:dyDescent="0.3">
      <c r="A1821" s="171">
        <f t="shared" si="541"/>
        <v>1735</v>
      </c>
      <c r="B1821" s="126">
        <v>42140</v>
      </c>
      <c r="C1821" s="127" t="s">
        <v>1373</v>
      </c>
      <c r="D1821" s="126" t="s">
        <v>24</v>
      </c>
      <c r="E1821" s="126">
        <v>1</v>
      </c>
      <c r="F1821" s="52">
        <v>261800</v>
      </c>
      <c r="G1821" s="53">
        <v>325700</v>
      </c>
      <c r="H1821" s="24">
        <f t="shared" si="535"/>
        <v>261800</v>
      </c>
      <c r="I1821" s="24">
        <f t="shared" si="536"/>
        <v>293750</v>
      </c>
      <c r="J1821" s="24">
        <f t="shared" si="537"/>
        <v>293750</v>
      </c>
      <c r="K1821" s="25">
        <f t="shared" si="538"/>
        <v>292007.29442943714</v>
      </c>
      <c r="L1821" s="26">
        <f t="shared" si="532"/>
        <v>21359.782732353626</v>
      </c>
      <c r="M1821" s="27">
        <f t="shared" si="533"/>
        <v>7.3148113556852148E-2</v>
      </c>
      <c r="N1821" s="28">
        <f t="shared" si="539"/>
        <v>261800</v>
      </c>
      <c r="O1821" s="29" t="str">
        <f t="shared" si="540"/>
        <v>MENOR VALOR</v>
      </c>
      <c r="P1821" s="30">
        <f t="shared" si="534"/>
        <v>261800</v>
      </c>
      <c r="Q1821" s="122"/>
    </row>
    <row r="1822" spans="1:17" s="123" customFormat="1" ht="16.2" customHeight="1" x14ac:dyDescent="0.3">
      <c r="A1822" s="171">
        <f t="shared" si="541"/>
        <v>1736</v>
      </c>
      <c r="B1822" s="126">
        <v>42140</v>
      </c>
      <c r="C1822" s="127" t="s">
        <v>1374</v>
      </c>
      <c r="D1822" s="126" t="s">
        <v>24</v>
      </c>
      <c r="E1822" s="126">
        <v>1</v>
      </c>
      <c r="F1822" s="52">
        <v>261800</v>
      </c>
      <c r="G1822" s="53">
        <v>325700</v>
      </c>
      <c r="H1822" s="24">
        <f t="shared" si="535"/>
        <v>261800</v>
      </c>
      <c r="I1822" s="24">
        <f t="shared" si="536"/>
        <v>293750</v>
      </c>
      <c r="J1822" s="24">
        <f t="shared" si="537"/>
        <v>293750</v>
      </c>
      <c r="K1822" s="25">
        <f t="shared" si="538"/>
        <v>292007.29442943714</v>
      </c>
      <c r="L1822" s="26">
        <f t="shared" si="532"/>
        <v>21359.782732353626</v>
      </c>
      <c r="M1822" s="27">
        <f t="shared" si="533"/>
        <v>7.3148113556852148E-2</v>
      </c>
      <c r="N1822" s="28">
        <f t="shared" si="539"/>
        <v>261800</v>
      </c>
      <c r="O1822" s="29" t="str">
        <f t="shared" si="540"/>
        <v>MENOR VALOR</v>
      </c>
      <c r="P1822" s="30">
        <f t="shared" si="534"/>
        <v>261800</v>
      </c>
      <c r="Q1822" s="122"/>
    </row>
    <row r="1823" spans="1:17" s="123" customFormat="1" ht="16.2" customHeight="1" x14ac:dyDescent="0.3">
      <c r="A1823" s="171">
        <f t="shared" si="541"/>
        <v>1737</v>
      </c>
      <c r="B1823" s="126">
        <v>42140</v>
      </c>
      <c r="C1823" s="127" t="s">
        <v>1375</v>
      </c>
      <c r="D1823" s="126" t="s">
        <v>24</v>
      </c>
      <c r="E1823" s="126">
        <v>1</v>
      </c>
      <c r="F1823" s="52">
        <v>261800</v>
      </c>
      <c r="G1823" s="53">
        <v>325700</v>
      </c>
      <c r="H1823" s="24">
        <f t="shared" si="535"/>
        <v>261800</v>
      </c>
      <c r="I1823" s="24">
        <f t="shared" si="536"/>
        <v>293750</v>
      </c>
      <c r="J1823" s="24">
        <f t="shared" si="537"/>
        <v>293750</v>
      </c>
      <c r="K1823" s="25">
        <f t="shared" si="538"/>
        <v>292007.29442943714</v>
      </c>
      <c r="L1823" s="26">
        <f t="shared" si="532"/>
        <v>21359.782732353626</v>
      </c>
      <c r="M1823" s="27">
        <f t="shared" si="533"/>
        <v>7.3148113556852148E-2</v>
      </c>
      <c r="N1823" s="28">
        <f t="shared" si="539"/>
        <v>261800</v>
      </c>
      <c r="O1823" s="29" t="str">
        <f t="shared" si="540"/>
        <v>MENOR VALOR</v>
      </c>
      <c r="P1823" s="30">
        <f t="shared" si="534"/>
        <v>261800</v>
      </c>
      <c r="Q1823" s="122"/>
    </row>
    <row r="1824" spans="1:17" s="123" customFormat="1" ht="16.2" customHeight="1" x14ac:dyDescent="0.3">
      <c r="A1824" s="171">
        <f t="shared" si="541"/>
        <v>1738</v>
      </c>
      <c r="B1824" s="126">
        <v>42140</v>
      </c>
      <c r="C1824" s="127" t="s">
        <v>1376</v>
      </c>
      <c r="D1824" s="126" t="s">
        <v>24</v>
      </c>
      <c r="E1824" s="126">
        <v>1</v>
      </c>
      <c r="F1824" s="52">
        <v>261800</v>
      </c>
      <c r="G1824" s="53">
        <v>325700</v>
      </c>
      <c r="H1824" s="24">
        <f t="shared" si="535"/>
        <v>261800</v>
      </c>
      <c r="I1824" s="24">
        <f t="shared" si="536"/>
        <v>293750</v>
      </c>
      <c r="J1824" s="24">
        <f t="shared" si="537"/>
        <v>293750</v>
      </c>
      <c r="K1824" s="25">
        <f t="shared" si="538"/>
        <v>292007.29442943714</v>
      </c>
      <c r="L1824" s="26">
        <f t="shared" si="532"/>
        <v>21359.782732353626</v>
      </c>
      <c r="M1824" s="27">
        <f t="shared" si="533"/>
        <v>7.3148113556852148E-2</v>
      </c>
      <c r="N1824" s="28">
        <f t="shared" si="539"/>
        <v>261800</v>
      </c>
      <c r="O1824" s="29" t="str">
        <f t="shared" si="540"/>
        <v>MENOR VALOR</v>
      </c>
      <c r="P1824" s="30">
        <f t="shared" si="534"/>
        <v>261800</v>
      </c>
      <c r="Q1824" s="122"/>
    </row>
    <row r="1825" spans="1:17" s="123" customFormat="1" ht="16.2" customHeight="1" x14ac:dyDescent="0.3">
      <c r="A1825" s="171">
        <f t="shared" si="541"/>
        <v>1739</v>
      </c>
      <c r="B1825" s="126">
        <v>42140</v>
      </c>
      <c r="C1825" s="127" t="s">
        <v>1377</v>
      </c>
      <c r="D1825" s="126" t="s">
        <v>24</v>
      </c>
      <c r="E1825" s="126">
        <v>1</v>
      </c>
      <c r="F1825" s="52">
        <v>261800</v>
      </c>
      <c r="G1825" s="53">
        <v>325700</v>
      </c>
      <c r="H1825" s="24">
        <f t="shared" si="535"/>
        <v>261800</v>
      </c>
      <c r="I1825" s="24">
        <f t="shared" si="536"/>
        <v>293750</v>
      </c>
      <c r="J1825" s="24">
        <f t="shared" si="537"/>
        <v>293750</v>
      </c>
      <c r="K1825" s="25">
        <f t="shared" si="538"/>
        <v>292007.29442943714</v>
      </c>
      <c r="L1825" s="26">
        <f t="shared" si="532"/>
        <v>21359.782732353626</v>
      </c>
      <c r="M1825" s="27">
        <f t="shared" si="533"/>
        <v>7.3148113556852148E-2</v>
      </c>
      <c r="N1825" s="28">
        <f t="shared" si="539"/>
        <v>261800</v>
      </c>
      <c r="O1825" s="29" t="str">
        <f t="shared" si="540"/>
        <v>MENOR VALOR</v>
      </c>
      <c r="P1825" s="30">
        <f t="shared" si="534"/>
        <v>261800</v>
      </c>
      <c r="Q1825" s="122"/>
    </row>
    <row r="1826" spans="1:17" s="123" customFormat="1" ht="16.2" customHeight="1" x14ac:dyDescent="0.3">
      <c r="A1826" s="171">
        <f t="shared" si="541"/>
        <v>1740</v>
      </c>
      <c r="B1826" s="126">
        <v>42140</v>
      </c>
      <c r="C1826" s="127" t="s">
        <v>1378</v>
      </c>
      <c r="D1826" s="126" t="s">
        <v>24</v>
      </c>
      <c r="E1826" s="126">
        <v>1</v>
      </c>
      <c r="F1826" s="52">
        <v>535500</v>
      </c>
      <c r="G1826" s="53">
        <v>803250</v>
      </c>
      <c r="H1826" s="24">
        <f t="shared" si="535"/>
        <v>535500</v>
      </c>
      <c r="I1826" s="24">
        <f t="shared" si="536"/>
        <v>669375</v>
      </c>
      <c r="J1826" s="24">
        <f t="shared" si="537"/>
        <v>669375</v>
      </c>
      <c r="K1826" s="25">
        <f t="shared" si="538"/>
        <v>655850.87863019598</v>
      </c>
      <c r="L1826" s="26">
        <f t="shared" si="532"/>
        <v>85100.922401170421</v>
      </c>
      <c r="M1826" s="27">
        <f t="shared" si="533"/>
        <v>0.12975651199692134</v>
      </c>
      <c r="N1826" s="28">
        <f t="shared" si="539"/>
        <v>535500</v>
      </c>
      <c r="O1826" s="29" t="str">
        <f t="shared" si="540"/>
        <v>MENOR VALOR</v>
      </c>
      <c r="P1826" s="30">
        <f t="shared" si="534"/>
        <v>535500</v>
      </c>
      <c r="Q1826" s="122"/>
    </row>
    <row r="1827" spans="1:17" s="123" customFormat="1" ht="16.2" customHeight="1" x14ac:dyDescent="0.3">
      <c r="A1827" s="171">
        <f t="shared" si="541"/>
        <v>1741</v>
      </c>
      <c r="B1827" s="126">
        <v>38990</v>
      </c>
      <c r="C1827" s="127" t="s">
        <v>1379</v>
      </c>
      <c r="D1827" s="126" t="s">
        <v>24</v>
      </c>
      <c r="E1827" s="126">
        <v>1</v>
      </c>
      <c r="F1827" s="52">
        <v>53550</v>
      </c>
      <c r="G1827" s="53">
        <v>91200</v>
      </c>
      <c r="H1827" s="24">
        <f t="shared" si="535"/>
        <v>53550</v>
      </c>
      <c r="I1827" s="24">
        <f t="shared" si="536"/>
        <v>72375</v>
      </c>
      <c r="J1827" s="24">
        <f t="shared" si="537"/>
        <v>72375</v>
      </c>
      <c r="K1827" s="25">
        <f t="shared" si="538"/>
        <v>69883.903726108489</v>
      </c>
      <c r="L1827" s="26">
        <f t="shared" si="532"/>
        <v>11549.814087979526</v>
      </c>
      <c r="M1827" s="27">
        <f t="shared" si="533"/>
        <v>0.16527144982120595</v>
      </c>
      <c r="N1827" s="28">
        <f t="shared" si="539"/>
        <v>53550</v>
      </c>
      <c r="O1827" s="29" t="str">
        <f t="shared" si="540"/>
        <v>MENOR VALOR</v>
      </c>
      <c r="P1827" s="30">
        <f t="shared" si="534"/>
        <v>53550</v>
      </c>
      <c r="Q1827" s="122"/>
    </row>
    <row r="1828" spans="1:17" s="123" customFormat="1" ht="16.2" customHeight="1" x14ac:dyDescent="0.3">
      <c r="A1828" s="171">
        <f t="shared" si="541"/>
        <v>1742</v>
      </c>
      <c r="B1828" s="126">
        <v>42140</v>
      </c>
      <c r="C1828" s="127" t="s">
        <v>1380</v>
      </c>
      <c r="D1828" s="126" t="s">
        <v>24</v>
      </c>
      <c r="E1828" s="126">
        <v>1</v>
      </c>
      <c r="F1828" s="52">
        <v>214200</v>
      </c>
      <c r="G1828" s="48">
        <v>600300</v>
      </c>
      <c r="H1828" s="24">
        <f t="shared" si="535"/>
        <v>214200</v>
      </c>
      <c r="I1828" s="24">
        <f t="shared" si="536"/>
        <v>407250</v>
      </c>
      <c r="J1828" s="24">
        <f t="shared" si="537"/>
        <v>407250</v>
      </c>
      <c r="K1828" s="25">
        <f t="shared" si="538"/>
        <v>358586.47492620244</v>
      </c>
      <c r="L1828" s="26">
        <f t="shared" si="532"/>
        <v>102096.65553193912</v>
      </c>
      <c r="M1828" s="27">
        <f t="shared" si="533"/>
        <v>0.28471976125968146</v>
      </c>
      <c r="N1828" s="28">
        <f t="shared" si="539"/>
        <v>214200</v>
      </c>
      <c r="O1828" s="29" t="str">
        <f t="shared" si="540"/>
        <v>MENOR VALOR</v>
      </c>
      <c r="P1828" s="30">
        <f t="shared" si="534"/>
        <v>214200</v>
      </c>
      <c r="Q1828" s="122"/>
    </row>
    <row r="1829" spans="1:17" s="123" customFormat="1" ht="16.2" customHeight="1" x14ac:dyDescent="0.3">
      <c r="A1829" s="171">
        <f t="shared" si="541"/>
        <v>1743</v>
      </c>
      <c r="B1829" s="126">
        <v>61185</v>
      </c>
      <c r="C1829" s="127" t="s">
        <v>1280</v>
      </c>
      <c r="D1829" s="126" t="s">
        <v>24</v>
      </c>
      <c r="E1829" s="126">
        <v>1</v>
      </c>
      <c r="F1829" s="52">
        <v>65450</v>
      </c>
      <c r="G1829" s="23">
        <v>115800</v>
      </c>
      <c r="H1829" s="24">
        <f t="shared" si="535"/>
        <v>65450</v>
      </c>
      <c r="I1829" s="24">
        <f t="shared" si="536"/>
        <v>90625</v>
      </c>
      <c r="J1829" s="24">
        <f t="shared" si="537"/>
        <v>90625</v>
      </c>
      <c r="K1829" s="25">
        <f t="shared" si="538"/>
        <v>87058.084058862674</v>
      </c>
      <c r="L1829" s="26">
        <f t="shared" si="532"/>
        <v>15279.222766470773</v>
      </c>
      <c r="M1829" s="27">
        <f t="shared" si="533"/>
        <v>0.17550607656538841</v>
      </c>
      <c r="N1829" s="28">
        <f t="shared" si="539"/>
        <v>65450</v>
      </c>
      <c r="O1829" s="29" t="str">
        <f t="shared" si="540"/>
        <v>MENOR VALOR</v>
      </c>
      <c r="P1829" s="30">
        <f t="shared" si="534"/>
        <v>65450</v>
      </c>
      <c r="Q1829" s="122"/>
    </row>
    <row r="1830" spans="1:17" s="123" customFormat="1" ht="16.2" customHeight="1" x14ac:dyDescent="0.3">
      <c r="A1830" s="171">
        <f t="shared" si="541"/>
        <v>1744</v>
      </c>
      <c r="B1830" s="126">
        <v>61185</v>
      </c>
      <c r="C1830" s="127" t="s">
        <v>449</v>
      </c>
      <c r="D1830" s="126" t="s">
        <v>24</v>
      </c>
      <c r="E1830" s="126">
        <v>1</v>
      </c>
      <c r="F1830" s="52">
        <v>101150</v>
      </c>
      <c r="G1830" s="53">
        <v>251725</v>
      </c>
      <c r="H1830" s="24">
        <f t="shared" si="535"/>
        <v>101150</v>
      </c>
      <c r="I1830" s="24">
        <f t="shared" si="536"/>
        <v>176437.5</v>
      </c>
      <c r="J1830" s="24">
        <f t="shared" si="537"/>
        <v>176437.5</v>
      </c>
      <c r="K1830" s="25">
        <f t="shared" si="538"/>
        <v>159568.1163328063</v>
      </c>
      <c r="L1830" s="26">
        <f t="shared" si="532"/>
        <v>41307.846203071902</v>
      </c>
      <c r="M1830" s="27">
        <f t="shared" si="533"/>
        <v>0.25887280712719202</v>
      </c>
      <c r="N1830" s="28">
        <f t="shared" si="539"/>
        <v>101150</v>
      </c>
      <c r="O1830" s="29" t="str">
        <f t="shared" si="540"/>
        <v>MENOR VALOR</v>
      </c>
      <c r="P1830" s="30">
        <f t="shared" si="534"/>
        <v>101150</v>
      </c>
      <c r="Q1830" s="122"/>
    </row>
    <row r="1831" spans="1:17" s="123" customFormat="1" ht="16.2" customHeight="1" x14ac:dyDescent="0.3">
      <c r="A1831" s="171">
        <f t="shared" si="541"/>
        <v>1745</v>
      </c>
      <c r="B1831" s="126">
        <v>38990</v>
      </c>
      <c r="C1831" s="127" t="s">
        <v>1381</v>
      </c>
      <c r="D1831" s="126" t="s">
        <v>451</v>
      </c>
      <c r="E1831" s="126">
        <v>1</v>
      </c>
      <c r="F1831" s="52">
        <v>101150</v>
      </c>
      <c r="G1831" s="53">
        <v>251725</v>
      </c>
      <c r="H1831" s="24">
        <f t="shared" si="535"/>
        <v>101150</v>
      </c>
      <c r="I1831" s="24">
        <f t="shared" si="536"/>
        <v>176437.5</v>
      </c>
      <c r="J1831" s="24">
        <f t="shared" si="537"/>
        <v>176437.5</v>
      </c>
      <c r="K1831" s="25">
        <f t="shared" si="538"/>
        <v>159568.1163328063</v>
      </c>
      <c r="L1831" s="26">
        <f t="shared" si="532"/>
        <v>41307.846203071902</v>
      </c>
      <c r="M1831" s="27">
        <f t="shared" si="533"/>
        <v>0.25887280712719202</v>
      </c>
      <c r="N1831" s="28">
        <f t="shared" si="539"/>
        <v>101150</v>
      </c>
      <c r="O1831" s="29" t="str">
        <f t="shared" si="540"/>
        <v>MENOR VALOR</v>
      </c>
      <c r="P1831" s="30">
        <f t="shared" si="534"/>
        <v>101150</v>
      </c>
      <c r="Q1831" s="122"/>
    </row>
    <row r="1832" spans="1:17" s="123" customFormat="1" ht="16.2" customHeight="1" x14ac:dyDescent="0.3">
      <c r="A1832" s="171">
        <f t="shared" si="541"/>
        <v>1746</v>
      </c>
      <c r="B1832" s="126">
        <v>38990</v>
      </c>
      <c r="C1832" s="127" t="s">
        <v>1382</v>
      </c>
      <c r="D1832" s="126" t="s">
        <v>451</v>
      </c>
      <c r="E1832" s="126">
        <v>1</v>
      </c>
      <c r="F1832" s="52">
        <v>285600</v>
      </c>
      <c r="G1832" s="53">
        <v>490400</v>
      </c>
      <c r="H1832" s="24">
        <f t="shared" si="535"/>
        <v>285600</v>
      </c>
      <c r="I1832" s="24">
        <f t="shared" si="536"/>
        <v>388000</v>
      </c>
      <c r="J1832" s="24">
        <f t="shared" si="537"/>
        <v>388000</v>
      </c>
      <c r="K1832" s="25">
        <f t="shared" si="538"/>
        <v>374243.55705876887</v>
      </c>
      <c r="L1832" s="26">
        <f t="shared" si="532"/>
        <v>62680.460304752516</v>
      </c>
      <c r="M1832" s="27">
        <f t="shared" si="533"/>
        <v>0.16748574323461116</v>
      </c>
      <c r="N1832" s="28">
        <f t="shared" si="539"/>
        <v>285600</v>
      </c>
      <c r="O1832" s="29" t="str">
        <f t="shared" si="540"/>
        <v>MENOR VALOR</v>
      </c>
      <c r="P1832" s="30">
        <f t="shared" si="534"/>
        <v>285600</v>
      </c>
      <c r="Q1832" s="122"/>
    </row>
    <row r="1833" spans="1:17" s="123" customFormat="1" ht="16.2" customHeight="1" x14ac:dyDescent="0.3">
      <c r="A1833" s="171">
        <f t="shared" si="541"/>
        <v>1747</v>
      </c>
      <c r="B1833" s="126">
        <v>61185</v>
      </c>
      <c r="C1833" s="127" t="s">
        <v>1284</v>
      </c>
      <c r="D1833" s="126" t="s">
        <v>24</v>
      </c>
      <c r="E1833" s="126">
        <v>1</v>
      </c>
      <c r="F1833" s="52">
        <v>89250</v>
      </c>
      <c r="G1833" s="48">
        <v>253875</v>
      </c>
      <c r="H1833" s="24">
        <f t="shared" si="535"/>
        <v>89250</v>
      </c>
      <c r="I1833" s="24">
        <f t="shared" si="536"/>
        <v>171562.5</v>
      </c>
      <c r="J1833" s="24">
        <f t="shared" si="537"/>
        <v>171562.5</v>
      </c>
      <c r="K1833" s="25">
        <f t="shared" si="538"/>
        <v>150526.88713316302</v>
      </c>
      <c r="L1833" s="26">
        <f t="shared" si="532"/>
        <v>43329.302421862274</v>
      </c>
      <c r="M1833" s="27">
        <f t="shared" si="533"/>
        <v>0.28785091651786554</v>
      </c>
      <c r="N1833" s="28">
        <f t="shared" si="539"/>
        <v>89250</v>
      </c>
      <c r="O1833" s="29" t="str">
        <f t="shared" si="540"/>
        <v>MENOR VALOR</v>
      </c>
      <c r="P1833" s="30">
        <f t="shared" si="534"/>
        <v>89250</v>
      </c>
      <c r="Q1833" s="122"/>
    </row>
    <row r="1834" spans="1:17" s="123" customFormat="1" ht="16.2" customHeight="1" x14ac:dyDescent="0.3">
      <c r="A1834" s="171">
        <f t="shared" si="541"/>
        <v>1748</v>
      </c>
      <c r="B1834" s="126">
        <v>61185</v>
      </c>
      <c r="C1834" s="127" t="s">
        <v>1383</v>
      </c>
      <c r="D1834" s="126" t="s">
        <v>24</v>
      </c>
      <c r="E1834" s="126">
        <v>1</v>
      </c>
      <c r="F1834" s="52">
        <v>1011500</v>
      </c>
      <c r="G1834" s="53">
        <v>1517250</v>
      </c>
      <c r="H1834" s="24">
        <f t="shared" si="535"/>
        <v>1011500</v>
      </c>
      <c r="I1834" s="24">
        <f t="shared" si="536"/>
        <v>1264375</v>
      </c>
      <c r="J1834" s="24">
        <f t="shared" si="537"/>
        <v>1264375</v>
      </c>
      <c r="K1834" s="25">
        <f t="shared" si="538"/>
        <v>1238829.4374125923</v>
      </c>
      <c r="L1834" s="26">
        <f t="shared" si="532"/>
        <v>160746.18675776452</v>
      </c>
      <c r="M1834" s="27">
        <f t="shared" si="533"/>
        <v>0.12975651199691987</v>
      </c>
      <c r="N1834" s="28">
        <f t="shared" si="539"/>
        <v>1011500</v>
      </c>
      <c r="O1834" s="29" t="str">
        <f t="shared" si="540"/>
        <v>MENOR VALOR</v>
      </c>
      <c r="P1834" s="30">
        <f t="shared" si="534"/>
        <v>1011500</v>
      </c>
      <c r="Q1834" s="122"/>
    </row>
    <row r="1835" spans="1:17" s="123" customFormat="1" ht="16.2" customHeight="1" x14ac:dyDescent="0.3">
      <c r="A1835" s="171">
        <f t="shared" si="541"/>
        <v>1749</v>
      </c>
      <c r="B1835" s="126">
        <v>42140</v>
      </c>
      <c r="C1835" s="127" t="s">
        <v>1384</v>
      </c>
      <c r="D1835" s="126" t="s">
        <v>24</v>
      </c>
      <c r="E1835" s="126">
        <v>1</v>
      </c>
      <c r="F1835" s="52">
        <v>142800</v>
      </c>
      <c r="G1835" s="53">
        <v>190200</v>
      </c>
      <c r="H1835" s="24">
        <f t="shared" si="535"/>
        <v>142800</v>
      </c>
      <c r="I1835" s="24">
        <f t="shared" si="536"/>
        <v>166500</v>
      </c>
      <c r="J1835" s="24">
        <f t="shared" si="537"/>
        <v>166500</v>
      </c>
      <c r="K1835" s="25">
        <f t="shared" si="538"/>
        <v>164804.61158596262</v>
      </c>
      <c r="L1835" s="26">
        <f t="shared" si="532"/>
        <v>15559.610069810235</v>
      </c>
      <c r="M1835" s="27">
        <f t="shared" si="533"/>
        <v>9.44124677099481E-2</v>
      </c>
      <c r="N1835" s="28">
        <f t="shared" si="539"/>
        <v>142800</v>
      </c>
      <c r="O1835" s="29" t="str">
        <f t="shared" si="540"/>
        <v>MENOR VALOR</v>
      </c>
      <c r="P1835" s="30">
        <f t="shared" si="534"/>
        <v>142800</v>
      </c>
      <c r="Q1835" s="122"/>
    </row>
    <row r="1836" spans="1:17" s="123" customFormat="1" ht="16.2" customHeight="1" x14ac:dyDescent="0.3">
      <c r="A1836" s="171">
        <f t="shared" si="541"/>
        <v>1750</v>
      </c>
      <c r="B1836" s="126">
        <v>61164</v>
      </c>
      <c r="C1836" s="127" t="s">
        <v>1286</v>
      </c>
      <c r="D1836" s="126" t="s">
        <v>458</v>
      </c>
      <c r="E1836" s="126">
        <v>1</v>
      </c>
      <c r="F1836" s="52">
        <v>77350</v>
      </c>
      <c r="G1836" s="53">
        <v>316025</v>
      </c>
      <c r="H1836" s="24">
        <f t="shared" si="535"/>
        <v>77350</v>
      </c>
      <c r="I1836" s="24">
        <f t="shared" si="536"/>
        <v>196687.5</v>
      </c>
      <c r="J1836" s="24">
        <f t="shared" si="537"/>
        <v>196687.5</v>
      </c>
      <c r="K1836" s="25">
        <f t="shared" si="538"/>
        <v>156347.47759397974</v>
      </c>
      <c r="L1836" s="26">
        <f t="shared" si="532"/>
        <v>55859.6521033354</v>
      </c>
      <c r="M1836" s="27">
        <f t="shared" si="533"/>
        <v>0.35727888267182578</v>
      </c>
      <c r="N1836" s="28">
        <f t="shared" si="539"/>
        <v>77350</v>
      </c>
      <c r="O1836" s="29" t="str">
        <f t="shared" si="540"/>
        <v>MENOR VALOR</v>
      </c>
      <c r="P1836" s="30">
        <f t="shared" si="534"/>
        <v>77350</v>
      </c>
      <c r="Q1836" s="122"/>
    </row>
    <row r="1837" spans="1:17" s="123" customFormat="1" ht="16.2" customHeight="1" x14ac:dyDescent="0.3">
      <c r="A1837" s="171">
        <f t="shared" si="541"/>
        <v>1751</v>
      </c>
      <c r="B1837" s="126">
        <v>42140</v>
      </c>
      <c r="C1837" s="127" t="s">
        <v>1287</v>
      </c>
      <c r="D1837" s="126" t="s">
        <v>24</v>
      </c>
      <c r="E1837" s="126">
        <v>1</v>
      </c>
      <c r="F1837" s="52">
        <v>113050</v>
      </c>
      <c r="G1837" s="53">
        <v>179575</v>
      </c>
      <c r="H1837" s="24">
        <f t="shared" si="535"/>
        <v>113050</v>
      </c>
      <c r="I1837" s="24">
        <f t="shared" si="536"/>
        <v>146312.5</v>
      </c>
      <c r="J1837" s="24">
        <f t="shared" si="537"/>
        <v>146312.5</v>
      </c>
      <c r="K1837" s="25">
        <f t="shared" si="538"/>
        <v>142481.41545478834</v>
      </c>
      <c r="L1837" s="26">
        <f t="shared" si="532"/>
        <v>20811.153447999412</v>
      </c>
      <c r="M1837" s="27">
        <f t="shared" si="533"/>
        <v>0.14606223121501152</v>
      </c>
      <c r="N1837" s="28">
        <f t="shared" si="539"/>
        <v>113050</v>
      </c>
      <c r="O1837" s="29" t="str">
        <f t="shared" si="540"/>
        <v>MENOR VALOR</v>
      </c>
      <c r="P1837" s="30">
        <f t="shared" si="534"/>
        <v>113050</v>
      </c>
      <c r="Q1837" s="122"/>
    </row>
    <row r="1838" spans="1:17" s="123" customFormat="1" ht="16.2" customHeight="1" x14ac:dyDescent="0.3">
      <c r="A1838" s="171">
        <f t="shared" si="541"/>
        <v>1752</v>
      </c>
      <c r="B1838" s="126">
        <v>42140</v>
      </c>
      <c r="C1838" s="127" t="s">
        <v>1385</v>
      </c>
      <c r="D1838" s="126" t="s">
        <v>24</v>
      </c>
      <c r="E1838" s="126">
        <v>1</v>
      </c>
      <c r="F1838" s="52">
        <v>261800</v>
      </c>
      <c r="G1838" s="53">
        <v>325700</v>
      </c>
      <c r="H1838" s="24">
        <f t="shared" si="535"/>
        <v>261800</v>
      </c>
      <c r="I1838" s="24">
        <f t="shared" si="536"/>
        <v>293750</v>
      </c>
      <c r="J1838" s="24">
        <f t="shared" si="537"/>
        <v>293750</v>
      </c>
      <c r="K1838" s="25">
        <f t="shared" si="538"/>
        <v>292007.29442943714</v>
      </c>
      <c r="L1838" s="26">
        <f t="shared" si="532"/>
        <v>21359.782732353626</v>
      </c>
      <c r="M1838" s="27">
        <f t="shared" si="533"/>
        <v>7.3148113556852148E-2</v>
      </c>
      <c r="N1838" s="28">
        <f t="shared" si="539"/>
        <v>261800</v>
      </c>
      <c r="O1838" s="29" t="str">
        <f t="shared" si="540"/>
        <v>MENOR VALOR</v>
      </c>
      <c r="P1838" s="30">
        <f t="shared" si="534"/>
        <v>261800</v>
      </c>
      <c r="Q1838" s="122"/>
    </row>
    <row r="1839" spans="1:17" s="123" customFormat="1" ht="16.2" customHeight="1" x14ac:dyDescent="0.3">
      <c r="A1839" s="171">
        <f t="shared" si="541"/>
        <v>1753</v>
      </c>
      <c r="B1839" s="126">
        <v>42140</v>
      </c>
      <c r="C1839" s="127" t="s">
        <v>1386</v>
      </c>
      <c r="D1839" s="126" t="s">
        <v>24</v>
      </c>
      <c r="E1839" s="126">
        <v>1</v>
      </c>
      <c r="F1839" s="52">
        <v>214200</v>
      </c>
      <c r="G1839" s="48">
        <v>600300</v>
      </c>
      <c r="H1839" s="24">
        <f t="shared" si="535"/>
        <v>214200</v>
      </c>
      <c r="I1839" s="24">
        <f t="shared" si="536"/>
        <v>407250</v>
      </c>
      <c r="J1839" s="24">
        <f t="shared" si="537"/>
        <v>407250</v>
      </c>
      <c r="K1839" s="25">
        <f t="shared" si="538"/>
        <v>358586.47492620244</v>
      </c>
      <c r="L1839" s="26">
        <f t="shared" si="532"/>
        <v>102096.65553193912</v>
      </c>
      <c r="M1839" s="27">
        <f t="shared" si="533"/>
        <v>0.28471976125968146</v>
      </c>
      <c r="N1839" s="28">
        <f t="shared" si="539"/>
        <v>214200</v>
      </c>
      <c r="O1839" s="29" t="str">
        <f t="shared" si="540"/>
        <v>MENOR VALOR</v>
      </c>
      <c r="P1839" s="30">
        <f t="shared" si="534"/>
        <v>214200</v>
      </c>
      <c r="Q1839" s="122"/>
    </row>
    <row r="1840" spans="1:17" s="123" customFormat="1" ht="16.2" customHeight="1" x14ac:dyDescent="0.3">
      <c r="A1840" s="171">
        <f t="shared" si="541"/>
        <v>1754</v>
      </c>
      <c r="B1840" s="126">
        <v>61185</v>
      </c>
      <c r="C1840" s="127" t="s">
        <v>460</v>
      </c>
      <c r="D1840" s="126" t="s">
        <v>24</v>
      </c>
      <c r="E1840" s="126">
        <v>1</v>
      </c>
      <c r="F1840" s="52">
        <v>618800</v>
      </c>
      <c r="G1840" s="53">
        <v>928200</v>
      </c>
      <c r="H1840" s="24">
        <f t="shared" si="535"/>
        <v>618800</v>
      </c>
      <c r="I1840" s="24">
        <f t="shared" si="536"/>
        <v>773500</v>
      </c>
      <c r="J1840" s="24">
        <f t="shared" si="537"/>
        <v>773500</v>
      </c>
      <c r="K1840" s="25">
        <f t="shared" si="538"/>
        <v>757872.12641711533</v>
      </c>
      <c r="L1840" s="26">
        <f t="shared" si="532"/>
        <v>98338.84366357472</v>
      </c>
      <c r="M1840" s="27">
        <f t="shared" si="533"/>
        <v>0.12975651199692134</v>
      </c>
      <c r="N1840" s="28">
        <f t="shared" si="539"/>
        <v>618800</v>
      </c>
      <c r="O1840" s="29" t="str">
        <f t="shared" si="540"/>
        <v>MENOR VALOR</v>
      </c>
      <c r="P1840" s="30">
        <f t="shared" si="534"/>
        <v>618800</v>
      </c>
      <c r="Q1840" s="122"/>
    </row>
    <row r="1841" spans="1:17" s="123" customFormat="1" ht="16.2" customHeight="1" x14ac:dyDescent="0.3">
      <c r="A1841" s="171">
        <f t="shared" si="541"/>
        <v>1755</v>
      </c>
      <c r="B1841" s="126">
        <v>42140</v>
      </c>
      <c r="C1841" s="127" t="s">
        <v>1288</v>
      </c>
      <c r="D1841" s="126" t="s">
        <v>24</v>
      </c>
      <c r="E1841" s="126">
        <v>1</v>
      </c>
      <c r="F1841" s="52">
        <v>1487500</v>
      </c>
      <c r="G1841" s="53">
        <v>2231250</v>
      </c>
      <c r="H1841" s="24">
        <f t="shared" si="535"/>
        <v>1487500</v>
      </c>
      <c r="I1841" s="24">
        <f t="shared" si="536"/>
        <v>1859375</v>
      </c>
      <c r="J1841" s="24">
        <f t="shared" si="537"/>
        <v>1859375</v>
      </c>
      <c r="K1841" s="25">
        <f t="shared" si="538"/>
        <v>1821807.9961949887</v>
      </c>
      <c r="L1841" s="26">
        <f t="shared" si="532"/>
        <v>236391.4511143647</v>
      </c>
      <c r="M1841" s="27">
        <f t="shared" si="533"/>
        <v>0.12975651199692267</v>
      </c>
      <c r="N1841" s="28">
        <f t="shared" si="539"/>
        <v>1487500</v>
      </c>
      <c r="O1841" s="29" t="str">
        <f t="shared" si="540"/>
        <v>MENOR VALOR</v>
      </c>
      <c r="P1841" s="30">
        <f t="shared" si="534"/>
        <v>1487500</v>
      </c>
      <c r="Q1841" s="122"/>
    </row>
    <row r="1842" spans="1:17" s="123" customFormat="1" ht="16.2" customHeight="1" x14ac:dyDescent="0.3">
      <c r="A1842" s="171">
        <f t="shared" si="541"/>
        <v>1756</v>
      </c>
      <c r="B1842" s="126">
        <v>48220</v>
      </c>
      <c r="C1842" s="127" t="s">
        <v>1289</v>
      </c>
      <c r="D1842" s="126" t="s">
        <v>24</v>
      </c>
      <c r="E1842" s="126">
        <v>1</v>
      </c>
      <c r="F1842" s="52">
        <v>113050</v>
      </c>
      <c r="G1842" s="53">
        <v>179575</v>
      </c>
      <c r="H1842" s="24">
        <f t="shared" si="535"/>
        <v>113050</v>
      </c>
      <c r="I1842" s="24">
        <f t="shared" si="536"/>
        <v>146312.5</v>
      </c>
      <c r="J1842" s="24">
        <f t="shared" si="537"/>
        <v>146312.5</v>
      </c>
      <c r="K1842" s="25">
        <f t="shared" si="538"/>
        <v>142481.41545478834</v>
      </c>
      <c r="L1842" s="26">
        <f t="shared" si="532"/>
        <v>20811.153447999412</v>
      </c>
      <c r="M1842" s="27">
        <f t="shared" si="533"/>
        <v>0.14606223121501152</v>
      </c>
      <c r="N1842" s="28">
        <f t="shared" si="539"/>
        <v>113050</v>
      </c>
      <c r="O1842" s="29" t="str">
        <f t="shared" si="540"/>
        <v>MENOR VALOR</v>
      </c>
      <c r="P1842" s="30">
        <f t="shared" si="534"/>
        <v>113050</v>
      </c>
      <c r="Q1842" s="122"/>
    </row>
    <row r="1843" spans="1:17" s="123" customFormat="1" ht="16.2" customHeight="1" x14ac:dyDescent="0.3">
      <c r="A1843" s="171">
        <f t="shared" si="541"/>
        <v>1757</v>
      </c>
      <c r="B1843" s="126">
        <v>61185</v>
      </c>
      <c r="C1843" s="127" t="s">
        <v>463</v>
      </c>
      <c r="D1843" s="126" t="s">
        <v>24</v>
      </c>
      <c r="E1843" s="126">
        <v>1</v>
      </c>
      <c r="F1843" s="52">
        <v>136850</v>
      </c>
      <c r="G1843" s="53">
        <v>265000</v>
      </c>
      <c r="H1843" s="24">
        <f t="shared" si="535"/>
        <v>136850</v>
      </c>
      <c r="I1843" s="24">
        <f t="shared" si="536"/>
        <v>200925</v>
      </c>
      <c r="J1843" s="24">
        <f t="shared" si="537"/>
        <v>200925</v>
      </c>
      <c r="K1843" s="25">
        <f t="shared" si="538"/>
        <v>190434.37189751223</v>
      </c>
      <c r="L1843" s="26">
        <f t="shared" si="532"/>
        <v>37889.872734352837</v>
      </c>
      <c r="M1843" s="27">
        <f t="shared" si="533"/>
        <v>0.1989655142441637</v>
      </c>
      <c r="N1843" s="28">
        <f t="shared" si="539"/>
        <v>136850</v>
      </c>
      <c r="O1843" s="29" t="str">
        <f t="shared" si="540"/>
        <v>MENOR VALOR</v>
      </c>
      <c r="P1843" s="30">
        <f t="shared" si="534"/>
        <v>136850</v>
      </c>
      <c r="Q1843" s="122"/>
    </row>
    <row r="1844" spans="1:17" s="123" customFormat="1" ht="16.2" customHeight="1" x14ac:dyDescent="0.3">
      <c r="A1844" s="171">
        <f t="shared" si="541"/>
        <v>1758</v>
      </c>
      <c r="B1844" s="126">
        <v>42140</v>
      </c>
      <c r="C1844" s="127" t="s">
        <v>1291</v>
      </c>
      <c r="D1844" s="126" t="s">
        <v>24</v>
      </c>
      <c r="E1844" s="126">
        <v>1</v>
      </c>
      <c r="F1844" s="52">
        <v>35700</v>
      </c>
      <c r="G1844" s="53">
        <v>69000</v>
      </c>
      <c r="H1844" s="24">
        <f t="shared" si="535"/>
        <v>35700</v>
      </c>
      <c r="I1844" s="24">
        <f t="shared" si="536"/>
        <v>52350</v>
      </c>
      <c r="J1844" s="24">
        <f t="shared" si="537"/>
        <v>52350</v>
      </c>
      <c r="K1844" s="25">
        <f t="shared" si="538"/>
        <v>49631.643132179292</v>
      </c>
      <c r="L1844" s="26">
        <f t="shared" si="532"/>
        <v>9851.1593318349878</v>
      </c>
      <c r="M1844" s="27">
        <f t="shared" si="533"/>
        <v>0.19848545625618963</v>
      </c>
      <c r="N1844" s="28">
        <f t="shared" si="539"/>
        <v>35700</v>
      </c>
      <c r="O1844" s="29" t="str">
        <f t="shared" si="540"/>
        <v>MENOR VALOR</v>
      </c>
      <c r="P1844" s="30">
        <f t="shared" si="534"/>
        <v>35700</v>
      </c>
      <c r="Q1844" s="122"/>
    </row>
    <row r="1845" spans="1:17" s="123" customFormat="1" ht="16.2" customHeight="1" x14ac:dyDescent="0.3">
      <c r="A1845" s="171">
        <f t="shared" si="541"/>
        <v>1759</v>
      </c>
      <c r="B1845" s="126">
        <v>38990</v>
      </c>
      <c r="C1845" s="127" t="s">
        <v>1326</v>
      </c>
      <c r="D1845" s="126" t="s">
        <v>467</v>
      </c>
      <c r="E1845" s="126">
        <v>1</v>
      </c>
      <c r="F1845" s="52">
        <v>26180</v>
      </c>
      <c r="G1845" s="53">
        <v>39270</v>
      </c>
      <c r="H1845" s="24">
        <f t="shared" si="535"/>
        <v>26180</v>
      </c>
      <c r="I1845" s="24">
        <f t="shared" si="536"/>
        <v>32725</v>
      </c>
      <c r="J1845" s="24">
        <f t="shared" si="537"/>
        <v>32725</v>
      </c>
      <c r="K1845" s="25">
        <f t="shared" si="538"/>
        <v>32063.8207330318</v>
      </c>
      <c r="L1845" s="26">
        <f t="shared" si="532"/>
        <v>4160.4895396128322</v>
      </c>
      <c r="M1845" s="27">
        <f t="shared" si="533"/>
        <v>0.12975651199692309</v>
      </c>
      <c r="N1845" s="28">
        <f t="shared" si="539"/>
        <v>26180</v>
      </c>
      <c r="O1845" s="29" t="str">
        <f t="shared" si="540"/>
        <v>MENOR VALOR</v>
      </c>
      <c r="P1845" s="30">
        <f t="shared" si="534"/>
        <v>26180</v>
      </c>
      <c r="Q1845" s="122"/>
    </row>
    <row r="1846" spans="1:17" s="123" customFormat="1" ht="16.2" customHeight="1" x14ac:dyDescent="0.3">
      <c r="A1846" s="171">
        <f t="shared" si="541"/>
        <v>1760</v>
      </c>
      <c r="B1846" s="126">
        <v>48220</v>
      </c>
      <c r="C1846" s="127" t="s">
        <v>1292</v>
      </c>
      <c r="D1846" s="126" t="s">
        <v>24</v>
      </c>
      <c r="E1846" s="126">
        <v>1</v>
      </c>
      <c r="F1846" s="52">
        <v>273700</v>
      </c>
      <c r="G1846" s="53">
        <v>410550</v>
      </c>
      <c r="H1846" s="24">
        <f t="shared" si="535"/>
        <v>273700</v>
      </c>
      <c r="I1846" s="24">
        <f t="shared" si="536"/>
        <v>342125</v>
      </c>
      <c r="J1846" s="24">
        <f t="shared" si="537"/>
        <v>342125</v>
      </c>
      <c r="K1846" s="25">
        <f t="shared" si="538"/>
        <v>335212.67129987793</v>
      </c>
      <c r="L1846" s="26">
        <f t="shared" si="532"/>
        <v>43496.027005042873</v>
      </c>
      <c r="M1846" s="27">
        <f t="shared" si="533"/>
        <v>0.12975651199692198</v>
      </c>
      <c r="N1846" s="28">
        <f t="shared" si="539"/>
        <v>273700</v>
      </c>
      <c r="O1846" s="29" t="str">
        <f t="shared" si="540"/>
        <v>MENOR VALOR</v>
      </c>
      <c r="P1846" s="30">
        <f t="shared" si="534"/>
        <v>273700</v>
      </c>
      <c r="Q1846" s="122"/>
    </row>
    <row r="1847" spans="1:17" s="123" customFormat="1" ht="16.2" customHeight="1" x14ac:dyDescent="0.3">
      <c r="A1847" s="171">
        <f t="shared" si="541"/>
        <v>1761</v>
      </c>
      <c r="B1847" s="126">
        <v>42140</v>
      </c>
      <c r="C1847" s="127" t="s">
        <v>1293</v>
      </c>
      <c r="D1847" s="126" t="s">
        <v>24</v>
      </c>
      <c r="E1847" s="126">
        <v>1</v>
      </c>
      <c r="F1847" s="52">
        <v>773500</v>
      </c>
      <c r="G1847" s="53">
        <v>1160250</v>
      </c>
      <c r="H1847" s="24">
        <f t="shared" si="535"/>
        <v>773500</v>
      </c>
      <c r="I1847" s="24">
        <f t="shared" si="536"/>
        <v>966875</v>
      </c>
      <c r="J1847" s="24">
        <f t="shared" si="537"/>
        <v>966875</v>
      </c>
      <c r="K1847" s="25">
        <f t="shared" si="538"/>
        <v>947340.15802139416</v>
      </c>
      <c r="L1847" s="26">
        <f t="shared" si="532"/>
        <v>122923.55457946887</v>
      </c>
      <c r="M1847" s="27">
        <f t="shared" si="533"/>
        <v>0.12975651199692184</v>
      </c>
      <c r="N1847" s="28">
        <f t="shared" si="539"/>
        <v>773500</v>
      </c>
      <c r="O1847" s="29" t="str">
        <f t="shared" si="540"/>
        <v>MENOR VALOR</v>
      </c>
      <c r="P1847" s="30">
        <f t="shared" si="534"/>
        <v>773500</v>
      </c>
      <c r="Q1847" s="122"/>
    </row>
    <row r="1848" spans="1:17" s="123" customFormat="1" ht="16.2" customHeight="1" x14ac:dyDescent="0.3">
      <c r="A1848" s="171">
        <f t="shared" si="541"/>
        <v>1762</v>
      </c>
      <c r="B1848" s="126">
        <v>61185</v>
      </c>
      <c r="C1848" s="127" t="s">
        <v>1387</v>
      </c>
      <c r="D1848" s="126" t="s">
        <v>24</v>
      </c>
      <c r="E1848" s="126">
        <v>1</v>
      </c>
      <c r="F1848" s="52">
        <v>1011500</v>
      </c>
      <c r="G1848" s="53">
        <v>1517250</v>
      </c>
      <c r="H1848" s="24">
        <f t="shared" si="535"/>
        <v>1011500</v>
      </c>
      <c r="I1848" s="24">
        <f t="shared" si="536"/>
        <v>1264375</v>
      </c>
      <c r="J1848" s="24">
        <f t="shared" si="537"/>
        <v>1264375</v>
      </c>
      <c r="K1848" s="25">
        <f t="shared" si="538"/>
        <v>1238829.4374125923</v>
      </c>
      <c r="L1848" s="26">
        <f t="shared" si="532"/>
        <v>160746.18675776452</v>
      </c>
      <c r="M1848" s="27">
        <f t="shared" si="533"/>
        <v>0.12975651199691987</v>
      </c>
      <c r="N1848" s="28">
        <f t="shared" si="539"/>
        <v>1011500</v>
      </c>
      <c r="O1848" s="29" t="str">
        <f t="shared" si="540"/>
        <v>MENOR VALOR</v>
      </c>
      <c r="P1848" s="30">
        <f t="shared" si="534"/>
        <v>1011500</v>
      </c>
      <c r="Q1848" s="122"/>
    </row>
    <row r="1849" spans="1:17" s="123" customFormat="1" ht="16.2" customHeight="1" x14ac:dyDescent="0.3">
      <c r="A1849" s="171">
        <f t="shared" si="541"/>
        <v>1763</v>
      </c>
      <c r="B1849" s="126">
        <v>42140</v>
      </c>
      <c r="C1849" s="127" t="s">
        <v>1388</v>
      </c>
      <c r="D1849" s="126" t="s">
        <v>24</v>
      </c>
      <c r="E1849" s="126">
        <v>1</v>
      </c>
      <c r="F1849" s="52">
        <v>773500</v>
      </c>
      <c r="G1849" s="53">
        <v>1160250</v>
      </c>
      <c r="H1849" s="24">
        <f t="shared" si="535"/>
        <v>773500</v>
      </c>
      <c r="I1849" s="24">
        <f t="shared" si="536"/>
        <v>966875</v>
      </c>
      <c r="J1849" s="24">
        <f t="shared" si="537"/>
        <v>966875</v>
      </c>
      <c r="K1849" s="25">
        <f t="shared" si="538"/>
        <v>947340.15802139416</v>
      </c>
      <c r="L1849" s="26">
        <f t="shared" si="532"/>
        <v>122923.55457946887</v>
      </c>
      <c r="M1849" s="27">
        <f t="shared" si="533"/>
        <v>0.12975651199692184</v>
      </c>
      <c r="N1849" s="28">
        <f t="shared" si="539"/>
        <v>773500</v>
      </c>
      <c r="O1849" s="29" t="str">
        <f t="shared" si="540"/>
        <v>MENOR VALOR</v>
      </c>
      <c r="P1849" s="30">
        <f t="shared" si="534"/>
        <v>773500</v>
      </c>
      <c r="Q1849" s="122"/>
    </row>
    <row r="1850" spans="1:17" s="123" customFormat="1" ht="16.2" customHeight="1" x14ac:dyDescent="0.3">
      <c r="A1850" s="171">
        <f t="shared" si="541"/>
        <v>1764</v>
      </c>
      <c r="B1850" s="126">
        <v>61185</v>
      </c>
      <c r="C1850" s="127" t="s">
        <v>1389</v>
      </c>
      <c r="D1850" s="126" t="s">
        <v>24</v>
      </c>
      <c r="E1850" s="126">
        <v>1</v>
      </c>
      <c r="F1850" s="52">
        <v>172550</v>
      </c>
      <c r="G1850" s="53">
        <v>263825</v>
      </c>
      <c r="H1850" s="24">
        <f t="shared" si="535"/>
        <v>172550</v>
      </c>
      <c r="I1850" s="24">
        <f t="shared" si="536"/>
        <v>218187.5</v>
      </c>
      <c r="J1850" s="24">
        <f t="shared" si="537"/>
        <v>218187.5</v>
      </c>
      <c r="K1850" s="25">
        <f t="shared" si="538"/>
        <v>213361.20488504934</v>
      </c>
      <c r="L1850" s="26">
        <f t="shared" si="532"/>
        <v>28857.879722611582</v>
      </c>
      <c r="M1850" s="27">
        <f t="shared" si="533"/>
        <v>0.13525364059581063</v>
      </c>
      <c r="N1850" s="28">
        <f t="shared" si="539"/>
        <v>172550</v>
      </c>
      <c r="O1850" s="29" t="str">
        <f t="shared" si="540"/>
        <v>MENOR VALOR</v>
      </c>
      <c r="P1850" s="30">
        <f t="shared" si="534"/>
        <v>172550</v>
      </c>
      <c r="Q1850" s="122"/>
    </row>
    <row r="1851" spans="1:17" s="123" customFormat="1" ht="16.2" customHeight="1" x14ac:dyDescent="0.3">
      <c r="A1851" s="171">
        <f t="shared" si="541"/>
        <v>1765</v>
      </c>
      <c r="B1851" s="126">
        <v>42140</v>
      </c>
      <c r="C1851" s="127" t="s">
        <v>1390</v>
      </c>
      <c r="D1851" s="126" t="s">
        <v>24</v>
      </c>
      <c r="E1851" s="126">
        <v>1</v>
      </c>
      <c r="F1851" s="52">
        <v>773500</v>
      </c>
      <c r="G1851" s="53">
        <v>1160250</v>
      </c>
      <c r="H1851" s="24">
        <f t="shared" si="535"/>
        <v>773500</v>
      </c>
      <c r="I1851" s="24">
        <f t="shared" si="536"/>
        <v>966875</v>
      </c>
      <c r="J1851" s="24">
        <f t="shared" si="537"/>
        <v>966875</v>
      </c>
      <c r="K1851" s="25">
        <f t="shared" si="538"/>
        <v>947340.15802139416</v>
      </c>
      <c r="L1851" s="26">
        <f t="shared" si="532"/>
        <v>122923.55457946887</v>
      </c>
      <c r="M1851" s="27">
        <f t="shared" si="533"/>
        <v>0.12975651199692184</v>
      </c>
      <c r="N1851" s="28">
        <f t="shared" si="539"/>
        <v>773500</v>
      </c>
      <c r="O1851" s="29" t="str">
        <f t="shared" si="540"/>
        <v>MENOR VALOR</v>
      </c>
      <c r="P1851" s="30">
        <f t="shared" si="534"/>
        <v>773500</v>
      </c>
      <c r="Q1851" s="122"/>
    </row>
    <row r="1852" spans="1:17" s="123" customFormat="1" ht="16.2" customHeight="1" x14ac:dyDescent="0.3">
      <c r="A1852" s="173">
        <f t="shared" si="541"/>
        <v>1766</v>
      </c>
      <c r="B1852" s="128">
        <v>42140</v>
      </c>
      <c r="C1852" s="129" t="s">
        <v>1332</v>
      </c>
      <c r="D1852" s="128" t="s">
        <v>24</v>
      </c>
      <c r="E1852" s="128">
        <v>1</v>
      </c>
      <c r="F1852" s="56">
        <v>21420</v>
      </c>
      <c r="G1852" s="53">
        <v>40200</v>
      </c>
      <c r="H1852" s="24">
        <f t="shared" si="535"/>
        <v>21420</v>
      </c>
      <c r="I1852" s="24">
        <f t="shared" si="536"/>
        <v>30810</v>
      </c>
      <c r="J1852" s="24">
        <f t="shared" si="537"/>
        <v>30810</v>
      </c>
      <c r="K1852" s="25">
        <f t="shared" si="538"/>
        <v>29344.23282350384</v>
      </c>
      <c r="L1852" s="26">
        <f t="shared" si="532"/>
        <v>5603.2787652005572</v>
      </c>
      <c r="M1852" s="27">
        <f t="shared" si="533"/>
        <v>0.19094991506175962</v>
      </c>
      <c r="N1852" s="28">
        <f t="shared" si="539"/>
        <v>21420</v>
      </c>
      <c r="O1852" s="29" t="str">
        <f t="shared" si="540"/>
        <v>MENOR VALOR</v>
      </c>
      <c r="P1852" s="30">
        <f t="shared" si="534"/>
        <v>21420</v>
      </c>
      <c r="Q1852" s="122"/>
    </row>
    <row r="1853" spans="1:17" s="123" customFormat="1" ht="16.2" customHeight="1" x14ac:dyDescent="0.3">
      <c r="A1853" s="268" t="s">
        <v>1391</v>
      </c>
      <c r="B1853" s="268" t="s">
        <v>1391</v>
      </c>
      <c r="C1853" s="268"/>
      <c r="D1853" s="268"/>
      <c r="E1853" s="268"/>
      <c r="F1853" s="121"/>
      <c r="G1853" s="184"/>
      <c r="H1853" s="37"/>
      <c r="I1853" s="38"/>
      <c r="J1853" s="38"/>
      <c r="K1853" s="39"/>
      <c r="L1853" s="40"/>
      <c r="M1853" s="41"/>
      <c r="N1853" s="42"/>
      <c r="O1853" s="43"/>
      <c r="P1853" s="44"/>
      <c r="Q1853" s="122"/>
    </row>
    <row r="1854" spans="1:17" s="123" customFormat="1" ht="16.2" customHeight="1" x14ac:dyDescent="0.3">
      <c r="A1854" s="168">
        <f>A1852+1</f>
        <v>1767</v>
      </c>
      <c r="B1854" s="124">
        <v>33380</v>
      </c>
      <c r="C1854" s="125" t="s">
        <v>1070</v>
      </c>
      <c r="D1854" s="124" t="s">
        <v>458</v>
      </c>
      <c r="E1854" s="124">
        <v>1</v>
      </c>
      <c r="F1854" s="47">
        <v>77350</v>
      </c>
      <c r="G1854" s="53">
        <v>316025</v>
      </c>
      <c r="H1854" s="24">
        <f t="shared" ref="H1854:H1885" si="542">MIN(F1854:G1854)</f>
        <v>77350</v>
      </c>
      <c r="I1854" s="24">
        <f t="shared" ref="I1854:I1885" si="543">AVERAGE(F1854:G1854)</f>
        <v>196687.5</v>
      </c>
      <c r="J1854" s="24">
        <f t="shared" ref="J1854:J1885" si="544">MEDIAN(F1854:G1854)</f>
        <v>196687.5</v>
      </c>
      <c r="K1854" s="25">
        <f t="shared" ref="K1854:K1885" si="545">GEOMEAN(F1854:G1854)</f>
        <v>156347.47759397974</v>
      </c>
      <c r="L1854" s="26">
        <f t="shared" si="532"/>
        <v>55859.6521033354</v>
      </c>
      <c r="M1854" s="27">
        <f t="shared" si="533"/>
        <v>0.35727888267182578</v>
      </c>
      <c r="N1854" s="28">
        <f t="shared" ref="N1854:N1903" si="546">ROUND(IF(M1854&lt;=$N$2,H1854,K1854),0)</f>
        <v>77350</v>
      </c>
      <c r="O1854" s="29" t="str">
        <f t="shared" ref="O1854:O1903" si="547">IF(M1854&lt;=$N$2,"MENOR VALOR","MEDIA GEO")</f>
        <v>MENOR VALOR</v>
      </c>
      <c r="P1854" s="30">
        <f t="shared" si="534"/>
        <v>77350</v>
      </c>
      <c r="Q1854" s="122"/>
    </row>
    <row r="1855" spans="1:17" s="123" customFormat="1" ht="16.2" customHeight="1" x14ac:dyDescent="0.3">
      <c r="A1855" s="171">
        <f>A1854+1</f>
        <v>1768</v>
      </c>
      <c r="B1855" s="126">
        <v>38990</v>
      </c>
      <c r="C1855" s="127" t="s">
        <v>1392</v>
      </c>
      <c r="D1855" s="126" t="s">
        <v>986</v>
      </c>
      <c r="E1855" s="126">
        <v>1</v>
      </c>
      <c r="F1855" s="52">
        <v>65450</v>
      </c>
      <c r="G1855" s="23">
        <v>115800</v>
      </c>
      <c r="H1855" s="24">
        <f t="shared" si="542"/>
        <v>65450</v>
      </c>
      <c r="I1855" s="24">
        <f t="shared" si="543"/>
        <v>90625</v>
      </c>
      <c r="J1855" s="24">
        <f t="shared" si="544"/>
        <v>90625</v>
      </c>
      <c r="K1855" s="25">
        <f t="shared" si="545"/>
        <v>87058.084058862674</v>
      </c>
      <c r="L1855" s="26">
        <f t="shared" si="532"/>
        <v>15279.222766470773</v>
      </c>
      <c r="M1855" s="27">
        <f t="shared" si="533"/>
        <v>0.17550607656538841</v>
      </c>
      <c r="N1855" s="28">
        <f t="shared" si="546"/>
        <v>65450</v>
      </c>
      <c r="O1855" s="29" t="str">
        <f t="shared" si="547"/>
        <v>MENOR VALOR</v>
      </c>
      <c r="P1855" s="30">
        <f t="shared" si="534"/>
        <v>65450</v>
      </c>
      <c r="Q1855" s="122"/>
    </row>
    <row r="1856" spans="1:17" s="123" customFormat="1" ht="16.2" customHeight="1" x14ac:dyDescent="0.3">
      <c r="A1856" s="171">
        <f>A1855+1</f>
        <v>1769</v>
      </c>
      <c r="B1856" s="126">
        <v>61185</v>
      </c>
      <c r="C1856" s="127" t="s">
        <v>1102</v>
      </c>
      <c r="D1856" s="126" t="s">
        <v>24</v>
      </c>
      <c r="E1856" s="126">
        <v>1</v>
      </c>
      <c r="F1856" s="52">
        <v>214200</v>
      </c>
      <c r="G1856" s="48">
        <v>600300</v>
      </c>
      <c r="H1856" s="24">
        <f t="shared" si="542"/>
        <v>214200</v>
      </c>
      <c r="I1856" s="24">
        <f t="shared" si="543"/>
        <v>407250</v>
      </c>
      <c r="J1856" s="24">
        <f t="shared" si="544"/>
        <v>407250</v>
      </c>
      <c r="K1856" s="25">
        <f t="shared" si="545"/>
        <v>358586.47492620244</v>
      </c>
      <c r="L1856" s="26">
        <f t="shared" si="532"/>
        <v>102096.65553193912</v>
      </c>
      <c r="M1856" s="27">
        <f t="shared" si="533"/>
        <v>0.28471976125968146</v>
      </c>
      <c r="N1856" s="28">
        <f t="shared" si="546"/>
        <v>214200</v>
      </c>
      <c r="O1856" s="29" t="str">
        <f t="shared" si="547"/>
        <v>MENOR VALOR</v>
      </c>
      <c r="P1856" s="30">
        <f t="shared" si="534"/>
        <v>214200</v>
      </c>
      <c r="Q1856" s="122"/>
    </row>
    <row r="1857" spans="1:17" s="123" customFormat="1" ht="16.2" customHeight="1" x14ac:dyDescent="0.3">
      <c r="A1857" s="171">
        <f t="shared" ref="A1857:A1902" si="548">A1856+1</f>
        <v>1770</v>
      </c>
      <c r="B1857" s="126">
        <v>42140</v>
      </c>
      <c r="C1857" s="127" t="s">
        <v>1393</v>
      </c>
      <c r="D1857" s="126" t="s">
        <v>24</v>
      </c>
      <c r="E1857" s="126">
        <v>1</v>
      </c>
      <c r="F1857" s="52">
        <v>309400</v>
      </c>
      <c r="G1857" s="53">
        <v>464100</v>
      </c>
      <c r="H1857" s="24">
        <f t="shared" si="542"/>
        <v>309400</v>
      </c>
      <c r="I1857" s="24">
        <f t="shared" si="543"/>
        <v>386750</v>
      </c>
      <c r="J1857" s="24">
        <f t="shared" si="544"/>
        <v>386750</v>
      </c>
      <c r="K1857" s="25">
        <f t="shared" si="545"/>
        <v>378936.06320855767</v>
      </c>
      <c r="L1857" s="26">
        <f t="shared" si="532"/>
        <v>49169.42183178736</v>
      </c>
      <c r="M1857" s="27">
        <f t="shared" si="533"/>
        <v>0.12975651199692134</v>
      </c>
      <c r="N1857" s="28">
        <f t="shared" si="546"/>
        <v>309400</v>
      </c>
      <c r="O1857" s="29" t="str">
        <f t="shared" si="547"/>
        <v>MENOR VALOR</v>
      </c>
      <c r="P1857" s="30">
        <f t="shared" si="534"/>
        <v>309400</v>
      </c>
      <c r="Q1857" s="122"/>
    </row>
    <row r="1858" spans="1:17" s="123" customFormat="1" ht="16.2" customHeight="1" x14ac:dyDescent="0.3">
      <c r="A1858" s="171">
        <f t="shared" si="548"/>
        <v>1771</v>
      </c>
      <c r="B1858" s="126">
        <v>42140</v>
      </c>
      <c r="C1858" s="127" t="s">
        <v>1394</v>
      </c>
      <c r="D1858" s="126" t="s">
        <v>24</v>
      </c>
      <c r="E1858" s="126">
        <v>1</v>
      </c>
      <c r="F1858" s="52">
        <v>1428000</v>
      </c>
      <c r="G1858" s="53">
        <v>3400800</v>
      </c>
      <c r="H1858" s="24">
        <f t="shared" si="542"/>
        <v>1428000</v>
      </c>
      <c r="I1858" s="24">
        <f t="shared" si="543"/>
        <v>2414400</v>
      </c>
      <c r="J1858" s="24">
        <f t="shared" si="544"/>
        <v>2414400</v>
      </c>
      <c r="K1858" s="25">
        <f t="shared" si="545"/>
        <v>2203711.0518396008</v>
      </c>
      <c r="L1858" s="26">
        <f t="shared" si="532"/>
        <v>548510.5449971311</v>
      </c>
      <c r="M1858" s="27">
        <f t="shared" si="533"/>
        <v>0.24890311483406535</v>
      </c>
      <c r="N1858" s="28">
        <f t="shared" si="546"/>
        <v>1428000</v>
      </c>
      <c r="O1858" s="29" t="str">
        <f t="shared" si="547"/>
        <v>MENOR VALOR</v>
      </c>
      <c r="P1858" s="30">
        <f t="shared" si="534"/>
        <v>1428000</v>
      </c>
      <c r="Q1858" s="122"/>
    </row>
    <row r="1859" spans="1:17" s="123" customFormat="1" ht="16.2" customHeight="1" x14ac:dyDescent="0.3">
      <c r="A1859" s="171">
        <f t="shared" si="548"/>
        <v>1772</v>
      </c>
      <c r="B1859" s="126">
        <v>38990</v>
      </c>
      <c r="C1859" s="127" t="s">
        <v>1395</v>
      </c>
      <c r="D1859" s="126" t="s">
        <v>438</v>
      </c>
      <c r="E1859" s="126">
        <v>1</v>
      </c>
      <c r="F1859" s="52">
        <v>53550</v>
      </c>
      <c r="G1859" s="53">
        <v>91200</v>
      </c>
      <c r="H1859" s="24">
        <f t="shared" si="542"/>
        <v>53550</v>
      </c>
      <c r="I1859" s="24">
        <f t="shared" si="543"/>
        <v>72375</v>
      </c>
      <c r="J1859" s="24">
        <f t="shared" si="544"/>
        <v>72375</v>
      </c>
      <c r="K1859" s="25">
        <f t="shared" si="545"/>
        <v>69883.903726108489</v>
      </c>
      <c r="L1859" s="26">
        <f t="shared" si="532"/>
        <v>11549.814087979526</v>
      </c>
      <c r="M1859" s="27">
        <f t="shared" si="533"/>
        <v>0.16527144982120595</v>
      </c>
      <c r="N1859" s="28">
        <f t="shared" si="546"/>
        <v>53550</v>
      </c>
      <c r="O1859" s="29" t="str">
        <f t="shared" si="547"/>
        <v>MENOR VALOR</v>
      </c>
      <c r="P1859" s="30">
        <f t="shared" si="534"/>
        <v>53550</v>
      </c>
      <c r="Q1859" s="122"/>
    </row>
    <row r="1860" spans="1:17" s="123" customFormat="1" ht="16.2" customHeight="1" x14ac:dyDescent="0.3">
      <c r="A1860" s="171">
        <f t="shared" si="548"/>
        <v>1773</v>
      </c>
      <c r="B1860" s="126">
        <v>61165</v>
      </c>
      <c r="C1860" s="127" t="s">
        <v>437</v>
      </c>
      <c r="D1860" s="126" t="s">
        <v>438</v>
      </c>
      <c r="E1860" s="126">
        <v>1</v>
      </c>
      <c r="F1860" s="52">
        <v>21420</v>
      </c>
      <c r="G1860" s="53">
        <v>40200</v>
      </c>
      <c r="H1860" s="24">
        <f t="shared" si="542"/>
        <v>21420</v>
      </c>
      <c r="I1860" s="24">
        <f t="shared" si="543"/>
        <v>30810</v>
      </c>
      <c r="J1860" s="24">
        <f t="shared" si="544"/>
        <v>30810</v>
      </c>
      <c r="K1860" s="25">
        <f t="shared" si="545"/>
        <v>29344.23282350384</v>
      </c>
      <c r="L1860" s="26">
        <f t="shared" si="532"/>
        <v>5603.2787652005572</v>
      </c>
      <c r="M1860" s="27">
        <f t="shared" si="533"/>
        <v>0.19094991506175962</v>
      </c>
      <c r="N1860" s="28">
        <f t="shared" si="546"/>
        <v>21420</v>
      </c>
      <c r="O1860" s="29" t="str">
        <f t="shared" si="547"/>
        <v>MENOR VALOR</v>
      </c>
      <c r="P1860" s="30">
        <f t="shared" si="534"/>
        <v>21420</v>
      </c>
      <c r="Q1860" s="122"/>
    </row>
    <row r="1861" spans="1:17" s="123" customFormat="1" ht="16.2" customHeight="1" x14ac:dyDescent="0.3">
      <c r="A1861" s="171">
        <f t="shared" si="548"/>
        <v>1774</v>
      </c>
      <c r="B1861" s="126">
        <v>42140</v>
      </c>
      <c r="C1861" s="127" t="s">
        <v>439</v>
      </c>
      <c r="D1861" s="126" t="s">
        <v>438</v>
      </c>
      <c r="E1861" s="126">
        <v>1</v>
      </c>
      <c r="F1861" s="52">
        <v>53550</v>
      </c>
      <c r="G1861" s="53">
        <v>91200</v>
      </c>
      <c r="H1861" s="24">
        <f t="shared" si="542"/>
        <v>53550</v>
      </c>
      <c r="I1861" s="24">
        <f t="shared" si="543"/>
        <v>72375</v>
      </c>
      <c r="J1861" s="24">
        <f t="shared" si="544"/>
        <v>72375</v>
      </c>
      <c r="K1861" s="25">
        <f t="shared" si="545"/>
        <v>69883.903726108489</v>
      </c>
      <c r="L1861" s="26">
        <f t="shared" si="532"/>
        <v>11549.814087979526</v>
      </c>
      <c r="M1861" s="27">
        <f t="shared" si="533"/>
        <v>0.16527144982120595</v>
      </c>
      <c r="N1861" s="28">
        <f t="shared" si="546"/>
        <v>53550</v>
      </c>
      <c r="O1861" s="29" t="str">
        <f t="shared" si="547"/>
        <v>MENOR VALOR</v>
      </c>
      <c r="P1861" s="30">
        <f t="shared" si="534"/>
        <v>53550</v>
      </c>
      <c r="Q1861" s="122"/>
    </row>
    <row r="1862" spans="1:17" s="123" customFormat="1" ht="16.2" customHeight="1" x14ac:dyDescent="0.3">
      <c r="A1862" s="171">
        <f t="shared" si="548"/>
        <v>1775</v>
      </c>
      <c r="B1862" s="126">
        <v>42140</v>
      </c>
      <c r="C1862" s="127" t="s">
        <v>1396</v>
      </c>
      <c r="D1862" s="126" t="s">
        <v>24</v>
      </c>
      <c r="E1862" s="126">
        <v>1</v>
      </c>
      <c r="F1862" s="52">
        <v>1428000</v>
      </c>
      <c r="G1862" s="53">
        <v>3400800</v>
      </c>
      <c r="H1862" s="24">
        <f t="shared" si="542"/>
        <v>1428000</v>
      </c>
      <c r="I1862" s="24">
        <f t="shared" si="543"/>
        <v>2414400</v>
      </c>
      <c r="J1862" s="24">
        <f t="shared" si="544"/>
        <v>2414400</v>
      </c>
      <c r="K1862" s="25">
        <f t="shared" si="545"/>
        <v>2203711.0518396008</v>
      </c>
      <c r="L1862" s="26">
        <f t="shared" si="532"/>
        <v>548510.5449971311</v>
      </c>
      <c r="M1862" s="27">
        <f t="shared" si="533"/>
        <v>0.24890311483406535</v>
      </c>
      <c r="N1862" s="28">
        <f t="shared" si="546"/>
        <v>1428000</v>
      </c>
      <c r="O1862" s="29" t="str">
        <f t="shared" si="547"/>
        <v>MENOR VALOR</v>
      </c>
      <c r="P1862" s="30">
        <f t="shared" si="534"/>
        <v>1428000</v>
      </c>
      <c r="Q1862" s="122"/>
    </row>
    <row r="1863" spans="1:17" s="123" customFormat="1" ht="16.2" customHeight="1" x14ac:dyDescent="0.3">
      <c r="A1863" s="171">
        <f t="shared" si="548"/>
        <v>1776</v>
      </c>
      <c r="B1863" s="126">
        <v>43910</v>
      </c>
      <c r="C1863" s="127" t="s">
        <v>1201</v>
      </c>
      <c r="D1863" s="126" t="s">
        <v>24</v>
      </c>
      <c r="E1863" s="126">
        <v>1</v>
      </c>
      <c r="F1863" s="52">
        <v>1428000</v>
      </c>
      <c r="G1863" s="53">
        <v>3400800</v>
      </c>
      <c r="H1863" s="24">
        <f t="shared" si="542"/>
        <v>1428000</v>
      </c>
      <c r="I1863" s="24">
        <f t="shared" si="543"/>
        <v>2414400</v>
      </c>
      <c r="J1863" s="24">
        <f t="shared" si="544"/>
        <v>2414400</v>
      </c>
      <c r="K1863" s="25">
        <f t="shared" si="545"/>
        <v>2203711.0518396008</v>
      </c>
      <c r="L1863" s="26">
        <f t="shared" si="532"/>
        <v>548510.5449971311</v>
      </c>
      <c r="M1863" s="27">
        <f t="shared" si="533"/>
        <v>0.24890311483406535</v>
      </c>
      <c r="N1863" s="28">
        <f t="shared" si="546"/>
        <v>1428000</v>
      </c>
      <c r="O1863" s="29" t="str">
        <f t="shared" si="547"/>
        <v>MENOR VALOR</v>
      </c>
      <c r="P1863" s="30">
        <f t="shared" si="534"/>
        <v>1428000</v>
      </c>
      <c r="Q1863" s="122"/>
    </row>
    <row r="1864" spans="1:17" s="123" customFormat="1" ht="16.2" customHeight="1" x14ac:dyDescent="0.3">
      <c r="A1864" s="171">
        <f t="shared" si="548"/>
        <v>1777</v>
      </c>
      <c r="B1864" s="126">
        <v>43910</v>
      </c>
      <c r="C1864" s="127" t="s">
        <v>1397</v>
      </c>
      <c r="D1864" s="126" t="s">
        <v>24</v>
      </c>
      <c r="E1864" s="126">
        <v>1</v>
      </c>
      <c r="F1864" s="52">
        <v>773500</v>
      </c>
      <c r="G1864" s="53">
        <v>1160250</v>
      </c>
      <c r="H1864" s="24">
        <f t="shared" si="542"/>
        <v>773500</v>
      </c>
      <c r="I1864" s="24">
        <f t="shared" si="543"/>
        <v>966875</v>
      </c>
      <c r="J1864" s="24">
        <f t="shared" si="544"/>
        <v>966875</v>
      </c>
      <c r="K1864" s="25">
        <f t="shared" si="545"/>
        <v>947340.15802139416</v>
      </c>
      <c r="L1864" s="26">
        <f t="shared" si="532"/>
        <v>122923.55457946887</v>
      </c>
      <c r="M1864" s="27">
        <f t="shared" si="533"/>
        <v>0.12975651199692184</v>
      </c>
      <c r="N1864" s="28">
        <f t="shared" si="546"/>
        <v>773500</v>
      </c>
      <c r="O1864" s="29" t="str">
        <f t="shared" si="547"/>
        <v>MENOR VALOR</v>
      </c>
      <c r="P1864" s="30">
        <f t="shared" si="534"/>
        <v>773500</v>
      </c>
      <c r="Q1864" s="122"/>
    </row>
    <row r="1865" spans="1:17" s="123" customFormat="1" ht="16.2" customHeight="1" x14ac:dyDescent="0.3">
      <c r="A1865" s="171">
        <f t="shared" si="548"/>
        <v>1778</v>
      </c>
      <c r="B1865" s="126">
        <v>61185</v>
      </c>
      <c r="C1865" s="127" t="s">
        <v>1398</v>
      </c>
      <c r="D1865" s="126" t="s">
        <v>24</v>
      </c>
      <c r="E1865" s="126">
        <v>1</v>
      </c>
      <c r="F1865" s="52">
        <v>208250</v>
      </c>
      <c r="G1865" s="53">
        <v>412375</v>
      </c>
      <c r="H1865" s="24">
        <f t="shared" si="542"/>
        <v>208250</v>
      </c>
      <c r="I1865" s="24">
        <f t="shared" si="543"/>
        <v>310312.5</v>
      </c>
      <c r="J1865" s="24">
        <f t="shared" si="544"/>
        <v>310312.5</v>
      </c>
      <c r="K1865" s="25">
        <f t="shared" si="545"/>
        <v>293047.93763137114</v>
      </c>
      <c r="L1865" s="26">
        <f t="shared" si="532"/>
        <v>59961.196729776435</v>
      </c>
      <c r="M1865" s="27">
        <f t="shared" si="533"/>
        <v>0.20461224608651712</v>
      </c>
      <c r="N1865" s="28">
        <f t="shared" si="546"/>
        <v>208250</v>
      </c>
      <c r="O1865" s="29" t="str">
        <f t="shared" si="547"/>
        <v>MENOR VALOR</v>
      </c>
      <c r="P1865" s="30">
        <f t="shared" si="534"/>
        <v>208250</v>
      </c>
      <c r="Q1865" s="122"/>
    </row>
    <row r="1866" spans="1:17" s="123" customFormat="1" ht="16.2" customHeight="1" x14ac:dyDescent="0.3">
      <c r="A1866" s="171">
        <f t="shared" si="548"/>
        <v>1779</v>
      </c>
      <c r="B1866" s="126">
        <v>43220</v>
      </c>
      <c r="C1866" s="127" t="s">
        <v>1399</v>
      </c>
      <c r="D1866" s="126" t="s">
        <v>24</v>
      </c>
      <c r="E1866" s="126">
        <v>1</v>
      </c>
      <c r="F1866" s="52">
        <v>101150</v>
      </c>
      <c r="G1866" s="53">
        <v>251725</v>
      </c>
      <c r="H1866" s="24">
        <f t="shared" si="542"/>
        <v>101150</v>
      </c>
      <c r="I1866" s="24">
        <f t="shared" si="543"/>
        <v>176437.5</v>
      </c>
      <c r="J1866" s="24">
        <f t="shared" si="544"/>
        <v>176437.5</v>
      </c>
      <c r="K1866" s="25">
        <f t="shared" si="545"/>
        <v>159568.1163328063</v>
      </c>
      <c r="L1866" s="26">
        <f t="shared" si="532"/>
        <v>41307.846203071902</v>
      </c>
      <c r="M1866" s="27">
        <f t="shared" si="533"/>
        <v>0.25887280712719202</v>
      </c>
      <c r="N1866" s="28">
        <f t="shared" si="546"/>
        <v>101150</v>
      </c>
      <c r="O1866" s="29" t="str">
        <f t="shared" si="547"/>
        <v>MENOR VALOR</v>
      </c>
      <c r="P1866" s="30">
        <f t="shared" si="534"/>
        <v>101150</v>
      </c>
      <c r="Q1866" s="122"/>
    </row>
    <row r="1867" spans="1:17" s="123" customFormat="1" ht="16.2" customHeight="1" x14ac:dyDescent="0.3">
      <c r="A1867" s="171">
        <f t="shared" si="548"/>
        <v>1780</v>
      </c>
      <c r="B1867" s="126">
        <v>42140</v>
      </c>
      <c r="C1867" s="127" t="s">
        <v>1400</v>
      </c>
      <c r="D1867" s="126" t="s">
        <v>24</v>
      </c>
      <c r="E1867" s="126">
        <v>1</v>
      </c>
      <c r="F1867" s="52">
        <v>535500</v>
      </c>
      <c r="G1867" s="53">
        <v>803250</v>
      </c>
      <c r="H1867" s="24">
        <f t="shared" si="542"/>
        <v>535500</v>
      </c>
      <c r="I1867" s="24">
        <f t="shared" si="543"/>
        <v>669375</v>
      </c>
      <c r="J1867" s="24">
        <f t="shared" si="544"/>
        <v>669375</v>
      </c>
      <c r="K1867" s="25">
        <f t="shared" si="545"/>
        <v>655850.87863019598</v>
      </c>
      <c r="L1867" s="26">
        <f t="shared" ref="L1867:L1929" si="549">STDEVA(H1867,K1867)</f>
        <v>85100.922401170421</v>
      </c>
      <c r="M1867" s="27">
        <f t="shared" ref="M1867:M1929" si="550">L1867/K1867</f>
        <v>0.12975651199692134</v>
      </c>
      <c r="N1867" s="28">
        <f t="shared" si="546"/>
        <v>535500</v>
      </c>
      <c r="O1867" s="29" t="str">
        <f t="shared" si="547"/>
        <v>MENOR VALOR</v>
      </c>
      <c r="P1867" s="30">
        <f t="shared" ref="P1867:P1929" si="551">ROUND(N1867,0)</f>
        <v>535500</v>
      </c>
      <c r="Q1867" s="122"/>
    </row>
    <row r="1868" spans="1:17" s="123" customFormat="1" ht="16.2" customHeight="1" x14ac:dyDescent="0.3">
      <c r="A1868" s="171">
        <f t="shared" si="548"/>
        <v>1781</v>
      </c>
      <c r="B1868" s="126">
        <v>43910</v>
      </c>
      <c r="C1868" s="127" t="s">
        <v>1401</v>
      </c>
      <c r="D1868" s="126" t="s">
        <v>24</v>
      </c>
      <c r="E1868" s="126">
        <v>1</v>
      </c>
      <c r="F1868" s="52">
        <v>892500</v>
      </c>
      <c r="G1868" s="53">
        <v>1580750</v>
      </c>
      <c r="H1868" s="24">
        <f t="shared" si="542"/>
        <v>892500</v>
      </c>
      <c r="I1868" s="24">
        <f t="shared" si="543"/>
        <v>1236625</v>
      </c>
      <c r="J1868" s="24">
        <f t="shared" si="544"/>
        <v>1236625</v>
      </c>
      <c r="K1868" s="25">
        <f t="shared" si="545"/>
        <v>1187779.1777093923</v>
      </c>
      <c r="L1868" s="26">
        <f t="shared" si="549"/>
        <v>208793.90890149891</v>
      </c>
      <c r="M1868" s="27">
        <f t="shared" si="550"/>
        <v>0.17578512304294952</v>
      </c>
      <c r="N1868" s="28">
        <f t="shared" si="546"/>
        <v>892500</v>
      </c>
      <c r="O1868" s="29" t="str">
        <f t="shared" si="547"/>
        <v>MENOR VALOR</v>
      </c>
      <c r="P1868" s="30">
        <f t="shared" si="551"/>
        <v>892500</v>
      </c>
      <c r="Q1868" s="122"/>
    </row>
    <row r="1869" spans="1:17" s="123" customFormat="1" ht="16.2" customHeight="1" x14ac:dyDescent="0.3">
      <c r="A1869" s="171">
        <f t="shared" si="548"/>
        <v>1782</v>
      </c>
      <c r="B1869" s="126">
        <v>43910</v>
      </c>
      <c r="C1869" s="127" t="s">
        <v>1080</v>
      </c>
      <c r="D1869" s="126" t="s">
        <v>24</v>
      </c>
      <c r="E1869" s="126">
        <v>1</v>
      </c>
      <c r="F1869" s="52">
        <v>77350</v>
      </c>
      <c r="G1869" s="53">
        <v>316025</v>
      </c>
      <c r="H1869" s="24">
        <f t="shared" si="542"/>
        <v>77350</v>
      </c>
      <c r="I1869" s="24">
        <f t="shared" si="543"/>
        <v>196687.5</v>
      </c>
      <c r="J1869" s="24">
        <f t="shared" si="544"/>
        <v>196687.5</v>
      </c>
      <c r="K1869" s="25">
        <f t="shared" si="545"/>
        <v>156347.47759397974</v>
      </c>
      <c r="L1869" s="26">
        <f t="shared" si="549"/>
        <v>55859.6521033354</v>
      </c>
      <c r="M1869" s="27">
        <f t="shared" si="550"/>
        <v>0.35727888267182578</v>
      </c>
      <c r="N1869" s="28">
        <f t="shared" si="546"/>
        <v>77350</v>
      </c>
      <c r="O1869" s="29" t="str">
        <f t="shared" si="547"/>
        <v>MENOR VALOR</v>
      </c>
      <c r="P1869" s="30">
        <f t="shared" si="551"/>
        <v>77350</v>
      </c>
      <c r="Q1869" s="122"/>
    </row>
    <row r="1870" spans="1:17" s="123" customFormat="1" ht="16.2" customHeight="1" x14ac:dyDescent="0.3">
      <c r="A1870" s="171">
        <f t="shared" si="548"/>
        <v>1783</v>
      </c>
      <c r="B1870" s="126">
        <v>42140</v>
      </c>
      <c r="C1870" s="127" t="s">
        <v>1402</v>
      </c>
      <c r="D1870" s="126" t="s">
        <v>24</v>
      </c>
      <c r="E1870" s="126">
        <v>1</v>
      </c>
      <c r="F1870" s="52">
        <v>2142000</v>
      </c>
      <c r="G1870" s="53">
        <v>3213000</v>
      </c>
      <c r="H1870" s="24">
        <f t="shared" si="542"/>
        <v>2142000</v>
      </c>
      <c r="I1870" s="24">
        <f t="shared" si="543"/>
        <v>2677500</v>
      </c>
      <c r="J1870" s="24">
        <f t="shared" si="544"/>
        <v>2677500</v>
      </c>
      <c r="K1870" s="25">
        <f t="shared" si="545"/>
        <v>2623403.5145207839</v>
      </c>
      <c r="L1870" s="26">
        <f t="shared" si="549"/>
        <v>340403.68960468168</v>
      </c>
      <c r="M1870" s="27">
        <f t="shared" si="550"/>
        <v>0.12975651199692134</v>
      </c>
      <c r="N1870" s="28">
        <f t="shared" si="546"/>
        <v>2142000</v>
      </c>
      <c r="O1870" s="29" t="str">
        <f t="shared" si="547"/>
        <v>MENOR VALOR</v>
      </c>
      <c r="P1870" s="30">
        <f t="shared" si="551"/>
        <v>2142000</v>
      </c>
      <c r="Q1870" s="122"/>
    </row>
    <row r="1871" spans="1:17" s="123" customFormat="1" ht="16.2" customHeight="1" x14ac:dyDescent="0.3">
      <c r="A1871" s="171">
        <f t="shared" si="548"/>
        <v>1784</v>
      </c>
      <c r="B1871" s="126">
        <v>33380</v>
      </c>
      <c r="C1871" s="127" t="s">
        <v>1403</v>
      </c>
      <c r="D1871" s="126" t="s">
        <v>46</v>
      </c>
      <c r="E1871" s="126">
        <v>1</v>
      </c>
      <c r="F1871" s="52">
        <v>113050</v>
      </c>
      <c r="G1871" s="53">
        <v>179575</v>
      </c>
      <c r="H1871" s="24">
        <f t="shared" si="542"/>
        <v>113050</v>
      </c>
      <c r="I1871" s="24">
        <f t="shared" si="543"/>
        <v>146312.5</v>
      </c>
      <c r="J1871" s="24">
        <f t="shared" si="544"/>
        <v>146312.5</v>
      </c>
      <c r="K1871" s="25">
        <f t="shared" si="545"/>
        <v>142481.41545478834</v>
      </c>
      <c r="L1871" s="26">
        <f t="shared" si="549"/>
        <v>20811.153447999412</v>
      </c>
      <c r="M1871" s="27">
        <f t="shared" si="550"/>
        <v>0.14606223121501152</v>
      </c>
      <c r="N1871" s="28">
        <f t="shared" si="546"/>
        <v>113050</v>
      </c>
      <c r="O1871" s="29" t="str">
        <f t="shared" si="547"/>
        <v>MENOR VALOR</v>
      </c>
      <c r="P1871" s="30">
        <f t="shared" si="551"/>
        <v>113050</v>
      </c>
      <c r="Q1871" s="122"/>
    </row>
    <row r="1872" spans="1:17" s="123" customFormat="1" ht="16.2" customHeight="1" x14ac:dyDescent="0.3">
      <c r="A1872" s="171">
        <f t="shared" si="548"/>
        <v>1785</v>
      </c>
      <c r="B1872" s="126">
        <v>61185</v>
      </c>
      <c r="C1872" s="127" t="s">
        <v>1404</v>
      </c>
      <c r="D1872" s="126" t="s">
        <v>24</v>
      </c>
      <c r="E1872" s="126">
        <v>1</v>
      </c>
      <c r="F1872" s="52">
        <v>89250</v>
      </c>
      <c r="G1872" s="48">
        <v>253875</v>
      </c>
      <c r="H1872" s="24">
        <f t="shared" si="542"/>
        <v>89250</v>
      </c>
      <c r="I1872" s="24">
        <f t="shared" si="543"/>
        <v>171562.5</v>
      </c>
      <c r="J1872" s="24">
        <f t="shared" si="544"/>
        <v>171562.5</v>
      </c>
      <c r="K1872" s="25">
        <f t="shared" si="545"/>
        <v>150526.88713316302</v>
      </c>
      <c r="L1872" s="26">
        <f t="shared" si="549"/>
        <v>43329.302421862274</v>
      </c>
      <c r="M1872" s="27">
        <f t="shared" si="550"/>
        <v>0.28785091651786554</v>
      </c>
      <c r="N1872" s="28">
        <f t="shared" si="546"/>
        <v>89250</v>
      </c>
      <c r="O1872" s="29" t="str">
        <f t="shared" si="547"/>
        <v>MENOR VALOR</v>
      </c>
      <c r="P1872" s="30">
        <f t="shared" si="551"/>
        <v>89250</v>
      </c>
      <c r="Q1872" s="122"/>
    </row>
    <row r="1873" spans="1:17" s="123" customFormat="1" ht="16.2" customHeight="1" x14ac:dyDescent="0.3">
      <c r="A1873" s="171">
        <f t="shared" si="548"/>
        <v>1786</v>
      </c>
      <c r="B1873" s="126">
        <v>61185</v>
      </c>
      <c r="C1873" s="127" t="s">
        <v>1083</v>
      </c>
      <c r="D1873" s="126" t="s">
        <v>24</v>
      </c>
      <c r="E1873" s="126">
        <v>1</v>
      </c>
      <c r="F1873" s="52">
        <v>1428000</v>
      </c>
      <c r="G1873" s="53">
        <v>3400800</v>
      </c>
      <c r="H1873" s="24">
        <f t="shared" si="542"/>
        <v>1428000</v>
      </c>
      <c r="I1873" s="24">
        <f t="shared" si="543"/>
        <v>2414400</v>
      </c>
      <c r="J1873" s="24">
        <f t="shared" si="544"/>
        <v>2414400</v>
      </c>
      <c r="K1873" s="25">
        <f t="shared" si="545"/>
        <v>2203711.0518396008</v>
      </c>
      <c r="L1873" s="26">
        <f t="shared" si="549"/>
        <v>548510.5449971311</v>
      </c>
      <c r="M1873" s="27">
        <f t="shared" si="550"/>
        <v>0.24890311483406535</v>
      </c>
      <c r="N1873" s="28">
        <f t="shared" si="546"/>
        <v>1428000</v>
      </c>
      <c r="O1873" s="29" t="str">
        <f t="shared" si="547"/>
        <v>MENOR VALOR</v>
      </c>
      <c r="P1873" s="30">
        <f t="shared" si="551"/>
        <v>1428000</v>
      </c>
      <c r="Q1873" s="122"/>
    </row>
    <row r="1874" spans="1:17" s="123" customFormat="1" ht="16.2" customHeight="1" x14ac:dyDescent="0.3">
      <c r="A1874" s="171">
        <f t="shared" si="548"/>
        <v>1787</v>
      </c>
      <c r="B1874" s="128">
        <v>61185</v>
      </c>
      <c r="C1874" s="129" t="s">
        <v>449</v>
      </c>
      <c r="D1874" s="128" t="s">
        <v>24</v>
      </c>
      <c r="E1874" s="128">
        <v>1</v>
      </c>
      <c r="F1874" s="56">
        <v>101150</v>
      </c>
      <c r="G1874" s="81">
        <v>251725</v>
      </c>
      <c r="H1874" s="24">
        <f t="shared" si="542"/>
        <v>101150</v>
      </c>
      <c r="I1874" s="24">
        <f t="shared" si="543"/>
        <v>176437.5</v>
      </c>
      <c r="J1874" s="24">
        <f t="shared" si="544"/>
        <v>176437.5</v>
      </c>
      <c r="K1874" s="25">
        <f t="shared" si="545"/>
        <v>159568.1163328063</v>
      </c>
      <c r="L1874" s="26">
        <f t="shared" si="549"/>
        <v>41307.846203071902</v>
      </c>
      <c r="M1874" s="27">
        <f t="shared" si="550"/>
        <v>0.25887280712719202</v>
      </c>
      <c r="N1874" s="28">
        <f t="shared" si="546"/>
        <v>101150</v>
      </c>
      <c r="O1874" s="29" t="str">
        <f t="shared" si="547"/>
        <v>MENOR VALOR</v>
      </c>
      <c r="P1874" s="30">
        <f t="shared" si="551"/>
        <v>101150</v>
      </c>
      <c r="Q1874" s="122"/>
    </row>
    <row r="1875" spans="1:17" s="123" customFormat="1" ht="16.2" customHeight="1" x14ac:dyDescent="0.3">
      <c r="A1875" s="193">
        <f t="shared" si="548"/>
        <v>1788</v>
      </c>
      <c r="B1875" s="126">
        <v>38990</v>
      </c>
      <c r="C1875" s="127" t="s">
        <v>1405</v>
      </c>
      <c r="D1875" s="126" t="s">
        <v>451</v>
      </c>
      <c r="E1875" s="126">
        <v>1</v>
      </c>
      <c r="F1875" s="23">
        <v>101150</v>
      </c>
      <c r="G1875" s="23">
        <v>251725</v>
      </c>
      <c r="H1875" s="24">
        <f t="shared" si="542"/>
        <v>101150</v>
      </c>
      <c r="I1875" s="24">
        <f t="shared" si="543"/>
        <v>176437.5</v>
      </c>
      <c r="J1875" s="24">
        <f t="shared" si="544"/>
        <v>176437.5</v>
      </c>
      <c r="K1875" s="25">
        <f t="shared" si="545"/>
        <v>159568.1163328063</v>
      </c>
      <c r="L1875" s="26">
        <f t="shared" si="549"/>
        <v>41307.846203071902</v>
      </c>
      <c r="M1875" s="27">
        <f t="shared" si="550"/>
        <v>0.25887280712719202</v>
      </c>
      <c r="N1875" s="28">
        <f t="shared" si="546"/>
        <v>101150</v>
      </c>
      <c r="O1875" s="29" t="str">
        <f t="shared" si="547"/>
        <v>MENOR VALOR</v>
      </c>
      <c r="P1875" s="30">
        <f t="shared" si="551"/>
        <v>101150</v>
      </c>
      <c r="Q1875" s="122"/>
    </row>
    <row r="1876" spans="1:17" s="123" customFormat="1" ht="16.2" customHeight="1" x14ac:dyDescent="0.3">
      <c r="A1876" s="171">
        <f t="shared" si="548"/>
        <v>1789</v>
      </c>
      <c r="B1876" s="124">
        <v>38990</v>
      </c>
      <c r="C1876" s="125" t="s">
        <v>1406</v>
      </c>
      <c r="D1876" s="124" t="s">
        <v>451</v>
      </c>
      <c r="E1876" s="124">
        <v>1</v>
      </c>
      <c r="F1876" s="47">
        <v>285600</v>
      </c>
      <c r="G1876" s="48">
        <v>490400</v>
      </c>
      <c r="H1876" s="24">
        <f t="shared" si="542"/>
        <v>285600</v>
      </c>
      <c r="I1876" s="24">
        <f t="shared" si="543"/>
        <v>388000</v>
      </c>
      <c r="J1876" s="24">
        <f t="shared" si="544"/>
        <v>388000</v>
      </c>
      <c r="K1876" s="25">
        <f t="shared" si="545"/>
        <v>374243.55705876887</v>
      </c>
      <c r="L1876" s="26">
        <f t="shared" si="549"/>
        <v>62680.460304752516</v>
      </c>
      <c r="M1876" s="27">
        <f t="shared" si="550"/>
        <v>0.16748574323461116</v>
      </c>
      <c r="N1876" s="28">
        <f t="shared" si="546"/>
        <v>285600</v>
      </c>
      <c r="O1876" s="29" t="str">
        <f t="shared" si="547"/>
        <v>MENOR VALOR</v>
      </c>
      <c r="P1876" s="30">
        <f t="shared" si="551"/>
        <v>285600</v>
      </c>
      <c r="Q1876" s="122"/>
    </row>
    <row r="1877" spans="1:17" s="123" customFormat="1" ht="16.2" customHeight="1" x14ac:dyDescent="0.3">
      <c r="A1877" s="171">
        <f t="shared" si="548"/>
        <v>1790</v>
      </c>
      <c r="B1877" s="126">
        <v>43220</v>
      </c>
      <c r="C1877" s="127" t="s">
        <v>1407</v>
      </c>
      <c r="D1877" s="126" t="s">
        <v>24</v>
      </c>
      <c r="E1877" s="126">
        <v>1</v>
      </c>
      <c r="F1877" s="52">
        <v>65450</v>
      </c>
      <c r="G1877" s="23">
        <v>115800</v>
      </c>
      <c r="H1877" s="24">
        <f t="shared" si="542"/>
        <v>65450</v>
      </c>
      <c r="I1877" s="24">
        <f t="shared" si="543"/>
        <v>90625</v>
      </c>
      <c r="J1877" s="24">
        <f t="shared" si="544"/>
        <v>90625</v>
      </c>
      <c r="K1877" s="25">
        <f t="shared" si="545"/>
        <v>87058.084058862674</v>
      </c>
      <c r="L1877" s="26">
        <f t="shared" si="549"/>
        <v>15279.222766470773</v>
      </c>
      <c r="M1877" s="27">
        <f t="shared" si="550"/>
        <v>0.17550607656538841</v>
      </c>
      <c r="N1877" s="28">
        <f t="shared" si="546"/>
        <v>65450</v>
      </c>
      <c r="O1877" s="29" t="str">
        <f t="shared" si="547"/>
        <v>MENOR VALOR</v>
      </c>
      <c r="P1877" s="30">
        <f t="shared" si="551"/>
        <v>65450</v>
      </c>
      <c r="Q1877" s="122"/>
    </row>
    <row r="1878" spans="1:17" s="123" customFormat="1" ht="16.2" customHeight="1" x14ac:dyDescent="0.3">
      <c r="A1878" s="171">
        <f t="shared" si="548"/>
        <v>1791</v>
      </c>
      <c r="B1878" s="126">
        <v>42140</v>
      </c>
      <c r="C1878" s="127" t="s">
        <v>1408</v>
      </c>
      <c r="D1878" s="126" t="s">
        <v>24</v>
      </c>
      <c r="E1878" s="126">
        <v>1</v>
      </c>
      <c r="F1878" s="52">
        <v>1428000</v>
      </c>
      <c r="G1878" s="53">
        <v>3400800</v>
      </c>
      <c r="H1878" s="24">
        <f t="shared" si="542"/>
        <v>1428000</v>
      </c>
      <c r="I1878" s="24">
        <f t="shared" si="543"/>
        <v>2414400</v>
      </c>
      <c r="J1878" s="24">
        <f t="shared" si="544"/>
        <v>2414400</v>
      </c>
      <c r="K1878" s="25">
        <f t="shared" si="545"/>
        <v>2203711.0518396008</v>
      </c>
      <c r="L1878" s="26">
        <f t="shared" si="549"/>
        <v>548510.5449971311</v>
      </c>
      <c r="M1878" s="27">
        <f t="shared" si="550"/>
        <v>0.24890311483406535</v>
      </c>
      <c r="N1878" s="28">
        <f t="shared" si="546"/>
        <v>1428000</v>
      </c>
      <c r="O1878" s="29" t="str">
        <f t="shared" si="547"/>
        <v>MENOR VALOR</v>
      </c>
      <c r="P1878" s="30">
        <f t="shared" si="551"/>
        <v>1428000</v>
      </c>
      <c r="Q1878" s="122"/>
    </row>
    <row r="1879" spans="1:17" s="123" customFormat="1" ht="16.2" customHeight="1" x14ac:dyDescent="0.3">
      <c r="A1879" s="171">
        <f t="shared" si="548"/>
        <v>1792</v>
      </c>
      <c r="B1879" s="126">
        <v>61185</v>
      </c>
      <c r="C1879" s="127" t="s">
        <v>1218</v>
      </c>
      <c r="D1879" s="126" t="s">
        <v>24</v>
      </c>
      <c r="E1879" s="126">
        <v>1</v>
      </c>
      <c r="F1879" s="52">
        <v>309400</v>
      </c>
      <c r="G1879" s="53">
        <v>464100</v>
      </c>
      <c r="H1879" s="24">
        <f t="shared" si="542"/>
        <v>309400</v>
      </c>
      <c r="I1879" s="24">
        <f t="shared" si="543"/>
        <v>386750</v>
      </c>
      <c r="J1879" s="24">
        <f t="shared" si="544"/>
        <v>386750</v>
      </c>
      <c r="K1879" s="25">
        <f t="shared" si="545"/>
        <v>378936.06320855767</v>
      </c>
      <c r="L1879" s="26">
        <f t="shared" si="549"/>
        <v>49169.42183178736</v>
      </c>
      <c r="M1879" s="27">
        <f t="shared" si="550"/>
        <v>0.12975651199692134</v>
      </c>
      <c r="N1879" s="28">
        <f t="shared" si="546"/>
        <v>309400</v>
      </c>
      <c r="O1879" s="29" t="str">
        <f t="shared" si="547"/>
        <v>MENOR VALOR</v>
      </c>
      <c r="P1879" s="30">
        <f t="shared" si="551"/>
        <v>309400</v>
      </c>
      <c r="Q1879" s="122"/>
    </row>
    <row r="1880" spans="1:17" s="123" customFormat="1" ht="16.2" customHeight="1" x14ac:dyDescent="0.3">
      <c r="A1880" s="171">
        <f t="shared" si="548"/>
        <v>1793</v>
      </c>
      <c r="B1880" s="126">
        <v>61185</v>
      </c>
      <c r="C1880" s="127" t="s">
        <v>1085</v>
      </c>
      <c r="D1880" s="126" t="s">
        <v>24</v>
      </c>
      <c r="E1880" s="126">
        <v>1</v>
      </c>
      <c r="F1880" s="52">
        <v>309400</v>
      </c>
      <c r="G1880" s="53">
        <v>464100</v>
      </c>
      <c r="H1880" s="24">
        <f t="shared" si="542"/>
        <v>309400</v>
      </c>
      <c r="I1880" s="24">
        <f t="shared" si="543"/>
        <v>386750</v>
      </c>
      <c r="J1880" s="24">
        <f t="shared" si="544"/>
        <v>386750</v>
      </c>
      <c r="K1880" s="25">
        <f t="shared" si="545"/>
        <v>378936.06320855767</v>
      </c>
      <c r="L1880" s="26">
        <f t="shared" si="549"/>
        <v>49169.42183178736</v>
      </c>
      <c r="M1880" s="27">
        <f t="shared" si="550"/>
        <v>0.12975651199692134</v>
      </c>
      <c r="N1880" s="28">
        <f t="shared" si="546"/>
        <v>309400</v>
      </c>
      <c r="O1880" s="29" t="str">
        <f t="shared" si="547"/>
        <v>MENOR VALOR</v>
      </c>
      <c r="P1880" s="30">
        <f t="shared" si="551"/>
        <v>309400</v>
      </c>
      <c r="Q1880" s="122"/>
    </row>
    <row r="1881" spans="1:17" s="123" customFormat="1" ht="16.2" customHeight="1" x14ac:dyDescent="0.3">
      <c r="A1881" s="171">
        <f t="shared" si="548"/>
        <v>1794</v>
      </c>
      <c r="B1881" s="126">
        <v>42140</v>
      </c>
      <c r="C1881" s="127" t="s">
        <v>1409</v>
      </c>
      <c r="D1881" s="126" t="s">
        <v>24</v>
      </c>
      <c r="E1881" s="126">
        <v>1</v>
      </c>
      <c r="F1881" s="52">
        <v>142800</v>
      </c>
      <c r="G1881" s="53">
        <v>190200</v>
      </c>
      <c r="H1881" s="24">
        <f t="shared" si="542"/>
        <v>142800</v>
      </c>
      <c r="I1881" s="24">
        <f t="shared" si="543"/>
        <v>166500</v>
      </c>
      <c r="J1881" s="24">
        <f t="shared" si="544"/>
        <v>166500</v>
      </c>
      <c r="K1881" s="25">
        <f t="shared" si="545"/>
        <v>164804.61158596262</v>
      </c>
      <c r="L1881" s="26">
        <f t="shared" si="549"/>
        <v>15559.610069810235</v>
      </c>
      <c r="M1881" s="27">
        <f t="shared" si="550"/>
        <v>9.44124677099481E-2</v>
      </c>
      <c r="N1881" s="28">
        <f t="shared" si="546"/>
        <v>142800</v>
      </c>
      <c r="O1881" s="29" t="str">
        <f t="shared" si="547"/>
        <v>MENOR VALOR</v>
      </c>
      <c r="P1881" s="30">
        <f t="shared" si="551"/>
        <v>142800</v>
      </c>
      <c r="Q1881" s="122"/>
    </row>
    <row r="1882" spans="1:17" s="123" customFormat="1" ht="16.2" customHeight="1" x14ac:dyDescent="0.3">
      <c r="A1882" s="171">
        <f t="shared" si="548"/>
        <v>1795</v>
      </c>
      <c r="B1882" s="126">
        <v>61164</v>
      </c>
      <c r="C1882" s="127" t="s">
        <v>457</v>
      </c>
      <c r="D1882" s="126" t="s">
        <v>458</v>
      </c>
      <c r="E1882" s="126">
        <v>1</v>
      </c>
      <c r="F1882" s="52">
        <v>77350</v>
      </c>
      <c r="G1882" s="53">
        <v>316025</v>
      </c>
      <c r="H1882" s="24">
        <f t="shared" si="542"/>
        <v>77350</v>
      </c>
      <c r="I1882" s="24">
        <f t="shared" si="543"/>
        <v>196687.5</v>
      </c>
      <c r="J1882" s="24">
        <f t="shared" si="544"/>
        <v>196687.5</v>
      </c>
      <c r="K1882" s="25">
        <f t="shared" si="545"/>
        <v>156347.47759397974</v>
      </c>
      <c r="L1882" s="26">
        <f t="shared" si="549"/>
        <v>55859.6521033354</v>
      </c>
      <c r="M1882" s="27">
        <f t="shared" si="550"/>
        <v>0.35727888267182578</v>
      </c>
      <c r="N1882" s="28">
        <f t="shared" si="546"/>
        <v>77350</v>
      </c>
      <c r="O1882" s="29" t="str">
        <f t="shared" si="547"/>
        <v>MENOR VALOR</v>
      </c>
      <c r="P1882" s="30">
        <f t="shared" si="551"/>
        <v>77350</v>
      </c>
      <c r="Q1882" s="122"/>
    </row>
    <row r="1883" spans="1:17" s="123" customFormat="1" ht="16.2" customHeight="1" x14ac:dyDescent="0.3">
      <c r="A1883" s="171">
        <f t="shared" si="548"/>
        <v>1796</v>
      </c>
      <c r="B1883" s="126">
        <v>48220</v>
      </c>
      <c r="C1883" s="127" t="s">
        <v>1088</v>
      </c>
      <c r="D1883" s="126" t="s">
        <v>24</v>
      </c>
      <c r="E1883" s="126">
        <v>1</v>
      </c>
      <c r="F1883" s="52">
        <v>196350</v>
      </c>
      <c r="G1883" s="53">
        <v>304525</v>
      </c>
      <c r="H1883" s="24">
        <f t="shared" si="542"/>
        <v>196350</v>
      </c>
      <c r="I1883" s="24">
        <f t="shared" si="543"/>
        <v>250437.5</v>
      </c>
      <c r="J1883" s="24">
        <f t="shared" si="544"/>
        <v>250437.5</v>
      </c>
      <c r="K1883" s="25">
        <f t="shared" si="545"/>
        <v>244527.06138585153</v>
      </c>
      <c r="L1883" s="26">
        <f t="shared" si="549"/>
        <v>34066.326803576085</v>
      </c>
      <c r="M1883" s="27">
        <f t="shared" si="550"/>
        <v>0.13931516050005247</v>
      </c>
      <c r="N1883" s="28">
        <f t="shared" si="546"/>
        <v>196350</v>
      </c>
      <c r="O1883" s="29" t="str">
        <f t="shared" si="547"/>
        <v>MENOR VALOR</v>
      </c>
      <c r="P1883" s="30">
        <f t="shared" si="551"/>
        <v>196350</v>
      </c>
      <c r="Q1883" s="122"/>
    </row>
    <row r="1884" spans="1:17" s="123" customFormat="1" ht="16.2" customHeight="1" x14ac:dyDescent="0.3">
      <c r="A1884" s="171">
        <f t="shared" si="548"/>
        <v>1797</v>
      </c>
      <c r="B1884" s="126">
        <v>48220</v>
      </c>
      <c r="C1884" s="127" t="s">
        <v>1089</v>
      </c>
      <c r="D1884" s="126" t="s">
        <v>24</v>
      </c>
      <c r="E1884" s="126">
        <v>1</v>
      </c>
      <c r="F1884" s="52">
        <v>196350</v>
      </c>
      <c r="G1884" s="53">
        <v>304525</v>
      </c>
      <c r="H1884" s="24">
        <f t="shared" si="542"/>
        <v>196350</v>
      </c>
      <c r="I1884" s="24">
        <f t="shared" si="543"/>
        <v>250437.5</v>
      </c>
      <c r="J1884" s="24">
        <f t="shared" si="544"/>
        <v>250437.5</v>
      </c>
      <c r="K1884" s="25">
        <f t="shared" si="545"/>
        <v>244527.06138585153</v>
      </c>
      <c r="L1884" s="26">
        <f t="shared" si="549"/>
        <v>34066.326803576085</v>
      </c>
      <c r="M1884" s="27">
        <f t="shared" si="550"/>
        <v>0.13931516050005247</v>
      </c>
      <c r="N1884" s="28">
        <f t="shared" si="546"/>
        <v>196350</v>
      </c>
      <c r="O1884" s="29" t="str">
        <f t="shared" si="547"/>
        <v>MENOR VALOR</v>
      </c>
      <c r="P1884" s="30">
        <f t="shared" si="551"/>
        <v>196350</v>
      </c>
      <c r="Q1884" s="122"/>
    </row>
    <row r="1885" spans="1:17" s="123" customFormat="1" ht="16.2" customHeight="1" x14ac:dyDescent="0.3">
      <c r="A1885" s="171">
        <f t="shared" si="548"/>
        <v>1798</v>
      </c>
      <c r="B1885" s="126">
        <v>42140</v>
      </c>
      <c r="C1885" s="127" t="s">
        <v>1410</v>
      </c>
      <c r="D1885" s="126" t="s">
        <v>24</v>
      </c>
      <c r="E1885" s="126">
        <v>1</v>
      </c>
      <c r="F1885" s="52">
        <v>1428000</v>
      </c>
      <c r="G1885" s="53">
        <v>3400800</v>
      </c>
      <c r="H1885" s="24">
        <f t="shared" si="542"/>
        <v>1428000</v>
      </c>
      <c r="I1885" s="24">
        <f t="shared" si="543"/>
        <v>2414400</v>
      </c>
      <c r="J1885" s="24">
        <f t="shared" si="544"/>
        <v>2414400</v>
      </c>
      <c r="K1885" s="25">
        <f t="shared" si="545"/>
        <v>2203711.0518396008</v>
      </c>
      <c r="L1885" s="26">
        <f t="shared" si="549"/>
        <v>548510.5449971311</v>
      </c>
      <c r="M1885" s="27">
        <f t="shared" si="550"/>
        <v>0.24890311483406535</v>
      </c>
      <c r="N1885" s="28">
        <f t="shared" si="546"/>
        <v>1428000</v>
      </c>
      <c r="O1885" s="29" t="str">
        <f t="shared" si="547"/>
        <v>MENOR VALOR</v>
      </c>
      <c r="P1885" s="30">
        <f t="shared" si="551"/>
        <v>1428000</v>
      </c>
      <c r="Q1885" s="122"/>
    </row>
    <row r="1886" spans="1:17" s="123" customFormat="1" ht="16.2" customHeight="1" x14ac:dyDescent="0.3">
      <c r="A1886" s="171">
        <f t="shared" si="548"/>
        <v>1799</v>
      </c>
      <c r="B1886" s="126">
        <v>48220</v>
      </c>
      <c r="C1886" s="127" t="s">
        <v>578</v>
      </c>
      <c r="D1886" s="126" t="s">
        <v>24</v>
      </c>
      <c r="E1886" s="126">
        <v>1</v>
      </c>
      <c r="F1886" s="52">
        <v>309400</v>
      </c>
      <c r="G1886" s="53">
        <v>464100</v>
      </c>
      <c r="H1886" s="24">
        <f t="shared" ref="H1886:H1917" si="552">MIN(F1886:G1886)</f>
        <v>309400</v>
      </c>
      <c r="I1886" s="24">
        <f t="shared" ref="I1886:I1903" si="553">AVERAGE(F1886:G1886)</f>
        <v>386750</v>
      </c>
      <c r="J1886" s="24">
        <f t="shared" ref="J1886:J1903" si="554">MEDIAN(F1886:G1886)</f>
        <v>386750</v>
      </c>
      <c r="K1886" s="25">
        <f t="shared" ref="K1886:K1903" si="555">GEOMEAN(F1886:G1886)</f>
        <v>378936.06320855767</v>
      </c>
      <c r="L1886" s="26">
        <f t="shared" si="549"/>
        <v>49169.42183178736</v>
      </c>
      <c r="M1886" s="27">
        <f t="shared" si="550"/>
        <v>0.12975651199692134</v>
      </c>
      <c r="N1886" s="28">
        <f t="shared" si="546"/>
        <v>309400</v>
      </c>
      <c r="O1886" s="29" t="str">
        <f t="shared" si="547"/>
        <v>MENOR VALOR</v>
      </c>
      <c r="P1886" s="30">
        <f t="shared" si="551"/>
        <v>309400</v>
      </c>
      <c r="Q1886" s="122"/>
    </row>
    <row r="1887" spans="1:17" s="123" customFormat="1" ht="16.2" customHeight="1" x14ac:dyDescent="0.3">
      <c r="A1887" s="171">
        <f t="shared" si="548"/>
        <v>1800</v>
      </c>
      <c r="B1887" s="126">
        <v>61185</v>
      </c>
      <c r="C1887" s="127" t="s">
        <v>463</v>
      </c>
      <c r="D1887" s="126" t="s">
        <v>24</v>
      </c>
      <c r="E1887" s="126">
        <v>1</v>
      </c>
      <c r="F1887" s="52">
        <v>136850</v>
      </c>
      <c r="G1887" s="53">
        <v>265000</v>
      </c>
      <c r="H1887" s="24">
        <f t="shared" si="552"/>
        <v>136850</v>
      </c>
      <c r="I1887" s="24">
        <f t="shared" si="553"/>
        <v>200925</v>
      </c>
      <c r="J1887" s="24">
        <f t="shared" si="554"/>
        <v>200925</v>
      </c>
      <c r="K1887" s="25">
        <f t="shared" si="555"/>
        <v>190434.37189751223</v>
      </c>
      <c r="L1887" s="26">
        <f t="shared" si="549"/>
        <v>37889.872734352837</v>
      </c>
      <c r="M1887" s="27">
        <f t="shared" si="550"/>
        <v>0.1989655142441637</v>
      </c>
      <c r="N1887" s="28">
        <f t="shared" si="546"/>
        <v>136850</v>
      </c>
      <c r="O1887" s="29" t="str">
        <f t="shared" si="547"/>
        <v>MENOR VALOR</v>
      </c>
      <c r="P1887" s="30">
        <f t="shared" si="551"/>
        <v>136850</v>
      </c>
      <c r="Q1887" s="122"/>
    </row>
    <row r="1888" spans="1:17" s="123" customFormat="1" ht="16.2" customHeight="1" x14ac:dyDescent="0.3">
      <c r="A1888" s="171">
        <f t="shared" si="548"/>
        <v>1801</v>
      </c>
      <c r="B1888" s="126">
        <v>61185</v>
      </c>
      <c r="C1888" s="127" t="s">
        <v>1117</v>
      </c>
      <c r="D1888" s="126" t="s">
        <v>24</v>
      </c>
      <c r="E1888" s="126">
        <v>1</v>
      </c>
      <c r="F1888" s="52">
        <v>172550</v>
      </c>
      <c r="G1888" s="53">
        <v>263825</v>
      </c>
      <c r="H1888" s="24">
        <f t="shared" si="552"/>
        <v>172550</v>
      </c>
      <c r="I1888" s="24">
        <f t="shared" si="553"/>
        <v>218187.5</v>
      </c>
      <c r="J1888" s="24">
        <f t="shared" si="554"/>
        <v>218187.5</v>
      </c>
      <c r="K1888" s="25">
        <f t="shared" si="555"/>
        <v>213361.20488504934</v>
      </c>
      <c r="L1888" s="26">
        <f t="shared" si="549"/>
        <v>28857.879722611582</v>
      </c>
      <c r="M1888" s="27">
        <f t="shared" si="550"/>
        <v>0.13525364059581063</v>
      </c>
      <c r="N1888" s="28">
        <f t="shared" si="546"/>
        <v>172550</v>
      </c>
      <c r="O1888" s="29" t="str">
        <f t="shared" si="547"/>
        <v>MENOR VALOR</v>
      </c>
      <c r="P1888" s="30">
        <f t="shared" si="551"/>
        <v>172550</v>
      </c>
      <c r="Q1888" s="122"/>
    </row>
    <row r="1889" spans="1:17" s="123" customFormat="1" ht="16.2" customHeight="1" x14ac:dyDescent="0.3">
      <c r="A1889" s="171">
        <f t="shared" si="548"/>
        <v>1802</v>
      </c>
      <c r="B1889" s="126">
        <v>42140</v>
      </c>
      <c r="C1889" s="127" t="s">
        <v>1411</v>
      </c>
      <c r="D1889" s="126" t="s">
        <v>24</v>
      </c>
      <c r="E1889" s="126">
        <v>1</v>
      </c>
      <c r="F1889" s="52">
        <v>261800</v>
      </c>
      <c r="G1889" s="53">
        <v>325700</v>
      </c>
      <c r="H1889" s="24">
        <f t="shared" si="552"/>
        <v>261800</v>
      </c>
      <c r="I1889" s="24">
        <f t="shared" si="553"/>
        <v>293750</v>
      </c>
      <c r="J1889" s="24">
        <f t="shared" si="554"/>
        <v>293750</v>
      </c>
      <c r="K1889" s="25">
        <f t="shared" si="555"/>
        <v>292007.29442943714</v>
      </c>
      <c r="L1889" s="26">
        <f t="shared" si="549"/>
        <v>21359.782732353626</v>
      </c>
      <c r="M1889" s="27">
        <f t="shared" si="550"/>
        <v>7.3148113556852148E-2</v>
      </c>
      <c r="N1889" s="28">
        <f t="shared" si="546"/>
        <v>261800</v>
      </c>
      <c r="O1889" s="29" t="str">
        <f t="shared" si="547"/>
        <v>MENOR VALOR</v>
      </c>
      <c r="P1889" s="30">
        <f t="shared" si="551"/>
        <v>261800</v>
      </c>
      <c r="Q1889" s="122"/>
    </row>
    <row r="1890" spans="1:17" s="123" customFormat="1" ht="16.2" customHeight="1" x14ac:dyDescent="0.3">
      <c r="A1890" s="171">
        <f t="shared" si="548"/>
        <v>1803</v>
      </c>
      <c r="B1890" s="126">
        <v>38990</v>
      </c>
      <c r="C1890" s="127" t="s">
        <v>1326</v>
      </c>
      <c r="D1890" s="126" t="s">
        <v>467</v>
      </c>
      <c r="E1890" s="126">
        <v>1</v>
      </c>
      <c r="F1890" s="52">
        <v>26180</v>
      </c>
      <c r="G1890" s="53">
        <v>39270</v>
      </c>
      <c r="H1890" s="24">
        <f t="shared" si="552"/>
        <v>26180</v>
      </c>
      <c r="I1890" s="24">
        <f t="shared" si="553"/>
        <v>32725</v>
      </c>
      <c r="J1890" s="24">
        <f t="shared" si="554"/>
        <v>32725</v>
      </c>
      <c r="K1890" s="25">
        <f t="shared" si="555"/>
        <v>32063.8207330318</v>
      </c>
      <c r="L1890" s="26">
        <f t="shared" si="549"/>
        <v>4160.4895396128322</v>
      </c>
      <c r="M1890" s="27">
        <f t="shared" si="550"/>
        <v>0.12975651199692309</v>
      </c>
      <c r="N1890" s="28">
        <f t="shared" si="546"/>
        <v>26180</v>
      </c>
      <c r="O1890" s="29" t="str">
        <f t="shared" si="547"/>
        <v>MENOR VALOR</v>
      </c>
      <c r="P1890" s="30">
        <f t="shared" si="551"/>
        <v>26180</v>
      </c>
      <c r="Q1890" s="122"/>
    </row>
    <row r="1891" spans="1:17" s="123" customFormat="1" ht="16.2" customHeight="1" x14ac:dyDescent="0.3">
      <c r="A1891" s="171">
        <f t="shared" si="548"/>
        <v>1804</v>
      </c>
      <c r="B1891" s="126">
        <v>48220</v>
      </c>
      <c r="C1891" s="127" t="s">
        <v>1118</v>
      </c>
      <c r="D1891" s="126" t="s">
        <v>24</v>
      </c>
      <c r="E1891" s="126">
        <v>1</v>
      </c>
      <c r="F1891" s="52">
        <v>136850</v>
      </c>
      <c r="G1891" s="53">
        <v>265000</v>
      </c>
      <c r="H1891" s="24">
        <f t="shared" si="552"/>
        <v>136850</v>
      </c>
      <c r="I1891" s="24">
        <f t="shared" si="553"/>
        <v>200925</v>
      </c>
      <c r="J1891" s="24">
        <f t="shared" si="554"/>
        <v>200925</v>
      </c>
      <c r="K1891" s="25">
        <f t="shared" si="555"/>
        <v>190434.37189751223</v>
      </c>
      <c r="L1891" s="26">
        <f t="shared" si="549"/>
        <v>37889.872734352837</v>
      </c>
      <c r="M1891" s="27">
        <f t="shared" si="550"/>
        <v>0.1989655142441637</v>
      </c>
      <c r="N1891" s="28">
        <f t="shared" si="546"/>
        <v>136850</v>
      </c>
      <c r="O1891" s="29" t="str">
        <f t="shared" si="547"/>
        <v>MENOR VALOR</v>
      </c>
      <c r="P1891" s="30">
        <f t="shared" si="551"/>
        <v>136850</v>
      </c>
      <c r="Q1891" s="122"/>
    </row>
    <row r="1892" spans="1:17" s="123" customFormat="1" ht="16.2" customHeight="1" x14ac:dyDescent="0.3">
      <c r="A1892" s="171">
        <f t="shared" si="548"/>
        <v>1805</v>
      </c>
      <c r="B1892" s="126">
        <v>48220</v>
      </c>
      <c r="C1892" s="127" t="s">
        <v>1412</v>
      </c>
      <c r="D1892" s="126" t="s">
        <v>24</v>
      </c>
      <c r="E1892" s="126">
        <v>1</v>
      </c>
      <c r="F1892" s="52">
        <v>148750</v>
      </c>
      <c r="G1892" s="53">
        <v>398000</v>
      </c>
      <c r="H1892" s="24">
        <f t="shared" si="552"/>
        <v>148750</v>
      </c>
      <c r="I1892" s="24">
        <f t="shared" si="553"/>
        <v>273375</v>
      </c>
      <c r="J1892" s="24">
        <f t="shared" si="554"/>
        <v>273375</v>
      </c>
      <c r="K1892" s="25">
        <f t="shared" si="555"/>
        <v>243315.63862604476</v>
      </c>
      <c r="L1892" s="26">
        <f t="shared" si="549"/>
        <v>66868.004339712832</v>
      </c>
      <c r="M1892" s="27">
        <f t="shared" si="550"/>
        <v>0.27482000218852848</v>
      </c>
      <c r="N1892" s="28">
        <f t="shared" si="546"/>
        <v>148750</v>
      </c>
      <c r="O1892" s="29" t="str">
        <f t="shared" si="547"/>
        <v>MENOR VALOR</v>
      </c>
      <c r="P1892" s="30">
        <f t="shared" si="551"/>
        <v>148750</v>
      </c>
      <c r="Q1892" s="122"/>
    </row>
    <row r="1893" spans="1:17" s="123" customFormat="1" ht="16.2" customHeight="1" x14ac:dyDescent="0.3">
      <c r="A1893" s="171">
        <f t="shared" si="548"/>
        <v>1806</v>
      </c>
      <c r="B1893" s="126">
        <v>42140</v>
      </c>
      <c r="C1893" s="127" t="s">
        <v>1413</v>
      </c>
      <c r="D1893" s="126" t="s">
        <v>24</v>
      </c>
      <c r="E1893" s="126">
        <v>1</v>
      </c>
      <c r="F1893" s="52">
        <v>113050</v>
      </c>
      <c r="G1893" s="53">
        <v>179575</v>
      </c>
      <c r="H1893" s="24">
        <f t="shared" si="552"/>
        <v>113050</v>
      </c>
      <c r="I1893" s="24">
        <f t="shared" si="553"/>
        <v>146312.5</v>
      </c>
      <c r="J1893" s="24">
        <f t="shared" si="554"/>
        <v>146312.5</v>
      </c>
      <c r="K1893" s="25">
        <f t="shared" si="555"/>
        <v>142481.41545478834</v>
      </c>
      <c r="L1893" s="26">
        <f t="shared" si="549"/>
        <v>20811.153447999412</v>
      </c>
      <c r="M1893" s="27">
        <f t="shared" si="550"/>
        <v>0.14606223121501152</v>
      </c>
      <c r="N1893" s="28">
        <f t="shared" si="546"/>
        <v>113050</v>
      </c>
      <c r="O1893" s="29" t="str">
        <f t="shared" si="547"/>
        <v>MENOR VALOR</v>
      </c>
      <c r="P1893" s="30">
        <f t="shared" si="551"/>
        <v>113050</v>
      </c>
      <c r="Q1893" s="122"/>
    </row>
    <row r="1894" spans="1:17" s="123" customFormat="1" ht="16.2" customHeight="1" x14ac:dyDescent="0.3">
      <c r="A1894" s="171">
        <f t="shared" si="548"/>
        <v>1807</v>
      </c>
      <c r="B1894" s="126">
        <v>61185</v>
      </c>
      <c r="C1894" s="127" t="s">
        <v>1414</v>
      </c>
      <c r="D1894" s="126" t="s">
        <v>24</v>
      </c>
      <c r="E1894" s="126">
        <v>1</v>
      </c>
      <c r="F1894" s="52">
        <v>1011500</v>
      </c>
      <c r="G1894" s="53">
        <v>1517250</v>
      </c>
      <c r="H1894" s="24">
        <f t="shared" si="552"/>
        <v>1011500</v>
      </c>
      <c r="I1894" s="24">
        <f t="shared" si="553"/>
        <v>1264375</v>
      </c>
      <c r="J1894" s="24">
        <f t="shared" si="554"/>
        <v>1264375</v>
      </c>
      <c r="K1894" s="25">
        <f t="shared" si="555"/>
        <v>1238829.4374125923</v>
      </c>
      <c r="L1894" s="26">
        <f t="shared" si="549"/>
        <v>160746.18675776452</v>
      </c>
      <c r="M1894" s="27">
        <f t="shared" si="550"/>
        <v>0.12975651199691987</v>
      </c>
      <c r="N1894" s="28">
        <f t="shared" si="546"/>
        <v>1011500</v>
      </c>
      <c r="O1894" s="29" t="str">
        <f t="shared" si="547"/>
        <v>MENOR VALOR</v>
      </c>
      <c r="P1894" s="30">
        <f t="shared" si="551"/>
        <v>1011500</v>
      </c>
      <c r="Q1894" s="122"/>
    </row>
    <row r="1895" spans="1:17" s="123" customFormat="1" ht="16.2" customHeight="1" x14ac:dyDescent="0.3">
      <c r="A1895" s="171">
        <f t="shared" si="548"/>
        <v>1808</v>
      </c>
      <c r="B1895" s="126">
        <v>61185</v>
      </c>
      <c r="C1895" s="127" t="s">
        <v>1415</v>
      </c>
      <c r="D1895" s="126" t="s">
        <v>24</v>
      </c>
      <c r="E1895" s="126">
        <v>1</v>
      </c>
      <c r="F1895" s="52">
        <v>172550</v>
      </c>
      <c r="G1895" s="53">
        <v>263825</v>
      </c>
      <c r="H1895" s="24">
        <f t="shared" si="552"/>
        <v>172550</v>
      </c>
      <c r="I1895" s="24">
        <f t="shared" si="553"/>
        <v>218187.5</v>
      </c>
      <c r="J1895" s="24">
        <f t="shared" si="554"/>
        <v>218187.5</v>
      </c>
      <c r="K1895" s="25">
        <f t="shared" si="555"/>
        <v>213361.20488504934</v>
      </c>
      <c r="L1895" s="26">
        <f t="shared" si="549"/>
        <v>28857.879722611582</v>
      </c>
      <c r="M1895" s="27">
        <f t="shared" si="550"/>
        <v>0.13525364059581063</v>
      </c>
      <c r="N1895" s="28">
        <f t="shared" si="546"/>
        <v>172550</v>
      </c>
      <c r="O1895" s="29" t="str">
        <f t="shared" si="547"/>
        <v>MENOR VALOR</v>
      </c>
      <c r="P1895" s="30">
        <f t="shared" si="551"/>
        <v>172550</v>
      </c>
      <c r="Q1895" s="122"/>
    </row>
    <row r="1896" spans="1:17" s="123" customFormat="1" ht="16.2" customHeight="1" x14ac:dyDescent="0.3">
      <c r="A1896" s="171">
        <f t="shared" si="548"/>
        <v>1809</v>
      </c>
      <c r="B1896" s="126">
        <v>48220</v>
      </c>
      <c r="C1896" s="127" t="s">
        <v>1416</v>
      </c>
      <c r="D1896" s="126" t="s">
        <v>24</v>
      </c>
      <c r="E1896" s="126">
        <v>1</v>
      </c>
      <c r="F1896" s="52">
        <v>249900</v>
      </c>
      <c r="G1896" s="53">
        <v>374850</v>
      </c>
      <c r="H1896" s="24">
        <f t="shared" si="552"/>
        <v>249900</v>
      </c>
      <c r="I1896" s="24">
        <f t="shared" si="553"/>
        <v>312375</v>
      </c>
      <c r="J1896" s="24">
        <f t="shared" si="554"/>
        <v>312375</v>
      </c>
      <c r="K1896" s="25">
        <f t="shared" si="555"/>
        <v>306063.74336075812</v>
      </c>
      <c r="L1896" s="26">
        <f t="shared" si="549"/>
        <v>39713.76378721332</v>
      </c>
      <c r="M1896" s="27">
        <f t="shared" si="550"/>
        <v>0.12975651199692281</v>
      </c>
      <c r="N1896" s="28">
        <f t="shared" si="546"/>
        <v>249900</v>
      </c>
      <c r="O1896" s="29" t="str">
        <f t="shared" si="547"/>
        <v>MENOR VALOR</v>
      </c>
      <c r="P1896" s="30">
        <f t="shared" si="551"/>
        <v>249900</v>
      </c>
      <c r="Q1896" s="122"/>
    </row>
    <row r="1897" spans="1:17" s="123" customFormat="1" ht="16.2" customHeight="1" x14ac:dyDescent="0.3">
      <c r="A1897" s="171">
        <f t="shared" si="548"/>
        <v>1810</v>
      </c>
      <c r="B1897" s="126">
        <v>42140</v>
      </c>
      <c r="C1897" s="127" t="s">
        <v>1332</v>
      </c>
      <c r="D1897" s="126" t="s">
        <v>24</v>
      </c>
      <c r="E1897" s="126">
        <v>1</v>
      </c>
      <c r="F1897" s="52">
        <v>21420</v>
      </c>
      <c r="G1897" s="53">
        <v>40200</v>
      </c>
      <c r="H1897" s="24">
        <f t="shared" si="552"/>
        <v>21420</v>
      </c>
      <c r="I1897" s="24">
        <f t="shared" si="553"/>
        <v>30810</v>
      </c>
      <c r="J1897" s="24">
        <f t="shared" si="554"/>
        <v>30810</v>
      </c>
      <c r="K1897" s="25">
        <f t="shared" si="555"/>
        <v>29344.23282350384</v>
      </c>
      <c r="L1897" s="26">
        <f t="shared" si="549"/>
        <v>5603.2787652005572</v>
      </c>
      <c r="M1897" s="27">
        <f t="shared" si="550"/>
        <v>0.19094991506175962</v>
      </c>
      <c r="N1897" s="28">
        <f t="shared" si="546"/>
        <v>21420</v>
      </c>
      <c r="O1897" s="29" t="str">
        <f t="shared" si="547"/>
        <v>MENOR VALOR</v>
      </c>
      <c r="P1897" s="30">
        <f t="shared" si="551"/>
        <v>21420</v>
      </c>
      <c r="Q1897" s="122"/>
    </row>
    <row r="1898" spans="1:17" s="123" customFormat="1" ht="16.2" customHeight="1" x14ac:dyDescent="0.3">
      <c r="A1898" s="171">
        <f t="shared" si="548"/>
        <v>1811</v>
      </c>
      <c r="B1898" s="126">
        <v>42140</v>
      </c>
      <c r="C1898" s="127" t="s">
        <v>1096</v>
      </c>
      <c r="D1898" s="126" t="s">
        <v>24</v>
      </c>
      <c r="E1898" s="126">
        <v>1</v>
      </c>
      <c r="F1898" s="52">
        <v>208250</v>
      </c>
      <c r="G1898" s="53">
        <v>412375</v>
      </c>
      <c r="H1898" s="24">
        <f t="shared" si="552"/>
        <v>208250</v>
      </c>
      <c r="I1898" s="24">
        <f t="shared" si="553"/>
        <v>310312.5</v>
      </c>
      <c r="J1898" s="24">
        <f t="shared" si="554"/>
        <v>310312.5</v>
      </c>
      <c r="K1898" s="25">
        <f t="shared" si="555"/>
        <v>293047.93763137114</v>
      </c>
      <c r="L1898" s="26">
        <f t="shared" si="549"/>
        <v>59961.196729776435</v>
      </c>
      <c r="M1898" s="27">
        <f t="shared" si="550"/>
        <v>0.20461224608651712</v>
      </c>
      <c r="N1898" s="28">
        <f t="shared" si="546"/>
        <v>208250</v>
      </c>
      <c r="O1898" s="29" t="str">
        <f t="shared" si="547"/>
        <v>MENOR VALOR</v>
      </c>
      <c r="P1898" s="30">
        <f t="shared" si="551"/>
        <v>208250</v>
      </c>
      <c r="Q1898" s="122"/>
    </row>
    <row r="1899" spans="1:17" s="123" customFormat="1" ht="16.2" customHeight="1" x14ac:dyDescent="0.3">
      <c r="A1899" s="171">
        <f t="shared" si="548"/>
        <v>1812</v>
      </c>
      <c r="B1899" s="126">
        <v>42140</v>
      </c>
      <c r="C1899" s="127" t="s">
        <v>1097</v>
      </c>
      <c r="D1899" s="126" t="s">
        <v>24</v>
      </c>
      <c r="E1899" s="126">
        <v>1</v>
      </c>
      <c r="F1899" s="52">
        <v>220150</v>
      </c>
      <c r="G1899" s="53">
        <v>430225</v>
      </c>
      <c r="H1899" s="24">
        <f t="shared" si="552"/>
        <v>220150</v>
      </c>
      <c r="I1899" s="24">
        <f t="shared" si="553"/>
        <v>325187.5</v>
      </c>
      <c r="J1899" s="24">
        <f t="shared" si="554"/>
        <v>325187.5</v>
      </c>
      <c r="K1899" s="25">
        <f t="shared" si="555"/>
        <v>307756.45200385322</v>
      </c>
      <c r="L1899" s="26">
        <f t="shared" si="549"/>
        <v>61947.116287618635</v>
      </c>
      <c r="M1899" s="27">
        <f t="shared" si="550"/>
        <v>0.20128616600649865</v>
      </c>
      <c r="N1899" s="28">
        <f t="shared" si="546"/>
        <v>220150</v>
      </c>
      <c r="O1899" s="29" t="str">
        <f t="shared" si="547"/>
        <v>MENOR VALOR</v>
      </c>
      <c r="P1899" s="30">
        <f t="shared" si="551"/>
        <v>220150</v>
      </c>
      <c r="Q1899" s="122"/>
    </row>
    <row r="1900" spans="1:17" s="123" customFormat="1" ht="16.2" customHeight="1" x14ac:dyDescent="0.3">
      <c r="A1900" s="171">
        <f t="shared" si="548"/>
        <v>1813</v>
      </c>
      <c r="B1900" s="126">
        <v>43910</v>
      </c>
      <c r="C1900" s="127" t="s">
        <v>1229</v>
      </c>
      <c r="D1900" s="126" t="s">
        <v>24</v>
      </c>
      <c r="E1900" s="126">
        <v>1</v>
      </c>
      <c r="F1900" s="52">
        <v>309400</v>
      </c>
      <c r="G1900" s="53">
        <v>464100</v>
      </c>
      <c r="H1900" s="24">
        <f t="shared" si="552"/>
        <v>309400</v>
      </c>
      <c r="I1900" s="24">
        <f t="shared" si="553"/>
        <v>386750</v>
      </c>
      <c r="J1900" s="24">
        <f t="shared" si="554"/>
        <v>386750</v>
      </c>
      <c r="K1900" s="25">
        <f t="shared" si="555"/>
        <v>378936.06320855767</v>
      </c>
      <c r="L1900" s="26">
        <f t="shared" si="549"/>
        <v>49169.42183178736</v>
      </c>
      <c r="M1900" s="27">
        <f t="shared" si="550"/>
        <v>0.12975651199692134</v>
      </c>
      <c r="N1900" s="28">
        <f t="shared" si="546"/>
        <v>309400</v>
      </c>
      <c r="O1900" s="29" t="str">
        <f t="shared" si="547"/>
        <v>MENOR VALOR</v>
      </c>
      <c r="P1900" s="30">
        <f t="shared" si="551"/>
        <v>309400</v>
      </c>
      <c r="Q1900" s="122"/>
    </row>
    <row r="1901" spans="1:17" s="123" customFormat="1" ht="16.2" customHeight="1" x14ac:dyDescent="0.3">
      <c r="A1901" s="171">
        <f t="shared" si="548"/>
        <v>1814</v>
      </c>
      <c r="B1901" s="128">
        <v>43910</v>
      </c>
      <c r="C1901" s="129" t="s">
        <v>1417</v>
      </c>
      <c r="D1901" s="128" t="s">
        <v>24</v>
      </c>
      <c r="E1901" s="128">
        <v>1</v>
      </c>
      <c r="F1901" s="56">
        <v>309400</v>
      </c>
      <c r="G1901" s="81">
        <v>464100</v>
      </c>
      <c r="H1901" s="24">
        <f t="shared" si="552"/>
        <v>309400</v>
      </c>
      <c r="I1901" s="24">
        <f t="shared" si="553"/>
        <v>386750</v>
      </c>
      <c r="J1901" s="24">
        <f t="shared" si="554"/>
        <v>386750</v>
      </c>
      <c r="K1901" s="25">
        <f t="shared" si="555"/>
        <v>378936.06320855767</v>
      </c>
      <c r="L1901" s="26">
        <f t="shared" si="549"/>
        <v>49169.42183178736</v>
      </c>
      <c r="M1901" s="27">
        <f t="shared" si="550"/>
        <v>0.12975651199692134</v>
      </c>
      <c r="N1901" s="28">
        <f t="shared" si="546"/>
        <v>309400</v>
      </c>
      <c r="O1901" s="29" t="str">
        <f t="shared" si="547"/>
        <v>MENOR VALOR</v>
      </c>
      <c r="P1901" s="30">
        <f t="shared" si="551"/>
        <v>309400</v>
      </c>
      <c r="Q1901" s="122"/>
    </row>
    <row r="1902" spans="1:17" s="123" customFormat="1" ht="16.2" customHeight="1" x14ac:dyDescent="0.3">
      <c r="A1902" s="194">
        <f t="shared" si="548"/>
        <v>1815</v>
      </c>
      <c r="B1902" s="126">
        <v>43910</v>
      </c>
      <c r="C1902" s="127" t="s">
        <v>1099</v>
      </c>
      <c r="D1902" s="126" t="s">
        <v>24</v>
      </c>
      <c r="E1902" s="126">
        <v>1</v>
      </c>
      <c r="F1902" s="23">
        <v>101150</v>
      </c>
      <c r="G1902" s="23">
        <v>251725</v>
      </c>
      <c r="H1902" s="24">
        <f t="shared" si="552"/>
        <v>101150</v>
      </c>
      <c r="I1902" s="24">
        <f t="shared" si="553"/>
        <v>176437.5</v>
      </c>
      <c r="J1902" s="24">
        <f t="shared" si="554"/>
        <v>176437.5</v>
      </c>
      <c r="K1902" s="25">
        <f t="shared" si="555"/>
        <v>159568.1163328063</v>
      </c>
      <c r="L1902" s="26">
        <f t="shared" si="549"/>
        <v>41307.846203071902</v>
      </c>
      <c r="M1902" s="27">
        <f t="shared" si="550"/>
        <v>0.25887280712719202</v>
      </c>
      <c r="N1902" s="28">
        <f t="shared" si="546"/>
        <v>101150</v>
      </c>
      <c r="O1902" s="29" t="str">
        <f t="shared" si="547"/>
        <v>MENOR VALOR</v>
      </c>
      <c r="P1902" s="30">
        <f t="shared" si="551"/>
        <v>101150</v>
      </c>
      <c r="Q1902" s="122"/>
    </row>
    <row r="1903" spans="1:17" s="123" customFormat="1" ht="16.2" customHeight="1" thickBot="1" x14ac:dyDescent="0.35">
      <c r="A1903" s="195"/>
      <c r="B1903" s="196"/>
      <c r="C1903" s="288" t="s">
        <v>841</v>
      </c>
      <c r="D1903" s="288"/>
      <c r="E1903" s="289"/>
      <c r="F1903" s="197">
        <f>SUM(F1176:F1902)</f>
        <v>199513020</v>
      </c>
      <c r="G1903" s="197">
        <f>SUM(G1176:G1902)</f>
        <v>392165255</v>
      </c>
      <c r="H1903" s="38">
        <f t="shared" si="552"/>
        <v>199513020</v>
      </c>
      <c r="I1903" s="38">
        <f t="shared" si="553"/>
        <v>295839137.5</v>
      </c>
      <c r="J1903" s="38">
        <f t="shared" si="554"/>
        <v>295839137.5</v>
      </c>
      <c r="K1903" s="39">
        <f t="shared" si="555"/>
        <v>279717847.77543265</v>
      </c>
      <c r="L1903" s="40">
        <f t="shared" si="549"/>
        <v>56713377.6039076</v>
      </c>
      <c r="M1903" s="41">
        <f t="shared" si="550"/>
        <v>0.20275208770174402</v>
      </c>
      <c r="N1903" s="42">
        <f t="shared" si="546"/>
        <v>199513020</v>
      </c>
      <c r="O1903" s="43" t="str">
        <f t="shared" si="547"/>
        <v>MENOR VALOR</v>
      </c>
      <c r="P1903" s="44">
        <f t="shared" si="551"/>
        <v>199513020</v>
      </c>
      <c r="Q1903" s="122"/>
    </row>
    <row r="1904" spans="1:17" ht="16.2" customHeight="1" x14ac:dyDescent="0.3">
      <c r="A1904" s="284" t="s">
        <v>1418</v>
      </c>
      <c r="B1904" s="285"/>
      <c r="C1904" s="285"/>
      <c r="D1904" s="285"/>
      <c r="E1904" s="286"/>
      <c r="F1904" s="198"/>
      <c r="G1904" s="198"/>
      <c r="H1904" s="141"/>
      <c r="I1904" s="141"/>
      <c r="J1904" s="141"/>
      <c r="K1904" s="141" t="s">
        <v>7</v>
      </c>
      <c r="L1904" s="141"/>
      <c r="M1904" s="141"/>
      <c r="N1904" s="141"/>
      <c r="O1904" s="141"/>
      <c r="P1904" s="142"/>
    </row>
    <row r="1905" spans="1:17" ht="16.2" customHeight="1" x14ac:dyDescent="0.3">
      <c r="A1905" s="277" t="s">
        <v>2</v>
      </c>
      <c r="B1905" s="278"/>
      <c r="C1905" s="279"/>
      <c r="D1905" s="280" t="s">
        <v>3</v>
      </c>
      <c r="E1905" s="278"/>
      <c r="F1905" s="143"/>
      <c r="G1905" s="143"/>
      <c r="H1905" s="199"/>
      <c r="I1905" s="199"/>
      <c r="J1905" s="199"/>
      <c r="K1905" s="199"/>
      <c r="L1905" s="199"/>
      <c r="M1905" s="199"/>
      <c r="N1905" s="199"/>
      <c r="O1905" s="199"/>
      <c r="P1905" s="200"/>
    </row>
    <row r="1906" spans="1:17" ht="16.2" customHeight="1" x14ac:dyDescent="0.3">
      <c r="A1906" s="277" t="s">
        <v>1419</v>
      </c>
      <c r="B1906" s="278"/>
      <c r="C1906" s="279"/>
      <c r="D1906" s="280" t="s">
        <v>1420</v>
      </c>
      <c r="E1906" s="278"/>
      <c r="F1906" s="143" t="s">
        <v>843</v>
      </c>
      <c r="G1906" s="143" t="s">
        <v>843</v>
      </c>
      <c r="H1906" s="281" t="s">
        <v>13</v>
      </c>
      <c r="I1906" s="273" t="s">
        <v>14</v>
      </c>
      <c r="J1906" s="273" t="s">
        <v>15</v>
      </c>
      <c r="K1906" s="273" t="s">
        <v>16</v>
      </c>
      <c r="L1906" s="273" t="s">
        <v>17</v>
      </c>
      <c r="M1906" s="273" t="s">
        <v>18</v>
      </c>
      <c r="N1906" s="273" t="s">
        <v>19</v>
      </c>
      <c r="O1906" s="273" t="s">
        <v>20</v>
      </c>
      <c r="P1906" s="273" t="s">
        <v>21</v>
      </c>
    </row>
    <row r="1907" spans="1:17" s="123" customFormat="1" ht="16.2" customHeight="1" x14ac:dyDescent="0.3">
      <c r="A1907" s="201" t="s">
        <v>8</v>
      </c>
      <c r="B1907" s="202" t="s">
        <v>9</v>
      </c>
      <c r="C1907" s="202" t="s">
        <v>10</v>
      </c>
      <c r="D1907" s="202" t="s">
        <v>11</v>
      </c>
      <c r="E1907" s="203" t="s">
        <v>12</v>
      </c>
      <c r="F1907" s="143"/>
      <c r="G1907" s="143"/>
      <c r="H1907" s="282"/>
      <c r="I1907" s="274"/>
      <c r="J1907" s="274"/>
      <c r="K1907" s="274"/>
      <c r="L1907" s="274"/>
      <c r="M1907" s="274"/>
      <c r="N1907" s="274"/>
      <c r="O1907" s="274"/>
      <c r="P1907" s="274"/>
      <c r="Q1907" s="122"/>
    </row>
    <row r="1908" spans="1:17" s="123" customFormat="1" ht="16.2" customHeight="1" x14ac:dyDescent="0.3">
      <c r="A1908" s="268" t="s">
        <v>1421</v>
      </c>
      <c r="B1908" s="268"/>
      <c r="C1908" s="268"/>
      <c r="D1908" s="268"/>
      <c r="E1908" s="268"/>
      <c r="F1908" s="121"/>
      <c r="G1908" s="184"/>
      <c r="H1908" s="38"/>
      <c r="I1908" s="38"/>
      <c r="J1908" s="38"/>
      <c r="K1908" s="39"/>
      <c r="L1908" s="40"/>
      <c r="M1908" s="41"/>
      <c r="N1908" s="42"/>
      <c r="O1908" s="43"/>
      <c r="P1908" s="44"/>
      <c r="Q1908" s="122"/>
    </row>
    <row r="1909" spans="1:17" s="123" customFormat="1" ht="16.2" customHeight="1" x14ac:dyDescent="0.3">
      <c r="A1909" s="64">
        <v>1816</v>
      </c>
      <c r="B1909" s="106">
        <v>8714300</v>
      </c>
      <c r="C1909" s="66" t="s">
        <v>1422</v>
      </c>
      <c r="D1909" s="67" t="s">
        <v>1423</v>
      </c>
      <c r="E1909" s="67">
        <v>1</v>
      </c>
      <c r="F1909" s="47">
        <v>279650</v>
      </c>
      <c r="G1909" s="47">
        <v>399475</v>
      </c>
      <c r="H1909" s="24">
        <f t="shared" ref="H1909:H1922" si="556">MIN(F1909:G1909)</f>
        <v>279650</v>
      </c>
      <c r="I1909" s="24">
        <f t="shared" ref="I1909:I1922" si="557">AVERAGE(F1909:G1909)</f>
        <v>339562.5</v>
      </c>
      <c r="J1909" s="24">
        <f t="shared" ref="J1909:J1922" si="558">MEDIAN(F1909:G1909)</f>
        <v>339562.5</v>
      </c>
      <c r="K1909" s="25">
        <f t="shared" ref="K1909:K1922" si="559">GEOMEAN(F1909:G1909)</f>
        <v>334235.22218641173</v>
      </c>
      <c r="L1909" s="26">
        <f t="shared" si="549"/>
        <v>38597.580760586119</v>
      </c>
      <c r="M1909" s="27">
        <f t="shared" si="550"/>
        <v>0.1154802911198247</v>
      </c>
      <c r="N1909" s="28">
        <f t="shared" ref="N1909:N1922" si="560">ROUND(IF(M1909&lt;=$N$2,H1909,K1909),0)</f>
        <v>279650</v>
      </c>
      <c r="O1909" s="29" t="str">
        <f t="shared" ref="O1909:O1922" si="561">IF(M1909&lt;=$N$2,"MENOR VALOR","MEDIA GEO")</f>
        <v>MENOR VALOR</v>
      </c>
      <c r="P1909" s="30">
        <f t="shared" si="551"/>
        <v>279650</v>
      </c>
      <c r="Q1909" s="122"/>
    </row>
    <row r="1910" spans="1:17" ht="16.2" customHeight="1" x14ac:dyDescent="0.3">
      <c r="A1910" s="68">
        <f t="shared" ref="A1910:A1922" si="562">A1909+1</f>
        <v>1817</v>
      </c>
      <c r="B1910" s="107">
        <v>8714300</v>
      </c>
      <c r="C1910" s="70" t="s">
        <v>1424</v>
      </c>
      <c r="D1910" s="71" t="s">
        <v>1423</v>
      </c>
      <c r="E1910" s="71">
        <v>1</v>
      </c>
      <c r="F1910" s="52">
        <v>279650</v>
      </c>
      <c r="G1910" s="47">
        <v>399475</v>
      </c>
      <c r="H1910" s="24">
        <f t="shared" si="556"/>
        <v>279650</v>
      </c>
      <c r="I1910" s="24">
        <f t="shared" si="557"/>
        <v>339562.5</v>
      </c>
      <c r="J1910" s="24">
        <f t="shared" si="558"/>
        <v>339562.5</v>
      </c>
      <c r="K1910" s="25">
        <f t="shared" si="559"/>
        <v>334235.22218641173</v>
      </c>
      <c r="L1910" s="26">
        <f t="shared" si="549"/>
        <v>38597.580760586119</v>
      </c>
      <c r="M1910" s="27">
        <f t="shared" si="550"/>
        <v>0.1154802911198247</v>
      </c>
      <c r="N1910" s="28">
        <f t="shared" si="560"/>
        <v>279650</v>
      </c>
      <c r="O1910" s="29" t="str">
        <f t="shared" si="561"/>
        <v>MENOR VALOR</v>
      </c>
      <c r="P1910" s="30">
        <f t="shared" si="551"/>
        <v>279650</v>
      </c>
    </row>
    <row r="1911" spans="1:17" ht="16.2" customHeight="1" x14ac:dyDescent="0.3">
      <c r="A1911" s="68">
        <f t="shared" si="562"/>
        <v>1818</v>
      </c>
      <c r="B1911" s="107">
        <v>8714300</v>
      </c>
      <c r="C1911" s="70" t="s">
        <v>1425</v>
      </c>
      <c r="D1911" s="71" t="s">
        <v>1423</v>
      </c>
      <c r="E1911" s="71">
        <v>1</v>
      </c>
      <c r="F1911" s="52">
        <v>279650</v>
      </c>
      <c r="G1911" s="47">
        <v>399475</v>
      </c>
      <c r="H1911" s="24">
        <f t="shared" si="556"/>
        <v>279650</v>
      </c>
      <c r="I1911" s="24">
        <f t="shared" si="557"/>
        <v>339562.5</v>
      </c>
      <c r="J1911" s="24">
        <f t="shared" si="558"/>
        <v>339562.5</v>
      </c>
      <c r="K1911" s="25">
        <f t="shared" si="559"/>
        <v>334235.22218641173</v>
      </c>
      <c r="L1911" s="26">
        <f t="shared" si="549"/>
        <v>38597.580760586119</v>
      </c>
      <c r="M1911" s="27">
        <f t="shared" si="550"/>
        <v>0.1154802911198247</v>
      </c>
      <c r="N1911" s="28">
        <f t="shared" si="560"/>
        <v>279650</v>
      </c>
      <c r="O1911" s="29" t="str">
        <f t="shared" si="561"/>
        <v>MENOR VALOR</v>
      </c>
      <c r="P1911" s="30">
        <f t="shared" si="551"/>
        <v>279650</v>
      </c>
    </row>
    <row r="1912" spans="1:17" ht="16.2" customHeight="1" x14ac:dyDescent="0.3">
      <c r="A1912" s="68">
        <f t="shared" si="562"/>
        <v>1819</v>
      </c>
      <c r="B1912" s="107">
        <v>8714300</v>
      </c>
      <c r="C1912" s="70" t="s">
        <v>1426</v>
      </c>
      <c r="D1912" s="71" t="s">
        <v>1423</v>
      </c>
      <c r="E1912" s="71">
        <v>1</v>
      </c>
      <c r="F1912" s="52">
        <v>321300</v>
      </c>
      <c r="G1912" s="52">
        <v>481950</v>
      </c>
      <c r="H1912" s="24">
        <f t="shared" si="556"/>
        <v>321300</v>
      </c>
      <c r="I1912" s="24">
        <f t="shared" si="557"/>
        <v>401625</v>
      </c>
      <c r="J1912" s="24">
        <f t="shared" si="558"/>
        <v>401625</v>
      </c>
      <c r="K1912" s="25">
        <f t="shared" si="559"/>
        <v>393510.5271781176</v>
      </c>
      <c r="L1912" s="26">
        <f t="shared" si="549"/>
        <v>51060.55344070281</v>
      </c>
      <c r="M1912" s="27">
        <f t="shared" si="550"/>
        <v>0.12975651199692276</v>
      </c>
      <c r="N1912" s="28">
        <f t="shared" si="560"/>
        <v>321300</v>
      </c>
      <c r="O1912" s="29" t="str">
        <f t="shared" si="561"/>
        <v>MENOR VALOR</v>
      </c>
      <c r="P1912" s="30">
        <f t="shared" si="551"/>
        <v>321300</v>
      </c>
    </row>
    <row r="1913" spans="1:17" ht="16.2" customHeight="1" x14ac:dyDescent="0.3">
      <c r="A1913" s="68">
        <f t="shared" si="562"/>
        <v>1820</v>
      </c>
      <c r="B1913" s="107">
        <v>8714300</v>
      </c>
      <c r="C1913" s="70" t="s">
        <v>1427</v>
      </c>
      <c r="D1913" s="71" t="s">
        <v>1423</v>
      </c>
      <c r="E1913" s="71">
        <v>1</v>
      </c>
      <c r="F1913" s="52">
        <v>321300</v>
      </c>
      <c r="G1913" s="52">
        <v>481950</v>
      </c>
      <c r="H1913" s="24">
        <f t="shared" si="556"/>
        <v>321300</v>
      </c>
      <c r="I1913" s="24">
        <f t="shared" si="557"/>
        <v>401625</v>
      </c>
      <c r="J1913" s="24">
        <f t="shared" si="558"/>
        <v>401625</v>
      </c>
      <c r="K1913" s="25">
        <f t="shared" si="559"/>
        <v>393510.5271781176</v>
      </c>
      <c r="L1913" s="26">
        <f t="shared" si="549"/>
        <v>51060.55344070281</v>
      </c>
      <c r="M1913" s="27">
        <f t="shared" si="550"/>
        <v>0.12975651199692276</v>
      </c>
      <c r="N1913" s="28">
        <f t="shared" si="560"/>
        <v>321300</v>
      </c>
      <c r="O1913" s="29" t="str">
        <f t="shared" si="561"/>
        <v>MENOR VALOR</v>
      </c>
      <c r="P1913" s="30">
        <f t="shared" si="551"/>
        <v>321300</v>
      </c>
    </row>
    <row r="1914" spans="1:17" ht="16.2" customHeight="1" x14ac:dyDescent="0.3">
      <c r="A1914" s="68">
        <f t="shared" si="562"/>
        <v>1821</v>
      </c>
      <c r="B1914" s="107">
        <v>8714300</v>
      </c>
      <c r="C1914" s="70" t="s">
        <v>1428</v>
      </c>
      <c r="D1914" s="71" t="s">
        <v>1423</v>
      </c>
      <c r="E1914" s="71">
        <v>1</v>
      </c>
      <c r="F1914" s="52">
        <v>744940</v>
      </c>
      <c r="G1914" s="52">
        <v>1117410</v>
      </c>
      <c r="H1914" s="24">
        <f t="shared" si="556"/>
        <v>744940</v>
      </c>
      <c r="I1914" s="24">
        <f t="shared" si="557"/>
        <v>931175</v>
      </c>
      <c r="J1914" s="24">
        <f t="shared" si="558"/>
        <v>931175</v>
      </c>
      <c r="K1914" s="25">
        <f t="shared" si="559"/>
        <v>912361.44449445035</v>
      </c>
      <c r="L1914" s="26">
        <f t="shared" si="549"/>
        <v>118384.83871807215</v>
      </c>
      <c r="M1914" s="27">
        <f t="shared" si="550"/>
        <v>0.12975651199692081</v>
      </c>
      <c r="N1914" s="28">
        <f t="shared" si="560"/>
        <v>744940</v>
      </c>
      <c r="O1914" s="29" t="str">
        <f t="shared" si="561"/>
        <v>MENOR VALOR</v>
      </c>
      <c r="P1914" s="30">
        <f t="shared" si="551"/>
        <v>744940</v>
      </c>
    </row>
    <row r="1915" spans="1:17" ht="16.2" customHeight="1" x14ac:dyDescent="0.3">
      <c r="A1915" s="68">
        <f t="shared" si="562"/>
        <v>1822</v>
      </c>
      <c r="B1915" s="107">
        <v>8714300</v>
      </c>
      <c r="C1915" s="70" t="s">
        <v>1429</v>
      </c>
      <c r="D1915" s="71" t="s">
        <v>1423</v>
      </c>
      <c r="E1915" s="71">
        <v>1</v>
      </c>
      <c r="F1915" s="52">
        <v>279650</v>
      </c>
      <c r="G1915" s="47">
        <v>399475</v>
      </c>
      <c r="H1915" s="24">
        <f t="shared" si="556"/>
        <v>279650</v>
      </c>
      <c r="I1915" s="24">
        <f t="shared" si="557"/>
        <v>339562.5</v>
      </c>
      <c r="J1915" s="24">
        <f t="shared" si="558"/>
        <v>339562.5</v>
      </c>
      <c r="K1915" s="25">
        <f t="shared" si="559"/>
        <v>334235.22218641173</v>
      </c>
      <c r="L1915" s="26">
        <f t="shared" si="549"/>
        <v>38597.580760586119</v>
      </c>
      <c r="M1915" s="27">
        <f t="shared" si="550"/>
        <v>0.1154802911198247</v>
      </c>
      <c r="N1915" s="28">
        <f t="shared" si="560"/>
        <v>279650</v>
      </c>
      <c r="O1915" s="29" t="str">
        <f t="shared" si="561"/>
        <v>MENOR VALOR</v>
      </c>
      <c r="P1915" s="30">
        <f t="shared" si="551"/>
        <v>279650</v>
      </c>
    </row>
    <row r="1916" spans="1:17" ht="16.2" customHeight="1" x14ac:dyDescent="0.3">
      <c r="A1916" s="68">
        <f t="shared" si="562"/>
        <v>1823</v>
      </c>
      <c r="B1916" s="107">
        <v>8714300</v>
      </c>
      <c r="C1916" s="70" t="s">
        <v>1430</v>
      </c>
      <c r="D1916" s="71" t="s">
        <v>1423</v>
      </c>
      <c r="E1916" s="71">
        <v>1</v>
      </c>
      <c r="F1916" s="52">
        <v>104720</v>
      </c>
      <c r="G1916" s="52">
        <v>157080</v>
      </c>
      <c r="H1916" s="24">
        <f t="shared" si="556"/>
        <v>104720</v>
      </c>
      <c r="I1916" s="24">
        <f t="shared" si="557"/>
        <v>130900</v>
      </c>
      <c r="J1916" s="24">
        <f t="shared" si="558"/>
        <v>130900</v>
      </c>
      <c r="K1916" s="25">
        <f t="shared" si="559"/>
        <v>128255.2829321272</v>
      </c>
      <c r="L1916" s="26">
        <f t="shared" si="549"/>
        <v>16641.958158451329</v>
      </c>
      <c r="M1916" s="27">
        <f t="shared" si="550"/>
        <v>0.12975651199692309</v>
      </c>
      <c r="N1916" s="28">
        <f t="shared" si="560"/>
        <v>104720</v>
      </c>
      <c r="O1916" s="29" t="str">
        <f t="shared" si="561"/>
        <v>MENOR VALOR</v>
      </c>
      <c r="P1916" s="30">
        <f t="shared" si="551"/>
        <v>104720</v>
      </c>
    </row>
    <row r="1917" spans="1:17" ht="16.2" customHeight="1" x14ac:dyDescent="0.3">
      <c r="A1917" s="68">
        <f t="shared" si="562"/>
        <v>1824</v>
      </c>
      <c r="B1917" s="107">
        <v>8714300</v>
      </c>
      <c r="C1917" s="70" t="s">
        <v>1431</v>
      </c>
      <c r="D1917" s="71" t="s">
        <v>1423</v>
      </c>
      <c r="E1917" s="71">
        <v>1</v>
      </c>
      <c r="F1917" s="52">
        <v>233240</v>
      </c>
      <c r="G1917" s="52">
        <v>349860</v>
      </c>
      <c r="H1917" s="24">
        <f t="shared" si="556"/>
        <v>233240</v>
      </c>
      <c r="I1917" s="24">
        <f t="shared" si="557"/>
        <v>291550</v>
      </c>
      <c r="J1917" s="24">
        <f t="shared" si="558"/>
        <v>291550</v>
      </c>
      <c r="K1917" s="25">
        <f t="shared" si="559"/>
        <v>285659.49380337424</v>
      </c>
      <c r="L1917" s="26">
        <f t="shared" si="549"/>
        <v>37066.179534732131</v>
      </c>
      <c r="M1917" s="27">
        <f t="shared" si="550"/>
        <v>0.12975651199692179</v>
      </c>
      <c r="N1917" s="28">
        <f t="shared" si="560"/>
        <v>233240</v>
      </c>
      <c r="O1917" s="29" t="str">
        <f t="shared" si="561"/>
        <v>MENOR VALOR</v>
      </c>
      <c r="P1917" s="30">
        <f t="shared" si="551"/>
        <v>233240</v>
      </c>
    </row>
    <row r="1918" spans="1:17" ht="16.2" customHeight="1" x14ac:dyDescent="0.3">
      <c r="A1918" s="68">
        <f t="shared" si="562"/>
        <v>1825</v>
      </c>
      <c r="B1918" s="107">
        <v>8714300</v>
      </c>
      <c r="C1918" s="70" t="s">
        <v>1432</v>
      </c>
      <c r="D1918" s="71" t="s">
        <v>1423</v>
      </c>
      <c r="E1918" s="71">
        <v>1</v>
      </c>
      <c r="F1918" s="52">
        <v>255850</v>
      </c>
      <c r="G1918" s="52">
        <v>383775</v>
      </c>
      <c r="H1918" s="24">
        <f t="shared" si="556"/>
        <v>255850</v>
      </c>
      <c r="I1918" s="24">
        <f t="shared" si="557"/>
        <v>319812.5</v>
      </c>
      <c r="J1918" s="24">
        <f t="shared" si="558"/>
        <v>319812.5</v>
      </c>
      <c r="K1918" s="25">
        <f t="shared" si="559"/>
        <v>313350.97534553806</v>
      </c>
      <c r="L1918" s="26">
        <f t="shared" si="549"/>
        <v>40659.329591670794</v>
      </c>
      <c r="M1918" s="27">
        <f t="shared" si="550"/>
        <v>0.12975651199692287</v>
      </c>
      <c r="N1918" s="28">
        <f t="shared" si="560"/>
        <v>255850</v>
      </c>
      <c r="O1918" s="29" t="str">
        <f t="shared" si="561"/>
        <v>MENOR VALOR</v>
      </c>
      <c r="P1918" s="30">
        <f t="shared" si="551"/>
        <v>255850</v>
      </c>
    </row>
    <row r="1919" spans="1:17" ht="16.2" customHeight="1" x14ac:dyDescent="0.3">
      <c r="A1919" s="68">
        <f t="shared" si="562"/>
        <v>1826</v>
      </c>
      <c r="B1919" s="107">
        <v>8714300</v>
      </c>
      <c r="C1919" s="70" t="s">
        <v>1433</v>
      </c>
      <c r="D1919" s="71" t="s">
        <v>1423</v>
      </c>
      <c r="E1919" s="71">
        <v>1</v>
      </c>
      <c r="F1919" s="52">
        <v>279650</v>
      </c>
      <c r="G1919" s="47">
        <v>399475</v>
      </c>
      <c r="H1919" s="24">
        <f t="shared" si="556"/>
        <v>279650</v>
      </c>
      <c r="I1919" s="24">
        <f t="shared" si="557"/>
        <v>339562.5</v>
      </c>
      <c r="J1919" s="24">
        <f t="shared" si="558"/>
        <v>339562.5</v>
      </c>
      <c r="K1919" s="25">
        <f t="shared" si="559"/>
        <v>334235.22218641173</v>
      </c>
      <c r="L1919" s="26">
        <f t="shared" si="549"/>
        <v>38597.580760586119</v>
      </c>
      <c r="M1919" s="27">
        <f t="shared" si="550"/>
        <v>0.1154802911198247</v>
      </c>
      <c r="N1919" s="28">
        <f t="shared" si="560"/>
        <v>279650</v>
      </c>
      <c r="O1919" s="29" t="str">
        <f t="shared" si="561"/>
        <v>MENOR VALOR</v>
      </c>
      <c r="P1919" s="30">
        <f t="shared" si="551"/>
        <v>279650</v>
      </c>
    </row>
    <row r="1920" spans="1:17" ht="16.2" customHeight="1" x14ac:dyDescent="0.3">
      <c r="A1920" s="68">
        <f t="shared" si="562"/>
        <v>1827</v>
      </c>
      <c r="B1920" s="107">
        <v>8714300</v>
      </c>
      <c r="C1920" s="70" t="s">
        <v>1434</v>
      </c>
      <c r="D1920" s="71" t="s">
        <v>1423</v>
      </c>
      <c r="E1920" s="71">
        <v>1</v>
      </c>
      <c r="F1920" s="52">
        <v>279650</v>
      </c>
      <c r="G1920" s="47">
        <v>399475</v>
      </c>
      <c r="H1920" s="24">
        <f t="shared" si="556"/>
        <v>279650</v>
      </c>
      <c r="I1920" s="24">
        <f t="shared" si="557"/>
        <v>339562.5</v>
      </c>
      <c r="J1920" s="24">
        <f t="shared" si="558"/>
        <v>339562.5</v>
      </c>
      <c r="K1920" s="25">
        <f t="shared" si="559"/>
        <v>334235.22218641173</v>
      </c>
      <c r="L1920" s="26">
        <f t="shared" si="549"/>
        <v>38597.580760586119</v>
      </c>
      <c r="M1920" s="27">
        <f t="shared" si="550"/>
        <v>0.1154802911198247</v>
      </c>
      <c r="N1920" s="28">
        <f t="shared" si="560"/>
        <v>279650</v>
      </c>
      <c r="O1920" s="29" t="str">
        <f t="shared" si="561"/>
        <v>MENOR VALOR</v>
      </c>
      <c r="P1920" s="30">
        <f t="shared" si="551"/>
        <v>279650</v>
      </c>
    </row>
    <row r="1921" spans="1:16" ht="16.2" customHeight="1" x14ac:dyDescent="0.3">
      <c r="A1921" s="68">
        <f t="shared" si="562"/>
        <v>1828</v>
      </c>
      <c r="B1921" s="107">
        <v>8714300</v>
      </c>
      <c r="C1921" s="70" t="s">
        <v>1435</v>
      </c>
      <c r="D1921" s="71" t="s">
        <v>1423</v>
      </c>
      <c r="E1921" s="71">
        <v>1</v>
      </c>
      <c r="F1921" s="52">
        <v>279650</v>
      </c>
      <c r="G1921" s="47">
        <v>399475</v>
      </c>
      <c r="H1921" s="24">
        <f t="shared" si="556"/>
        <v>279650</v>
      </c>
      <c r="I1921" s="24">
        <f t="shared" si="557"/>
        <v>339562.5</v>
      </c>
      <c r="J1921" s="24">
        <f t="shared" si="558"/>
        <v>339562.5</v>
      </c>
      <c r="K1921" s="25">
        <f t="shared" si="559"/>
        <v>334235.22218641173</v>
      </c>
      <c r="L1921" s="26">
        <f t="shared" si="549"/>
        <v>38597.580760586119</v>
      </c>
      <c r="M1921" s="27">
        <f t="shared" si="550"/>
        <v>0.1154802911198247</v>
      </c>
      <c r="N1921" s="28">
        <f t="shared" si="560"/>
        <v>279650</v>
      </c>
      <c r="O1921" s="29" t="str">
        <f t="shared" si="561"/>
        <v>MENOR VALOR</v>
      </c>
      <c r="P1921" s="30">
        <f t="shared" si="551"/>
        <v>279650</v>
      </c>
    </row>
    <row r="1922" spans="1:16" ht="16.2" customHeight="1" x14ac:dyDescent="0.3">
      <c r="A1922" s="72">
        <f t="shared" si="562"/>
        <v>1829</v>
      </c>
      <c r="B1922" s="108">
        <v>8714300</v>
      </c>
      <c r="C1922" s="74" t="s">
        <v>1436</v>
      </c>
      <c r="D1922" s="75" t="s">
        <v>1423</v>
      </c>
      <c r="E1922" s="75">
        <v>1</v>
      </c>
      <c r="F1922" s="56">
        <v>279650</v>
      </c>
      <c r="G1922" s="47">
        <v>399475</v>
      </c>
      <c r="H1922" s="24">
        <f t="shared" si="556"/>
        <v>279650</v>
      </c>
      <c r="I1922" s="24">
        <f t="shared" si="557"/>
        <v>339562.5</v>
      </c>
      <c r="J1922" s="24">
        <f t="shared" si="558"/>
        <v>339562.5</v>
      </c>
      <c r="K1922" s="25">
        <f t="shared" si="559"/>
        <v>334235.22218641173</v>
      </c>
      <c r="L1922" s="26">
        <f t="shared" si="549"/>
        <v>38597.580760586119</v>
      </c>
      <c r="M1922" s="27">
        <f t="shared" si="550"/>
        <v>0.1154802911198247</v>
      </c>
      <c r="N1922" s="28">
        <f t="shared" si="560"/>
        <v>279650</v>
      </c>
      <c r="O1922" s="29" t="str">
        <f t="shared" si="561"/>
        <v>MENOR VALOR</v>
      </c>
      <c r="P1922" s="30">
        <f t="shared" si="551"/>
        <v>279650</v>
      </c>
    </row>
    <row r="1923" spans="1:16" ht="16.2" customHeight="1" x14ac:dyDescent="0.3">
      <c r="A1923" s="268" t="s">
        <v>1437</v>
      </c>
      <c r="B1923" s="268"/>
      <c r="C1923" s="268"/>
      <c r="D1923" s="268"/>
      <c r="E1923" s="268"/>
      <c r="F1923" s="35"/>
      <c r="G1923" s="121"/>
      <c r="H1923" s="38"/>
      <c r="I1923" s="38"/>
      <c r="J1923" s="38"/>
      <c r="K1923" s="39"/>
      <c r="L1923" s="40"/>
      <c r="M1923" s="41"/>
      <c r="N1923" s="42"/>
      <c r="O1923" s="43"/>
      <c r="P1923" s="44"/>
    </row>
    <row r="1924" spans="1:16" ht="16.2" customHeight="1" x14ac:dyDescent="0.3">
      <c r="A1924" s="64">
        <f>+A1922+1</f>
        <v>1830</v>
      </c>
      <c r="B1924" s="106">
        <v>8711003</v>
      </c>
      <c r="C1924" s="66" t="s">
        <v>1438</v>
      </c>
      <c r="D1924" s="67" t="s">
        <v>1423</v>
      </c>
      <c r="E1924" s="204">
        <v>1</v>
      </c>
      <c r="F1924" s="47">
        <v>299880</v>
      </c>
      <c r="G1924" s="47">
        <v>449820</v>
      </c>
      <c r="H1924" s="24">
        <f t="shared" ref="H1924:H1929" si="563">MIN(F1924:G1924)</f>
        <v>299880</v>
      </c>
      <c r="I1924" s="24">
        <f t="shared" ref="I1924:I1929" si="564">AVERAGE(F1924:G1924)</f>
        <v>374850</v>
      </c>
      <c r="J1924" s="24">
        <f t="shared" ref="J1924:J1929" si="565">MEDIAN(F1924:G1924)</f>
        <v>374850</v>
      </c>
      <c r="K1924" s="25">
        <f t="shared" ref="K1924:K1929" si="566">GEOMEAN(F1924:G1924)</f>
        <v>367276.49203290971</v>
      </c>
      <c r="L1924" s="26">
        <f t="shared" si="549"/>
        <v>47656.516544655147</v>
      </c>
      <c r="M1924" s="27">
        <f t="shared" si="550"/>
        <v>0.12975651199692056</v>
      </c>
      <c r="N1924" s="28">
        <f t="shared" ref="N1924:N1929" si="567">ROUND(IF(M1924&lt;=$N$2,H1924,K1924),0)</f>
        <v>299880</v>
      </c>
      <c r="O1924" s="29" t="str">
        <f t="shared" ref="O1924:O1929" si="568">IF(M1924&lt;=$N$2,"MENOR VALOR","MEDIA GEO")</f>
        <v>MENOR VALOR</v>
      </c>
      <c r="P1924" s="30">
        <f t="shared" si="551"/>
        <v>299880</v>
      </c>
    </row>
    <row r="1925" spans="1:16" ht="16.2" customHeight="1" x14ac:dyDescent="0.3">
      <c r="A1925" s="64">
        <f>+A1924+1</f>
        <v>1831</v>
      </c>
      <c r="B1925" s="107">
        <v>8711003</v>
      </c>
      <c r="C1925" s="70" t="s">
        <v>1439</v>
      </c>
      <c r="D1925" s="71" t="s">
        <v>1423</v>
      </c>
      <c r="E1925" s="204">
        <v>1</v>
      </c>
      <c r="F1925" s="52">
        <v>299880</v>
      </c>
      <c r="G1925" s="52">
        <v>449820</v>
      </c>
      <c r="H1925" s="24">
        <f t="shared" si="563"/>
        <v>299880</v>
      </c>
      <c r="I1925" s="24">
        <f t="shared" si="564"/>
        <v>374850</v>
      </c>
      <c r="J1925" s="24">
        <f t="shared" si="565"/>
        <v>374850</v>
      </c>
      <c r="K1925" s="25">
        <f t="shared" si="566"/>
        <v>367276.49203290971</v>
      </c>
      <c r="L1925" s="26">
        <f t="shared" si="549"/>
        <v>47656.516544655147</v>
      </c>
      <c r="M1925" s="27">
        <f t="shared" si="550"/>
        <v>0.12975651199692056</v>
      </c>
      <c r="N1925" s="28">
        <f t="shared" si="567"/>
        <v>299880</v>
      </c>
      <c r="O1925" s="29" t="str">
        <f t="shared" si="568"/>
        <v>MENOR VALOR</v>
      </c>
      <c r="P1925" s="30">
        <f t="shared" si="551"/>
        <v>299880</v>
      </c>
    </row>
    <row r="1926" spans="1:16" ht="16.2" customHeight="1" x14ac:dyDescent="0.3">
      <c r="A1926" s="64">
        <f>+A1925+1</f>
        <v>1832</v>
      </c>
      <c r="B1926" s="107">
        <v>8711003</v>
      </c>
      <c r="C1926" s="70" t="s">
        <v>1440</v>
      </c>
      <c r="D1926" s="71" t="s">
        <v>1423</v>
      </c>
      <c r="E1926" s="204">
        <v>1</v>
      </c>
      <c r="F1926" s="52">
        <v>249900</v>
      </c>
      <c r="G1926" s="52">
        <v>374850</v>
      </c>
      <c r="H1926" s="24">
        <f t="shared" si="563"/>
        <v>249900</v>
      </c>
      <c r="I1926" s="24">
        <f t="shared" si="564"/>
        <v>312375</v>
      </c>
      <c r="J1926" s="24">
        <f t="shared" si="565"/>
        <v>312375</v>
      </c>
      <c r="K1926" s="25">
        <f t="shared" si="566"/>
        <v>306063.74336075812</v>
      </c>
      <c r="L1926" s="26">
        <f t="shared" si="549"/>
        <v>39713.76378721332</v>
      </c>
      <c r="M1926" s="27">
        <f t="shared" si="550"/>
        <v>0.12975651199692281</v>
      </c>
      <c r="N1926" s="28">
        <f t="shared" si="567"/>
        <v>249900</v>
      </c>
      <c r="O1926" s="29" t="str">
        <f t="shared" si="568"/>
        <v>MENOR VALOR</v>
      </c>
      <c r="P1926" s="30">
        <f t="shared" si="551"/>
        <v>249900</v>
      </c>
    </row>
    <row r="1927" spans="1:16" ht="16.2" customHeight="1" x14ac:dyDescent="0.3">
      <c r="A1927" s="64">
        <f>+A1926+1</f>
        <v>1833</v>
      </c>
      <c r="B1927" s="107">
        <v>8711003</v>
      </c>
      <c r="C1927" s="70" t="s">
        <v>1441</v>
      </c>
      <c r="D1927" s="71" t="s">
        <v>1423</v>
      </c>
      <c r="E1927" s="204">
        <v>1</v>
      </c>
      <c r="F1927" s="52">
        <v>299880</v>
      </c>
      <c r="G1927" s="52">
        <v>449820</v>
      </c>
      <c r="H1927" s="24">
        <f t="shared" si="563"/>
        <v>299880</v>
      </c>
      <c r="I1927" s="24">
        <f t="shared" si="564"/>
        <v>374850</v>
      </c>
      <c r="J1927" s="24">
        <f t="shared" si="565"/>
        <v>374850</v>
      </c>
      <c r="K1927" s="25">
        <f t="shared" si="566"/>
        <v>367276.49203290971</v>
      </c>
      <c r="L1927" s="26">
        <f t="shared" si="549"/>
        <v>47656.516544655147</v>
      </c>
      <c r="M1927" s="27">
        <f t="shared" si="550"/>
        <v>0.12975651199692056</v>
      </c>
      <c r="N1927" s="28">
        <f t="shared" si="567"/>
        <v>299880</v>
      </c>
      <c r="O1927" s="29" t="str">
        <f t="shared" si="568"/>
        <v>MENOR VALOR</v>
      </c>
      <c r="P1927" s="30">
        <f t="shared" si="551"/>
        <v>299880</v>
      </c>
    </row>
    <row r="1928" spans="1:16" ht="16.2" customHeight="1" x14ac:dyDescent="0.3">
      <c r="A1928" s="64">
        <f>+A1927+1</f>
        <v>1834</v>
      </c>
      <c r="B1928" s="107">
        <v>8711003</v>
      </c>
      <c r="C1928" s="70" t="s">
        <v>1442</v>
      </c>
      <c r="D1928" s="71" t="s">
        <v>1423</v>
      </c>
      <c r="E1928" s="204">
        <v>1</v>
      </c>
      <c r="F1928" s="52">
        <v>249900</v>
      </c>
      <c r="G1928" s="52">
        <v>374850</v>
      </c>
      <c r="H1928" s="24">
        <f t="shared" si="563"/>
        <v>249900</v>
      </c>
      <c r="I1928" s="24">
        <f t="shared" si="564"/>
        <v>312375</v>
      </c>
      <c r="J1928" s="24">
        <f t="shared" si="565"/>
        <v>312375</v>
      </c>
      <c r="K1928" s="25">
        <f t="shared" si="566"/>
        <v>306063.74336075812</v>
      </c>
      <c r="L1928" s="26">
        <f t="shared" si="549"/>
        <v>39713.76378721332</v>
      </c>
      <c r="M1928" s="27">
        <f t="shared" si="550"/>
        <v>0.12975651199692281</v>
      </c>
      <c r="N1928" s="28">
        <f t="shared" si="567"/>
        <v>249900</v>
      </c>
      <c r="O1928" s="29" t="str">
        <f t="shared" si="568"/>
        <v>MENOR VALOR</v>
      </c>
      <c r="P1928" s="30">
        <f t="shared" si="551"/>
        <v>249900</v>
      </c>
    </row>
    <row r="1929" spans="1:16" ht="16.2" customHeight="1" x14ac:dyDescent="0.3">
      <c r="A1929" s="205">
        <f>+A1928+1</f>
        <v>1835</v>
      </c>
      <c r="B1929" s="108">
        <v>8711003</v>
      </c>
      <c r="C1929" s="74" t="s">
        <v>1443</v>
      </c>
      <c r="D1929" s="75" t="s">
        <v>1423</v>
      </c>
      <c r="E1929" s="206">
        <v>1</v>
      </c>
      <c r="F1929" s="56">
        <v>299880</v>
      </c>
      <c r="G1929" s="56">
        <v>449820</v>
      </c>
      <c r="H1929" s="24">
        <f t="shared" si="563"/>
        <v>299880</v>
      </c>
      <c r="I1929" s="24">
        <f t="shared" si="564"/>
        <v>374850</v>
      </c>
      <c r="J1929" s="24">
        <f t="shared" si="565"/>
        <v>374850</v>
      </c>
      <c r="K1929" s="25">
        <f t="shared" si="566"/>
        <v>367276.49203290971</v>
      </c>
      <c r="L1929" s="26">
        <f t="shared" si="549"/>
        <v>47656.516544655147</v>
      </c>
      <c r="M1929" s="27">
        <f t="shared" si="550"/>
        <v>0.12975651199692056</v>
      </c>
      <c r="N1929" s="28">
        <f t="shared" si="567"/>
        <v>299880</v>
      </c>
      <c r="O1929" s="29" t="str">
        <f t="shared" si="568"/>
        <v>MENOR VALOR</v>
      </c>
      <c r="P1929" s="30">
        <f t="shared" si="551"/>
        <v>299880</v>
      </c>
    </row>
    <row r="1930" spans="1:16" ht="16.2" customHeight="1" x14ac:dyDescent="0.3">
      <c r="A1930" s="268" t="s">
        <v>50</v>
      </c>
      <c r="B1930" s="268"/>
      <c r="C1930" s="268"/>
      <c r="D1930" s="268"/>
      <c r="E1930" s="268"/>
      <c r="F1930" s="35"/>
      <c r="G1930" s="121"/>
      <c r="H1930" s="38"/>
      <c r="I1930" s="38"/>
      <c r="J1930" s="38"/>
      <c r="K1930" s="39"/>
      <c r="L1930" s="40"/>
      <c r="M1930" s="41"/>
      <c r="N1930" s="42"/>
      <c r="O1930" s="43"/>
      <c r="P1930" s="44"/>
    </row>
    <row r="1931" spans="1:16" ht="16.2" customHeight="1" x14ac:dyDescent="0.3">
      <c r="A1931" s="64">
        <f>+A1929+1</f>
        <v>1836</v>
      </c>
      <c r="B1931" s="106">
        <v>8711003</v>
      </c>
      <c r="C1931" s="66" t="s">
        <v>1444</v>
      </c>
      <c r="D1931" s="67" t="s">
        <v>1423</v>
      </c>
      <c r="E1931" s="67">
        <v>1</v>
      </c>
      <c r="F1931" s="47">
        <v>299880</v>
      </c>
      <c r="G1931" s="47">
        <v>449820</v>
      </c>
      <c r="H1931" s="24">
        <f t="shared" ref="H1931:H1938" si="569">MIN(F1931:G1931)</f>
        <v>299880</v>
      </c>
      <c r="I1931" s="24">
        <f t="shared" ref="I1931:I1938" si="570">AVERAGE(F1931:G1931)</f>
        <v>374850</v>
      </c>
      <c r="J1931" s="24">
        <f t="shared" ref="J1931:J1938" si="571">MEDIAN(F1931:G1931)</f>
        <v>374850</v>
      </c>
      <c r="K1931" s="25">
        <f t="shared" ref="K1931:K1938" si="572">GEOMEAN(F1931:G1931)</f>
        <v>367276.49203290971</v>
      </c>
      <c r="L1931" s="26">
        <f t="shared" ref="L1931:L1994" si="573">STDEVA(H1931,K1931)</f>
        <v>47656.516544655147</v>
      </c>
      <c r="M1931" s="27">
        <f t="shared" ref="M1931:M1994" si="574">L1931/K1931</f>
        <v>0.12975651199692056</v>
      </c>
      <c r="N1931" s="28">
        <f t="shared" ref="N1931:N1938" si="575">ROUND(IF(M1931&lt;=$N$2,H1931,K1931),0)</f>
        <v>299880</v>
      </c>
      <c r="O1931" s="29" t="str">
        <f t="shared" ref="O1931:O1938" si="576">IF(M1931&lt;=$N$2,"MENOR VALOR","MEDIA GEO")</f>
        <v>MENOR VALOR</v>
      </c>
      <c r="P1931" s="30">
        <f t="shared" ref="P1931:P1994" si="577">ROUND(N1931,0)</f>
        <v>299880</v>
      </c>
    </row>
    <row r="1932" spans="1:16" ht="16.2" customHeight="1" x14ac:dyDescent="0.3">
      <c r="A1932" s="68">
        <f>+A1931+1</f>
        <v>1837</v>
      </c>
      <c r="B1932" s="107">
        <v>8711003</v>
      </c>
      <c r="C1932" s="70" t="s">
        <v>1445</v>
      </c>
      <c r="D1932" s="71" t="s">
        <v>1423</v>
      </c>
      <c r="E1932" s="71">
        <v>1</v>
      </c>
      <c r="F1932" s="52">
        <v>299880</v>
      </c>
      <c r="G1932" s="52">
        <v>449820</v>
      </c>
      <c r="H1932" s="24">
        <f t="shared" si="569"/>
        <v>299880</v>
      </c>
      <c r="I1932" s="24">
        <f t="shared" si="570"/>
        <v>374850</v>
      </c>
      <c r="J1932" s="24">
        <f t="shared" si="571"/>
        <v>374850</v>
      </c>
      <c r="K1932" s="25">
        <f t="shared" si="572"/>
        <v>367276.49203290971</v>
      </c>
      <c r="L1932" s="26">
        <f t="shared" si="573"/>
        <v>47656.516544655147</v>
      </c>
      <c r="M1932" s="27">
        <f t="shared" si="574"/>
        <v>0.12975651199692056</v>
      </c>
      <c r="N1932" s="28">
        <f t="shared" si="575"/>
        <v>299880</v>
      </c>
      <c r="O1932" s="29" t="str">
        <f t="shared" si="576"/>
        <v>MENOR VALOR</v>
      </c>
      <c r="P1932" s="30">
        <f t="shared" si="577"/>
        <v>299880</v>
      </c>
    </row>
    <row r="1933" spans="1:16" ht="16.2" customHeight="1" x14ac:dyDescent="0.3">
      <c r="A1933" s="68">
        <f t="shared" ref="A1933:A1938" si="578">+A1932+1</f>
        <v>1838</v>
      </c>
      <c r="B1933" s="107">
        <v>8711003</v>
      </c>
      <c r="C1933" s="70" t="s">
        <v>1446</v>
      </c>
      <c r="D1933" s="71" t="s">
        <v>1423</v>
      </c>
      <c r="E1933" s="71">
        <v>1</v>
      </c>
      <c r="F1933" s="52">
        <v>299880</v>
      </c>
      <c r="G1933" s="52">
        <v>449820</v>
      </c>
      <c r="H1933" s="24">
        <f t="shared" si="569"/>
        <v>299880</v>
      </c>
      <c r="I1933" s="24">
        <f t="shared" si="570"/>
        <v>374850</v>
      </c>
      <c r="J1933" s="24">
        <f t="shared" si="571"/>
        <v>374850</v>
      </c>
      <c r="K1933" s="25">
        <f t="shared" si="572"/>
        <v>367276.49203290971</v>
      </c>
      <c r="L1933" s="26">
        <f t="shared" si="573"/>
        <v>47656.516544655147</v>
      </c>
      <c r="M1933" s="27">
        <f t="shared" si="574"/>
        <v>0.12975651199692056</v>
      </c>
      <c r="N1933" s="28">
        <f t="shared" si="575"/>
        <v>299880</v>
      </c>
      <c r="O1933" s="29" t="str">
        <f t="shared" si="576"/>
        <v>MENOR VALOR</v>
      </c>
      <c r="P1933" s="30">
        <f t="shared" si="577"/>
        <v>299880</v>
      </c>
    </row>
    <row r="1934" spans="1:16" ht="16.2" customHeight="1" x14ac:dyDescent="0.3">
      <c r="A1934" s="68">
        <f t="shared" si="578"/>
        <v>1839</v>
      </c>
      <c r="B1934" s="107">
        <v>8711003</v>
      </c>
      <c r="C1934" s="70" t="s">
        <v>1447</v>
      </c>
      <c r="D1934" s="71" t="s">
        <v>1423</v>
      </c>
      <c r="E1934" s="71">
        <v>1</v>
      </c>
      <c r="F1934" s="52">
        <v>299880</v>
      </c>
      <c r="G1934" s="52">
        <v>449820</v>
      </c>
      <c r="H1934" s="24">
        <f t="shared" si="569"/>
        <v>299880</v>
      </c>
      <c r="I1934" s="24">
        <f t="shared" si="570"/>
        <v>374850</v>
      </c>
      <c r="J1934" s="24">
        <f t="shared" si="571"/>
        <v>374850</v>
      </c>
      <c r="K1934" s="25">
        <f t="shared" si="572"/>
        <v>367276.49203290971</v>
      </c>
      <c r="L1934" s="26">
        <f t="shared" si="573"/>
        <v>47656.516544655147</v>
      </c>
      <c r="M1934" s="27">
        <f t="shared" si="574"/>
        <v>0.12975651199692056</v>
      </c>
      <c r="N1934" s="28">
        <f t="shared" si="575"/>
        <v>299880</v>
      </c>
      <c r="O1934" s="29" t="str">
        <f t="shared" si="576"/>
        <v>MENOR VALOR</v>
      </c>
      <c r="P1934" s="30">
        <f t="shared" si="577"/>
        <v>299880</v>
      </c>
    </row>
    <row r="1935" spans="1:16" ht="16.2" customHeight="1" x14ac:dyDescent="0.3">
      <c r="A1935" s="68">
        <f t="shared" si="578"/>
        <v>1840</v>
      </c>
      <c r="B1935" s="107">
        <v>8711003</v>
      </c>
      <c r="C1935" s="70" t="s">
        <v>1448</v>
      </c>
      <c r="D1935" s="71" t="s">
        <v>1423</v>
      </c>
      <c r="E1935" s="71">
        <v>1</v>
      </c>
      <c r="F1935" s="52">
        <v>249900</v>
      </c>
      <c r="G1935" s="52">
        <v>374850</v>
      </c>
      <c r="H1935" s="24">
        <f t="shared" si="569"/>
        <v>249900</v>
      </c>
      <c r="I1935" s="24">
        <f t="shared" si="570"/>
        <v>312375</v>
      </c>
      <c r="J1935" s="24">
        <f t="shared" si="571"/>
        <v>312375</v>
      </c>
      <c r="K1935" s="25">
        <f t="shared" si="572"/>
        <v>306063.74336075812</v>
      </c>
      <c r="L1935" s="26">
        <f t="shared" si="573"/>
        <v>39713.76378721332</v>
      </c>
      <c r="M1935" s="27">
        <f t="shared" si="574"/>
        <v>0.12975651199692281</v>
      </c>
      <c r="N1935" s="28">
        <f t="shared" si="575"/>
        <v>249900</v>
      </c>
      <c r="O1935" s="29" t="str">
        <f t="shared" si="576"/>
        <v>MENOR VALOR</v>
      </c>
      <c r="P1935" s="30">
        <f t="shared" si="577"/>
        <v>249900</v>
      </c>
    </row>
    <row r="1936" spans="1:16" ht="16.2" customHeight="1" x14ac:dyDescent="0.3">
      <c r="A1936" s="68">
        <f t="shared" si="578"/>
        <v>1841</v>
      </c>
      <c r="B1936" s="107">
        <v>8711003</v>
      </c>
      <c r="C1936" s="70" t="s">
        <v>1449</v>
      </c>
      <c r="D1936" s="71" t="s">
        <v>1423</v>
      </c>
      <c r="E1936" s="71">
        <v>1</v>
      </c>
      <c r="F1936" s="52">
        <v>249900</v>
      </c>
      <c r="G1936" s="52">
        <v>374850</v>
      </c>
      <c r="H1936" s="24">
        <f t="shared" si="569"/>
        <v>249900</v>
      </c>
      <c r="I1936" s="24">
        <f t="shared" si="570"/>
        <v>312375</v>
      </c>
      <c r="J1936" s="24">
        <f t="shared" si="571"/>
        <v>312375</v>
      </c>
      <c r="K1936" s="25">
        <f t="shared" si="572"/>
        <v>306063.74336075812</v>
      </c>
      <c r="L1936" s="26">
        <f t="shared" si="573"/>
        <v>39713.76378721332</v>
      </c>
      <c r="M1936" s="27">
        <f t="shared" si="574"/>
        <v>0.12975651199692281</v>
      </c>
      <c r="N1936" s="28">
        <f t="shared" si="575"/>
        <v>249900</v>
      </c>
      <c r="O1936" s="29" t="str">
        <f t="shared" si="576"/>
        <v>MENOR VALOR</v>
      </c>
      <c r="P1936" s="30">
        <f t="shared" si="577"/>
        <v>249900</v>
      </c>
    </row>
    <row r="1937" spans="1:16" ht="16.2" customHeight="1" x14ac:dyDescent="0.3">
      <c r="A1937" s="68">
        <f t="shared" si="578"/>
        <v>1842</v>
      </c>
      <c r="B1937" s="107">
        <v>8711003</v>
      </c>
      <c r="C1937" s="70" t="s">
        <v>1450</v>
      </c>
      <c r="D1937" s="71" t="s">
        <v>1423</v>
      </c>
      <c r="E1937" s="71">
        <v>1</v>
      </c>
      <c r="F1937" s="52">
        <v>249900</v>
      </c>
      <c r="G1937" s="52">
        <v>374850</v>
      </c>
      <c r="H1937" s="24">
        <f t="shared" si="569"/>
        <v>249900</v>
      </c>
      <c r="I1937" s="24">
        <f t="shared" si="570"/>
        <v>312375</v>
      </c>
      <c r="J1937" s="24">
        <f t="shared" si="571"/>
        <v>312375</v>
      </c>
      <c r="K1937" s="25">
        <f t="shared" si="572"/>
        <v>306063.74336075812</v>
      </c>
      <c r="L1937" s="26">
        <f t="shared" si="573"/>
        <v>39713.76378721332</v>
      </c>
      <c r="M1937" s="27">
        <f t="shared" si="574"/>
        <v>0.12975651199692281</v>
      </c>
      <c r="N1937" s="28">
        <f t="shared" si="575"/>
        <v>249900</v>
      </c>
      <c r="O1937" s="29" t="str">
        <f t="shared" si="576"/>
        <v>MENOR VALOR</v>
      </c>
      <c r="P1937" s="30">
        <f t="shared" si="577"/>
        <v>249900</v>
      </c>
    </row>
    <row r="1938" spans="1:16" ht="16.2" customHeight="1" x14ac:dyDescent="0.3">
      <c r="A1938" s="72">
        <f t="shared" si="578"/>
        <v>1843</v>
      </c>
      <c r="B1938" s="108">
        <v>8711003</v>
      </c>
      <c r="C1938" s="74" t="s">
        <v>1451</v>
      </c>
      <c r="D1938" s="75" t="s">
        <v>1423</v>
      </c>
      <c r="E1938" s="75">
        <v>1</v>
      </c>
      <c r="F1938" s="56">
        <v>299880</v>
      </c>
      <c r="G1938" s="56">
        <v>449820</v>
      </c>
      <c r="H1938" s="24">
        <f t="shared" si="569"/>
        <v>299880</v>
      </c>
      <c r="I1938" s="24">
        <f t="shared" si="570"/>
        <v>374850</v>
      </c>
      <c r="J1938" s="24">
        <f t="shared" si="571"/>
        <v>374850</v>
      </c>
      <c r="K1938" s="25">
        <f t="shared" si="572"/>
        <v>367276.49203290971</v>
      </c>
      <c r="L1938" s="26">
        <f t="shared" si="573"/>
        <v>47656.516544655147</v>
      </c>
      <c r="M1938" s="27">
        <f t="shared" si="574"/>
        <v>0.12975651199692056</v>
      </c>
      <c r="N1938" s="28">
        <f t="shared" si="575"/>
        <v>299880</v>
      </c>
      <c r="O1938" s="29" t="str">
        <f t="shared" si="576"/>
        <v>MENOR VALOR</v>
      </c>
      <c r="P1938" s="30">
        <f t="shared" si="577"/>
        <v>299880</v>
      </c>
    </row>
    <row r="1939" spans="1:16" ht="16.2" customHeight="1" x14ac:dyDescent="0.3">
      <c r="A1939" s="287" t="s">
        <v>71</v>
      </c>
      <c r="B1939" s="287"/>
      <c r="C1939" s="287"/>
      <c r="D1939" s="287"/>
      <c r="E1939" s="287"/>
      <c r="F1939" s="35"/>
      <c r="G1939" s="121"/>
      <c r="H1939" s="38"/>
      <c r="I1939" s="38"/>
      <c r="J1939" s="38"/>
      <c r="K1939" s="39"/>
      <c r="L1939" s="40"/>
      <c r="M1939" s="41"/>
      <c r="N1939" s="42"/>
      <c r="O1939" s="43"/>
      <c r="P1939" s="44"/>
    </row>
    <row r="1940" spans="1:16" ht="16.2" customHeight="1" x14ac:dyDescent="0.3">
      <c r="A1940" s="64">
        <f>+A1938+1</f>
        <v>1844</v>
      </c>
      <c r="B1940" s="106">
        <v>8714300</v>
      </c>
      <c r="C1940" s="66" t="s">
        <v>1422</v>
      </c>
      <c r="D1940" s="67" t="s">
        <v>1423</v>
      </c>
      <c r="E1940" s="67">
        <v>1</v>
      </c>
      <c r="F1940" s="47">
        <v>279650</v>
      </c>
      <c r="G1940" s="47">
        <v>399475</v>
      </c>
      <c r="H1940" s="24">
        <f t="shared" ref="H1940:H1953" si="579">MIN(F1940:G1940)</f>
        <v>279650</v>
      </c>
      <c r="I1940" s="24">
        <f t="shared" ref="I1940:I1953" si="580">AVERAGE(F1940:G1940)</f>
        <v>339562.5</v>
      </c>
      <c r="J1940" s="24">
        <f t="shared" ref="J1940:J1953" si="581">MEDIAN(F1940:G1940)</f>
        <v>339562.5</v>
      </c>
      <c r="K1940" s="25">
        <f t="shared" ref="K1940:K1953" si="582">GEOMEAN(F1940:G1940)</f>
        <v>334235.22218641173</v>
      </c>
      <c r="L1940" s="26">
        <f t="shared" si="573"/>
        <v>38597.580760586119</v>
      </c>
      <c r="M1940" s="27">
        <f t="shared" si="574"/>
        <v>0.1154802911198247</v>
      </c>
      <c r="N1940" s="28">
        <f t="shared" ref="N1940:N1953" si="583">ROUND(IF(M1940&lt;=$N$2,H1940,K1940),0)</f>
        <v>279650</v>
      </c>
      <c r="O1940" s="29" t="str">
        <f t="shared" ref="O1940:O1953" si="584">IF(M1940&lt;=$N$2,"MENOR VALOR","MEDIA GEO")</f>
        <v>MENOR VALOR</v>
      </c>
      <c r="P1940" s="30">
        <f t="shared" si="577"/>
        <v>279650</v>
      </c>
    </row>
    <row r="1941" spans="1:16" ht="16.2" customHeight="1" x14ac:dyDescent="0.3">
      <c r="A1941" s="68">
        <f>+A1940+1</f>
        <v>1845</v>
      </c>
      <c r="B1941" s="107">
        <v>8714300</v>
      </c>
      <c r="C1941" s="70" t="s">
        <v>1424</v>
      </c>
      <c r="D1941" s="71" t="s">
        <v>1423</v>
      </c>
      <c r="E1941" s="71">
        <v>1</v>
      </c>
      <c r="F1941" s="52">
        <v>279650</v>
      </c>
      <c r="G1941" s="47">
        <v>399475</v>
      </c>
      <c r="H1941" s="24">
        <f t="shared" si="579"/>
        <v>279650</v>
      </c>
      <c r="I1941" s="24">
        <f t="shared" si="580"/>
        <v>339562.5</v>
      </c>
      <c r="J1941" s="24">
        <f t="shared" si="581"/>
        <v>339562.5</v>
      </c>
      <c r="K1941" s="25">
        <f t="shared" si="582"/>
        <v>334235.22218641173</v>
      </c>
      <c r="L1941" s="26">
        <f t="shared" si="573"/>
        <v>38597.580760586119</v>
      </c>
      <c r="M1941" s="27">
        <f t="shared" si="574"/>
        <v>0.1154802911198247</v>
      </c>
      <c r="N1941" s="28">
        <f t="shared" si="583"/>
        <v>279650</v>
      </c>
      <c r="O1941" s="29" t="str">
        <f t="shared" si="584"/>
        <v>MENOR VALOR</v>
      </c>
      <c r="P1941" s="30">
        <f t="shared" si="577"/>
        <v>279650</v>
      </c>
    </row>
    <row r="1942" spans="1:16" ht="16.2" customHeight="1" x14ac:dyDescent="0.3">
      <c r="A1942" s="68">
        <f t="shared" ref="A1942:A1953" si="585">+A1941+1</f>
        <v>1846</v>
      </c>
      <c r="B1942" s="107">
        <v>8714300</v>
      </c>
      <c r="C1942" s="70" t="s">
        <v>1425</v>
      </c>
      <c r="D1942" s="71" t="s">
        <v>1423</v>
      </c>
      <c r="E1942" s="71">
        <v>1</v>
      </c>
      <c r="F1942" s="52">
        <v>279650</v>
      </c>
      <c r="G1942" s="47">
        <v>399475</v>
      </c>
      <c r="H1942" s="24">
        <f t="shared" si="579"/>
        <v>279650</v>
      </c>
      <c r="I1942" s="24">
        <f t="shared" si="580"/>
        <v>339562.5</v>
      </c>
      <c r="J1942" s="24">
        <f t="shared" si="581"/>
        <v>339562.5</v>
      </c>
      <c r="K1942" s="25">
        <f t="shared" si="582"/>
        <v>334235.22218641173</v>
      </c>
      <c r="L1942" s="26">
        <f t="shared" si="573"/>
        <v>38597.580760586119</v>
      </c>
      <c r="M1942" s="27">
        <f t="shared" si="574"/>
        <v>0.1154802911198247</v>
      </c>
      <c r="N1942" s="28">
        <f t="shared" si="583"/>
        <v>279650</v>
      </c>
      <c r="O1942" s="29" t="str">
        <f t="shared" si="584"/>
        <v>MENOR VALOR</v>
      </c>
      <c r="P1942" s="30">
        <f t="shared" si="577"/>
        <v>279650</v>
      </c>
    </row>
    <row r="1943" spans="1:16" ht="16.2" customHeight="1" x14ac:dyDescent="0.3">
      <c r="A1943" s="68">
        <f t="shared" si="585"/>
        <v>1847</v>
      </c>
      <c r="B1943" s="107">
        <v>8714300</v>
      </c>
      <c r="C1943" s="70" t="s">
        <v>1426</v>
      </c>
      <c r="D1943" s="71" t="s">
        <v>1423</v>
      </c>
      <c r="E1943" s="71">
        <v>1</v>
      </c>
      <c r="F1943" s="52">
        <v>321300</v>
      </c>
      <c r="G1943" s="52">
        <v>481950</v>
      </c>
      <c r="H1943" s="24">
        <f t="shared" si="579"/>
        <v>321300</v>
      </c>
      <c r="I1943" s="24">
        <f t="shared" si="580"/>
        <v>401625</v>
      </c>
      <c r="J1943" s="24">
        <f t="shared" si="581"/>
        <v>401625</v>
      </c>
      <c r="K1943" s="25">
        <f t="shared" si="582"/>
        <v>393510.5271781176</v>
      </c>
      <c r="L1943" s="26">
        <f t="shared" si="573"/>
        <v>51060.55344070281</v>
      </c>
      <c r="M1943" s="27">
        <f t="shared" si="574"/>
        <v>0.12975651199692276</v>
      </c>
      <c r="N1943" s="28">
        <f t="shared" si="583"/>
        <v>321300</v>
      </c>
      <c r="O1943" s="29" t="str">
        <f t="shared" si="584"/>
        <v>MENOR VALOR</v>
      </c>
      <c r="P1943" s="30">
        <f t="shared" si="577"/>
        <v>321300</v>
      </c>
    </row>
    <row r="1944" spans="1:16" ht="16.2" customHeight="1" x14ac:dyDescent="0.3">
      <c r="A1944" s="68">
        <f t="shared" si="585"/>
        <v>1848</v>
      </c>
      <c r="B1944" s="107">
        <v>8714300</v>
      </c>
      <c r="C1944" s="70" t="s">
        <v>1427</v>
      </c>
      <c r="D1944" s="71" t="s">
        <v>1423</v>
      </c>
      <c r="E1944" s="71">
        <v>1</v>
      </c>
      <c r="F1944" s="52">
        <v>321300</v>
      </c>
      <c r="G1944" s="52">
        <v>481950</v>
      </c>
      <c r="H1944" s="24">
        <f t="shared" si="579"/>
        <v>321300</v>
      </c>
      <c r="I1944" s="24">
        <f t="shared" si="580"/>
        <v>401625</v>
      </c>
      <c r="J1944" s="24">
        <f t="shared" si="581"/>
        <v>401625</v>
      </c>
      <c r="K1944" s="25">
        <f t="shared" si="582"/>
        <v>393510.5271781176</v>
      </c>
      <c r="L1944" s="26">
        <f t="shared" si="573"/>
        <v>51060.55344070281</v>
      </c>
      <c r="M1944" s="27">
        <f t="shared" si="574"/>
        <v>0.12975651199692276</v>
      </c>
      <c r="N1944" s="28">
        <f t="shared" si="583"/>
        <v>321300</v>
      </c>
      <c r="O1944" s="29" t="str">
        <f t="shared" si="584"/>
        <v>MENOR VALOR</v>
      </c>
      <c r="P1944" s="30">
        <f t="shared" si="577"/>
        <v>321300</v>
      </c>
    </row>
    <row r="1945" spans="1:16" ht="16.2" customHeight="1" x14ac:dyDescent="0.3">
      <c r="A1945" s="68">
        <f t="shared" si="585"/>
        <v>1849</v>
      </c>
      <c r="B1945" s="107">
        <v>8714300</v>
      </c>
      <c r="C1945" s="70" t="s">
        <v>1428</v>
      </c>
      <c r="D1945" s="71" t="s">
        <v>1423</v>
      </c>
      <c r="E1945" s="71">
        <v>1</v>
      </c>
      <c r="F1945" s="52">
        <v>744940</v>
      </c>
      <c r="G1945" s="52">
        <v>1117410</v>
      </c>
      <c r="H1945" s="24">
        <f t="shared" si="579"/>
        <v>744940</v>
      </c>
      <c r="I1945" s="24">
        <f t="shared" si="580"/>
        <v>931175</v>
      </c>
      <c r="J1945" s="24">
        <f t="shared" si="581"/>
        <v>931175</v>
      </c>
      <c r="K1945" s="25">
        <f t="shared" si="582"/>
        <v>912361.44449445035</v>
      </c>
      <c r="L1945" s="26">
        <f t="shared" si="573"/>
        <v>118384.83871807215</v>
      </c>
      <c r="M1945" s="27">
        <f t="shared" si="574"/>
        <v>0.12975651199692081</v>
      </c>
      <c r="N1945" s="28">
        <f t="shared" si="583"/>
        <v>744940</v>
      </c>
      <c r="O1945" s="29" t="str">
        <f t="shared" si="584"/>
        <v>MENOR VALOR</v>
      </c>
      <c r="P1945" s="30">
        <f t="shared" si="577"/>
        <v>744940</v>
      </c>
    </row>
    <row r="1946" spans="1:16" ht="16.2" customHeight="1" x14ac:dyDescent="0.3">
      <c r="A1946" s="68">
        <f t="shared" si="585"/>
        <v>1850</v>
      </c>
      <c r="B1946" s="107">
        <v>8714300</v>
      </c>
      <c r="C1946" s="70" t="s">
        <v>1429</v>
      </c>
      <c r="D1946" s="71" t="s">
        <v>1423</v>
      </c>
      <c r="E1946" s="71">
        <v>1</v>
      </c>
      <c r="F1946" s="52">
        <v>279650</v>
      </c>
      <c r="G1946" s="47">
        <v>399475</v>
      </c>
      <c r="H1946" s="24">
        <f t="shared" si="579"/>
        <v>279650</v>
      </c>
      <c r="I1946" s="24">
        <f t="shared" si="580"/>
        <v>339562.5</v>
      </c>
      <c r="J1946" s="24">
        <f t="shared" si="581"/>
        <v>339562.5</v>
      </c>
      <c r="K1946" s="25">
        <f t="shared" si="582"/>
        <v>334235.22218641173</v>
      </c>
      <c r="L1946" s="26">
        <f t="shared" si="573"/>
        <v>38597.580760586119</v>
      </c>
      <c r="M1946" s="27">
        <f t="shared" si="574"/>
        <v>0.1154802911198247</v>
      </c>
      <c r="N1946" s="28">
        <f t="shared" si="583"/>
        <v>279650</v>
      </c>
      <c r="O1946" s="29" t="str">
        <f t="shared" si="584"/>
        <v>MENOR VALOR</v>
      </c>
      <c r="P1946" s="30">
        <f t="shared" si="577"/>
        <v>279650</v>
      </c>
    </row>
    <row r="1947" spans="1:16" ht="16.2" customHeight="1" x14ac:dyDescent="0.3">
      <c r="A1947" s="68">
        <f t="shared" si="585"/>
        <v>1851</v>
      </c>
      <c r="B1947" s="107">
        <v>8714300</v>
      </c>
      <c r="C1947" s="70" t="s">
        <v>1430</v>
      </c>
      <c r="D1947" s="71" t="s">
        <v>1423</v>
      </c>
      <c r="E1947" s="71">
        <v>1</v>
      </c>
      <c r="F1947" s="52">
        <v>104720</v>
      </c>
      <c r="G1947" s="52">
        <v>157080</v>
      </c>
      <c r="H1947" s="24">
        <f t="shared" si="579"/>
        <v>104720</v>
      </c>
      <c r="I1947" s="24">
        <f t="shared" si="580"/>
        <v>130900</v>
      </c>
      <c r="J1947" s="24">
        <f t="shared" si="581"/>
        <v>130900</v>
      </c>
      <c r="K1947" s="25">
        <f t="shared" si="582"/>
        <v>128255.2829321272</v>
      </c>
      <c r="L1947" s="26">
        <f t="shared" si="573"/>
        <v>16641.958158451329</v>
      </c>
      <c r="M1947" s="27">
        <f t="shared" si="574"/>
        <v>0.12975651199692309</v>
      </c>
      <c r="N1947" s="28">
        <f t="shared" si="583"/>
        <v>104720</v>
      </c>
      <c r="O1947" s="29" t="str">
        <f t="shared" si="584"/>
        <v>MENOR VALOR</v>
      </c>
      <c r="P1947" s="30">
        <f t="shared" si="577"/>
        <v>104720</v>
      </c>
    </row>
    <row r="1948" spans="1:16" ht="16.2" customHeight="1" x14ac:dyDescent="0.3">
      <c r="A1948" s="68">
        <f t="shared" si="585"/>
        <v>1852</v>
      </c>
      <c r="B1948" s="107">
        <v>8714300</v>
      </c>
      <c r="C1948" s="70" t="s">
        <v>1431</v>
      </c>
      <c r="D1948" s="71" t="s">
        <v>1423</v>
      </c>
      <c r="E1948" s="71">
        <v>1</v>
      </c>
      <c r="F1948" s="52">
        <v>233240</v>
      </c>
      <c r="G1948" s="52">
        <v>349860</v>
      </c>
      <c r="H1948" s="24">
        <f t="shared" si="579"/>
        <v>233240</v>
      </c>
      <c r="I1948" s="24">
        <f t="shared" si="580"/>
        <v>291550</v>
      </c>
      <c r="J1948" s="24">
        <f t="shared" si="581"/>
        <v>291550</v>
      </c>
      <c r="K1948" s="25">
        <f t="shared" si="582"/>
        <v>285659.49380337424</v>
      </c>
      <c r="L1948" s="26">
        <f t="shared" si="573"/>
        <v>37066.179534732131</v>
      </c>
      <c r="M1948" s="27">
        <f t="shared" si="574"/>
        <v>0.12975651199692179</v>
      </c>
      <c r="N1948" s="28">
        <f t="shared" si="583"/>
        <v>233240</v>
      </c>
      <c r="O1948" s="29" t="str">
        <f t="shared" si="584"/>
        <v>MENOR VALOR</v>
      </c>
      <c r="P1948" s="30">
        <f t="shared" si="577"/>
        <v>233240</v>
      </c>
    </row>
    <row r="1949" spans="1:16" ht="16.2" customHeight="1" x14ac:dyDescent="0.3">
      <c r="A1949" s="68">
        <f t="shared" si="585"/>
        <v>1853</v>
      </c>
      <c r="B1949" s="107">
        <v>8714300</v>
      </c>
      <c r="C1949" s="70" t="s">
        <v>1432</v>
      </c>
      <c r="D1949" s="71" t="s">
        <v>1423</v>
      </c>
      <c r="E1949" s="71">
        <v>1</v>
      </c>
      <c r="F1949" s="52">
        <v>255850</v>
      </c>
      <c r="G1949" s="52">
        <v>383775</v>
      </c>
      <c r="H1949" s="24">
        <f t="shared" si="579"/>
        <v>255850</v>
      </c>
      <c r="I1949" s="24">
        <f t="shared" si="580"/>
        <v>319812.5</v>
      </c>
      <c r="J1949" s="24">
        <f t="shared" si="581"/>
        <v>319812.5</v>
      </c>
      <c r="K1949" s="25">
        <f t="shared" si="582"/>
        <v>313350.97534553806</v>
      </c>
      <c r="L1949" s="26">
        <f t="shared" si="573"/>
        <v>40659.329591670794</v>
      </c>
      <c r="M1949" s="27">
        <f t="shared" si="574"/>
        <v>0.12975651199692287</v>
      </c>
      <c r="N1949" s="28">
        <f t="shared" si="583"/>
        <v>255850</v>
      </c>
      <c r="O1949" s="29" t="str">
        <f t="shared" si="584"/>
        <v>MENOR VALOR</v>
      </c>
      <c r="P1949" s="30">
        <f t="shared" si="577"/>
        <v>255850</v>
      </c>
    </row>
    <row r="1950" spans="1:16" ht="16.2" customHeight="1" x14ac:dyDescent="0.3">
      <c r="A1950" s="68">
        <f t="shared" si="585"/>
        <v>1854</v>
      </c>
      <c r="B1950" s="107">
        <v>8714300</v>
      </c>
      <c r="C1950" s="70" t="s">
        <v>1433</v>
      </c>
      <c r="D1950" s="71" t="s">
        <v>1423</v>
      </c>
      <c r="E1950" s="71">
        <v>1</v>
      </c>
      <c r="F1950" s="52">
        <v>279650</v>
      </c>
      <c r="G1950" s="47">
        <v>399475</v>
      </c>
      <c r="H1950" s="24">
        <f t="shared" si="579"/>
        <v>279650</v>
      </c>
      <c r="I1950" s="24">
        <f t="shared" si="580"/>
        <v>339562.5</v>
      </c>
      <c r="J1950" s="24">
        <f t="shared" si="581"/>
        <v>339562.5</v>
      </c>
      <c r="K1950" s="25">
        <f t="shared" si="582"/>
        <v>334235.22218641173</v>
      </c>
      <c r="L1950" s="26">
        <f t="shared" si="573"/>
        <v>38597.580760586119</v>
      </c>
      <c r="M1950" s="27">
        <f t="shared" si="574"/>
        <v>0.1154802911198247</v>
      </c>
      <c r="N1950" s="28">
        <f t="shared" si="583"/>
        <v>279650</v>
      </c>
      <c r="O1950" s="29" t="str">
        <f t="shared" si="584"/>
        <v>MENOR VALOR</v>
      </c>
      <c r="P1950" s="30">
        <f t="shared" si="577"/>
        <v>279650</v>
      </c>
    </row>
    <row r="1951" spans="1:16" ht="16.2" customHeight="1" x14ac:dyDescent="0.3">
      <c r="A1951" s="68">
        <f t="shared" si="585"/>
        <v>1855</v>
      </c>
      <c r="B1951" s="107">
        <v>8714300</v>
      </c>
      <c r="C1951" s="70" t="s">
        <v>1434</v>
      </c>
      <c r="D1951" s="71" t="s">
        <v>1423</v>
      </c>
      <c r="E1951" s="71">
        <v>1</v>
      </c>
      <c r="F1951" s="52">
        <v>279650</v>
      </c>
      <c r="G1951" s="47">
        <v>399475</v>
      </c>
      <c r="H1951" s="24">
        <f t="shared" si="579"/>
        <v>279650</v>
      </c>
      <c r="I1951" s="24">
        <f t="shared" si="580"/>
        <v>339562.5</v>
      </c>
      <c r="J1951" s="24">
        <f t="shared" si="581"/>
        <v>339562.5</v>
      </c>
      <c r="K1951" s="25">
        <f t="shared" si="582"/>
        <v>334235.22218641173</v>
      </c>
      <c r="L1951" s="26">
        <f t="shared" si="573"/>
        <v>38597.580760586119</v>
      </c>
      <c r="M1951" s="27">
        <f t="shared" si="574"/>
        <v>0.1154802911198247</v>
      </c>
      <c r="N1951" s="28">
        <f t="shared" si="583"/>
        <v>279650</v>
      </c>
      <c r="O1951" s="29" t="str">
        <f t="shared" si="584"/>
        <v>MENOR VALOR</v>
      </c>
      <c r="P1951" s="30">
        <f t="shared" si="577"/>
        <v>279650</v>
      </c>
    </row>
    <row r="1952" spans="1:16" ht="16.2" customHeight="1" x14ac:dyDescent="0.3">
      <c r="A1952" s="68">
        <f t="shared" si="585"/>
        <v>1856</v>
      </c>
      <c r="B1952" s="107">
        <v>8714300</v>
      </c>
      <c r="C1952" s="70" t="s">
        <v>1435</v>
      </c>
      <c r="D1952" s="71" t="s">
        <v>1423</v>
      </c>
      <c r="E1952" s="71">
        <v>1</v>
      </c>
      <c r="F1952" s="52">
        <v>279650</v>
      </c>
      <c r="G1952" s="47">
        <v>399475</v>
      </c>
      <c r="H1952" s="24">
        <f t="shared" si="579"/>
        <v>279650</v>
      </c>
      <c r="I1952" s="24">
        <f t="shared" si="580"/>
        <v>339562.5</v>
      </c>
      <c r="J1952" s="24">
        <f t="shared" si="581"/>
        <v>339562.5</v>
      </c>
      <c r="K1952" s="25">
        <f t="shared" si="582"/>
        <v>334235.22218641173</v>
      </c>
      <c r="L1952" s="26">
        <f t="shared" si="573"/>
        <v>38597.580760586119</v>
      </c>
      <c r="M1952" s="27">
        <f t="shared" si="574"/>
        <v>0.1154802911198247</v>
      </c>
      <c r="N1952" s="28">
        <f t="shared" si="583"/>
        <v>279650</v>
      </c>
      <c r="O1952" s="29" t="str">
        <f t="shared" si="584"/>
        <v>MENOR VALOR</v>
      </c>
      <c r="P1952" s="30">
        <f t="shared" si="577"/>
        <v>279650</v>
      </c>
    </row>
    <row r="1953" spans="1:16" ht="16.2" customHeight="1" x14ac:dyDescent="0.3">
      <c r="A1953" s="72">
        <f t="shared" si="585"/>
        <v>1857</v>
      </c>
      <c r="B1953" s="108">
        <v>8714300</v>
      </c>
      <c r="C1953" s="74" t="s">
        <v>1452</v>
      </c>
      <c r="D1953" s="75" t="s">
        <v>1423</v>
      </c>
      <c r="E1953" s="75">
        <v>1</v>
      </c>
      <c r="F1953" s="56">
        <v>279650</v>
      </c>
      <c r="G1953" s="47">
        <v>399475</v>
      </c>
      <c r="H1953" s="24">
        <f t="shared" si="579"/>
        <v>279650</v>
      </c>
      <c r="I1953" s="24">
        <f t="shared" si="580"/>
        <v>339562.5</v>
      </c>
      <c r="J1953" s="24">
        <f t="shared" si="581"/>
        <v>339562.5</v>
      </c>
      <c r="K1953" s="25">
        <f t="shared" si="582"/>
        <v>334235.22218641173</v>
      </c>
      <c r="L1953" s="26">
        <f t="shared" si="573"/>
        <v>38597.580760586119</v>
      </c>
      <c r="M1953" s="27">
        <f t="shared" si="574"/>
        <v>0.1154802911198247</v>
      </c>
      <c r="N1953" s="28">
        <f t="shared" si="583"/>
        <v>279650</v>
      </c>
      <c r="O1953" s="29" t="str">
        <f t="shared" si="584"/>
        <v>MENOR VALOR</v>
      </c>
      <c r="P1953" s="30">
        <f t="shared" si="577"/>
        <v>279650</v>
      </c>
    </row>
    <row r="1954" spans="1:16" ht="16.2" customHeight="1" x14ac:dyDescent="0.3">
      <c r="A1954" s="268" t="s">
        <v>22</v>
      </c>
      <c r="B1954" s="268"/>
      <c r="C1954" s="268"/>
      <c r="D1954" s="268"/>
      <c r="E1954" s="268"/>
      <c r="F1954" s="35"/>
      <c r="G1954" s="121"/>
      <c r="H1954" s="38"/>
      <c r="I1954" s="38"/>
      <c r="J1954" s="38"/>
      <c r="K1954" s="39"/>
      <c r="L1954" s="40"/>
      <c r="M1954" s="41"/>
      <c r="N1954" s="42"/>
      <c r="O1954" s="43"/>
      <c r="P1954" s="44"/>
    </row>
    <row r="1955" spans="1:16" ht="16.2" customHeight="1" x14ac:dyDescent="0.3">
      <c r="A1955" s="19">
        <f>+A1953+1</f>
        <v>1858</v>
      </c>
      <c r="B1955" s="106">
        <v>8714300</v>
      </c>
      <c r="C1955" s="21" t="s">
        <v>1453</v>
      </c>
      <c r="D1955" s="22" t="s">
        <v>1423</v>
      </c>
      <c r="E1955" s="22">
        <v>1</v>
      </c>
      <c r="F1955" s="47">
        <v>247520</v>
      </c>
      <c r="G1955" s="47">
        <v>371280</v>
      </c>
      <c r="H1955" s="24">
        <f>MIN(F1955:G1955)</f>
        <v>247520</v>
      </c>
      <c r="I1955" s="24">
        <f>AVERAGE(F1955:G1955)</f>
        <v>309400</v>
      </c>
      <c r="J1955" s="24">
        <f>MEDIAN(F1955:G1955)</f>
        <v>309400</v>
      </c>
      <c r="K1955" s="25">
        <f>GEOMEAN(F1955:G1955)</f>
        <v>303148.85056684614</v>
      </c>
      <c r="L1955" s="26">
        <f t="shared" si="573"/>
        <v>39335.537465430352</v>
      </c>
      <c r="M1955" s="27">
        <f t="shared" si="574"/>
        <v>0.12975651199692287</v>
      </c>
      <c r="N1955" s="28">
        <f>ROUND(IF(M1955&lt;=$N$2,H1955,K1955),0)</f>
        <v>247520</v>
      </c>
      <c r="O1955" s="29" t="str">
        <f>IF(M1955&lt;=$N$2,"MENOR VALOR","MEDIA GEO")</f>
        <v>MENOR VALOR</v>
      </c>
      <c r="P1955" s="30">
        <f t="shared" si="577"/>
        <v>247520</v>
      </c>
    </row>
    <row r="1956" spans="1:16" ht="16.2" customHeight="1" x14ac:dyDescent="0.3">
      <c r="A1956" s="59">
        <f>+A1955+1</f>
        <v>1859</v>
      </c>
      <c r="B1956" s="107">
        <v>8714300</v>
      </c>
      <c r="C1956" s="61" t="s">
        <v>1454</v>
      </c>
      <c r="D1956" s="62" t="s">
        <v>1423</v>
      </c>
      <c r="E1956" s="62">
        <v>1</v>
      </c>
      <c r="F1956" s="52">
        <v>297500</v>
      </c>
      <c r="G1956" s="52">
        <v>446250</v>
      </c>
      <c r="H1956" s="24">
        <f>MIN(F1956:G1956)</f>
        <v>297500</v>
      </c>
      <c r="I1956" s="24">
        <f>AVERAGE(F1956:G1956)</f>
        <v>371875</v>
      </c>
      <c r="J1956" s="24">
        <f>MEDIAN(F1956:G1956)</f>
        <v>371875</v>
      </c>
      <c r="K1956" s="25">
        <f>GEOMEAN(F1956:G1956)</f>
        <v>364361.59923899773</v>
      </c>
      <c r="L1956" s="26">
        <f t="shared" si="573"/>
        <v>47278.290222872194</v>
      </c>
      <c r="M1956" s="27">
        <f t="shared" si="574"/>
        <v>0.12975651199692062</v>
      </c>
      <c r="N1956" s="28">
        <f>ROUND(IF(M1956&lt;=$N$2,H1956,K1956),0)</f>
        <v>297500</v>
      </c>
      <c r="O1956" s="29" t="str">
        <f>IF(M1956&lt;=$N$2,"MENOR VALOR","MEDIA GEO")</f>
        <v>MENOR VALOR</v>
      </c>
      <c r="P1956" s="30">
        <f t="shared" si="577"/>
        <v>297500</v>
      </c>
    </row>
    <row r="1957" spans="1:16" ht="16.2" customHeight="1" x14ac:dyDescent="0.3">
      <c r="A1957" s="59">
        <f>+A1956+1</f>
        <v>1860</v>
      </c>
      <c r="B1957" s="107">
        <v>8714300</v>
      </c>
      <c r="C1957" s="61" t="s">
        <v>1455</v>
      </c>
      <c r="D1957" s="62" t="s">
        <v>1423</v>
      </c>
      <c r="E1957" s="62">
        <v>1</v>
      </c>
      <c r="F1957" s="52">
        <v>236810</v>
      </c>
      <c r="G1957" s="52">
        <v>355215</v>
      </c>
      <c r="H1957" s="24">
        <f>MIN(F1957:G1957)</f>
        <v>236810</v>
      </c>
      <c r="I1957" s="24">
        <f>AVERAGE(F1957:G1957)</f>
        <v>296012.5</v>
      </c>
      <c r="J1957" s="24">
        <f>MEDIAN(F1957:G1957)</f>
        <v>296012.5</v>
      </c>
      <c r="K1957" s="25">
        <f>GEOMEAN(F1957:G1957)</f>
        <v>290031.8329942422</v>
      </c>
      <c r="L1957" s="26">
        <f t="shared" si="573"/>
        <v>37633.519017406732</v>
      </c>
      <c r="M1957" s="27">
        <f t="shared" si="574"/>
        <v>0.12975651199692223</v>
      </c>
      <c r="N1957" s="28">
        <f>ROUND(IF(M1957&lt;=$N$2,H1957,K1957),0)</f>
        <v>236810</v>
      </c>
      <c r="O1957" s="29" t="str">
        <f>IF(M1957&lt;=$N$2,"MENOR VALOR","MEDIA GEO")</f>
        <v>MENOR VALOR</v>
      </c>
      <c r="P1957" s="30">
        <f t="shared" si="577"/>
        <v>236810</v>
      </c>
    </row>
    <row r="1958" spans="1:16" ht="16.2" customHeight="1" x14ac:dyDescent="0.3">
      <c r="A1958" s="31">
        <f>+A1957+1</f>
        <v>1861</v>
      </c>
      <c r="B1958" s="108">
        <v>8714300</v>
      </c>
      <c r="C1958" s="33" t="s">
        <v>1456</v>
      </c>
      <c r="D1958" s="34" t="s">
        <v>1423</v>
      </c>
      <c r="E1958" s="34">
        <v>1</v>
      </c>
      <c r="F1958" s="56">
        <v>284410</v>
      </c>
      <c r="G1958" s="56">
        <v>426615</v>
      </c>
      <c r="H1958" s="24">
        <f>MIN(F1958:G1958)</f>
        <v>284410</v>
      </c>
      <c r="I1958" s="24">
        <f>AVERAGE(F1958:G1958)</f>
        <v>355512.5</v>
      </c>
      <c r="J1958" s="24">
        <f>MEDIAN(F1958:G1958)</f>
        <v>355512.5</v>
      </c>
      <c r="K1958" s="25">
        <f>GEOMEAN(F1958:G1958)</f>
        <v>348329.68887248187</v>
      </c>
      <c r="L1958" s="26">
        <f t="shared" si="573"/>
        <v>45198.04545306549</v>
      </c>
      <c r="M1958" s="27">
        <f t="shared" si="574"/>
        <v>0.12975651199691968</v>
      </c>
      <c r="N1958" s="28">
        <f>ROUND(IF(M1958&lt;=$N$2,H1958,K1958),0)</f>
        <v>284410</v>
      </c>
      <c r="O1958" s="29" t="str">
        <f>IF(M1958&lt;=$N$2,"MENOR VALOR","MEDIA GEO")</f>
        <v>MENOR VALOR</v>
      </c>
      <c r="P1958" s="30">
        <f t="shared" si="577"/>
        <v>284410</v>
      </c>
    </row>
    <row r="1959" spans="1:16" ht="16.2" customHeight="1" x14ac:dyDescent="0.3">
      <c r="A1959" s="268" t="s">
        <v>1457</v>
      </c>
      <c r="B1959" s="268"/>
      <c r="C1959" s="268"/>
      <c r="D1959" s="268"/>
      <c r="E1959" s="268"/>
      <c r="F1959" s="35"/>
      <c r="G1959" s="121"/>
      <c r="H1959" s="38"/>
      <c r="I1959" s="38"/>
      <c r="J1959" s="38"/>
      <c r="K1959" s="39"/>
      <c r="L1959" s="40"/>
      <c r="M1959" s="41"/>
      <c r="N1959" s="42"/>
      <c r="O1959" s="43"/>
      <c r="P1959" s="44"/>
    </row>
    <row r="1960" spans="1:16" ht="16.2" customHeight="1" x14ac:dyDescent="0.3">
      <c r="A1960" s="45">
        <f>+A1958+1</f>
        <v>1862</v>
      </c>
      <c r="B1960" s="85">
        <v>8715201</v>
      </c>
      <c r="C1960" s="46" t="s">
        <v>1458</v>
      </c>
      <c r="D1960" s="20" t="s">
        <v>1459</v>
      </c>
      <c r="E1960" s="20">
        <v>1</v>
      </c>
      <c r="F1960" s="47">
        <v>279650</v>
      </c>
      <c r="G1960" s="47">
        <v>399475</v>
      </c>
      <c r="H1960" s="24">
        <f t="shared" ref="H1960:H1965" si="586">MIN(F1960:G1960)</f>
        <v>279650</v>
      </c>
      <c r="I1960" s="24">
        <f t="shared" ref="I1960:I1965" si="587">AVERAGE(F1960:G1960)</f>
        <v>339562.5</v>
      </c>
      <c r="J1960" s="24">
        <f t="shared" ref="J1960:J1965" si="588">MEDIAN(F1960:G1960)</f>
        <v>339562.5</v>
      </c>
      <c r="K1960" s="25">
        <f t="shared" ref="K1960:K1965" si="589">GEOMEAN(F1960:G1960)</f>
        <v>334235.22218641173</v>
      </c>
      <c r="L1960" s="26">
        <f t="shared" si="573"/>
        <v>38597.580760586119</v>
      </c>
      <c r="M1960" s="27">
        <f t="shared" si="574"/>
        <v>0.1154802911198247</v>
      </c>
      <c r="N1960" s="28">
        <f t="shared" ref="N1960:N1965" si="590">ROUND(IF(M1960&lt;=$N$2,H1960,K1960),0)</f>
        <v>279650</v>
      </c>
      <c r="O1960" s="29" t="str">
        <f t="shared" ref="O1960:O1965" si="591">IF(M1960&lt;=$N$2,"MENOR VALOR","MEDIA GEO")</f>
        <v>MENOR VALOR</v>
      </c>
      <c r="P1960" s="30">
        <f t="shared" si="577"/>
        <v>279650</v>
      </c>
    </row>
    <row r="1961" spans="1:16" ht="16.2" customHeight="1" x14ac:dyDescent="0.3">
      <c r="A1961" s="49">
        <f>A1960+1</f>
        <v>1863</v>
      </c>
      <c r="B1961" s="86">
        <v>8715201</v>
      </c>
      <c r="C1961" s="51" t="s">
        <v>1460</v>
      </c>
      <c r="D1961" s="50" t="s">
        <v>1459</v>
      </c>
      <c r="E1961" s="50">
        <v>1</v>
      </c>
      <c r="F1961" s="52">
        <v>279650</v>
      </c>
      <c r="G1961" s="47">
        <v>399475</v>
      </c>
      <c r="H1961" s="24">
        <f t="shared" si="586"/>
        <v>279650</v>
      </c>
      <c r="I1961" s="24">
        <f t="shared" si="587"/>
        <v>339562.5</v>
      </c>
      <c r="J1961" s="24">
        <f t="shared" si="588"/>
        <v>339562.5</v>
      </c>
      <c r="K1961" s="25">
        <f t="shared" si="589"/>
        <v>334235.22218641173</v>
      </c>
      <c r="L1961" s="26">
        <f t="shared" si="573"/>
        <v>38597.580760586119</v>
      </c>
      <c r="M1961" s="27">
        <f t="shared" si="574"/>
        <v>0.1154802911198247</v>
      </c>
      <c r="N1961" s="28">
        <f t="shared" si="590"/>
        <v>279650</v>
      </c>
      <c r="O1961" s="29" t="str">
        <f t="shared" si="591"/>
        <v>MENOR VALOR</v>
      </c>
      <c r="P1961" s="30">
        <f t="shared" si="577"/>
        <v>279650</v>
      </c>
    </row>
    <row r="1962" spans="1:16" ht="16.2" customHeight="1" x14ac:dyDescent="0.3">
      <c r="A1962" s="49">
        <f>A1961+1</f>
        <v>1864</v>
      </c>
      <c r="B1962" s="86">
        <v>8715201</v>
      </c>
      <c r="C1962" s="51" t="s">
        <v>1461</v>
      </c>
      <c r="D1962" s="50" t="s">
        <v>1459</v>
      </c>
      <c r="E1962" s="50">
        <v>1</v>
      </c>
      <c r="F1962" s="52">
        <v>279650</v>
      </c>
      <c r="G1962" s="47">
        <v>399475</v>
      </c>
      <c r="H1962" s="24">
        <f t="shared" si="586"/>
        <v>279650</v>
      </c>
      <c r="I1962" s="24">
        <f t="shared" si="587"/>
        <v>339562.5</v>
      </c>
      <c r="J1962" s="24">
        <f t="shared" si="588"/>
        <v>339562.5</v>
      </c>
      <c r="K1962" s="25">
        <f t="shared" si="589"/>
        <v>334235.22218641173</v>
      </c>
      <c r="L1962" s="26">
        <f t="shared" si="573"/>
        <v>38597.580760586119</v>
      </c>
      <c r="M1962" s="27">
        <f t="shared" si="574"/>
        <v>0.1154802911198247</v>
      </c>
      <c r="N1962" s="28">
        <f t="shared" si="590"/>
        <v>279650</v>
      </c>
      <c r="O1962" s="29" t="str">
        <f t="shared" si="591"/>
        <v>MENOR VALOR</v>
      </c>
      <c r="P1962" s="30">
        <f t="shared" si="577"/>
        <v>279650</v>
      </c>
    </row>
    <row r="1963" spans="1:16" ht="16.2" customHeight="1" x14ac:dyDescent="0.3">
      <c r="A1963" s="49">
        <f>A1962+1</f>
        <v>1865</v>
      </c>
      <c r="B1963" s="86">
        <v>8715201</v>
      </c>
      <c r="C1963" s="51" t="s">
        <v>1462</v>
      </c>
      <c r="D1963" s="50" t="s">
        <v>1459</v>
      </c>
      <c r="E1963" s="50">
        <v>1</v>
      </c>
      <c r="F1963" s="52">
        <v>321300</v>
      </c>
      <c r="G1963" s="52">
        <v>481950</v>
      </c>
      <c r="H1963" s="24">
        <f t="shared" si="586"/>
        <v>321300</v>
      </c>
      <c r="I1963" s="24">
        <f t="shared" si="587"/>
        <v>401625</v>
      </c>
      <c r="J1963" s="24">
        <f t="shared" si="588"/>
        <v>401625</v>
      </c>
      <c r="K1963" s="25">
        <f t="shared" si="589"/>
        <v>393510.5271781176</v>
      </c>
      <c r="L1963" s="26">
        <f t="shared" si="573"/>
        <v>51060.55344070281</v>
      </c>
      <c r="M1963" s="27">
        <f t="shared" si="574"/>
        <v>0.12975651199692276</v>
      </c>
      <c r="N1963" s="28">
        <f t="shared" si="590"/>
        <v>321300</v>
      </c>
      <c r="O1963" s="29" t="str">
        <f t="shared" si="591"/>
        <v>MENOR VALOR</v>
      </c>
      <c r="P1963" s="30">
        <f t="shared" si="577"/>
        <v>321300</v>
      </c>
    </row>
    <row r="1964" spans="1:16" ht="16.2" customHeight="1" x14ac:dyDescent="0.3">
      <c r="A1964" s="49">
        <f>A1963+1</f>
        <v>1866</v>
      </c>
      <c r="B1964" s="86">
        <v>8715201</v>
      </c>
      <c r="C1964" s="51" t="s">
        <v>1463</v>
      </c>
      <c r="D1964" s="50" t="s">
        <v>1459</v>
      </c>
      <c r="E1964" s="50">
        <v>1</v>
      </c>
      <c r="F1964" s="52">
        <v>321300</v>
      </c>
      <c r="G1964" s="52">
        <v>481950</v>
      </c>
      <c r="H1964" s="24">
        <f t="shared" si="586"/>
        <v>321300</v>
      </c>
      <c r="I1964" s="24">
        <f t="shared" si="587"/>
        <v>401625</v>
      </c>
      <c r="J1964" s="24">
        <f t="shared" si="588"/>
        <v>401625</v>
      </c>
      <c r="K1964" s="25">
        <f t="shared" si="589"/>
        <v>393510.5271781176</v>
      </c>
      <c r="L1964" s="26">
        <f t="shared" si="573"/>
        <v>51060.55344070281</v>
      </c>
      <c r="M1964" s="27">
        <f t="shared" si="574"/>
        <v>0.12975651199692276</v>
      </c>
      <c r="N1964" s="28">
        <f t="shared" si="590"/>
        <v>321300</v>
      </c>
      <c r="O1964" s="29" t="str">
        <f t="shared" si="591"/>
        <v>MENOR VALOR</v>
      </c>
      <c r="P1964" s="30">
        <f t="shared" si="577"/>
        <v>321300</v>
      </c>
    </row>
    <row r="1965" spans="1:16" ht="16.2" customHeight="1" x14ac:dyDescent="0.3">
      <c r="A1965" s="54">
        <f>A1964+1</f>
        <v>1867</v>
      </c>
      <c r="B1965" s="87">
        <v>8715201</v>
      </c>
      <c r="C1965" s="55" t="s">
        <v>1464</v>
      </c>
      <c r="D1965" s="32" t="s">
        <v>1459</v>
      </c>
      <c r="E1965" s="32">
        <v>1</v>
      </c>
      <c r="F1965" s="56">
        <v>744940</v>
      </c>
      <c r="G1965" s="56">
        <v>1117410</v>
      </c>
      <c r="H1965" s="24">
        <f t="shared" si="586"/>
        <v>744940</v>
      </c>
      <c r="I1965" s="24">
        <f t="shared" si="587"/>
        <v>931175</v>
      </c>
      <c r="J1965" s="24">
        <f t="shared" si="588"/>
        <v>931175</v>
      </c>
      <c r="K1965" s="25">
        <f t="shared" si="589"/>
        <v>912361.44449445035</v>
      </c>
      <c r="L1965" s="26">
        <f t="shared" si="573"/>
        <v>118384.83871807215</v>
      </c>
      <c r="M1965" s="27">
        <f t="shared" si="574"/>
        <v>0.12975651199692081</v>
      </c>
      <c r="N1965" s="28">
        <f t="shared" si="590"/>
        <v>744940</v>
      </c>
      <c r="O1965" s="29" t="str">
        <f t="shared" si="591"/>
        <v>MENOR VALOR</v>
      </c>
      <c r="P1965" s="30">
        <f t="shared" si="577"/>
        <v>744940</v>
      </c>
    </row>
    <row r="1966" spans="1:16" ht="16.2" customHeight="1" x14ac:dyDescent="0.3">
      <c r="A1966" s="268" t="s">
        <v>107</v>
      </c>
      <c r="B1966" s="268"/>
      <c r="C1966" s="268"/>
      <c r="D1966" s="268"/>
      <c r="E1966" s="268"/>
      <c r="F1966" s="35"/>
      <c r="G1966" s="121"/>
      <c r="H1966" s="38"/>
      <c r="I1966" s="38"/>
      <c r="J1966" s="38"/>
      <c r="K1966" s="39"/>
      <c r="L1966" s="40"/>
      <c r="M1966" s="41"/>
      <c r="N1966" s="42"/>
      <c r="O1966" s="43"/>
      <c r="P1966" s="44"/>
    </row>
    <row r="1967" spans="1:16" ht="16.2" customHeight="1" x14ac:dyDescent="0.3">
      <c r="A1967" s="64">
        <f>+A1965+1</f>
        <v>1868</v>
      </c>
      <c r="B1967" s="106">
        <v>8714300</v>
      </c>
      <c r="C1967" s="66" t="s">
        <v>1422</v>
      </c>
      <c r="D1967" s="67" t="s">
        <v>1423</v>
      </c>
      <c r="E1967" s="67">
        <v>1</v>
      </c>
      <c r="F1967" s="47">
        <v>279650</v>
      </c>
      <c r="G1967" s="47">
        <v>399475</v>
      </c>
      <c r="H1967" s="24">
        <f t="shared" ref="H1967:H1980" si="592">MIN(F1967:G1967)</f>
        <v>279650</v>
      </c>
      <c r="I1967" s="24">
        <f t="shared" ref="I1967:I1980" si="593">AVERAGE(F1967:G1967)</f>
        <v>339562.5</v>
      </c>
      <c r="J1967" s="24">
        <f t="shared" ref="J1967:J1980" si="594">MEDIAN(F1967:G1967)</f>
        <v>339562.5</v>
      </c>
      <c r="K1967" s="25">
        <f t="shared" ref="K1967:K1980" si="595">GEOMEAN(F1967:G1967)</f>
        <v>334235.22218641173</v>
      </c>
      <c r="L1967" s="26">
        <f t="shared" si="573"/>
        <v>38597.580760586119</v>
      </c>
      <c r="M1967" s="27">
        <f t="shared" si="574"/>
        <v>0.1154802911198247</v>
      </c>
      <c r="N1967" s="28">
        <f t="shared" ref="N1967:N1980" si="596">ROUND(IF(M1967&lt;=$N$2,H1967,K1967),0)</f>
        <v>279650</v>
      </c>
      <c r="O1967" s="29" t="str">
        <f t="shared" ref="O1967:O1980" si="597">IF(M1967&lt;=$N$2,"MENOR VALOR","MEDIA GEO")</f>
        <v>MENOR VALOR</v>
      </c>
      <c r="P1967" s="30">
        <f t="shared" si="577"/>
        <v>279650</v>
      </c>
    </row>
    <row r="1968" spans="1:16" ht="16.2" customHeight="1" x14ac:dyDescent="0.3">
      <c r="A1968" s="68">
        <f t="shared" ref="A1968:A1980" si="598">A1967+1</f>
        <v>1869</v>
      </c>
      <c r="B1968" s="107">
        <v>8714300</v>
      </c>
      <c r="C1968" s="70" t="s">
        <v>1424</v>
      </c>
      <c r="D1968" s="71" t="s">
        <v>1423</v>
      </c>
      <c r="E1968" s="71">
        <v>1</v>
      </c>
      <c r="F1968" s="52">
        <v>279650</v>
      </c>
      <c r="G1968" s="52">
        <v>157080</v>
      </c>
      <c r="H1968" s="24">
        <f t="shared" si="592"/>
        <v>157080</v>
      </c>
      <c r="I1968" s="24">
        <f t="shared" si="593"/>
        <v>218365</v>
      </c>
      <c r="J1968" s="24">
        <f t="shared" si="594"/>
        <v>218365</v>
      </c>
      <c r="K1968" s="25">
        <f t="shared" si="595"/>
        <v>209588.69721432976</v>
      </c>
      <c r="L1968" s="26">
        <f t="shared" si="573"/>
        <v>37129.25587152387</v>
      </c>
      <c r="M1968" s="27">
        <f t="shared" si="574"/>
        <v>0.17715294939571441</v>
      </c>
      <c r="N1968" s="28">
        <f t="shared" si="596"/>
        <v>157080</v>
      </c>
      <c r="O1968" s="29" t="str">
        <f t="shared" si="597"/>
        <v>MENOR VALOR</v>
      </c>
      <c r="P1968" s="30">
        <f t="shared" si="577"/>
        <v>157080</v>
      </c>
    </row>
    <row r="1969" spans="1:16" ht="16.2" customHeight="1" x14ac:dyDescent="0.3">
      <c r="A1969" s="68">
        <f t="shared" si="598"/>
        <v>1870</v>
      </c>
      <c r="B1969" s="107">
        <v>8714300</v>
      </c>
      <c r="C1969" s="70" t="s">
        <v>1425</v>
      </c>
      <c r="D1969" s="71" t="s">
        <v>1423</v>
      </c>
      <c r="E1969" s="71">
        <v>1</v>
      </c>
      <c r="F1969" s="52">
        <v>279650</v>
      </c>
      <c r="G1969" s="52">
        <v>349860</v>
      </c>
      <c r="H1969" s="24">
        <f t="shared" si="592"/>
        <v>279650</v>
      </c>
      <c r="I1969" s="24">
        <f t="shared" si="593"/>
        <v>314755</v>
      </c>
      <c r="J1969" s="24">
        <f t="shared" si="594"/>
        <v>314755</v>
      </c>
      <c r="K1969" s="25">
        <f t="shared" si="595"/>
        <v>312791.22270293965</v>
      </c>
      <c r="L1969" s="26">
        <f t="shared" si="573"/>
        <v>23434.383310062185</v>
      </c>
      <c r="M1969" s="27">
        <f t="shared" si="574"/>
        <v>7.4920207503130637E-2</v>
      </c>
      <c r="N1969" s="28">
        <f t="shared" si="596"/>
        <v>279650</v>
      </c>
      <c r="O1969" s="29" t="str">
        <f t="shared" si="597"/>
        <v>MENOR VALOR</v>
      </c>
      <c r="P1969" s="30">
        <f t="shared" si="577"/>
        <v>279650</v>
      </c>
    </row>
    <row r="1970" spans="1:16" ht="16.2" customHeight="1" x14ac:dyDescent="0.3">
      <c r="A1970" s="68">
        <f t="shared" si="598"/>
        <v>1871</v>
      </c>
      <c r="B1970" s="107">
        <v>8714300</v>
      </c>
      <c r="C1970" s="70" t="s">
        <v>1426</v>
      </c>
      <c r="D1970" s="71" t="s">
        <v>1423</v>
      </c>
      <c r="E1970" s="71">
        <v>1</v>
      </c>
      <c r="F1970" s="52">
        <v>321300</v>
      </c>
      <c r="G1970" s="52">
        <v>383775</v>
      </c>
      <c r="H1970" s="24">
        <f t="shared" si="592"/>
        <v>321300</v>
      </c>
      <c r="I1970" s="24">
        <f t="shared" si="593"/>
        <v>352537.5</v>
      </c>
      <c r="J1970" s="24">
        <f t="shared" si="594"/>
        <v>352537.5</v>
      </c>
      <c r="K1970" s="25">
        <f t="shared" si="595"/>
        <v>351150.83297637216</v>
      </c>
      <c r="L1970" s="26">
        <f t="shared" si="573"/>
        <v>21107.726421659765</v>
      </c>
      <c r="M1970" s="27">
        <f t="shared" si="574"/>
        <v>6.0110141965917074E-2</v>
      </c>
      <c r="N1970" s="28">
        <f t="shared" si="596"/>
        <v>321300</v>
      </c>
      <c r="O1970" s="29" t="str">
        <f t="shared" si="597"/>
        <v>MENOR VALOR</v>
      </c>
      <c r="P1970" s="30">
        <f t="shared" si="577"/>
        <v>321300</v>
      </c>
    </row>
    <row r="1971" spans="1:16" ht="16.2" customHeight="1" x14ac:dyDescent="0.3">
      <c r="A1971" s="68">
        <f t="shared" si="598"/>
        <v>1872</v>
      </c>
      <c r="B1971" s="107">
        <v>8714300</v>
      </c>
      <c r="C1971" s="70" t="s">
        <v>1427</v>
      </c>
      <c r="D1971" s="71" t="s">
        <v>1423</v>
      </c>
      <c r="E1971" s="71">
        <v>1</v>
      </c>
      <c r="F1971" s="52">
        <v>321300</v>
      </c>
      <c r="G1971" s="52">
        <v>419475</v>
      </c>
      <c r="H1971" s="24">
        <f t="shared" si="592"/>
        <v>321300</v>
      </c>
      <c r="I1971" s="24">
        <f t="shared" si="593"/>
        <v>370387.5</v>
      </c>
      <c r="J1971" s="24">
        <f t="shared" si="594"/>
        <v>370387.5</v>
      </c>
      <c r="K1971" s="25">
        <f t="shared" si="595"/>
        <v>367120.30385147588</v>
      </c>
      <c r="L1971" s="26">
        <f t="shared" si="573"/>
        <v>32399.847569406676</v>
      </c>
      <c r="M1971" s="27">
        <f t="shared" si="574"/>
        <v>8.8254033431271431E-2</v>
      </c>
      <c r="N1971" s="28">
        <f t="shared" si="596"/>
        <v>321300</v>
      </c>
      <c r="O1971" s="29" t="str">
        <f t="shared" si="597"/>
        <v>MENOR VALOR</v>
      </c>
      <c r="P1971" s="30">
        <f t="shared" si="577"/>
        <v>321300</v>
      </c>
    </row>
    <row r="1972" spans="1:16" ht="16.2" customHeight="1" x14ac:dyDescent="0.3">
      <c r="A1972" s="68">
        <f t="shared" si="598"/>
        <v>1873</v>
      </c>
      <c r="B1972" s="107">
        <v>8714300</v>
      </c>
      <c r="C1972" s="70" t="s">
        <v>1428</v>
      </c>
      <c r="D1972" s="71" t="s">
        <v>1423</v>
      </c>
      <c r="E1972" s="71">
        <v>1</v>
      </c>
      <c r="F1972" s="52">
        <v>744940</v>
      </c>
      <c r="G1972" s="52">
        <v>419475</v>
      </c>
      <c r="H1972" s="24">
        <f t="shared" si="592"/>
        <v>419475</v>
      </c>
      <c r="I1972" s="24">
        <f t="shared" si="593"/>
        <v>582207.5</v>
      </c>
      <c r="J1972" s="24">
        <f t="shared" si="594"/>
        <v>582207.5</v>
      </c>
      <c r="K1972" s="25">
        <f t="shared" si="595"/>
        <v>559002.42083554517</v>
      </c>
      <c r="L1972" s="26">
        <f t="shared" si="573"/>
        <v>98660.785434283069</v>
      </c>
      <c r="M1972" s="27">
        <f t="shared" si="574"/>
        <v>0.17649437955351613</v>
      </c>
      <c r="N1972" s="28">
        <f t="shared" si="596"/>
        <v>419475</v>
      </c>
      <c r="O1972" s="29" t="str">
        <f t="shared" si="597"/>
        <v>MENOR VALOR</v>
      </c>
      <c r="P1972" s="30">
        <f t="shared" si="577"/>
        <v>419475</v>
      </c>
    </row>
    <row r="1973" spans="1:16" ht="16.2" customHeight="1" x14ac:dyDescent="0.3">
      <c r="A1973" s="68">
        <f t="shared" si="598"/>
        <v>1874</v>
      </c>
      <c r="B1973" s="107">
        <v>8714300</v>
      </c>
      <c r="C1973" s="70" t="s">
        <v>1429</v>
      </c>
      <c r="D1973" s="71" t="s">
        <v>1423</v>
      </c>
      <c r="E1973" s="71">
        <v>1</v>
      </c>
      <c r="F1973" s="52">
        <v>279650</v>
      </c>
      <c r="G1973" s="47">
        <v>399475</v>
      </c>
      <c r="H1973" s="24">
        <f t="shared" si="592"/>
        <v>279650</v>
      </c>
      <c r="I1973" s="24">
        <f t="shared" si="593"/>
        <v>339562.5</v>
      </c>
      <c r="J1973" s="24">
        <f t="shared" si="594"/>
        <v>339562.5</v>
      </c>
      <c r="K1973" s="25">
        <f t="shared" si="595"/>
        <v>334235.22218641173</v>
      </c>
      <c r="L1973" s="26">
        <f t="shared" si="573"/>
        <v>38597.580760586119</v>
      </c>
      <c r="M1973" s="27">
        <f t="shared" si="574"/>
        <v>0.1154802911198247</v>
      </c>
      <c r="N1973" s="28">
        <f t="shared" si="596"/>
        <v>279650</v>
      </c>
      <c r="O1973" s="29" t="str">
        <f t="shared" si="597"/>
        <v>MENOR VALOR</v>
      </c>
      <c r="P1973" s="30">
        <f t="shared" si="577"/>
        <v>279650</v>
      </c>
    </row>
    <row r="1974" spans="1:16" ht="16.2" customHeight="1" x14ac:dyDescent="0.3">
      <c r="A1974" s="68">
        <f t="shared" si="598"/>
        <v>1875</v>
      </c>
      <c r="B1974" s="107">
        <v>8714300</v>
      </c>
      <c r="C1974" s="70" t="s">
        <v>1430</v>
      </c>
      <c r="D1974" s="71" t="s">
        <v>1423</v>
      </c>
      <c r="E1974" s="71">
        <v>1</v>
      </c>
      <c r="F1974" s="52">
        <v>104720</v>
      </c>
      <c r="G1974" s="52">
        <v>419475</v>
      </c>
      <c r="H1974" s="24">
        <f t="shared" si="592"/>
        <v>104720</v>
      </c>
      <c r="I1974" s="24">
        <f t="shared" si="593"/>
        <v>262097.5</v>
      </c>
      <c r="J1974" s="24">
        <f t="shared" si="594"/>
        <v>262097.5</v>
      </c>
      <c r="K1974" s="25">
        <f t="shared" si="595"/>
        <v>209588.69721432976</v>
      </c>
      <c r="L1974" s="26">
        <f t="shared" si="573"/>
        <v>74153.36693445142</v>
      </c>
      <c r="M1974" s="27">
        <f t="shared" si="574"/>
        <v>0.35380422665932526</v>
      </c>
      <c r="N1974" s="28">
        <f t="shared" si="596"/>
        <v>104720</v>
      </c>
      <c r="O1974" s="29" t="str">
        <f t="shared" si="597"/>
        <v>MENOR VALOR</v>
      </c>
      <c r="P1974" s="30">
        <f t="shared" si="577"/>
        <v>104720</v>
      </c>
    </row>
    <row r="1975" spans="1:16" ht="16.2" customHeight="1" x14ac:dyDescent="0.3">
      <c r="A1975" s="68">
        <f t="shared" si="598"/>
        <v>1876</v>
      </c>
      <c r="B1975" s="107">
        <v>8714300</v>
      </c>
      <c r="C1975" s="70" t="s">
        <v>1431</v>
      </c>
      <c r="D1975" s="71" t="s">
        <v>1423</v>
      </c>
      <c r="E1975" s="71">
        <v>1</v>
      </c>
      <c r="F1975" s="52">
        <v>233240</v>
      </c>
      <c r="G1975" s="52">
        <v>419475</v>
      </c>
      <c r="H1975" s="24">
        <f t="shared" si="592"/>
        <v>233240</v>
      </c>
      <c r="I1975" s="24">
        <f t="shared" si="593"/>
        <v>326357.5</v>
      </c>
      <c r="J1975" s="24">
        <f t="shared" si="594"/>
        <v>326357.5</v>
      </c>
      <c r="K1975" s="25">
        <f t="shared" si="595"/>
        <v>312791.22270293965</v>
      </c>
      <c r="L1975" s="26">
        <f t="shared" si="573"/>
        <v>56251.209024929922</v>
      </c>
      <c r="M1975" s="27">
        <f t="shared" si="574"/>
        <v>0.1798362771782511</v>
      </c>
      <c r="N1975" s="28">
        <f t="shared" si="596"/>
        <v>233240</v>
      </c>
      <c r="O1975" s="29" t="str">
        <f t="shared" si="597"/>
        <v>MENOR VALOR</v>
      </c>
      <c r="P1975" s="30">
        <f t="shared" si="577"/>
        <v>233240</v>
      </c>
    </row>
    <row r="1976" spans="1:16" ht="16.2" customHeight="1" x14ac:dyDescent="0.3">
      <c r="A1976" s="68">
        <f t="shared" si="598"/>
        <v>1877</v>
      </c>
      <c r="B1976" s="107">
        <v>8714300</v>
      </c>
      <c r="C1976" s="70" t="s">
        <v>1432</v>
      </c>
      <c r="D1976" s="71" t="s">
        <v>1423</v>
      </c>
      <c r="E1976" s="71">
        <v>1</v>
      </c>
      <c r="F1976" s="52">
        <v>255850</v>
      </c>
      <c r="G1976" s="52">
        <v>419475</v>
      </c>
      <c r="H1976" s="24">
        <f t="shared" si="592"/>
        <v>255850</v>
      </c>
      <c r="I1976" s="24">
        <f t="shared" si="593"/>
        <v>337662.5</v>
      </c>
      <c r="J1976" s="24">
        <f t="shared" si="594"/>
        <v>337662.5</v>
      </c>
      <c r="K1976" s="25">
        <f t="shared" si="595"/>
        <v>327601.40224058874</v>
      </c>
      <c r="L1976" s="26">
        <f t="shared" si="573"/>
        <v>50735.903083963436</v>
      </c>
      <c r="M1976" s="27">
        <f t="shared" si="574"/>
        <v>0.15487083613489316</v>
      </c>
      <c r="N1976" s="28">
        <f t="shared" si="596"/>
        <v>255850</v>
      </c>
      <c r="O1976" s="29" t="str">
        <f t="shared" si="597"/>
        <v>MENOR VALOR</v>
      </c>
      <c r="P1976" s="30">
        <f t="shared" si="577"/>
        <v>255850</v>
      </c>
    </row>
    <row r="1977" spans="1:16" ht="16.2" customHeight="1" x14ac:dyDescent="0.3">
      <c r="A1977" s="68">
        <f t="shared" si="598"/>
        <v>1878</v>
      </c>
      <c r="B1977" s="107">
        <v>8714300</v>
      </c>
      <c r="C1977" s="70" t="s">
        <v>1433</v>
      </c>
      <c r="D1977" s="71" t="s">
        <v>1423</v>
      </c>
      <c r="E1977" s="71">
        <v>1</v>
      </c>
      <c r="F1977" s="52">
        <v>279650</v>
      </c>
      <c r="G1977" s="47">
        <v>399475</v>
      </c>
      <c r="H1977" s="24">
        <f t="shared" si="592"/>
        <v>279650</v>
      </c>
      <c r="I1977" s="24">
        <f t="shared" si="593"/>
        <v>339562.5</v>
      </c>
      <c r="J1977" s="24">
        <f t="shared" si="594"/>
        <v>339562.5</v>
      </c>
      <c r="K1977" s="25">
        <f t="shared" si="595"/>
        <v>334235.22218641173</v>
      </c>
      <c r="L1977" s="26">
        <f t="shared" si="573"/>
        <v>38597.580760586119</v>
      </c>
      <c r="M1977" s="27">
        <f t="shared" si="574"/>
        <v>0.1154802911198247</v>
      </c>
      <c r="N1977" s="28">
        <f t="shared" si="596"/>
        <v>279650</v>
      </c>
      <c r="O1977" s="29" t="str">
        <f t="shared" si="597"/>
        <v>MENOR VALOR</v>
      </c>
      <c r="P1977" s="30">
        <f t="shared" si="577"/>
        <v>279650</v>
      </c>
    </row>
    <row r="1978" spans="1:16" ht="16.2" customHeight="1" x14ac:dyDescent="0.3">
      <c r="A1978" s="68">
        <f t="shared" si="598"/>
        <v>1879</v>
      </c>
      <c r="B1978" s="107">
        <v>8714300</v>
      </c>
      <c r="C1978" s="70" t="s">
        <v>1434</v>
      </c>
      <c r="D1978" s="71" t="s">
        <v>1423</v>
      </c>
      <c r="E1978" s="71">
        <v>1</v>
      </c>
      <c r="F1978" s="52">
        <v>279650</v>
      </c>
      <c r="G1978" s="47">
        <v>399475</v>
      </c>
      <c r="H1978" s="24">
        <f t="shared" si="592"/>
        <v>279650</v>
      </c>
      <c r="I1978" s="24">
        <f t="shared" si="593"/>
        <v>339562.5</v>
      </c>
      <c r="J1978" s="24">
        <f t="shared" si="594"/>
        <v>339562.5</v>
      </c>
      <c r="K1978" s="25">
        <f t="shared" si="595"/>
        <v>334235.22218641173</v>
      </c>
      <c r="L1978" s="26">
        <f t="shared" si="573"/>
        <v>38597.580760586119</v>
      </c>
      <c r="M1978" s="27">
        <f t="shared" si="574"/>
        <v>0.1154802911198247</v>
      </c>
      <c r="N1978" s="28">
        <f t="shared" si="596"/>
        <v>279650</v>
      </c>
      <c r="O1978" s="29" t="str">
        <f t="shared" si="597"/>
        <v>MENOR VALOR</v>
      </c>
      <c r="P1978" s="30">
        <f t="shared" si="577"/>
        <v>279650</v>
      </c>
    </row>
    <row r="1979" spans="1:16" ht="16.2" customHeight="1" x14ac:dyDescent="0.3">
      <c r="A1979" s="68">
        <f t="shared" si="598"/>
        <v>1880</v>
      </c>
      <c r="B1979" s="107">
        <v>8714300</v>
      </c>
      <c r="C1979" s="70" t="s">
        <v>1435</v>
      </c>
      <c r="D1979" s="71" t="s">
        <v>1423</v>
      </c>
      <c r="E1979" s="71">
        <v>1</v>
      </c>
      <c r="F1979" s="52">
        <v>279650</v>
      </c>
      <c r="G1979" s="47">
        <v>399475</v>
      </c>
      <c r="H1979" s="24">
        <f t="shared" si="592"/>
        <v>279650</v>
      </c>
      <c r="I1979" s="24">
        <f t="shared" si="593"/>
        <v>339562.5</v>
      </c>
      <c r="J1979" s="24">
        <f t="shared" si="594"/>
        <v>339562.5</v>
      </c>
      <c r="K1979" s="25">
        <f t="shared" si="595"/>
        <v>334235.22218641173</v>
      </c>
      <c r="L1979" s="26">
        <f t="shared" si="573"/>
        <v>38597.580760586119</v>
      </c>
      <c r="M1979" s="27">
        <f t="shared" si="574"/>
        <v>0.1154802911198247</v>
      </c>
      <c r="N1979" s="28">
        <f t="shared" si="596"/>
        <v>279650</v>
      </c>
      <c r="O1979" s="29" t="str">
        <f t="shared" si="597"/>
        <v>MENOR VALOR</v>
      </c>
      <c r="P1979" s="30">
        <f t="shared" si="577"/>
        <v>279650</v>
      </c>
    </row>
    <row r="1980" spans="1:16" ht="16.2" customHeight="1" x14ac:dyDescent="0.3">
      <c r="A1980" s="72">
        <f t="shared" si="598"/>
        <v>1881</v>
      </c>
      <c r="B1980" s="108">
        <v>8714300</v>
      </c>
      <c r="C1980" s="74" t="s">
        <v>1452</v>
      </c>
      <c r="D1980" s="75" t="s">
        <v>1423</v>
      </c>
      <c r="E1980" s="75">
        <v>1</v>
      </c>
      <c r="F1980" s="56">
        <v>279650</v>
      </c>
      <c r="G1980" s="47">
        <v>399475</v>
      </c>
      <c r="H1980" s="24">
        <f t="shared" si="592"/>
        <v>279650</v>
      </c>
      <c r="I1980" s="24">
        <f t="shared" si="593"/>
        <v>339562.5</v>
      </c>
      <c r="J1980" s="24">
        <f t="shared" si="594"/>
        <v>339562.5</v>
      </c>
      <c r="K1980" s="25">
        <f t="shared" si="595"/>
        <v>334235.22218641173</v>
      </c>
      <c r="L1980" s="26">
        <f t="shared" si="573"/>
        <v>38597.580760586119</v>
      </c>
      <c r="M1980" s="27">
        <f t="shared" si="574"/>
        <v>0.1154802911198247</v>
      </c>
      <c r="N1980" s="28">
        <f t="shared" si="596"/>
        <v>279650</v>
      </c>
      <c r="O1980" s="29" t="str">
        <f t="shared" si="597"/>
        <v>MENOR VALOR</v>
      </c>
      <c r="P1980" s="30">
        <f t="shared" si="577"/>
        <v>279650</v>
      </c>
    </row>
    <row r="1981" spans="1:16" ht="16.2" customHeight="1" x14ac:dyDescent="0.3">
      <c r="A1981" s="268" t="s">
        <v>1465</v>
      </c>
      <c r="B1981" s="268"/>
      <c r="C1981" s="268"/>
      <c r="D1981" s="268"/>
      <c r="E1981" s="268"/>
      <c r="F1981" s="35"/>
      <c r="G1981" s="121"/>
      <c r="H1981" s="38"/>
      <c r="I1981" s="38"/>
      <c r="J1981" s="38"/>
      <c r="K1981" s="39"/>
      <c r="L1981" s="40"/>
      <c r="M1981" s="41"/>
      <c r="N1981" s="42"/>
      <c r="O1981" s="43"/>
      <c r="P1981" s="44"/>
    </row>
    <row r="1982" spans="1:16" ht="16.2" customHeight="1" x14ac:dyDescent="0.3">
      <c r="A1982" s="64">
        <f>+A1980+1</f>
        <v>1882</v>
      </c>
      <c r="B1982" s="106">
        <v>8711003</v>
      </c>
      <c r="C1982" s="66" t="s">
        <v>1466</v>
      </c>
      <c r="D1982" s="67" t="s">
        <v>1423</v>
      </c>
      <c r="E1982" s="67">
        <v>1</v>
      </c>
      <c r="F1982" s="47">
        <v>279650</v>
      </c>
      <c r="G1982" s="47">
        <v>399475</v>
      </c>
      <c r="H1982" s="24">
        <f t="shared" ref="H1982:H2002" si="599">MIN(F1982:G1982)</f>
        <v>279650</v>
      </c>
      <c r="I1982" s="24">
        <f t="shared" ref="I1982:I2002" si="600">AVERAGE(F1982:G1982)</f>
        <v>339562.5</v>
      </c>
      <c r="J1982" s="24">
        <f t="shared" ref="J1982:J2002" si="601">MEDIAN(F1982:G1982)</f>
        <v>339562.5</v>
      </c>
      <c r="K1982" s="25">
        <f t="shared" ref="K1982:K2002" si="602">GEOMEAN(F1982:G1982)</f>
        <v>334235.22218641173</v>
      </c>
      <c r="L1982" s="26">
        <f t="shared" si="573"/>
        <v>38597.580760586119</v>
      </c>
      <c r="M1982" s="27">
        <f t="shared" si="574"/>
        <v>0.1154802911198247</v>
      </c>
      <c r="N1982" s="28">
        <f t="shared" ref="N1982:N2002" si="603">ROUND(IF(M1982&lt;=$N$2,H1982,K1982),0)</f>
        <v>279650</v>
      </c>
      <c r="O1982" s="29" t="str">
        <f t="shared" ref="O1982:O2002" si="604">IF(M1982&lt;=$N$2,"MENOR VALOR","MEDIA GEO")</f>
        <v>MENOR VALOR</v>
      </c>
      <c r="P1982" s="30">
        <f t="shared" si="577"/>
        <v>279650</v>
      </c>
    </row>
    <row r="1983" spans="1:16" ht="16.2" customHeight="1" x14ac:dyDescent="0.3">
      <c r="A1983" s="68">
        <f t="shared" ref="A1983:A2002" si="605">A1982+1</f>
        <v>1883</v>
      </c>
      <c r="B1983" s="107">
        <v>8711003</v>
      </c>
      <c r="C1983" s="70" t="s">
        <v>1467</v>
      </c>
      <c r="D1983" s="71" t="s">
        <v>1423</v>
      </c>
      <c r="E1983" s="71">
        <v>1</v>
      </c>
      <c r="F1983" s="52">
        <v>279650</v>
      </c>
      <c r="G1983" s="47">
        <v>399475</v>
      </c>
      <c r="H1983" s="24">
        <f t="shared" si="599"/>
        <v>279650</v>
      </c>
      <c r="I1983" s="24">
        <f t="shared" si="600"/>
        <v>339562.5</v>
      </c>
      <c r="J1983" s="24">
        <f t="shared" si="601"/>
        <v>339562.5</v>
      </c>
      <c r="K1983" s="25">
        <f t="shared" si="602"/>
        <v>334235.22218641173</v>
      </c>
      <c r="L1983" s="26">
        <f t="shared" si="573"/>
        <v>38597.580760586119</v>
      </c>
      <c r="M1983" s="27">
        <f t="shared" si="574"/>
        <v>0.1154802911198247</v>
      </c>
      <c r="N1983" s="28">
        <f t="shared" si="603"/>
        <v>279650</v>
      </c>
      <c r="O1983" s="29" t="str">
        <f t="shared" si="604"/>
        <v>MENOR VALOR</v>
      </c>
      <c r="P1983" s="30">
        <f t="shared" si="577"/>
        <v>279650</v>
      </c>
    </row>
    <row r="1984" spans="1:16" ht="16.2" customHeight="1" x14ac:dyDescent="0.3">
      <c r="A1984" s="68">
        <f t="shared" si="605"/>
        <v>1884</v>
      </c>
      <c r="B1984" s="107">
        <v>8711003</v>
      </c>
      <c r="C1984" s="70" t="s">
        <v>1468</v>
      </c>
      <c r="D1984" s="71" t="s">
        <v>1423</v>
      </c>
      <c r="E1984" s="71">
        <v>1</v>
      </c>
      <c r="F1984" s="52">
        <v>279650</v>
      </c>
      <c r="G1984" s="47">
        <v>399475</v>
      </c>
      <c r="H1984" s="24">
        <f t="shared" si="599"/>
        <v>279650</v>
      </c>
      <c r="I1984" s="24">
        <f t="shared" si="600"/>
        <v>339562.5</v>
      </c>
      <c r="J1984" s="24">
        <f t="shared" si="601"/>
        <v>339562.5</v>
      </c>
      <c r="K1984" s="25">
        <f t="shared" si="602"/>
        <v>334235.22218641173</v>
      </c>
      <c r="L1984" s="26">
        <f t="shared" si="573"/>
        <v>38597.580760586119</v>
      </c>
      <c r="M1984" s="27">
        <f t="shared" si="574"/>
        <v>0.1154802911198247</v>
      </c>
      <c r="N1984" s="28">
        <f t="shared" si="603"/>
        <v>279650</v>
      </c>
      <c r="O1984" s="29" t="str">
        <f t="shared" si="604"/>
        <v>MENOR VALOR</v>
      </c>
      <c r="P1984" s="30">
        <f t="shared" si="577"/>
        <v>279650</v>
      </c>
    </row>
    <row r="1985" spans="1:16" ht="16.2" customHeight="1" x14ac:dyDescent="0.3">
      <c r="A1985" s="68">
        <f t="shared" si="605"/>
        <v>1885</v>
      </c>
      <c r="B1985" s="107">
        <v>8711003</v>
      </c>
      <c r="C1985" s="70" t="s">
        <v>1469</v>
      </c>
      <c r="D1985" s="71" t="s">
        <v>1423</v>
      </c>
      <c r="E1985" s="71">
        <v>1</v>
      </c>
      <c r="F1985" s="52">
        <v>279650</v>
      </c>
      <c r="G1985" s="47">
        <v>399475</v>
      </c>
      <c r="H1985" s="24">
        <f t="shared" si="599"/>
        <v>279650</v>
      </c>
      <c r="I1985" s="24">
        <f t="shared" si="600"/>
        <v>339562.5</v>
      </c>
      <c r="J1985" s="24">
        <f t="shared" si="601"/>
        <v>339562.5</v>
      </c>
      <c r="K1985" s="25">
        <f t="shared" si="602"/>
        <v>334235.22218641173</v>
      </c>
      <c r="L1985" s="26">
        <f t="shared" si="573"/>
        <v>38597.580760586119</v>
      </c>
      <c r="M1985" s="27">
        <f t="shared" si="574"/>
        <v>0.1154802911198247</v>
      </c>
      <c r="N1985" s="28">
        <f t="shared" si="603"/>
        <v>279650</v>
      </c>
      <c r="O1985" s="29" t="str">
        <f t="shared" si="604"/>
        <v>MENOR VALOR</v>
      </c>
      <c r="P1985" s="30">
        <f t="shared" si="577"/>
        <v>279650</v>
      </c>
    </row>
    <row r="1986" spans="1:16" ht="16.2" customHeight="1" x14ac:dyDescent="0.3">
      <c r="A1986" s="68">
        <f t="shared" si="605"/>
        <v>1886</v>
      </c>
      <c r="B1986" s="107">
        <v>8711003</v>
      </c>
      <c r="C1986" s="70" t="s">
        <v>1470</v>
      </c>
      <c r="D1986" s="71" t="s">
        <v>1423</v>
      </c>
      <c r="E1986" s="71">
        <v>1</v>
      </c>
      <c r="F1986" s="52">
        <v>279650</v>
      </c>
      <c r="G1986" s="47">
        <v>399475</v>
      </c>
      <c r="H1986" s="24">
        <f t="shared" si="599"/>
        <v>279650</v>
      </c>
      <c r="I1986" s="24">
        <f t="shared" si="600"/>
        <v>339562.5</v>
      </c>
      <c r="J1986" s="24">
        <f t="shared" si="601"/>
        <v>339562.5</v>
      </c>
      <c r="K1986" s="25">
        <f t="shared" si="602"/>
        <v>334235.22218641173</v>
      </c>
      <c r="L1986" s="26">
        <f t="shared" si="573"/>
        <v>38597.580760586119</v>
      </c>
      <c r="M1986" s="27">
        <f t="shared" si="574"/>
        <v>0.1154802911198247</v>
      </c>
      <c r="N1986" s="28">
        <f t="shared" si="603"/>
        <v>279650</v>
      </c>
      <c r="O1986" s="29" t="str">
        <f t="shared" si="604"/>
        <v>MENOR VALOR</v>
      </c>
      <c r="P1986" s="30">
        <f t="shared" si="577"/>
        <v>279650</v>
      </c>
    </row>
    <row r="1987" spans="1:16" ht="16.2" customHeight="1" x14ac:dyDescent="0.3">
      <c r="A1987" s="68">
        <f t="shared" si="605"/>
        <v>1887</v>
      </c>
      <c r="B1987" s="107">
        <v>8711003</v>
      </c>
      <c r="C1987" s="70" t="s">
        <v>1471</v>
      </c>
      <c r="D1987" s="71" t="s">
        <v>1423</v>
      </c>
      <c r="E1987" s="71">
        <v>1</v>
      </c>
      <c r="F1987" s="52">
        <v>279650</v>
      </c>
      <c r="G1987" s="47">
        <v>399475</v>
      </c>
      <c r="H1987" s="24">
        <f t="shared" si="599"/>
        <v>279650</v>
      </c>
      <c r="I1987" s="24">
        <f t="shared" si="600"/>
        <v>339562.5</v>
      </c>
      <c r="J1987" s="24">
        <f t="shared" si="601"/>
        <v>339562.5</v>
      </c>
      <c r="K1987" s="25">
        <f t="shared" si="602"/>
        <v>334235.22218641173</v>
      </c>
      <c r="L1987" s="26">
        <f t="shared" si="573"/>
        <v>38597.580760586119</v>
      </c>
      <c r="M1987" s="27">
        <f t="shared" si="574"/>
        <v>0.1154802911198247</v>
      </c>
      <c r="N1987" s="28">
        <f t="shared" si="603"/>
        <v>279650</v>
      </c>
      <c r="O1987" s="29" t="str">
        <f t="shared" si="604"/>
        <v>MENOR VALOR</v>
      </c>
      <c r="P1987" s="30">
        <f t="shared" si="577"/>
        <v>279650</v>
      </c>
    </row>
    <row r="1988" spans="1:16" ht="16.2" customHeight="1" x14ac:dyDescent="0.3">
      <c r="A1988" s="68">
        <f t="shared" si="605"/>
        <v>1888</v>
      </c>
      <c r="B1988" s="107">
        <v>8711003</v>
      </c>
      <c r="C1988" s="70" t="s">
        <v>1472</v>
      </c>
      <c r="D1988" s="71" t="s">
        <v>1423</v>
      </c>
      <c r="E1988" s="71">
        <v>1</v>
      </c>
      <c r="F1988" s="52">
        <v>279650</v>
      </c>
      <c r="G1988" s="47">
        <v>399475</v>
      </c>
      <c r="H1988" s="24">
        <f t="shared" si="599"/>
        <v>279650</v>
      </c>
      <c r="I1988" s="24">
        <f t="shared" si="600"/>
        <v>339562.5</v>
      </c>
      <c r="J1988" s="24">
        <f t="shared" si="601"/>
        <v>339562.5</v>
      </c>
      <c r="K1988" s="25">
        <f t="shared" si="602"/>
        <v>334235.22218641173</v>
      </c>
      <c r="L1988" s="26">
        <f t="shared" si="573"/>
        <v>38597.580760586119</v>
      </c>
      <c r="M1988" s="27">
        <f t="shared" si="574"/>
        <v>0.1154802911198247</v>
      </c>
      <c r="N1988" s="28">
        <f t="shared" si="603"/>
        <v>279650</v>
      </c>
      <c r="O1988" s="29" t="str">
        <f t="shared" si="604"/>
        <v>MENOR VALOR</v>
      </c>
      <c r="P1988" s="30">
        <f t="shared" si="577"/>
        <v>279650</v>
      </c>
    </row>
    <row r="1989" spans="1:16" ht="16.2" customHeight="1" x14ac:dyDescent="0.3">
      <c r="A1989" s="68">
        <f t="shared" si="605"/>
        <v>1889</v>
      </c>
      <c r="B1989" s="107">
        <v>8711003</v>
      </c>
      <c r="C1989" s="70" t="s">
        <v>1473</v>
      </c>
      <c r="D1989" s="71" t="s">
        <v>1423</v>
      </c>
      <c r="E1989" s="71">
        <v>1</v>
      </c>
      <c r="F1989" s="52">
        <v>279650</v>
      </c>
      <c r="G1989" s="47">
        <v>399475</v>
      </c>
      <c r="H1989" s="24">
        <f t="shared" si="599"/>
        <v>279650</v>
      </c>
      <c r="I1989" s="24">
        <f t="shared" si="600"/>
        <v>339562.5</v>
      </c>
      <c r="J1989" s="24">
        <f t="shared" si="601"/>
        <v>339562.5</v>
      </c>
      <c r="K1989" s="25">
        <f t="shared" si="602"/>
        <v>334235.22218641173</v>
      </c>
      <c r="L1989" s="26">
        <f t="shared" si="573"/>
        <v>38597.580760586119</v>
      </c>
      <c r="M1989" s="27">
        <f t="shared" si="574"/>
        <v>0.1154802911198247</v>
      </c>
      <c r="N1989" s="28">
        <f t="shared" si="603"/>
        <v>279650</v>
      </c>
      <c r="O1989" s="29" t="str">
        <f t="shared" si="604"/>
        <v>MENOR VALOR</v>
      </c>
      <c r="P1989" s="30">
        <f t="shared" si="577"/>
        <v>279650</v>
      </c>
    </row>
    <row r="1990" spans="1:16" ht="16.2" customHeight="1" x14ac:dyDescent="0.3">
      <c r="A1990" s="68">
        <f t="shared" si="605"/>
        <v>1890</v>
      </c>
      <c r="B1990" s="107">
        <v>8711003</v>
      </c>
      <c r="C1990" s="70" t="s">
        <v>1474</v>
      </c>
      <c r="D1990" s="71" t="s">
        <v>1423</v>
      </c>
      <c r="E1990" s="71">
        <v>1</v>
      </c>
      <c r="F1990" s="52">
        <v>279650</v>
      </c>
      <c r="G1990" s="47">
        <v>399475</v>
      </c>
      <c r="H1990" s="24">
        <f t="shared" si="599"/>
        <v>279650</v>
      </c>
      <c r="I1990" s="24">
        <f t="shared" si="600"/>
        <v>339562.5</v>
      </c>
      <c r="J1990" s="24">
        <f t="shared" si="601"/>
        <v>339562.5</v>
      </c>
      <c r="K1990" s="25">
        <f t="shared" si="602"/>
        <v>334235.22218641173</v>
      </c>
      <c r="L1990" s="26">
        <f t="shared" si="573"/>
        <v>38597.580760586119</v>
      </c>
      <c r="M1990" s="27">
        <f t="shared" si="574"/>
        <v>0.1154802911198247</v>
      </c>
      <c r="N1990" s="28">
        <f t="shared" si="603"/>
        <v>279650</v>
      </c>
      <c r="O1990" s="29" t="str">
        <f t="shared" si="604"/>
        <v>MENOR VALOR</v>
      </c>
      <c r="P1990" s="30">
        <f t="shared" si="577"/>
        <v>279650</v>
      </c>
    </row>
    <row r="1991" spans="1:16" ht="16.2" customHeight="1" x14ac:dyDescent="0.3">
      <c r="A1991" s="68">
        <f t="shared" si="605"/>
        <v>1891</v>
      </c>
      <c r="B1991" s="107">
        <v>8711003</v>
      </c>
      <c r="C1991" s="70" t="s">
        <v>1475</v>
      </c>
      <c r="D1991" s="71" t="s">
        <v>1423</v>
      </c>
      <c r="E1991" s="71">
        <v>1</v>
      </c>
      <c r="F1991" s="52">
        <v>279650</v>
      </c>
      <c r="G1991" s="47">
        <v>399475</v>
      </c>
      <c r="H1991" s="24">
        <f t="shared" si="599"/>
        <v>279650</v>
      </c>
      <c r="I1991" s="24">
        <f t="shared" si="600"/>
        <v>339562.5</v>
      </c>
      <c r="J1991" s="24">
        <f t="shared" si="601"/>
        <v>339562.5</v>
      </c>
      <c r="K1991" s="25">
        <f t="shared" si="602"/>
        <v>334235.22218641173</v>
      </c>
      <c r="L1991" s="26">
        <f t="shared" si="573"/>
        <v>38597.580760586119</v>
      </c>
      <c r="M1991" s="27">
        <f t="shared" si="574"/>
        <v>0.1154802911198247</v>
      </c>
      <c r="N1991" s="28">
        <f t="shared" si="603"/>
        <v>279650</v>
      </c>
      <c r="O1991" s="29" t="str">
        <f t="shared" si="604"/>
        <v>MENOR VALOR</v>
      </c>
      <c r="P1991" s="30">
        <f t="shared" si="577"/>
        <v>279650</v>
      </c>
    </row>
    <row r="1992" spans="1:16" ht="16.2" customHeight="1" x14ac:dyDescent="0.3">
      <c r="A1992" s="68">
        <f t="shared" si="605"/>
        <v>1892</v>
      </c>
      <c r="B1992" s="107">
        <v>8711003</v>
      </c>
      <c r="C1992" s="70" t="s">
        <v>1476</v>
      </c>
      <c r="D1992" s="71" t="s">
        <v>1423</v>
      </c>
      <c r="E1992" s="71">
        <v>1</v>
      </c>
      <c r="F1992" s="52">
        <v>279650</v>
      </c>
      <c r="G1992" s="47">
        <v>399475</v>
      </c>
      <c r="H1992" s="24">
        <f t="shared" si="599"/>
        <v>279650</v>
      </c>
      <c r="I1992" s="24">
        <f t="shared" si="600"/>
        <v>339562.5</v>
      </c>
      <c r="J1992" s="24">
        <f t="shared" si="601"/>
        <v>339562.5</v>
      </c>
      <c r="K1992" s="25">
        <f t="shared" si="602"/>
        <v>334235.22218641173</v>
      </c>
      <c r="L1992" s="26">
        <f t="shared" si="573"/>
        <v>38597.580760586119</v>
      </c>
      <c r="M1992" s="27">
        <f t="shared" si="574"/>
        <v>0.1154802911198247</v>
      </c>
      <c r="N1992" s="28">
        <f t="shared" si="603"/>
        <v>279650</v>
      </c>
      <c r="O1992" s="29" t="str">
        <f t="shared" si="604"/>
        <v>MENOR VALOR</v>
      </c>
      <c r="P1992" s="30">
        <f t="shared" si="577"/>
        <v>279650</v>
      </c>
    </row>
    <row r="1993" spans="1:16" ht="16.2" customHeight="1" x14ac:dyDescent="0.3">
      <c r="A1993" s="68">
        <f t="shared" si="605"/>
        <v>1893</v>
      </c>
      <c r="B1993" s="107">
        <v>8711003</v>
      </c>
      <c r="C1993" s="70" t="s">
        <v>1477</v>
      </c>
      <c r="D1993" s="71" t="s">
        <v>1423</v>
      </c>
      <c r="E1993" s="71">
        <v>1</v>
      </c>
      <c r="F1993" s="52">
        <v>279650</v>
      </c>
      <c r="G1993" s="47">
        <v>399475</v>
      </c>
      <c r="H1993" s="24">
        <f t="shared" si="599"/>
        <v>279650</v>
      </c>
      <c r="I1993" s="24">
        <f t="shared" si="600"/>
        <v>339562.5</v>
      </c>
      <c r="J1993" s="24">
        <f t="shared" si="601"/>
        <v>339562.5</v>
      </c>
      <c r="K1993" s="25">
        <f t="shared" si="602"/>
        <v>334235.22218641173</v>
      </c>
      <c r="L1993" s="26">
        <f t="shared" si="573"/>
        <v>38597.580760586119</v>
      </c>
      <c r="M1993" s="27">
        <f t="shared" si="574"/>
        <v>0.1154802911198247</v>
      </c>
      <c r="N1993" s="28">
        <f t="shared" si="603"/>
        <v>279650</v>
      </c>
      <c r="O1993" s="29" t="str">
        <f t="shared" si="604"/>
        <v>MENOR VALOR</v>
      </c>
      <c r="P1993" s="30">
        <f t="shared" si="577"/>
        <v>279650</v>
      </c>
    </row>
    <row r="1994" spans="1:16" ht="16.2" customHeight="1" x14ac:dyDescent="0.3">
      <c r="A1994" s="68">
        <f t="shared" si="605"/>
        <v>1894</v>
      </c>
      <c r="B1994" s="107">
        <v>8711003</v>
      </c>
      <c r="C1994" s="70" t="s">
        <v>1478</v>
      </c>
      <c r="D1994" s="71" t="s">
        <v>1423</v>
      </c>
      <c r="E1994" s="71">
        <v>1</v>
      </c>
      <c r="F1994" s="52">
        <v>279650</v>
      </c>
      <c r="G1994" s="47">
        <v>399475</v>
      </c>
      <c r="H1994" s="24">
        <f t="shared" si="599"/>
        <v>279650</v>
      </c>
      <c r="I1994" s="24">
        <f t="shared" si="600"/>
        <v>339562.5</v>
      </c>
      <c r="J1994" s="24">
        <f t="shared" si="601"/>
        <v>339562.5</v>
      </c>
      <c r="K1994" s="25">
        <f t="shared" si="602"/>
        <v>334235.22218641173</v>
      </c>
      <c r="L1994" s="26">
        <f t="shared" si="573"/>
        <v>38597.580760586119</v>
      </c>
      <c r="M1994" s="27">
        <f t="shared" si="574"/>
        <v>0.1154802911198247</v>
      </c>
      <c r="N1994" s="28">
        <f t="shared" si="603"/>
        <v>279650</v>
      </c>
      <c r="O1994" s="29" t="str">
        <f t="shared" si="604"/>
        <v>MENOR VALOR</v>
      </c>
      <c r="P1994" s="30">
        <f t="shared" si="577"/>
        <v>279650</v>
      </c>
    </row>
    <row r="1995" spans="1:16" ht="16.2" customHeight="1" x14ac:dyDescent="0.3">
      <c r="A1995" s="68">
        <f t="shared" si="605"/>
        <v>1895</v>
      </c>
      <c r="B1995" s="107">
        <v>8711003</v>
      </c>
      <c r="C1995" s="70" t="s">
        <v>1479</v>
      </c>
      <c r="D1995" s="71" t="s">
        <v>1423</v>
      </c>
      <c r="E1995" s="71">
        <v>1</v>
      </c>
      <c r="F1995" s="52">
        <v>279650</v>
      </c>
      <c r="G1995" s="52">
        <v>349860</v>
      </c>
      <c r="H1995" s="24">
        <f t="shared" si="599"/>
        <v>279650</v>
      </c>
      <c r="I1995" s="24">
        <f t="shared" si="600"/>
        <v>314755</v>
      </c>
      <c r="J1995" s="24">
        <f t="shared" si="601"/>
        <v>314755</v>
      </c>
      <c r="K1995" s="25">
        <f t="shared" si="602"/>
        <v>312791.22270293965</v>
      </c>
      <c r="L1995" s="26">
        <f t="shared" ref="L1995:L2058" si="606">STDEVA(H1995,K1995)</f>
        <v>23434.383310062185</v>
      </c>
      <c r="M1995" s="27">
        <f t="shared" ref="M1995:M2058" si="607">L1995/K1995</f>
        <v>7.4920207503130637E-2</v>
      </c>
      <c r="N1995" s="28">
        <f t="shared" si="603"/>
        <v>279650</v>
      </c>
      <c r="O1995" s="29" t="str">
        <f t="shared" si="604"/>
        <v>MENOR VALOR</v>
      </c>
      <c r="P1995" s="30">
        <f t="shared" ref="P1995:P2058" si="608">ROUND(N1995,0)</f>
        <v>279650</v>
      </c>
    </row>
    <row r="1996" spans="1:16" ht="16.2" customHeight="1" x14ac:dyDescent="0.3">
      <c r="A1996" s="68">
        <f t="shared" si="605"/>
        <v>1896</v>
      </c>
      <c r="B1996" s="107">
        <v>8711003</v>
      </c>
      <c r="C1996" s="70" t="s">
        <v>1480</v>
      </c>
      <c r="D1996" s="71" t="s">
        <v>1423</v>
      </c>
      <c r="E1996" s="71">
        <v>1</v>
      </c>
      <c r="F1996" s="52">
        <v>279650</v>
      </c>
      <c r="G1996" s="47">
        <v>399475</v>
      </c>
      <c r="H1996" s="24">
        <f t="shared" si="599"/>
        <v>279650</v>
      </c>
      <c r="I1996" s="24">
        <f t="shared" si="600"/>
        <v>339562.5</v>
      </c>
      <c r="J1996" s="24">
        <f t="shared" si="601"/>
        <v>339562.5</v>
      </c>
      <c r="K1996" s="25">
        <f t="shared" si="602"/>
        <v>334235.22218641173</v>
      </c>
      <c r="L1996" s="26">
        <f t="shared" si="606"/>
        <v>38597.580760586119</v>
      </c>
      <c r="M1996" s="27">
        <f t="shared" si="607"/>
        <v>0.1154802911198247</v>
      </c>
      <c r="N1996" s="28">
        <f t="shared" si="603"/>
        <v>279650</v>
      </c>
      <c r="O1996" s="29" t="str">
        <f t="shared" si="604"/>
        <v>MENOR VALOR</v>
      </c>
      <c r="P1996" s="30">
        <f t="shared" si="608"/>
        <v>279650</v>
      </c>
    </row>
    <row r="1997" spans="1:16" ht="16.2" customHeight="1" x14ac:dyDescent="0.3">
      <c r="A1997" s="68">
        <f t="shared" si="605"/>
        <v>1897</v>
      </c>
      <c r="B1997" s="107">
        <v>8711003</v>
      </c>
      <c r="C1997" s="70" t="s">
        <v>1481</v>
      </c>
      <c r="D1997" s="71" t="s">
        <v>1423</v>
      </c>
      <c r="E1997" s="71">
        <v>1</v>
      </c>
      <c r="F1997" s="52">
        <v>279650</v>
      </c>
      <c r="G1997" s="52">
        <v>373065</v>
      </c>
      <c r="H1997" s="24">
        <f t="shared" si="599"/>
        <v>279650</v>
      </c>
      <c r="I1997" s="24">
        <f t="shared" si="600"/>
        <v>326357.5</v>
      </c>
      <c r="J1997" s="24">
        <f t="shared" si="601"/>
        <v>326357.5</v>
      </c>
      <c r="K1997" s="25">
        <f t="shared" si="602"/>
        <v>322997.87499300984</v>
      </c>
      <c r="L1997" s="26">
        <f t="shared" si="606"/>
        <v>30651.576357584028</v>
      </c>
      <c r="M1997" s="27">
        <f t="shared" si="607"/>
        <v>9.489714555629003E-2</v>
      </c>
      <c r="N1997" s="28">
        <f t="shared" si="603"/>
        <v>279650</v>
      </c>
      <c r="O1997" s="29" t="str">
        <f t="shared" si="604"/>
        <v>MENOR VALOR</v>
      </c>
      <c r="P1997" s="30">
        <f t="shared" si="608"/>
        <v>279650</v>
      </c>
    </row>
    <row r="1998" spans="1:16" ht="16.2" customHeight="1" x14ac:dyDescent="0.3">
      <c r="A1998" s="68">
        <f t="shared" si="605"/>
        <v>1898</v>
      </c>
      <c r="B1998" s="107">
        <v>8711003</v>
      </c>
      <c r="C1998" s="70" t="s">
        <v>1482</v>
      </c>
      <c r="D1998" s="71" t="s">
        <v>1423</v>
      </c>
      <c r="E1998" s="71">
        <v>1</v>
      </c>
      <c r="F1998" s="52">
        <v>279650</v>
      </c>
      <c r="G1998" s="52">
        <v>373065</v>
      </c>
      <c r="H1998" s="24">
        <f t="shared" si="599"/>
        <v>279650</v>
      </c>
      <c r="I1998" s="24">
        <f t="shared" si="600"/>
        <v>326357.5</v>
      </c>
      <c r="J1998" s="24">
        <f t="shared" si="601"/>
        <v>326357.5</v>
      </c>
      <c r="K1998" s="25">
        <f t="shared" si="602"/>
        <v>322997.87499300984</v>
      </c>
      <c r="L1998" s="26">
        <f t="shared" si="606"/>
        <v>30651.576357584028</v>
      </c>
      <c r="M1998" s="27">
        <f t="shared" si="607"/>
        <v>9.489714555629003E-2</v>
      </c>
      <c r="N1998" s="28">
        <f t="shared" si="603"/>
        <v>279650</v>
      </c>
      <c r="O1998" s="29" t="str">
        <f t="shared" si="604"/>
        <v>MENOR VALOR</v>
      </c>
      <c r="P1998" s="30">
        <f t="shared" si="608"/>
        <v>279650</v>
      </c>
    </row>
    <row r="1999" spans="1:16" ht="16.2" customHeight="1" x14ac:dyDescent="0.3">
      <c r="A1999" s="68">
        <f t="shared" si="605"/>
        <v>1899</v>
      </c>
      <c r="B1999" s="107">
        <v>8711003</v>
      </c>
      <c r="C1999" s="70" t="s">
        <v>1483</v>
      </c>
      <c r="D1999" s="71" t="s">
        <v>1423</v>
      </c>
      <c r="E1999" s="71">
        <v>1</v>
      </c>
      <c r="F1999" s="52">
        <v>279650</v>
      </c>
      <c r="G1999" s="52">
        <v>373065</v>
      </c>
      <c r="H1999" s="24">
        <f t="shared" si="599"/>
        <v>279650</v>
      </c>
      <c r="I1999" s="24">
        <f t="shared" si="600"/>
        <v>326357.5</v>
      </c>
      <c r="J1999" s="24">
        <f t="shared" si="601"/>
        <v>326357.5</v>
      </c>
      <c r="K1999" s="25">
        <f t="shared" si="602"/>
        <v>322997.87499300984</v>
      </c>
      <c r="L1999" s="26">
        <f t="shared" si="606"/>
        <v>30651.576357584028</v>
      </c>
      <c r="M1999" s="27">
        <f t="shared" si="607"/>
        <v>9.489714555629003E-2</v>
      </c>
      <c r="N1999" s="28">
        <f t="shared" si="603"/>
        <v>279650</v>
      </c>
      <c r="O1999" s="29" t="str">
        <f t="shared" si="604"/>
        <v>MENOR VALOR</v>
      </c>
      <c r="P1999" s="30">
        <f t="shared" si="608"/>
        <v>279650</v>
      </c>
    </row>
    <row r="2000" spans="1:16" ht="16.2" customHeight="1" x14ac:dyDescent="0.3">
      <c r="A2000" s="68">
        <f t="shared" si="605"/>
        <v>1900</v>
      </c>
      <c r="B2000" s="107">
        <v>8711003</v>
      </c>
      <c r="C2000" s="70" t="s">
        <v>1484</v>
      </c>
      <c r="D2000" s="71" t="s">
        <v>1423</v>
      </c>
      <c r="E2000" s="71">
        <v>1</v>
      </c>
      <c r="F2000" s="52">
        <v>279650</v>
      </c>
      <c r="G2000" s="52">
        <v>373065</v>
      </c>
      <c r="H2000" s="24">
        <f t="shared" si="599"/>
        <v>279650</v>
      </c>
      <c r="I2000" s="24">
        <f t="shared" si="600"/>
        <v>326357.5</v>
      </c>
      <c r="J2000" s="24">
        <f t="shared" si="601"/>
        <v>326357.5</v>
      </c>
      <c r="K2000" s="25">
        <f t="shared" si="602"/>
        <v>322997.87499300984</v>
      </c>
      <c r="L2000" s="26">
        <f t="shared" si="606"/>
        <v>30651.576357584028</v>
      </c>
      <c r="M2000" s="27">
        <f t="shared" si="607"/>
        <v>9.489714555629003E-2</v>
      </c>
      <c r="N2000" s="28">
        <f t="shared" si="603"/>
        <v>279650</v>
      </c>
      <c r="O2000" s="29" t="str">
        <f t="shared" si="604"/>
        <v>MENOR VALOR</v>
      </c>
      <c r="P2000" s="30">
        <f t="shared" si="608"/>
        <v>279650</v>
      </c>
    </row>
    <row r="2001" spans="1:16" ht="16.2" customHeight="1" x14ac:dyDescent="0.3">
      <c r="A2001" s="68">
        <f t="shared" si="605"/>
        <v>1901</v>
      </c>
      <c r="B2001" s="107">
        <v>8711003</v>
      </c>
      <c r="C2001" s="70" t="s">
        <v>1485</v>
      </c>
      <c r="D2001" s="71" t="s">
        <v>1423</v>
      </c>
      <c r="E2001" s="71">
        <v>1</v>
      </c>
      <c r="F2001" s="52">
        <v>233240</v>
      </c>
      <c r="G2001" s="52">
        <v>373065</v>
      </c>
      <c r="H2001" s="24">
        <f t="shared" si="599"/>
        <v>233240</v>
      </c>
      <c r="I2001" s="24">
        <f t="shared" si="600"/>
        <v>303152.5</v>
      </c>
      <c r="J2001" s="24">
        <f t="shared" si="601"/>
        <v>303152.5</v>
      </c>
      <c r="K2001" s="25">
        <f t="shared" si="602"/>
        <v>294980.81395236537</v>
      </c>
      <c r="L2001" s="26">
        <f t="shared" si="606"/>
        <v>43657.348221694301</v>
      </c>
      <c r="M2001" s="27">
        <f t="shared" si="607"/>
        <v>0.14800063650493642</v>
      </c>
      <c r="N2001" s="28">
        <f t="shared" si="603"/>
        <v>233240</v>
      </c>
      <c r="O2001" s="29" t="str">
        <f t="shared" si="604"/>
        <v>MENOR VALOR</v>
      </c>
      <c r="P2001" s="30">
        <f t="shared" si="608"/>
        <v>233240</v>
      </c>
    </row>
    <row r="2002" spans="1:16" ht="16.2" customHeight="1" x14ac:dyDescent="0.3">
      <c r="A2002" s="72">
        <f t="shared" si="605"/>
        <v>1902</v>
      </c>
      <c r="B2002" s="108">
        <v>8711003</v>
      </c>
      <c r="C2002" s="74" t="s">
        <v>1486</v>
      </c>
      <c r="D2002" s="75" t="s">
        <v>1423</v>
      </c>
      <c r="E2002" s="75">
        <v>1</v>
      </c>
      <c r="F2002" s="56">
        <v>279650</v>
      </c>
      <c r="G2002" s="56">
        <v>373065</v>
      </c>
      <c r="H2002" s="24">
        <f t="shared" si="599"/>
        <v>279650</v>
      </c>
      <c r="I2002" s="24">
        <f t="shared" si="600"/>
        <v>326357.5</v>
      </c>
      <c r="J2002" s="24">
        <f t="shared" si="601"/>
        <v>326357.5</v>
      </c>
      <c r="K2002" s="25">
        <f t="shared" si="602"/>
        <v>322997.87499300984</v>
      </c>
      <c r="L2002" s="26">
        <f t="shared" si="606"/>
        <v>30651.576357584028</v>
      </c>
      <c r="M2002" s="27">
        <f t="shared" si="607"/>
        <v>9.489714555629003E-2</v>
      </c>
      <c r="N2002" s="28">
        <f t="shared" si="603"/>
        <v>279650</v>
      </c>
      <c r="O2002" s="29" t="str">
        <f t="shared" si="604"/>
        <v>MENOR VALOR</v>
      </c>
      <c r="P2002" s="30">
        <f t="shared" si="608"/>
        <v>279650</v>
      </c>
    </row>
    <row r="2003" spans="1:16" ht="16.2" customHeight="1" x14ac:dyDescent="0.3">
      <c r="A2003" s="268" t="s">
        <v>1487</v>
      </c>
      <c r="B2003" s="268"/>
      <c r="C2003" s="268"/>
      <c r="D2003" s="268"/>
      <c r="E2003" s="268"/>
      <c r="F2003" s="35"/>
      <c r="G2003" s="121"/>
      <c r="H2003" s="38"/>
      <c r="I2003" s="38"/>
      <c r="J2003" s="38"/>
      <c r="K2003" s="39"/>
      <c r="L2003" s="40"/>
      <c r="M2003" s="41"/>
      <c r="N2003" s="42"/>
      <c r="O2003" s="43"/>
      <c r="P2003" s="44"/>
    </row>
    <row r="2004" spans="1:16" ht="16.2" customHeight="1" x14ac:dyDescent="0.3">
      <c r="A2004" s="64">
        <f>+A2002+1</f>
        <v>1903</v>
      </c>
      <c r="B2004" s="106">
        <v>8711003</v>
      </c>
      <c r="C2004" s="66" t="s">
        <v>1488</v>
      </c>
      <c r="D2004" s="67" t="s">
        <v>1423</v>
      </c>
      <c r="E2004" s="67">
        <v>1</v>
      </c>
      <c r="F2004" s="47">
        <v>248710</v>
      </c>
      <c r="G2004" s="47">
        <v>473065</v>
      </c>
      <c r="H2004" s="24">
        <f t="shared" ref="H2004:H2028" si="609">MIN(F2004:G2004)</f>
        <v>248710</v>
      </c>
      <c r="I2004" s="24">
        <f t="shared" ref="I2004:I2028" si="610">AVERAGE(F2004:G2004)</f>
        <v>360887.5</v>
      </c>
      <c r="J2004" s="24">
        <f t="shared" ref="J2004:J2028" si="611">MEDIAN(F2004:G2004)</f>
        <v>360887.5</v>
      </c>
      <c r="K2004" s="25">
        <f t="shared" ref="K2004:K2028" si="612">GEOMEAN(F2004:G2004)</f>
        <v>343010.19831777597</v>
      </c>
      <c r="L2004" s="26">
        <f t="shared" si="606"/>
        <v>66680.309697735545</v>
      </c>
      <c r="M2004" s="27">
        <f t="shared" si="607"/>
        <v>0.19439745530819671</v>
      </c>
      <c r="N2004" s="28">
        <f t="shared" ref="N2004:N2028" si="613">ROUND(IF(M2004&lt;=$N$2,H2004,K2004),0)</f>
        <v>248710</v>
      </c>
      <c r="O2004" s="29" t="str">
        <f t="shared" ref="O2004:O2028" si="614">IF(M2004&lt;=$N$2,"MENOR VALOR","MEDIA GEO")</f>
        <v>MENOR VALOR</v>
      </c>
      <c r="P2004" s="30">
        <f t="shared" si="608"/>
        <v>248710</v>
      </c>
    </row>
    <row r="2005" spans="1:16" ht="16.2" customHeight="1" x14ac:dyDescent="0.3">
      <c r="A2005" s="68">
        <f t="shared" ref="A2005:A2028" si="615">A2004+1</f>
        <v>1904</v>
      </c>
      <c r="B2005" s="107">
        <v>8711003</v>
      </c>
      <c r="C2005" s="70" t="s">
        <v>1489</v>
      </c>
      <c r="D2005" s="71" t="s">
        <v>1423</v>
      </c>
      <c r="E2005" s="71">
        <v>1</v>
      </c>
      <c r="F2005" s="52">
        <v>248710</v>
      </c>
      <c r="G2005" s="47">
        <v>473065</v>
      </c>
      <c r="H2005" s="24">
        <f t="shared" si="609"/>
        <v>248710</v>
      </c>
      <c r="I2005" s="24">
        <f t="shared" si="610"/>
        <v>360887.5</v>
      </c>
      <c r="J2005" s="24">
        <f t="shared" si="611"/>
        <v>360887.5</v>
      </c>
      <c r="K2005" s="25">
        <f t="shared" si="612"/>
        <v>343010.19831777597</v>
      </c>
      <c r="L2005" s="26">
        <f t="shared" si="606"/>
        <v>66680.309697735545</v>
      </c>
      <c r="M2005" s="27">
        <f t="shared" si="607"/>
        <v>0.19439745530819671</v>
      </c>
      <c r="N2005" s="28">
        <f t="shared" si="613"/>
        <v>248710</v>
      </c>
      <c r="O2005" s="29" t="str">
        <f t="shared" si="614"/>
        <v>MENOR VALOR</v>
      </c>
      <c r="P2005" s="30">
        <f t="shared" si="608"/>
        <v>248710</v>
      </c>
    </row>
    <row r="2006" spans="1:16" ht="16.2" customHeight="1" x14ac:dyDescent="0.3">
      <c r="A2006" s="68">
        <f t="shared" si="615"/>
        <v>1905</v>
      </c>
      <c r="B2006" s="107">
        <v>8711003</v>
      </c>
      <c r="C2006" s="70" t="s">
        <v>1490</v>
      </c>
      <c r="D2006" s="71" t="s">
        <v>1423</v>
      </c>
      <c r="E2006" s="71">
        <v>1</v>
      </c>
      <c r="F2006" s="52">
        <v>248710</v>
      </c>
      <c r="G2006" s="47">
        <v>473065</v>
      </c>
      <c r="H2006" s="24">
        <f t="shared" si="609"/>
        <v>248710</v>
      </c>
      <c r="I2006" s="24">
        <f t="shared" si="610"/>
        <v>360887.5</v>
      </c>
      <c r="J2006" s="24">
        <f t="shared" si="611"/>
        <v>360887.5</v>
      </c>
      <c r="K2006" s="25">
        <f t="shared" si="612"/>
        <v>343010.19831777597</v>
      </c>
      <c r="L2006" s="26">
        <f t="shared" si="606"/>
        <v>66680.309697735545</v>
      </c>
      <c r="M2006" s="27">
        <f t="shared" si="607"/>
        <v>0.19439745530819671</v>
      </c>
      <c r="N2006" s="28">
        <f t="shared" si="613"/>
        <v>248710</v>
      </c>
      <c r="O2006" s="29" t="str">
        <f t="shared" si="614"/>
        <v>MENOR VALOR</v>
      </c>
      <c r="P2006" s="30">
        <f t="shared" si="608"/>
        <v>248710</v>
      </c>
    </row>
    <row r="2007" spans="1:16" ht="16.2" customHeight="1" x14ac:dyDescent="0.3">
      <c r="A2007" s="68">
        <f t="shared" si="615"/>
        <v>1906</v>
      </c>
      <c r="B2007" s="107">
        <v>8711003</v>
      </c>
      <c r="C2007" s="70" t="s">
        <v>1491</v>
      </c>
      <c r="D2007" s="71" t="s">
        <v>1423</v>
      </c>
      <c r="E2007" s="71">
        <v>1</v>
      </c>
      <c r="F2007" s="52">
        <v>248710</v>
      </c>
      <c r="G2007" s="47">
        <v>473065</v>
      </c>
      <c r="H2007" s="24">
        <f t="shared" si="609"/>
        <v>248710</v>
      </c>
      <c r="I2007" s="24">
        <f t="shared" si="610"/>
        <v>360887.5</v>
      </c>
      <c r="J2007" s="24">
        <f t="shared" si="611"/>
        <v>360887.5</v>
      </c>
      <c r="K2007" s="25">
        <f t="shared" si="612"/>
        <v>343010.19831777597</v>
      </c>
      <c r="L2007" s="26">
        <f t="shared" si="606"/>
        <v>66680.309697735545</v>
      </c>
      <c r="M2007" s="27">
        <f t="shared" si="607"/>
        <v>0.19439745530819671</v>
      </c>
      <c r="N2007" s="28">
        <f t="shared" si="613"/>
        <v>248710</v>
      </c>
      <c r="O2007" s="29" t="str">
        <f t="shared" si="614"/>
        <v>MENOR VALOR</v>
      </c>
      <c r="P2007" s="30">
        <f t="shared" si="608"/>
        <v>248710</v>
      </c>
    </row>
    <row r="2008" spans="1:16" ht="16.2" customHeight="1" x14ac:dyDescent="0.3">
      <c r="A2008" s="68">
        <f t="shared" si="615"/>
        <v>1907</v>
      </c>
      <c r="B2008" s="107">
        <v>8711003</v>
      </c>
      <c r="C2008" s="70" t="s">
        <v>1492</v>
      </c>
      <c r="D2008" s="71" t="s">
        <v>1423</v>
      </c>
      <c r="E2008" s="71">
        <v>1</v>
      </c>
      <c r="F2008" s="52">
        <v>248710</v>
      </c>
      <c r="G2008" s="47">
        <v>473065</v>
      </c>
      <c r="H2008" s="24">
        <f t="shared" si="609"/>
        <v>248710</v>
      </c>
      <c r="I2008" s="24">
        <f t="shared" si="610"/>
        <v>360887.5</v>
      </c>
      <c r="J2008" s="24">
        <f t="shared" si="611"/>
        <v>360887.5</v>
      </c>
      <c r="K2008" s="25">
        <f t="shared" si="612"/>
        <v>343010.19831777597</v>
      </c>
      <c r="L2008" s="26">
        <f t="shared" si="606"/>
        <v>66680.309697735545</v>
      </c>
      <c r="M2008" s="27">
        <f t="shared" si="607"/>
        <v>0.19439745530819671</v>
      </c>
      <c r="N2008" s="28">
        <f t="shared" si="613"/>
        <v>248710</v>
      </c>
      <c r="O2008" s="29" t="str">
        <f t="shared" si="614"/>
        <v>MENOR VALOR</v>
      </c>
      <c r="P2008" s="30">
        <f t="shared" si="608"/>
        <v>248710</v>
      </c>
    </row>
    <row r="2009" spans="1:16" ht="16.2" customHeight="1" x14ac:dyDescent="0.3">
      <c r="A2009" s="68">
        <f t="shared" si="615"/>
        <v>1908</v>
      </c>
      <c r="B2009" s="107">
        <v>8711003</v>
      </c>
      <c r="C2009" s="70" t="s">
        <v>1493</v>
      </c>
      <c r="D2009" s="71" t="s">
        <v>1423</v>
      </c>
      <c r="E2009" s="71">
        <v>1</v>
      </c>
      <c r="F2009" s="52">
        <v>248710</v>
      </c>
      <c r="G2009" s="47">
        <v>473065</v>
      </c>
      <c r="H2009" s="24">
        <f t="shared" si="609"/>
        <v>248710</v>
      </c>
      <c r="I2009" s="24">
        <f t="shared" si="610"/>
        <v>360887.5</v>
      </c>
      <c r="J2009" s="24">
        <f t="shared" si="611"/>
        <v>360887.5</v>
      </c>
      <c r="K2009" s="25">
        <f t="shared" si="612"/>
        <v>343010.19831777597</v>
      </c>
      <c r="L2009" s="26">
        <f t="shared" si="606"/>
        <v>66680.309697735545</v>
      </c>
      <c r="M2009" s="27">
        <f t="shared" si="607"/>
        <v>0.19439745530819671</v>
      </c>
      <c r="N2009" s="28">
        <f t="shared" si="613"/>
        <v>248710</v>
      </c>
      <c r="O2009" s="29" t="str">
        <f t="shared" si="614"/>
        <v>MENOR VALOR</v>
      </c>
      <c r="P2009" s="30">
        <f t="shared" si="608"/>
        <v>248710</v>
      </c>
    </row>
    <row r="2010" spans="1:16" ht="16.2" customHeight="1" x14ac:dyDescent="0.3">
      <c r="A2010" s="68">
        <f t="shared" si="615"/>
        <v>1909</v>
      </c>
      <c r="B2010" s="107">
        <v>8711003</v>
      </c>
      <c r="C2010" s="70" t="s">
        <v>1494</v>
      </c>
      <c r="D2010" s="71" t="s">
        <v>1423</v>
      </c>
      <c r="E2010" s="71">
        <v>1</v>
      </c>
      <c r="F2010" s="52">
        <v>248710</v>
      </c>
      <c r="G2010" s="47">
        <v>473065</v>
      </c>
      <c r="H2010" s="24">
        <f t="shared" si="609"/>
        <v>248710</v>
      </c>
      <c r="I2010" s="24">
        <f t="shared" si="610"/>
        <v>360887.5</v>
      </c>
      <c r="J2010" s="24">
        <f t="shared" si="611"/>
        <v>360887.5</v>
      </c>
      <c r="K2010" s="25">
        <f t="shared" si="612"/>
        <v>343010.19831777597</v>
      </c>
      <c r="L2010" s="26">
        <f t="shared" si="606"/>
        <v>66680.309697735545</v>
      </c>
      <c r="M2010" s="27">
        <f t="shared" si="607"/>
        <v>0.19439745530819671</v>
      </c>
      <c r="N2010" s="28">
        <f t="shared" si="613"/>
        <v>248710</v>
      </c>
      <c r="O2010" s="29" t="str">
        <f t="shared" si="614"/>
        <v>MENOR VALOR</v>
      </c>
      <c r="P2010" s="30">
        <f t="shared" si="608"/>
        <v>248710</v>
      </c>
    </row>
    <row r="2011" spans="1:16" ht="16.2" customHeight="1" x14ac:dyDescent="0.3">
      <c r="A2011" s="68">
        <f t="shared" si="615"/>
        <v>1910</v>
      </c>
      <c r="B2011" s="107">
        <v>8711003</v>
      </c>
      <c r="C2011" s="70" t="s">
        <v>1495</v>
      </c>
      <c r="D2011" s="71" t="s">
        <v>1423</v>
      </c>
      <c r="E2011" s="71">
        <v>1</v>
      </c>
      <c r="F2011" s="52">
        <v>248710</v>
      </c>
      <c r="G2011" s="47">
        <v>473065</v>
      </c>
      <c r="H2011" s="24">
        <f t="shared" si="609"/>
        <v>248710</v>
      </c>
      <c r="I2011" s="24">
        <f t="shared" si="610"/>
        <v>360887.5</v>
      </c>
      <c r="J2011" s="24">
        <f t="shared" si="611"/>
        <v>360887.5</v>
      </c>
      <c r="K2011" s="25">
        <f t="shared" si="612"/>
        <v>343010.19831777597</v>
      </c>
      <c r="L2011" s="26">
        <f t="shared" si="606"/>
        <v>66680.309697735545</v>
      </c>
      <c r="M2011" s="27">
        <f t="shared" si="607"/>
        <v>0.19439745530819671</v>
      </c>
      <c r="N2011" s="28">
        <f t="shared" si="613"/>
        <v>248710</v>
      </c>
      <c r="O2011" s="29" t="str">
        <f t="shared" si="614"/>
        <v>MENOR VALOR</v>
      </c>
      <c r="P2011" s="30">
        <f t="shared" si="608"/>
        <v>248710</v>
      </c>
    </row>
    <row r="2012" spans="1:16" ht="16.2" customHeight="1" x14ac:dyDescent="0.3">
      <c r="A2012" s="68">
        <f t="shared" si="615"/>
        <v>1911</v>
      </c>
      <c r="B2012" s="107">
        <v>8711003</v>
      </c>
      <c r="C2012" s="70" t="s">
        <v>1496</v>
      </c>
      <c r="D2012" s="71" t="s">
        <v>1423</v>
      </c>
      <c r="E2012" s="71">
        <v>1</v>
      </c>
      <c r="F2012" s="52">
        <v>248710</v>
      </c>
      <c r="G2012" s="47">
        <v>473065</v>
      </c>
      <c r="H2012" s="24">
        <f t="shared" si="609"/>
        <v>248710</v>
      </c>
      <c r="I2012" s="24">
        <f t="shared" si="610"/>
        <v>360887.5</v>
      </c>
      <c r="J2012" s="24">
        <f t="shared" si="611"/>
        <v>360887.5</v>
      </c>
      <c r="K2012" s="25">
        <f t="shared" si="612"/>
        <v>343010.19831777597</v>
      </c>
      <c r="L2012" s="26">
        <f t="shared" si="606"/>
        <v>66680.309697735545</v>
      </c>
      <c r="M2012" s="27">
        <f t="shared" si="607"/>
        <v>0.19439745530819671</v>
      </c>
      <c r="N2012" s="28">
        <f t="shared" si="613"/>
        <v>248710</v>
      </c>
      <c r="O2012" s="29" t="str">
        <f t="shared" si="614"/>
        <v>MENOR VALOR</v>
      </c>
      <c r="P2012" s="30">
        <f t="shared" si="608"/>
        <v>248710</v>
      </c>
    </row>
    <row r="2013" spans="1:16" ht="16.2" customHeight="1" x14ac:dyDescent="0.3">
      <c r="A2013" s="68">
        <f t="shared" si="615"/>
        <v>1912</v>
      </c>
      <c r="B2013" s="107">
        <v>8711003</v>
      </c>
      <c r="C2013" s="70" t="s">
        <v>1497</v>
      </c>
      <c r="D2013" s="71" t="s">
        <v>1423</v>
      </c>
      <c r="E2013" s="71">
        <v>1</v>
      </c>
      <c r="F2013" s="52">
        <v>248710</v>
      </c>
      <c r="G2013" s="47">
        <v>473065</v>
      </c>
      <c r="H2013" s="24">
        <f t="shared" si="609"/>
        <v>248710</v>
      </c>
      <c r="I2013" s="24">
        <f t="shared" si="610"/>
        <v>360887.5</v>
      </c>
      <c r="J2013" s="24">
        <f t="shared" si="611"/>
        <v>360887.5</v>
      </c>
      <c r="K2013" s="25">
        <f t="shared" si="612"/>
        <v>343010.19831777597</v>
      </c>
      <c r="L2013" s="26">
        <f t="shared" si="606"/>
        <v>66680.309697735545</v>
      </c>
      <c r="M2013" s="27">
        <f t="shared" si="607"/>
        <v>0.19439745530819671</v>
      </c>
      <c r="N2013" s="28">
        <f t="shared" si="613"/>
        <v>248710</v>
      </c>
      <c r="O2013" s="29" t="str">
        <f t="shared" si="614"/>
        <v>MENOR VALOR</v>
      </c>
      <c r="P2013" s="30">
        <f t="shared" si="608"/>
        <v>248710</v>
      </c>
    </row>
    <row r="2014" spans="1:16" ht="16.2" customHeight="1" x14ac:dyDescent="0.3">
      <c r="A2014" s="68">
        <f t="shared" si="615"/>
        <v>1913</v>
      </c>
      <c r="B2014" s="107">
        <v>8711003</v>
      </c>
      <c r="C2014" s="70" t="s">
        <v>1498</v>
      </c>
      <c r="D2014" s="71" t="s">
        <v>1423</v>
      </c>
      <c r="E2014" s="71">
        <v>1</v>
      </c>
      <c r="F2014" s="52">
        <v>248710</v>
      </c>
      <c r="G2014" s="47">
        <v>473065</v>
      </c>
      <c r="H2014" s="24">
        <f t="shared" si="609"/>
        <v>248710</v>
      </c>
      <c r="I2014" s="24">
        <f t="shared" si="610"/>
        <v>360887.5</v>
      </c>
      <c r="J2014" s="24">
        <f t="shared" si="611"/>
        <v>360887.5</v>
      </c>
      <c r="K2014" s="25">
        <f t="shared" si="612"/>
        <v>343010.19831777597</v>
      </c>
      <c r="L2014" s="26">
        <f t="shared" si="606"/>
        <v>66680.309697735545</v>
      </c>
      <c r="M2014" s="27">
        <f t="shared" si="607"/>
        <v>0.19439745530819671</v>
      </c>
      <c r="N2014" s="28">
        <f t="shared" si="613"/>
        <v>248710</v>
      </c>
      <c r="O2014" s="29" t="str">
        <f t="shared" si="614"/>
        <v>MENOR VALOR</v>
      </c>
      <c r="P2014" s="30">
        <f t="shared" si="608"/>
        <v>248710</v>
      </c>
    </row>
    <row r="2015" spans="1:16" ht="16.2" customHeight="1" x14ac:dyDescent="0.3">
      <c r="A2015" s="68">
        <f t="shared" si="615"/>
        <v>1914</v>
      </c>
      <c r="B2015" s="107">
        <v>8711003</v>
      </c>
      <c r="C2015" s="70" t="s">
        <v>1499</v>
      </c>
      <c r="D2015" s="71" t="s">
        <v>1423</v>
      </c>
      <c r="E2015" s="71">
        <v>1</v>
      </c>
      <c r="F2015" s="52">
        <v>248710</v>
      </c>
      <c r="G2015" s="47">
        <v>473065</v>
      </c>
      <c r="H2015" s="24">
        <f t="shared" si="609"/>
        <v>248710</v>
      </c>
      <c r="I2015" s="24">
        <f t="shared" si="610"/>
        <v>360887.5</v>
      </c>
      <c r="J2015" s="24">
        <f t="shared" si="611"/>
        <v>360887.5</v>
      </c>
      <c r="K2015" s="25">
        <f t="shared" si="612"/>
        <v>343010.19831777597</v>
      </c>
      <c r="L2015" s="26">
        <f t="shared" si="606"/>
        <v>66680.309697735545</v>
      </c>
      <c r="M2015" s="27">
        <f t="shared" si="607"/>
        <v>0.19439745530819671</v>
      </c>
      <c r="N2015" s="28">
        <f t="shared" si="613"/>
        <v>248710</v>
      </c>
      <c r="O2015" s="29" t="str">
        <f t="shared" si="614"/>
        <v>MENOR VALOR</v>
      </c>
      <c r="P2015" s="30">
        <f t="shared" si="608"/>
        <v>248710</v>
      </c>
    </row>
    <row r="2016" spans="1:16" ht="16.2" customHeight="1" x14ac:dyDescent="0.3">
      <c r="A2016" s="68">
        <f t="shared" si="615"/>
        <v>1915</v>
      </c>
      <c r="B2016" s="107">
        <v>8711003</v>
      </c>
      <c r="C2016" s="70" t="s">
        <v>1500</v>
      </c>
      <c r="D2016" s="71" t="s">
        <v>1423</v>
      </c>
      <c r="E2016" s="71">
        <v>1</v>
      </c>
      <c r="F2016" s="52">
        <v>248710</v>
      </c>
      <c r="G2016" s="47">
        <v>473065</v>
      </c>
      <c r="H2016" s="24">
        <f t="shared" si="609"/>
        <v>248710</v>
      </c>
      <c r="I2016" s="24">
        <f t="shared" si="610"/>
        <v>360887.5</v>
      </c>
      <c r="J2016" s="24">
        <f t="shared" si="611"/>
        <v>360887.5</v>
      </c>
      <c r="K2016" s="25">
        <f t="shared" si="612"/>
        <v>343010.19831777597</v>
      </c>
      <c r="L2016" s="26">
        <f t="shared" si="606"/>
        <v>66680.309697735545</v>
      </c>
      <c r="M2016" s="27">
        <f t="shared" si="607"/>
        <v>0.19439745530819671</v>
      </c>
      <c r="N2016" s="28">
        <f t="shared" si="613"/>
        <v>248710</v>
      </c>
      <c r="O2016" s="29" t="str">
        <f t="shared" si="614"/>
        <v>MENOR VALOR</v>
      </c>
      <c r="P2016" s="30">
        <f t="shared" si="608"/>
        <v>248710</v>
      </c>
    </row>
    <row r="2017" spans="1:16" ht="16.2" customHeight="1" x14ac:dyDescent="0.3">
      <c r="A2017" s="68">
        <f t="shared" si="615"/>
        <v>1916</v>
      </c>
      <c r="B2017" s="107">
        <v>8711003</v>
      </c>
      <c r="C2017" s="70" t="s">
        <v>1501</v>
      </c>
      <c r="D2017" s="71" t="s">
        <v>1423</v>
      </c>
      <c r="E2017" s="71">
        <v>1</v>
      </c>
      <c r="F2017" s="52">
        <v>248710</v>
      </c>
      <c r="G2017" s="47">
        <v>473065</v>
      </c>
      <c r="H2017" s="24">
        <f t="shared" si="609"/>
        <v>248710</v>
      </c>
      <c r="I2017" s="24">
        <f t="shared" si="610"/>
        <v>360887.5</v>
      </c>
      <c r="J2017" s="24">
        <f t="shared" si="611"/>
        <v>360887.5</v>
      </c>
      <c r="K2017" s="25">
        <f t="shared" si="612"/>
        <v>343010.19831777597</v>
      </c>
      <c r="L2017" s="26">
        <f t="shared" si="606"/>
        <v>66680.309697735545</v>
      </c>
      <c r="M2017" s="27">
        <f t="shared" si="607"/>
        <v>0.19439745530819671</v>
      </c>
      <c r="N2017" s="28">
        <f t="shared" si="613"/>
        <v>248710</v>
      </c>
      <c r="O2017" s="29" t="str">
        <f t="shared" si="614"/>
        <v>MENOR VALOR</v>
      </c>
      <c r="P2017" s="30">
        <f t="shared" si="608"/>
        <v>248710</v>
      </c>
    </row>
    <row r="2018" spans="1:16" ht="16.2" customHeight="1" x14ac:dyDescent="0.3">
      <c r="A2018" s="68">
        <f t="shared" si="615"/>
        <v>1917</v>
      </c>
      <c r="B2018" s="107">
        <v>8711003</v>
      </c>
      <c r="C2018" s="70" t="s">
        <v>1502</v>
      </c>
      <c r="D2018" s="71" t="s">
        <v>1423</v>
      </c>
      <c r="E2018" s="71">
        <v>1</v>
      </c>
      <c r="F2018" s="52">
        <v>248710</v>
      </c>
      <c r="G2018" s="47">
        <v>473065</v>
      </c>
      <c r="H2018" s="24">
        <f t="shared" si="609"/>
        <v>248710</v>
      </c>
      <c r="I2018" s="24">
        <f t="shared" si="610"/>
        <v>360887.5</v>
      </c>
      <c r="J2018" s="24">
        <f t="shared" si="611"/>
        <v>360887.5</v>
      </c>
      <c r="K2018" s="25">
        <f t="shared" si="612"/>
        <v>343010.19831777597</v>
      </c>
      <c r="L2018" s="26">
        <f t="shared" si="606"/>
        <v>66680.309697735545</v>
      </c>
      <c r="M2018" s="27">
        <f t="shared" si="607"/>
        <v>0.19439745530819671</v>
      </c>
      <c r="N2018" s="28">
        <f t="shared" si="613"/>
        <v>248710</v>
      </c>
      <c r="O2018" s="29" t="str">
        <f t="shared" si="614"/>
        <v>MENOR VALOR</v>
      </c>
      <c r="P2018" s="30">
        <f t="shared" si="608"/>
        <v>248710</v>
      </c>
    </row>
    <row r="2019" spans="1:16" ht="16.2" customHeight="1" x14ac:dyDescent="0.3">
      <c r="A2019" s="68">
        <f t="shared" si="615"/>
        <v>1918</v>
      </c>
      <c r="B2019" s="107">
        <v>8711003</v>
      </c>
      <c r="C2019" s="70" t="s">
        <v>1503</v>
      </c>
      <c r="D2019" s="71" t="s">
        <v>1423</v>
      </c>
      <c r="E2019" s="71">
        <v>1</v>
      </c>
      <c r="F2019" s="52">
        <v>248710</v>
      </c>
      <c r="G2019" s="47">
        <v>473065</v>
      </c>
      <c r="H2019" s="24">
        <f t="shared" si="609"/>
        <v>248710</v>
      </c>
      <c r="I2019" s="24">
        <f t="shared" si="610"/>
        <v>360887.5</v>
      </c>
      <c r="J2019" s="24">
        <f t="shared" si="611"/>
        <v>360887.5</v>
      </c>
      <c r="K2019" s="25">
        <f t="shared" si="612"/>
        <v>343010.19831777597</v>
      </c>
      <c r="L2019" s="26">
        <f t="shared" si="606"/>
        <v>66680.309697735545</v>
      </c>
      <c r="M2019" s="27">
        <f t="shared" si="607"/>
        <v>0.19439745530819671</v>
      </c>
      <c r="N2019" s="28">
        <f t="shared" si="613"/>
        <v>248710</v>
      </c>
      <c r="O2019" s="29" t="str">
        <f t="shared" si="614"/>
        <v>MENOR VALOR</v>
      </c>
      <c r="P2019" s="30">
        <f t="shared" si="608"/>
        <v>248710</v>
      </c>
    </row>
    <row r="2020" spans="1:16" ht="16.2" customHeight="1" x14ac:dyDescent="0.3">
      <c r="A2020" s="68">
        <f t="shared" si="615"/>
        <v>1919</v>
      </c>
      <c r="B2020" s="107">
        <v>8711003</v>
      </c>
      <c r="C2020" s="70" t="s">
        <v>1504</v>
      </c>
      <c r="D2020" s="71" t="s">
        <v>1423</v>
      </c>
      <c r="E2020" s="71">
        <v>1</v>
      </c>
      <c r="F2020" s="52">
        <v>248710</v>
      </c>
      <c r="G2020" s="47">
        <v>473065</v>
      </c>
      <c r="H2020" s="24">
        <f t="shared" si="609"/>
        <v>248710</v>
      </c>
      <c r="I2020" s="24">
        <f t="shared" si="610"/>
        <v>360887.5</v>
      </c>
      <c r="J2020" s="24">
        <f t="shared" si="611"/>
        <v>360887.5</v>
      </c>
      <c r="K2020" s="25">
        <f t="shared" si="612"/>
        <v>343010.19831777597</v>
      </c>
      <c r="L2020" s="26">
        <f t="shared" si="606"/>
        <v>66680.309697735545</v>
      </c>
      <c r="M2020" s="27">
        <f t="shared" si="607"/>
        <v>0.19439745530819671</v>
      </c>
      <c r="N2020" s="28">
        <f t="shared" si="613"/>
        <v>248710</v>
      </c>
      <c r="O2020" s="29" t="str">
        <f t="shared" si="614"/>
        <v>MENOR VALOR</v>
      </c>
      <c r="P2020" s="30">
        <f t="shared" si="608"/>
        <v>248710</v>
      </c>
    </row>
    <row r="2021" spans="1:16" ht="16.2" customHeight="1" x14ac:dyDescent="0.3">
      <c r="A2021" s="68">
        <f t="shared" si="615"/>
        <v>1920</v>
      </c>
      <c r="B2021" s="107">
        <v>8711003</v>
      </c>
      <c r="C2021" s="70" t="s">
        <v>1505</v>
      </c>
      <c r="D2021" s="71" t="s">
        <v>1423</v>
      </c>
      <c r="E2021" s="71">
        <v>1</v>
      </c>
      <c r="F2021" s="52">
        <v>248710</v>
      </c>
      <c r="G2021" s="47">
        <v>473065</v>
      </c>
      <c r="H2021" s="24">
        <f t="shared" si="609"/>
        <v>248710</v>
      </c>
      <c r="I2021" s="24">
        <f t="shared" si="610"/>
        <v>360887.5</v>
      </c>
      <c r="J2021" s="24">
        <f t="shared" si="611"/>
        <v>360887.5</v>
      </c>
      <c r="K2021" s="25">
        <f t="shared" si="612"/>
        <v>343010.19831777597</v>
      </c>
      <c r="L2021" s="26">
        <f t="shared" si="606"/>
        <v>66680.309697735545</v>
      </c>
      <c r="M2021" s="27">
        <f t="shared" si="607"/>
        <v>0.19439745530819671</v>
      </c>
      <c r="N2021" s="28">
        <f t="shared" si="613"/>
        <v>248710</v>
      </c>
      <c r="O2021" s="29" t="str">
        <f t="shared" si="614"/>
        <v>MENOR VALOR</v>
      </c>
      <c r="P2021" s="30">
        <f t="shared" si="608"/>
        <v>248710</v>
      </c>
    </row>
    <row r="2022" spans="1:16" ht="16.2" customHeight="1" x14ac:dyDescent="0.3">
      <c r="A2022" s="68">
        <f t="shared" si="615"/>
        <v>1921</v>
      </c>
      <c r="B2022" s="107">
        <v>8711003</v>
      </c>
      <c r="C2022" s="70" t="s">
        <v>1506</v>
      </c>
      <c r="D2022" s="71" t="s">
        <v>1423</v>
      </c>
      <c r="E2022" s="71">
        <v>1</v>
      </c>
      <c r="F2022" s="52">
        <v>248710</v>
      </c>
      <c r="G2022" s="47">
        <v>473065</v>
      </c>
      <c r="H2022" s="24">
        <f t="shared" si="609"/>
        <v>248710</v>
      </c>
      <c r="I2022" s="24">
        <f t="shared" si="610"/>
        <v>360887.5</v>
      </c>
      <c r="J2022" s="24">
        <f t="shared" si="611"/>
        <v>360887.5</v>
      </c>
      <c r="K2022" s="25">
        <f t="shared" si="612"/>
        <v>343010.19831777597</v>
      </c>
      <c r="L2022" s="26">
        <f t="shared" si="606"/>
        <v>66680.309697735545</v>
      </c>
      <c r="M2022" s="27">
        <f t="shared" si="607"/>
        <v>0.19439745530819671</v>
      </c>
      <c r="N2022" s="28">
        <f t="shared" si="613"/>
        <v>248710</v>
      </c>
      <c r="O2022" s="29" t="str">
        <f t="shared" si="614"/>
        <v>MENOR VALOR</v>
      </c>
      <c r="P2022" s="30">
        <f t="shared" si="608"/>
        <v>248710</v>
      </c>
    </row>
    <row r="2023" spans="1:16" ht="16.2" customHeight="1" x14ac:dyDescent="0.3">
      <c r="A2023" s="68">
        <f t="shared" si="615"/>
        <v>1922</v>
      </c>
      <c r="B2023" s="107">
        <v>8711003</v>
      </c>
      <c r="C2023" s="70" t="s">
        <v>1507</v>
      </c>
      <c r="D2023" s="71" t="s">
        <v>1423</v>
      </c>
      <c r="E2023" s="71">
        <v>1</v>
      </c>
      <c r="F2023" s="52">
        <v>248710</v>
      </c>
      <c r="G2023" s="47">
        <v>473065</v>
      </c>
      <c r="H2023" s="24">
        <f t="shared" si="609"/>
        <v>248710</v>
      </c>
      <c r="I2023" s="24">
        <f t="shared" si="610"/>
        <v>360887.5</v>
      </c>
      <c r="J2023" s="24">
        <f t="shared" si="611"/>
        <v>360887.5</v>
      </c>
      <c r="K2023" s="25">
        <f t="shared" si="612"/>
        <v>343010.19831777597</v>
      </c>
      <c r="L2023" s="26">
        <f t="shared" si="606"/>
        <v>66680.309697735545</v>
      </c>
      <c r="M2023" s="27">
        <f t="shared" si="607"/>
        <v>0.19439745530819671</v>
      </c>
      <c r="N2023" s="28">
        <f t="shared" si="613"/>
        <v>248710</v>
      </c>
      <c r="O2023" s="29" t="str">
        <f t="shared" si="614"/>
        <v>MENOR VALOR</v>
      </c>
      <c r="P2023" s="30">
        <f t="shared" si="608"/>
        <v>248710</v>
      </c>
    </row>
    <row r="2024" spans="1:16" ht="16.2" customHeight="1" x14ac:dyDescent="0.3">
      <c r="A2024" s="68">
        <f t="shared" si="615"/>
        <v>1923</v>
      </c>
      <c r="B2024" s="107">
        <v>8711003</v>
      </c>
      <c r="C2024" s="70" t="s">
        <v>1508</v>
      </c>
      <c r="D2024" s="71" t="s">
        <v>1423</v>
      </c>
      <c r="E2024" s="71">
        <v>1</v>
      </c>
      <c r="F2024" s="52">
        <v>248710</v>
      </c>
      <c r="G2024" s="47">
        <v>473065</v>
      </c>
      <c r="H2024" s="24">
        <f t="shared" si="609"/>
        <v>248710</v>
      </c>
      <c r="I2024" s="24">
        <f t="shared" si="610"/>
        <v>360887.5</v>
      </c>
      <c r="J2024" s="24">
        <f t="shared" si="611"/>
        <v>360887.5</v>
      </c>
      <c r="K2024" s="25">
        <f t="shared" si="612"/>
        <v>343010.19831777597</v>
      </c>
      <c r="L2024" s="26">
        <f t="shared" si="606"/>
        <v>66680.309697735545</v>
      </c>
      <c r="M2024" s="27">
        <f t="shared" si="607"/>
        <v>0.19439745530819671</v>
      </c>
      <c r="N2024" s="28">
        <f t="shared" si="613"/>
        <v>248710</v>
      </c>
      <c r="O2024" s="29" t="str">
        <f t="shared" si="614"/>
        <v>MENOR VALOR</v>
      </c>
      <c r="P2024" s="30">
        <f t="shared" si="608"/>
        <v>248710</v>
      </c>
    </row>
    <row r="2025" spans="1:16" ht="16.2" customHeight="1" x14ac:dyDescent="0.3">
      <c r="A2025" s="68">
        <f t="shared" si="615"/>
        <v>1924</v>
      </c>
      <c r="B2025" s="107">
        <v>8711003</v>
      </c>
      <c r="C2025" s="70" t="s">
        <v>1509</v>
      </c>
      <c r="D2025" s="71" t="s">
        <v>1423</v>
      </c>
      <c r="E2025" s="71">
        <v>1</v>
      </c>
      <c r="F2025" s="52">
        <v>248710</v>
      </c>
      <c r="G2025" s="47">
        <v>473065</v>
      </c>
      <c r="H2025" s="24">
        <f t="shared" si="609"/>
        <v>248710</v>
      </c>
      <c r="I2025" s="24">
        <f t="shared" si="610"/>
        <v>360887.5</v>
      </c>
      <c r="J2025" s="24">
        <f t="shared" si="611"/>
        <v>360887.5</v>
      </c>
      <c r="K2025" s="25">
        <f t="shared" si="612"/>
        <v>343010.19831777597</v>
      </c>
      <c r="L2025" s="26">
        <f t="shared" si="606"/>
        <v>66680.309697735545</v>
      </c>
      <c r="M2025" s="27">
        <f t="shared" si="607"/>
        <v>0.19439745530819671</v>
      </c>
      <c r="N2025" s="28">
        <f t="shared" si="613"/>
        <v>248710</v>
      </c>
      <c r="O2025" s="29" t="str">
        <f t="shared" si="614"/>
        <v>MENOR VALOR</v>
      </c>
      <c r="P2025" s="30">
        <f t="shared" si="608"/>
        <v>248710</v>
      </c>
    </row>
    <row r="2026" spans="1:16" ht="16.2" customHeight="1" x14ac:dyDescent="0.3">
      <c r="A2026" s="68">
        <f t="shared" si="615"/>
        <v>1925</v>
      </c>
      <c r="B2026" s="107">
        <v>8711003</v>
      </c>
      <c r="C2026" s="70" t="s">
        <v>1510</v>
      </c>
      <c r="D2026" s="71" t="s">
        <v>1423</v>
      </c>
      <c r="E2026" s="71">
        <v>1</v>
      </c>
      <c r="F2026" s="52">
        <v>248710</v>
      </c>
      <c r="G2026" s="47">
        <v>473065</v>
      </c>
      <c r="H2026" s="24">
        <f t="shared" si="609"/>
        <v>248710</v>
      </c>
      <c r="I2026" s="24">
        <f t="shared" si="610"/>
        <v>360887.5</v>
      </c>
      <c r="J2026" s="24">
        <f t="shared" si="611"/>
        <v>360887.5</v>
      </c>
      <c r="K2026" s="25">
        <f t="shared" si="612"/>
        <v>343010.19831777597</v>
      </c>
      <c r="L2026" s="26">
        <f t="shared" si="606"/>
        <v>66680.309697735545</v>
      </c>
      <c r="M2026" s="27">
        <f t="shared" si="607"/>
        <v>0.19439745530819671</v>
      </c>
      <c r="N2026" s="28">
        <f t="shared" si="613"/>
        <v>248710</v>
      </c>
      <c r="O2026" s="29" t="str">
        <f t="shared" si="614"/>
        <v>MENOR VALOR</v>
      </c>
      <c r="P2026" s="30">
        <f t="shared" si="608"/>
        <v>248710</v>
      </c>
    </row>
    <row r="2027" spans="1:16" ht="16.2" customHeight="1" x14ac:dyDescent="0.3">
      <c r="A2027" s="68">
        <f t="shared" si="615"/>
        <v>1926</v>
      </c>
      <c r="B2027" s="107">
        <v>8711003</v>
      </c>
      <c r="C2027" s="70" t="s">
        <v>1511</v>
      </c>
      <c r="D2027" s="71" t="s">
        <v>1423</v>
      </c>
      <c r="E2027" s="71">
        <v>1</v>
      </c>
      <c r="F2027" s="52">
        <v>248710</v>
      </c>
      <c r="G2027" s="47">
        <v>473065</v>
      </c>
      <c r="H2027" s="24">
        <f t="shared" si="609"/>
        <v>248710</v>
      </c>
      <c r="I2027" s="24">
        <f t="shared" si="610"/>
        <v>360887.5</v>
      </c>
      <c r="J2027" s="24">
        <f t="shared" si="611"/>
        <v>360887.5</v>
      </c>
      <c r="K2027" s="25">
        <f t="shared" si="612"/>
        <v>343010.19831777597</v>
      </c>
      <c r="L2027" s="26">
        <f t="shared" si="606"/>
        <v>66680.309697735545</v>
      </c>
      <c r="M2027" s="27">
        <f t="shared" si="607"/>
        <v>0.19439745530819671</v>
      </c>
      <c r="N2027" s="28">
        <f t="shared" si="613"/>
        <v>248710</v>
      </c>
      <c r="O2027" s="29" t="str">
        <f t="shared" si="614"/>
        <v>MENOR VALOR</v>
      </c>
      <c r="P2027" s="30">
        <f t="shared" si="608"/>
        <v>248710</v>
      </c>
    </row>
    <row r="2028" spans="1:16" ht="16.2" customHeight="1" x14ac:dyDescent="0.3">
      <c r="A2028" s="72">
        <f t="shared" si="615"/>
        <v>1927</v>
      </c>
      <c r="B2028" s="108">
        <v>8711003</v>
      </c>
      <c r="C2028" s="74" t="s">
        <v>1512</v>
      </c>
      <c r="D2028" s="75" t="s">
        <v>1423</v>
      </c>
      <c r="E2028" s="75">
        <v>1</v>
      </c>
      <c r="F2028" s="56">
        <v>248710</v>
      </c>
      <c r="G2028" s="47">
        <v>473065</v>
      </c>
      <c r="H2028" s="24">
        <f t="shared" si="609"/>
        <v>248710</v>
      </c>
      <c r="I2028" s="24">
        <f t="shared" si="610"/>
        <v>360887.5</v>
      </c>
      <c r="J2028" s="24">
        <f t="shared" si="611"/>
        <v>360887.5</v>
      </c>
      <c r="K2028" s="25">
        <f t="shared" si="612"/>
        <v>343010.19831777597</v>
      </c>
      <c r="L2028" s="26">
        <f t="shared" si="606"/>
        <v>66680.309697735545</v>
      </c>
      <c r="M2028" s="27">
        <f t="shared" si="607"/>
        <v>0.19439745530819671</v>
      </c>
      <c r="N2028" s="28">
        <f t="shared" si="613"/>
        <v>248710</v>
      </c>
      <c r="O2028" s="29" t="str">
        <f t="shared" si="614"/>
        <v>MENOR VALOR</v>
      </c>
      <c r="P2028" s="30">
        <f t="shared" si="608"/>
        <v>248710</v>
      </c>
    </row>
    <row r="2029" spans="1:16" ht="16.2" customHeight="1" x14ac:dyDescent="0.3">
      <c r="A2029" s="268" t="s">
        <v>1513</v>
      </c>
      <c r="B2029" s="268"/>
      <c r="C2029" s="268"/>
      <c r="D2029" s="268"/>
      <c r="E2029" s="268"/>
      <c r="F2029" s="35"/>
      <c r="G2029" s="121"/>
      <c r="H2029" s="38"/>
      <c r="I2029" s="38"/>
      <c r="J2029" s="38"/>
      <c r="K2029" s="39"/>
      <c r="L2029" s="40"/>
      <c r="M2029" s="41"/>
      <c r="N2029" s="42"/>
      <c r="O2029" s="43"/>
      <c r="P2029" s="44"/>
    </row>
    <row r="2030" spans="1:16" ht="16.2" customHeight="1" x14ac:dyDescent="0.3">
      <c r="A2030" s="64">
        <f>A2028+1</f>
        <v>1928</v>
      </c>
      <c r="B2030" s="106">
        <v>8711003</v>
      </c>
      <c r="C2030" s="66" t="s">
        <v>1514</v>
      </c>
      <c r="D2030" s="67" t="s">
        <v>1423</v>
      </c>
      <c r="E2030" s="67">
        <v>1</v>
      </c>
      <c r="F2030" s="47">
        <v>248710</v>
      </c>
      <c r="G2030" s="47">
        <v>473065</v>
      </c>
      <c r="H2030" s="24">
        <f t="shared" ref="H2030:H2056" si="616">MIN(F2030:G2030)</f>
        <v>248710</v>
      </c>
      <c r="I2030" s="24">
        <f t="shared" ref="I2030:I2056" si="617">AVERAGE(F2030:G2030)</f>
        <v>360887.5</v>
      </c>
      <c r="J2030" s="24">
        <f t="shared" ref="J2030:J2056" si="618">MEDIAN(F2030:G2030)</f>
        <v>360887.5</v>
      </c>
      <c r="K2030" s="25">
        <f t="shared" ref="K2030:K2056" si="619">GEOMEAN(F2030:G2030)</f>
        <v>343010.19831777597</v>
      </c>
      <c r="L2030" s="26">
        <f t="shared" si="606"/>
        <v>66680.309697735545</v>
      </c>
      <c r="M2030" s="27">
        <f t="shared" si="607"/>
        <v>0.19439745530819671</v>
      </c>
      <c r="N2030" s="28">
        <f t="shared" ref="N2030:N2056" si="620">ROUND(IF(M2030&lt;=$N$2,H2030,K2030),0)</f>
        <v>248710</v>
      </c>
      <c r="O2030" s="29" t="str">
        <f t="shared" ref="O2030:O2056" si="621">IF(M2030&lt;=$N$2,"MENOR VALOR","MEDIA GEO")</f>
        <v>MENOR VALOR</v>
      </c>
      <c r="P2030" s="30">
        <f t="shared" si="608"/>
        <v>248710</v>
      </c>
    </row>
    <row r="2031" spans="1:16" ht="16.2" customHeight="1" x14ac:dyDescent="0.3">
      <c r="A2031" s="68">
        <f t="shared" ref="A2031:A2056" si="622">A2030+1</f>
        <v>1929</v>
      </c>
      <c r="B2031" s="107">
        <v>8711003</v>
      </c>
      <c r="C2031" s="70" t="s">
        <v>308</v>
      </c>
      <c r="D2031" s="71" t="s">
        <v>1423</v>
      </c>
      <c r="E2031" s="71">
        <v>1</v>
      </c>
      <c r="F2031" s="52">
        <v>248710</v>
      </c>
      <c r="G2031" s="47">
        <v>473065</v>
      </c>
      <c r="H2031" s="24">
        <f t="shared" si="616"/>
        <v>248710</v>
      </c>
      <c r="I2031" s="24">
        <f t="shared" si="617"/>
        <v>360887.5</v>
      </c>
      <c r="J2031" s="24">
        <f t="shared" si="618"/>
        <v>360887.5</v>
      </c>
      <c r="K2031" s="25">
        <f t="shared" si="619"/>
        <v>343010.19831777597</v>
      </c>
      <c r="L2031" s="26">
        <f t="shared" si="606"/>
        <v>66680.309697735545</v>
      </c>
      <c r="M2031" s="27">
        <f t="shared" si="607"/>
        <v>0.19439745530819671</v>
      </c>
      <c r="N2031" s="28">
        <f t="shared" si="620"/>
        <v>248710</v>
      </c>
      <c r="O2031" s="29" t="str">
        <f t="shared" si="621"/>
        <v>MENOR VALOR</v>
      </c>
      <c r="P2031" s="30">
        <f t="shared" si="608"/>
        <v>248710</v>
      </c>
    </row>
    <row r="2032" spans="1:16" ht="16.2" customHeight="1" x14ac:dyDescent="0.3">
      <c r="A2032" s="68">
        <f t="shared" si="622"/>
        <v>1930</v>
      </c>
      <c r="B2032" s="107">
        <v>8711003</v>
      </c>
      <c r="C2032" s="70" t="s">
        <v>1515</v>
      </c>
      <c r="D2032" s="71" t="s">
        <v>1423</v>
      </c>
      <c r="E2032" s="71">
        <v>1</v>
      </c>
      <c r="F2032" s="52">
        <v>248710</v>
      </c>
      <c r="G2032" s="47">
        <v>473065</v>
      </c>
      <c r="H2032" s="24">
        <f t="shared" si="616"/>
        <v>248710</v>
      </c>
      <c r="I2032" s="24">
        <f t="shared" si="617"/>
        <v>360887.5</v>
      </c>
      <c r="J2032" s="24">
        <f t="shared" si="618"/>
        <v>360887.5</v>
      </c>
      <c r="K2032" s="25">
        <f t="shared" si="619"/>
        <v>343010.19831777597</v>
      </c>
      <c r="L2032" s="26">
        <f t="shared" si="606"/>
        <v>66680.309697735545</v>
      </c>
      <c r="M2032" s="27">
        <f t="shared" si="607"/>
        <v>0.19439745530819671</v>
      </c>
      <c r="N2032" s="28">
        <f t="shared" si="620"/>
        <v>248710</v>
      </c>
      <c r="O2032" s="29" t="str">
        <f t="shared" si="621"/>
        <v>MENOR VALOR</v>
      </c>
      <c r="P2032" s="30">
        <f t="shared" si="608"/>
        <v>248710</v>
      </c>
    </row>
    <row r="2033" spans="1:16" ht="16.2" customHeight="1" x14ac:dyDescent="0.3">
      <c r="A2033" s="68">
        <f t="shared" si="622"/>
        <v>1931</v>
      </c>
      <c r="B2033" s="107">
        <v>8711003</v>
      </c>
      <c r="C2033" s="70" t="s">
        <v>1509</v>
      </c>
      <c r="D2033" s="71" t="s">
        <v>1423</v>
      </c>
      <c r="E2033" s="71">
        <v>1</v>
      </c>
      <c r="F2033" s="52">
        <v>248710</v>
      </c>
      <c r="G2033" s="47">
        <v>473065</v>
      </c>
      <c r="H2033" s="24">
        <f t="shared" si="616"/>
        <v>248710</v>
      </c>
      <c r="I2033" s="24">
        <f t="shared" si="617"/>
        <v>360887.5</v>
      </c>
      <c r="J2033" s="24">
        <f t="shared" si="618"/>
        <v>360887.5</v>
      </c>
      <c r="K2033" s="25">
        <f t="shared" si="619"/>
        <v>343010.19831777597</v>
      </c>
      <c r="L2033" s="26">
        <f t="shared" si="606"/>
        <v>66680.309697735545</v>
      </c>
      <c r="M2033" s="27">
        <f t="shared" si="607"/>
        <v>0.19439745530819671</v>
      </c>
      <c r="N2033" s="28">
        <f t="shared" si="620"/>
        <v>248710</v>
      </c>
      <c r="O2033" s="29" t="str">
        <f t="shared" si="621"/>
        <v>MENOR VALOR</v>
      </c>
      <c r="P2033" s="30">
        <f t="shared" si="608"/>
        <v>248710</v>
      </c>
    </row>
    <row r="2034" spans="1:16" ht="16.2" customHeight="1" x14ac:dyDescent="0.3">
      <c r="A2034" s="68">
        <f t="shared" si="622"/>
        <v>1932</v>
      </c>
      <c r="B2034" s="107">
        <v>8711003</v>
      </c>
      <c r="C2034" s="70" t="s">
        <v>1488</v>
      </c>
      <c r="D2034" s="71" t="s">
        <v>1423</v>
      </c>
      <c r="E2034" s="71">
        <v>1</v>
      </c>
      <c r="F2034" s="52">
        <v>248710</v>
      </c>
      <c r="G2034" s="47">
        <v>473065</v>
      </c>
      <c r="H2034" s="24">
        <f t="shared" si="616"/>
        <v>248710</v>
      </c>
      <c r="I2034" s="24">
        <f t="shared" si="617"/>
        <v>360887.5</v>
      </c>
      <c r="J2034" s="24">
        <f t="shared" si="618"/>
        <v>360887.5</v>
      </c>
      <c r="K2034" s="25">
        <f t="shared" si="619"/>
        <v>343010.19831777597</v>
      </c>
      <c r="L2034" s="26">
        <f t="shared" si="606"/>
        <v>66680.309697735545</v>
      </c>
      <c r="M2034" s="27">
        <f t="shared" si="607"/>
        <v>0.19439745530819671</v>
      </c>
      <c r="N2034" s="28">
        <f t="shared" si="620"/>
        <v>248710</v>
      </c>
      <c r="O2034" s="29" t="str">
        <f t="shared" si="621"/>
        <v>MENOR VALOR</v>
      </c>
      <c r="P2034" s="30">
        <f t="shared" si="608"/>
        <v>248710</v>
      </c>
    </row>
    <row r="2035" spans="1:16" ht="16.2" customHeight="1" x14ac:dyDescent="0.3">
      <c r="A2035" s="68">
        <f t="shared" si="622"/>
        <v>1933</v>
      </c>
      <c r="B2035" s="107">
        <v>8711003</v>
      </c>
      <c r="C2035" s="70" t="s">
        <v>1516</v>
      </c>
      <c r="D2035" s="71" t="s">
        <v>1423</v>
      </c>
      <c r="E2035" s="71">
        <v>1</v>
      </c>
      <c r="F2035" s="52">
        <v>248710</v>
      </c>
      <c r="G2035" s="47">
        <v>473065</v>
      </c>
      <c r="H2035" s="24">
        <f t="shared" si="616"/>
        <v>248710</v>
      </c>
      <c r="I2035" s="24">
        <f t="shared" si="617"/>
        <v>360887.5</v>
      </c>
      <c r="J2035" s="24">
        <f t="shared" si="618"/>
        <v>360887.5</v>
      </c>
      <c r="K2035" s="25">
        <f t="shared" si="619"/>
        <v>343010.19831777597</v>
      </c>
      <c r="L2035" s="26">
        <f t="shared" si="606"/>
        <v>66680.309697735545</v>
      </c>
      <c r="M2035" s="27">
        <f t="shared" si="607"/>
        <v>0.19439745530819671</v>
      </c>
      <c r="N2035" s="28">
        <f t="shared" si="620"/>
        <v>248710</v>
      </c>
      <c r="O2035" s="29" t="str">
        <f t="shared" si="621"/>
        <v>MENOR VALOR</v>
      </c>
      <c r="P2035" s="30">
        <f t="shared" si="608"/>
        <v>248710</v>
      </c>
    </row>
    <row r="2036" spans="1:16" ht="16.2" customHeight="1" x14ac:dyDescent="0.3">
      <c r="A2036" s="68">
        <f t="shared" si="622"/>
        <v>1934</v>
      </c>
      <c r="B2036" s="107">
        <v>8711003</v>
      </c>
      <c r="C2036" s="70" t="s">
        <v>1510</v>
      </c>
      <c r="D2036" s="71" t="s">
        <v>1423</v>
      </c>
      <c r="E2036" s="71">
        <v>1</v>
      </c>
      <c r="F2036" s="52">
        <v>248710</v>
      </c>
      <c r="G2036" s="47">
        <v>473065</v>
      </c>
      <c r="H2036" s="24">
        <f t="shared" si="616"/>
        <v>248710</v>
      </c>
      <c r="I2036" s="24">
        <f t="shared" si="617"/>
        <v>360887.5</v>
      </c>
      <c r="J2036" s="24">
        <f t="shared" si="618"/>
        <v>360887.5</v>
      </c>
      <c r="K2036" s="25">
        <f t="shared" si="619"/>
        <v>343010.19831777597</v>
      </c>
      <c r="L2036" s="26">
        <f t="shared" si="606"/>
        <v>66680.309697735545</v>
      </c>
      <c r="M2036" s="27">
        <f t="shared" si="607"/>
        <v>0.19439745530819671</v>
      </c>
      <c r="N2036" s="28">
        <f t="shared" si="620"/>
        <v>248710</v>
      </c>
      <c r="O2036" s="29" t="str">
        <f t="shared" si="621"/>
        <v>MENOR VALOR</v>
      </c>
      <c r="P2036" s="30">
        <f t="shared" si="608"/>
        <v>248710</v>
      </c>
    </row>
    <row r="2037" spans="1:16" ht="16.2" customHeight="1" x14ac:dyDescent="0.3">
      <c r="A2037" s="68">
        <f t="shared" si="622"/>
        <v>1935</v>
      </c>
      <c r="B2037" s="107">
        <v>8711003</v>
      </c>
      <c r="C2037" s="70" t="s">
        <v>1517</v>
      </c>
      <c r="D2037" s="71" t="s">
        <v>1423</v>
      </c>
      <c r="E2037" s="71">
        <v>1</v>
      </c>
      <c r="F2037" s="52">
        <v>248710</v>
      </c>
      <c r="G2037" s="47">
        <v>473065</v>
      </c>
      <c r="H2037" s="24">
        <f t="shared" si="616"/>
        <v>248710</v>
      </c>
      <c r="I2037" s="24">
        <f t="shared" si="617"/>
        <v>360887.5</v>
      </c>
      <c r="J2037" s="24">
        <f t="shared" si="618"/>
        <v>360887.5</v>
      </c>
      <c r="K2037" s="25">
        <f t="shared" si="619"/>
        <v>343010.19831777597</v>
      </c>
      <c r="L2037" s="26">
        <f t="shared" si="606"/>
        <v>66680.309697735545</v>
      </c>
      <c r="M2037" s="27">
        <f t="shared" si="607"/>
        <v>0.19439745530819671</v>
      </c>
      <c r="N2037" s="28">
        <f t="shared" si="620"/>
        <v>248710</v>
      </c>
      <c r="O2037" s="29" t="str">
        <f t="shared" si="621"/>
        <v>MENOR VALOR</v>
      </c>
      <c r="P2037" s="30">
        <f t="shared" si="608"/>
        <v>248710</v>
      </c>
    </row>
    <row r="2038" spans="1:16" ht="16.2" customHeight="1" x14ac:dyDescent="0.3">
      <c r="A2038" s="68">
        <f t="shared" si="622"/>
        <v>1936</v>
      </c>
      <c r="B2038" s="107">
        <v>8711003</v>
      </c>
      <c r="C2038" s="70" t="s">
        <v>1518</v>
      </c>
      <c r="D2038" s="71" t="s">
        <v>1423</v>
      </c>
      <c r="E2038" s="71">
        <v>1</v>
      </c>
      <c r="F2038" s="52">
        <v>248710</v>
      </c>
      <c r="G2038" s="52">
        <v>310590</v>
      </c>
      <c r="H2038" s="24">
        <f t="shared" si="616"/>
        <v>248710</v>
      </c>
      <c r="I2038" s="24">
        <f t="shared" si="617"/>
        <v>279650</v>
      </c>
      <c r="J2038" s="24">
        <f t="shared" si="618"/>
        <v>279650</v>
      </c>
      <c r="K2038" s="25">
        <f t="shared" si="619"/>
        <v>277933.15545288945</v>
      </c>
      <c r="L2038" s="26">
        <f t="shared" si="606"/>
        <v>20663.891388406762</v>
      </c>
      <c r="M2038" s="27">
        <f t="shared" si="607"/>
        <v>7.4348421492697214E-2</v>
      </c>
      <c r="N2038" s="28">
        <f t="shared" si="620"/>
        <v>248710</v>
      </c>
      <c r="O2038" s="29" t="str">
        <f t="shared" si="621"/>
        <v>MENOR VALOR</v>
      </c>
      <c r="P2038" s="30">
        <f t="shared" si="608"/>
        <v>248710</v>
      </c>
    </row>
    <row r="2039" spans="1:16" ht="16.2" customHeight="1" x14ac:dyDescent="0.3">
      <c r="A2039" s="68">
        <f t="shared" si="622"/>
        <v>1937</v>
      </c>
      <c r="B2039" s="107">
        <v>8711003</v>
      </c>
      <c r="C2039" s="70" t="s">
        <v>1519</v>
      </c>
      <c r="D2039" s="71" t="s">
        <v>1423</v>
      </c>
      <c r="E2039" s="71">
        <v>1</v>
      </c>
      <c r="F2039" s="52">
        <v>248710</v>
      </c>
      <c r="G2039" s="47">
        <v>473065</v>
      </c>
      <c r="H2039" s="24">
        <f t="shared" si="616"/>
        <v>248710</v>
      </c>
      <c r="I2039" s="24">
        <f t="shared" si="617"/>
        <v>360887.5</v>
      </c>
      <c r="J2039" s="24">
        <f t="shared" si="618"/>
        <v>360887.5</v>
      </c>
      <c r="K2039" s="25">
        <f t="shared" si="619"/>
        <v>343010.19831777597</v>
      </c>
      <c r="L2039" s="26">
        <f t="shared" si="606"/>
        <v>66680.309697735545</v>
      </c>
      <c r="M2039" s="27">
        <f t="shared" si="607"/>
        <v>0.19439745530819671</v>
      </c>
      <c r="N2039" s="28">
        <f t="shared" si="620"/>
        <v>248710</v>
      </c>
      <c r="O2039" s="29" t="str">
        <f t="shared" si="621"/>
        <v>MENOR VALOR</v>
      </c>
      <c r="P2039" s="30">
        <f t="shared" si="608"/>
        <v>248710</v>
      </c>
    </row>
    <row r="2040" spans="1:16" ht="16.2" customHeight="1" x14ac:dyDescent="0.3">
      <c r="A2040" s="68">
        <f t="shared" si="622"/>
        <v>1938</v>
      </c>
      <c r="B2040" s="107">
        <v>8711003</v>
      </c>
      <c r="C2040" s="70" t="s">
        <v>1520</v>
      </c>
      <c r="D2040" s="71" t="s">
        <v>1423</v>
      </c>
      <c r="E2040" s="71">
        <v>1</v>
      </c>
      <c r="F2040" s="52">
        <v>248710</v>
      </c>
      <c r="G2040" s="47">
        <v>473065</v>
      </c>
      <c r="H2040" s="24">
        <f t="shared" si="616"/>
        <v>248710</v>
      </c>
      <c r="I2040" s="24">
        <f t="shared" si="617"/>
        <v>360887.5</v>
      </c>
      <c r="J2040" s="24">
        <f t="shared" si="618"/>
        <v>360887.5</v>
      </c>
      <c r="K2040" s="25">
        <f t="shared" si="619"/>
        <v>343010.19831777597</v>
      </c>
      <c r="L2040" s="26">
        <f t="shared" si="606"/>
        <v>66680.309697735545</v>
      </c>
      <c r="M2040" s="27">
        <f t="shared" si="607"/>
        <v>0.19439745530819671</v>
      </c>
      <c r="N2040" s="28">
        <f t="shared" si="620"/>
        <v>248710</v>
      </c>
      <c r="O2040" s="29" t="str">
        <f t="shared" si="621"/>
        <v>MENOR VALOR</v>
      </c>
      <c r="P2040" s="30">
        <f t="shared" si="608"/>
        <v>248710</v>
      </c>
    </row>
    <row r="2041" spans="1:16" ht="16.2" customHeight="1" x14ac:dyDescent="0.3">
      <c r="A2041" s="68">
        <f t="shared" si="622"/>
        <v>1939</v>
      </c>
      <c r="B2041" s="107">
        <v>8711003</v>
      </c>
      <c r="C2041" s="70" t="s">
        <v>1521</v>
      </c>
      <c r="D2041" s="71" t="s">
        <v>1423</v>
      </c>
      <c r="E2041" s="71">
        <v>1</v>
      </c>
      <c r="F2041" s="52">
        <v>248710</v>
      </c>
      <c r="G2041" s="47">
        <v>473065</v>
      </c>
      <c r="H2041" s="24">
        <f t="shared" si="616"/>
        <v>248710</v>
      </c>
      <c r="I2041" s="24">
        <f t="shared" si="617"/>
        <v>360887.5</v>
      </c>
      <c r="J2041" s="24">
        <f t="shared" si="618"/>
        <v>360887.5</v>
      </c>
      <c r="K2041" s="25">
        <f t="shared" si="619"/>
        <v>343010.19831777597</v>
      </c>
      <c r="L2041" s="26">
        <f t="shared" si="606"/>
        <v>66680.309697735545</v>
      </c>
      <c r="M2041" s="27">
        <f t="shared" si="607"/>
        <v>0.19439745530819671</v>
      </c>
      <c r="N2041" s="28">
        <f t="shared" si="620"/>
        <v>248710</v>
      </c>
      <c r="O2041" s="29" t="str">
        <f t="shared" si="621"/>
        <v>MENOR VALOR</v>
      </c>
      <c r="P2041" s="30">
        <f t="shared" si="608"/>
        <v>248710</v>
      </c>
    </row>
    <row r="2042" spans="1:16" ht="16.2" customHeight="1" x14ac:dyDescent="0.3">
      <c r="A2042" s="68">
        <f t="shared" si="622"/>
        <v>1940</v>
      </c>
      <c r="B2042" s="107">
        <v>8711003</v>
      </c>
      <c r="C2042" s="70" t="s">
        <v>1522</v>
      </c>
      <c r="D2042" s="71" t="s">
        <v>1423</v>
      </c>
      <c r="E2042" s="71">
        <v>1</v>
      </c>
      <c r="F2042" s="52">
        <v>248710</v>
      </c>
      <c r="G2042" s="52">
        <v>310590</v>
      </c>
      <c r="H2042" s="24">
        <f t="shared" si="616"/>
        <v>248710</v>
      </c>
      <c r="I2042" s="24">
        <f t="shared" si="617"/>
        <v>279650</v>
      </c>
      <c r="J2042" s="24">
        <f t="shared" si="618"/>
        <v>279650</v>
      </c>
      <c r="K2042" s="25">
        <f t="shared" si="619"/>
        <v>277933.15545288945</v>
      </c>
      <c r="L2042" s="26">
        <f t="shared" si="606"/>
        <v>20663.891388406762</v>
      </c>
      <c r="M2042" s="27">
        <f t="shared" si="607"/>
        <v>7.4348421492697214E-2</v>
      </c>
      <c r="N2042" s="28">
        <f t="shared" si="620"/>
        <v>248710</v>
      </c>
      <c r="O2042" s="29" t="str">
        <f t="shared" si="621"/>
        <v>MENOR VALOR</v>
      </c>
      <c r="P2042" s="30">
        <f t="shared" si="608"/>
        <v>248710</v>
      </c>
    </row>
    <row r="2043" spans="1:16" ht="16.2" customHeight="1" x14ac:dyDescent="0.3">
      <c r="A2043" s="68">
        <f t="shared" si="622"/>
        <v>1941</v>
      </c>
      <c r="B2043" s="107">
        <v>8711003</v>
      </c>
      <c r="C2043" s="70" t="s">
        <v>1523</v>
      </c>
      <c r="D2043" s="71" t="s">
        <v>1423</v>
      </c>
      <c r="E2043" s="71">
        <v>1</v>
      </c>
      <c r="F2043" s="52">
        <v>248710</v>
      </c>
      <c r="G2043" s="52">
        <v>310590</v>
      </c>
      <c r="H2043" s="24">
        <f t="shared" si="616"/>
        <v>248710</v>
      </c>
      <c r="I2043" s="24">
        <f t="shared" si="617"/>
        <v>279650</v>
      </c>
      <c r="J2043" s="24">
        <f t="shared" si="618"/>
        <v>279650</v>
      </c>
      <c r="K2043" s="25">
        <f t="shared" si="619"/>
        <v>277933.15545288945</v>
      </c>
      <c r="L2043" s="26">
        <f t="shared" si="606"/>
        <v>20663.891388406762</v>
      </c>
      <c r="M2043" s="27">
        <f t="shared" si="607"/>
        <v>7.4348421492697214E-2</v>
      </c>
      <c r="N2043" s="28">
        <f t="shared" si="620"/>
        <v>248710</v>
      </c>
      <c r="O2043" s="29" t="str">
        <f t="shared" si="621"/>
        <v>MENOR VALOR</v>
      </c>
      <c r="P2043" s="30">
        <f t="shared" si="608"/>
        <v>248710</v>
      </c>
    </row>
    <row r="2044" spans="1:16" ht="16.2" customHeight="1" x14ac:dyDescent="0.3">
      <c r="A2044" s="68">
        <f t="shared" si="622"/>
        <v>1942</v>
      </c>
      <c r="B2044" s="107">
        <v>8711003</v>
      </c>
      <c r="C2044" s="70" t="s">
        <v>1524</v>
      </c>
      <c r="D2044" s="71" t="s">
        <v>1423</v>
      </c>
      <c r="E2044" s="71">
        <v>1</v>
      </c>
      <c r="F2044" s="52">
        <v>207060</v>
      </c>
      <c r="G2044" s="52">
        <v>373065</v>
      </c>
      <c r="H2044" s="24">
        <f t="shared" si="616"/>
        <v>207060</v>
      </c>
      <c r="I2044" s="24">
        <f t="shared" si="617"/>
        <v>290062.5</v>
      </c>
      <c r="J2044" s="24">
        <f t="shared" si="618"/>
        <v>290062.5</v>
      </c>
      <c r="K2044" s="25">
        <f t="shared" si="619"/>
        <v>277933.15545288945</v>
      </c>
      <c r="L2044" s="26">
        <f t="shared" si="606"/>
        <v>50114.888824826434</v>
      </c>
      <c r="M2044" s="27">
        <f t="shared" si="607"/>
        <v>0.18031274010171508</v>
      </c>
      <c r="N2044" s="28">
        <f t="shared" si="620"/>
        <v>207060</v>
      </c>
      <c r="O2044" s="29" t="str">
        <f t="shared" si="621"/>
        <v>MENOR VALOR</v>
      </c>
      <c r="P2044" s="30">
        <f t="shared" si="608"/>
        <v>207060</v>
      </c>
    </row>
    <row r="2045" spans="1:16" ht="16.2" customHeight="1" x14ac:dyDescent="0.3">
      <c r="A2045" s="68">
        <f t="shared" si="622"/>
        <v>1943</v>
      </c>
      <c r="B2045" s="107">
        <v>8711003</v>
      </c>
      <c r="C2045" s="70" t="s">
        <v>1525</v>
      </c>
      <c r="D2045" s="71" t="s">
        <v>1423</v>
      </c>
      <c r="E2045" s="71">
        <v>1</v>
      </c>
      <c r="F2045" s="52">
        <v>248710</v>
      </c>
      <c r="G2045" s="47">
        <v>473065</v>
      </c>
      <c r="H2045" s="24">
        <f t="shared" si="616"/>
        <v>248710</v>
      </c>
      <c r="I2045" s="24">
        <f t="shared" si="617"/>
        <v>360887.5</v>
      </c>
      <c r="J2045" s="24">
        <f t="shared" si="618"/>
        <v>360887.5</v>
      </c>
      <c r="K2045" s="25">
        <f t="shared" si="619"/>
        <v>343010.19831777597</v>
      </c>
      <c r="L2045" s="26">
        <f t="shared" si="606"/>
        <v>66680.309697735545</v>
      </c>
      <c r="M2045" s="27">
        <f t="shared" si="607"/>
        <v>0.19439745530819671</v>
      </c>
      <c r="N2045" s="28">
        <f t="shared" si="620"/>
        <v>248710</v>
      </c>
      <c r="O2045" s="29" t="str">
        <f t="shared" si="621"/>
        <v>MENOR VALOR</v>
      </c>
      <c r="P2045" s="30">
        <f t="shared" si="608"/>
        <v>248710</v>
      </c>
    </row>
    <row r="2046" spans="1:16" ht="16.2" customHeight="1" x14ac:dyDescent="0.3">
      <c r="A2046" s="68">
        <f t="shared" si="622"/>
        <v>1944</v>
      </c>
      <c r="B2046" s="107">
        <v>8711003</v>
      </c>
      <c r="C2046" s="70" t="s">
        <v>1526</v>
      </c>
      <c r="D2046" s="71" t="s">
        <v>1423</v>
      </c>
      <c r="E2046" s="71">
        <v>1</v>
      </c>
      <c r="F2046" s="52">
        <v>248710</v>
      </c>
      <c r="G2046" s="47">
        <v>473065</v>
      </c>
      <c r="H2046" s="24">
        <f t="shared" si="616"/>
        <v>248710</v>
      </c>
      <c r="I2046" s="24">
        <f t="shared" si="617"/>
        <v>360887.5</v>
      </c>
      <c r="J2046" s="24">
        <f t="shared" si="618"/>
        <v>360887.5</v>
      </c>
      <c r="K2046" s="25">
        <f t="shared" si="619"/>
        <v>343010.19831777597</v>
      </c>
      <c r="L2046" s="26">
        <f t="shared" si="606"/>
        <v>66680.309697735545</v>
      </c>
      <c r="M2046" s="27">
        <f t="shared" si="607"/>
        <v>0.19439745530819671</v>
      </c>
      <c r="N2046" s="28">
        <f t="shared" si="620"/>
        <v>248710</v>
      </c>
      <c r="O2046" s="29" t="str">
        <f t="shared" si="621"/>
        <v>MENOR VALOR</v>
      </c>
      <c r="P2046" s="30">
        <f t="shared" si="608"/>
        <v>248710</v>
      </c>
    </row>
    <row r="2047" spans="1:16" ht="16.2" customHeight="1" x14ac:dyDescent="0.3">
      <c r="A2047" s="68">
        <f t="shared" si="622"/>
        <v>1945</v>
      </c>
      <c r="B2047" s="107">
        <v>8711003</v>
      </c>
      <c r="C2047" s="70" t="s">
        <v>1527</v>
      </c>
      <c r="D2047" s="71" t="s">
        <v>1423</v>
      </c>
      <c r="E2047" s="71">
        <v>1</v>
      </c>
      <c r="F2047" s="52">
        <v>248710</v>
      </c>
      <c r="G2047" s="47">
        <v>473065</v>
      </c>
      <c r="H2047" s="24">
        <f t="shared" si="616"/>
        <v>248710</v>
      </c>
      <c r="I2047" s="24">
        <f t="shared" si="617"/>
        <v>360887.5</v>
      </c>
      <c r="J2047" s="24">
        <f t="shared" si="618"/>
        <v>360887.5</v>
      </c>
      <c r="K2047" s="25">
        <f t="shared" si="619"/>
        <v>343010.19831777597</v>
      </c>
      <c r="L2047" s="26">
        <f t="shared" si="606"/>
        <v>66680.309697735545</v>
      </c>
      <c r="M2047" s="27">
        <f t="shared" si="607"/>
        <v>0.19439745530819671</v>
      </c>
      <c r="N2047" s="28">
        <f t="shared" si="620"/>
        <v>248710</v>
      </c>
      <c r="O2047" s="29" t="str">
        <f t="shared" si="621"/>
        <v>MENOR VALOR</v>
      </c>
      <c r="P2047" s="30">
        <f t="shared" si="608"/>
        <v>248710</v>
      </c>
    </row>
    <row r="2048" spans="1:16" ht="16.2" customHeight="1" x14ac:dyDescent="0.3">
      <c r="A2048" s="68">
        <f t="shared" si="622"/>
        <v>1946</v>
      </c>
      <c r="B2048" s="107">
        <v>8711003</v>
      </c>
      <c r="C2048" s="70" t="s">
        <v>1528</v>
      </c>
      <c r="D2048" s="71" t="s">
        <v>1423</v>
      </c>
      <c r="E2048" s="71">
        <v>1</v>
      </c>
      <c r="F2048" s="52">
        <v>207060</v>
      </c>
      <c r="G2048" s="52">
        <v>373065</v>
      </c>
      <c r="H2048" s="24">
        <f t="shared" si="616"/>
        <v>207060</v>
      </c>
      <c r="I2048" s="24">
        <f t="shared" si="617"/>
        <v>290062.5</v>
      </c>
      <c r="J2048" s="24">
        <f t="shared" si="618"/>
        <v>290062.5</v>
      </c>
      <c r="K2048" s="25">
        <f t="shared" si="619"/>
        <v>277933.15545288945</v>
      </c>
      <c r="L2048" s="26">
        <f t="shared" si="606"/>
        <v>50114.888824826434</v>
      </c>
      <c r="M2048" s="27">
        <f t="shared" si="607"/>
        <v>0.18031274010171508</v>
      </c>
      <c r="N2048" s="28">
        <f t="shared" si="620"/>
        <v>207060</v>
      </c>
      <c r="O2048" s="29" t="str">
        <f t="shared" si="621"/>
        <v>MENOR VALOR</v>
      </c>
      <c r="P2048" s="30">
        <f t="shared" si="608"/>
        <v>207060</v>
      </c>
    </row>
    <row r="2049" spans="1:16" ht="16.2" customHeight="1" x14ac:dyDescent="0.3">
      <c r="A2049" s="68">
        <f t="shared" si="622"/>
        <v>1947</v>
      </c>
      <c r="B2049" s="107">
        <v>8711003</v>
      </c>
      <c r="C2049" s="70" t="s">
        <v>1529</v>
      </c>
      <c r="D2049" s="71" t="s">
        <v>1423</v>
      </c>
      <c r="E2049" s="71">
        <v>1</v>
      </c>
      <c r="F2049" s="52">
        <v>207060</v>
      </c>
      <c r="G2049" s="52">
        <v>373065</v>
      </c>
      <c r="H2049" s="24">
        <f t="shared" si="616"/>
        <v>207060</v>
      </c>
      <c r="I2049" s="24">
        <f t="shared" si="617"/>
        <v>290062.5</v>
      </c>
      <c r="J2049" s="24">
        <f t="shared" si="618"/>
        <v>290062.5</v>
      </c>
      <c r="K2049" s="25">
        <f t="shared" si="619"/>
        <v>277933.15545288945</v>
      </c>
      <c r="L2049" s="26">
        <f t="shared" si="606"/>
        <v>50114.888824826434</v>
      </c>
      <c r="M2049" s="27">
        <f t="shared" si="607"/>
        <v>0.18031274010171508</v>
      </c>
      <c r="N2049" s="28">
        <f t="shared" si="620"/>
        <v>207060</v>
      </c>
      <c r="O2049" s="29" t="str">
        <f t="shared" si="621"/>
        <v>MENOR VALOR</v>
      </c>
      <c r="P2049" s="30">
        <f t="shared" si="608"/>
        <v>207060</v>
      </c>
    </row>
    <row r="2050" spans="1:16" ht="16.2" customHeight="1" x14ac:dyDescent="0.3">
      <c r="A2050" s="68">
        <f t="shared" si="622"/>
        <v>1948</v>
      </c>
      <c r="B2050" s="107">
        <v>8711003</v>
      </c>
      <c r="C2050" s="70" t="s">
        <v>1530</v>
      </c>
      <c r="D2050" s="71" t="s">
        <v>1423</v>
      </c>
      <c r="E2050" s="71">
        <v>1</v>
      </c>
      <c r="F2050" s="52">
        <v>248710</v>
      </c>
      <c r="G2050" s="47">
        <v>473065</v>
      </c>
      <c r="H2050" s="24">
        <f t="shared" si="616"/>
        <v>248710</v>
      </c>
      <c r="I2050" s="24">
        <f t="shared" si="617"/>
        <v>360887.5</v>
      </c>
      <c r="J2050" s="24">
        <f t="shared" si="618"/>
        <v>360887.5</v>
      </c>
      <c r="K2050" s="25">
        <f t="shared" si="619"/>
        <v>343010.19831777597</v>
      </c>
      <c r="L2050" s="26">
        <f t="shared" si="606"/>
        <v>66680.309697735545</v>
      </c>
      <c r="M2050" s="27">
        <f t="shared" si="607"/>
        <v>0.19439745530819671</v>
      </c>
      <c r="N2050" s="28">
        <f t="shared" si="620"/>
        <v>248710</v>
      </c>
      <c r="O2050" s="29" t="str">
        <f t="shared" si="621"/>
        <v>MENOR VALOR</v>
      </c>
      <c r="P2050" s="30">
        <f t="shared" si="608"/>
        <v>248710</v>
      </c>
    </row>
    <row r="2051" spans="1:16" ht="16.2" customHeight="1" x14ac:dyDescent="0.3">
      <c r="A2051" s="68">
        <f t="shared" si="622"/>
        <v>1949</v>
      </c>
      <c r="B2051" s="107">
        <v>8711003</v>
      </c>
      <c r="C2051" s="70" t="s">
        <v>1531</v>
      </c>
      <c r="D2051" s="71" t="s">
        <v>1423</v>
      </c>
      <c r="E2051" s="71">
        <v>1</v>
      </c>
      <c r="F2051" s="52">
        <v>248710</v>
      </c>
      <c r="G2051" s="52">
        <v>323085</v>
      </c>
      <c r="H2051" s="24">
        <f t="shared" si="616"/>
        <v>248710</v>
      </c>
      <c r="I2051" s="24">
        <f t="shared" si="617"/>
        <v>285897.5</v>
      </c>
      <c r="J2051" s="24">
        <f t="shared" si="618"/>
        <v>285897.5</v>
      </c>
      <c r="K2051" s="25">
        <f t="shared" si="619"/>
        <v>283468.64085820853</v>
      </c>
      <c r="L2051" s="26">
        <f t="shared" si="606"/>
        <v>24578.070655667048</v>
      </c>
      <c r="M2051" s="27">
        <f t="shared" si="607"/>
        <v>8.6704725366644836E-2</v>
      </c>
      <c r="N2051" s="28">
        <f t="shared" si="620"/>
        <v>248710</v>
      </c>
      <c r="O2051" s="29" t="str">
        <f t="shared" si="621"/>
        <v>MENOR VALOR</v>
      </c>
      <c r="P2051" s="30">
        <f t="shared" si="608"/>
        <v>248710</v>
      </c>
    </row>
    <row r="2052" spans="1:16" ht="16.2" customHeight="1" x14ac:dyDescent="0.3">
      <c r="A2052" s="68">
        <f t="shared" si="622"/>
        <v>1950</v>
      </c>
      <c r="B2052" s="107">
        <v>8711003</v>
      </c>
      <c r="C2052" s="70" t="s">
        <v>1532</v>
      </c>
      <c r="D2052" s="71" t="s">
        <v>1423</v>
      </c>
      <c r="E2052" s="71">
        <v>1</v>
      </c>
      <c r="F2052" s="52">
        <v>248710</v>
      </c>
      <c r="G2052" s="52">
        <v>323085</v>
      </c>
      <c r="H2052" s="24">
        <f t="shared" si="616"/>
        <v>248710</v>
      </c>
      <c r="I2052" s="24">
        <f t="shared" si="617"/>
        <v>285897.5</v>
      </c>
      <c r="J2052" s="24">
        <f t="shared" si="618"/>
        <v>285897.5</v>
      </c>
      <c r="K2052" s="25">
        <f t="shared" si="619"/>
        <v>283468.64085820853</v>
      </c>
      <c r="L2052" s="26">
        <f t="shared" si="606"/>
        <v>24578.070655667048</v>
      </c>
      <c r="M2052" s="27">
        <f t="shared" si="607"/>
        <v>8.6704725366644836E-2</v>
      </c>
      <c r="N2052" s="28">
        <f t="shared" si="620"/>
        <v>248710</v>
      </c>
      <c r="O2052" s="29" t="str">
        <f t="shared" si="621"/>
        <v>MENOR VALOR</v>
      </c>
      <c r="P2052" s="30">
        <f t="shared" si="608"/>
        <v>248710</v>
      </c>
    </row>
    <row r="2053" spans="1:16" ht="16.2" customHeight="1" x14ac:dyDescent="0.3">
      <c r="A2053" s="68">
        <f t="shared" si="622"/>
        <v>1951</v>
      </c>
      <c r="B2053" s="107">
        <v>8711003</v>
      </c>
      <c r="C2053" s="70" t="s">
        <v>1533</v>
      </c>
      <c r="D2053" s="71" t="s">
        <v>1423</v>
      </c>
      <c r="E2053" s="71">
        <v>1</v>
      </c>
      <c r="F2053" s="52">
        <v>248710</v>
      </c>
      <c r="G2053" s="52">
        <v>355215</v>
      </c>
      <c r="H2053" s="24">
        <f t="shared" si="616"/>
        <v>248710</v>
      </c>
      <c r="I2053" s="24">
        <f t="shared" si="617"/>
        <v>301962.5</v>
      </c>
      <c r="J2053" s="24">
        <f t="shared" si="618"/>
        <v>301962.5</v>
      </c>
      <c r="K2053" s="25">
        <f t="shared" si="619"/>
        <v>297229.74724949722</v>
      </c>
      <c r="L2053" s="26">
        <f t="shared" si="606"/>
        <v>34308.642301576816</v>
      </c>
      <c r="M2053" s="27">
        <f t="shared" si="607"/>
        <v>0.11542802367213213</v>
      </c>
      <c r="N2053" s="28">
        <f t="shared" si="620"/>
        <v>248710</v>
      </c>
      <c r="O2053" s="29" t="str">
        <f t="shared" si="621"/>
        <v>MENOR VALOR</v>
      </c>
      <c r="P2053" s="30">
        <f t="shared" si="608"/>
        <v>248710</v>
      </c>
    </row>
    <row r="2054" spans="1:16" ht="16.2" customHeight="1" x14ac:dyDescent="0.3">
      <c r="A2054" s="68">
        <f t="shared" si="622"/>
        <v>1952</v>
      </c>
      <c r="B2054" s="107">
        <v>8711003</v>
      </c>
      <c r="C2054" s="70" t="s">
        <v>1534</v>
      </c>
      <c r="D2054" s="71" t="s">
        <v>1423</v>
      </c>
      <c r="E2054" s="71">
        <v>1</v>
      </c>
      <c r="F2054" s="52">
        <v>248710</v>
      </c>
      <c r="G2054" s="52">
        <v>449820</v>
      </c>
      <c r="H2054" s="24">
        <f t="shared" si="616"/>
        <v>248710</v>
      </c>
      <c r="I2054" s="24">
        <f t="shared" si="617"/>
        <v>349265</v>
      </c>
      <c r="J2054" s="24">
        <f t="shared" si="618"/>
        <v>349265</v>
      </c>
      <c r="K2054" s="25">
        <f t="shared" si="619"/>
        <v>334476.80368001608</v>
      </c>
      <c r="L2054" s="26">
        <f t="shared" si="606"/>
        <v>60646.288482834585</v>
      </c>
      <c r="M2054" s="27">
        <f t="shared" si="607"/>
        <v>0.18131687404204289</v>
      </c>
      <c r="N2054" s="28">
        <f t="shared" si="620"/>
        <v>248710</v>
      </c>
      <c r="O2054" s="29" t="str">
        <f t="shared" si="621"/>
        <v>MENOR VALOR</v>
      </c>
      <c r="P2054" s="30">
        <f t="shared" si="608"/>
        <v>248710</v>
      </c>
    </row>
    <row r="2055" spans="1:16" ht="16.2" customHeight="1" x14ac:dyDescent="0.3">
      <c r="A2055" s="68">
        <f t="shared" si="622"/>
        <v>1953</v>
      </c>
      <c r="B2055" s="107">
        <v>8711003</v>
      </c>
      <c r="C2055" s="70" t="s">
        <v>1535</v>
      </c>
      <c r="D2055" s="71" t="s">
        <v>1423</v>
      </c>
      <c r="E2055" s="71">
        <v>1</v>
      </c>
      <c r="F2055" s="52">
        <v>248710</v>
      </c>
      <c r="G2055" s="52">
        <v>449820</v>
      </c>
      <c r="H2055" s="24">
        <f t="shared" si="616"/>
        <v>248710</v>
      </c>
      <c r="I2055" s="24">
        <f t="shared" si="617"/>
        <v>349265</v>
      </c>
      <c r="J2055" s="24">
        <f t="shared" si="618"/>
        <v>349265</v>
      </c>
      <c r="K2055" s="25">
        <f t="shared" si="619"/>
        <v>334476.80368001608</v>
      </c>
      <c r="L2055" s="26">
        <f t="shared" si="606"/>
        <v>60646.288482834585</v>
      </c>
      <c r="M2055" s="27">
        <f t="shared" si="607"/>
        <v>0.18131687404204289</v>
      </c>
      <c r="N2055" s="28">
        <f t="shared" si="620"/>
        <v>248710</v>
      </c>
      <c r="O2055" s="29" t="str">
        <f t="shared" si="621"/>
        <v>MENOR VALOR</v>
      </c>
      <c r="P2055" s="30">
        <f t="shared" si="608"/>
        <v>248710</v>
      </c>
    </row>
    <row r="2056" spans="1:16" ht="16.2" customHeight="1" x14ac:dyDescent="0.3">
      <c r="A2056" s="72">
        <f t="shared" si="622"/>
        <v>1954</v>
      </c>
      <c r="B2056" s="108">
        <v>8711003</v>
      </c>
      <c r="C2056" s="74" t="s">
        <v>1536</v>
      </c>
      <c r="D2056" s="75" t="s">
        <v>1423</v>
      </c>
      <c r="E2056" s="75">
        <v>1</v>
      </c>
      <c r="F2056" s="56">
        <v>248710</v>
      </c>
      <c r="G2056" s="56">
        <v>449820</v>
      </c>
      <c r="H2056" s="24">
        <f t="shared" si="616"/>
        <v>248710</v>
      </c>
      <c r="I2056" s="24">
        <f t="shared" si="617"/>
        <v>349265</v>
      </c>
      <c r="J2056" s="24">
        <f t="shared" si="618"/>
        <v>349265</v>
      </c>
      <c r="K2056" s="25">
        <f t="shared" si="619"/>
        <v>334476.80368001608</v>
      </c>
      <c r="L2056" s="26">
        <f t="shared" si="606"/>
        <v>60646.288482834585</v>
      </c>
      <c r="M2056" s="27">
        <f t="shared" si="607"/>
        <v>0.18131687404204289</v>
      </c>
      <c r="N2056" s="28">
        <f t="shared" si="620"/>
        <v>248710</v>
      </c>
      <c r="O2056" s="29" t="str">
        <f t="shared" si="621"/>
        <v>MENOR VALOR</v>
      </c>
      <c r="P2056" s="30">
        <f t="shared" si="608"/>
        <v>248710</v>
      </c>
    </row>
    <row r="2057" spans="1:16" ht="16.2" customHeight="1" x14ac:dyDescent="0.3">
      <c r="A2057" s="268" t="s">
        <v>1537</v>
      </c>
      <c r="B2057" s="268"/>
      <c r="C2057" s="268"/>
      <c r="D2057" s="268"/>
      <c r="E2057" s="268"/>
      <c r="F2057" s="35"/>
      <c r="G2057" s="121"/>
      <c r="H2057" s="38"/>
      <c r="I2057" s="38"/>
      <c r="J2057" s="38"/>
      <c r="K2057" s="39"/>
      <c r="L2057" s="40"/>
      <c r="M2057" s="41"/>
      <c r="N2057" s="42"/>
      <c r="O2057" s="43"/>
      <c r="P2057" s="44"/>
    </row>
    <row r="2058" spans="1:16" ht="16.2" customHeight="1" x14ac:dyDescent="0.3">
      <c r="A2058" s="64">
        <f>+A2056+1</f>
        <v>1955</v>
      </c>
      <c r="B2058" s="106">
        <v>8711003</v>
      </c>
      <c r="C2058" s="66" t="s">
        <v>1538</v>
      </c>
      <c r="D2058" s="67" t="s">
        <v>1423</v>
      </c>
      <c r="E2058" s="67">
        <v>1</v>
      </c>
      <c r="F2058" s="47">
        <v>215390</v>
      </c>
      <c r="G2058" s="47">
        <v>449820</v>
      </c>
      <c r="H2058" s="24">
        <f>MIN(F2058:G2058)</f>
        <v>215390</v>
      </c>
      <c r="I2058" s="24">
        <f>AVERAGE(F2058:G2058)</f>
        <v>332605</v>
      </c>
      <c r="J2058" s="24">
        <f>MEDIAN(F2058:G2058)</f>
        <v>332605</v>
      </c>
      <c r="K2058" s="25">
        <f>GEOMEAN(F2058:G2058)</f>
        <v>311266.33258352889</v>
      </c>
      <c r="L2058" s="26">
        <f t="shared" si="606"/>
        <v>67794.804925109711</v>
      </c>
      <c r="M2058" s="27">
        <f t="shared" si="607"/>
        <v>0.21780320525644017</v>
      </c>
      <c r="N2058" s="28">
        <f>ROUND(IF(M2058&lt;=$N$2,H2058,K2058),0)</f>
        <v>215390</v>
      </c>
      <c r="O2058" s="29" t="str">
        <f>IF(M2058&lt;=$N$2,"MENOR VALOR","MEDIA GEO")</f>
        <v>MENOR VALOR</v>
      </c>
      <c r="P2058" s="30">
        <f t="shared" si="608"/>
        <v>215390</v>
      </c>
    </row>
    <row r="2059" spans="1:16" ht="16.2" customHeight="1" x14ac:dyDescent="0.3">
      <c r="A2059" s="68">
        <f t="shared" ref="A2059:A2060" si="623">A2058+1</f>
        <v>1956</v>
      </c>
      <c r="B2059" s="107">
        <v>8711003</v>
      </c>
      <c r="C2059" s="70" t="s">
        <v>1539</v>
      </c>
      <c r="D2059" s="71" t="s">
        <v>1423</v>
      </c>
      <c r="E2059" s="71">
        <v>1</v>
      </c>
      <c r="F2059" s="52">
        <v>215390</v>
      </c>
      <c r="G2059" s="52">
        <v>449820</v>
      </c>
      <c r="H2059" s="24">
        <f>MIN(F2059:G2059)</f>
        <v>215390</v>
      </c>
      <c r="I2059" s="24">
        <f>AVERAGE(F2059:G2059)</f>
        <v>332605</v>
      </c>
      <c r="J2059" s="24">
        <f>MEDIAN(F2059:G2059)</f>
        <v>332605</v>
      </c>
      <c r="K2059" s="25">
        <f>GEOMEAN(F2059:G2059)</f>
        <v>311266.33258352889</v>
      </c>
      <c r="L2059" s="26">
        <f t="shared" ref="L2059:L2118" si="624">STDEVA(H2059,K2059)</f>
        <v>67794.804925109711</v>
      </c>
      <c r="M2059" s="27">
        <f t="shared" ref="M2059:M2118" si="625">L2059/K2059</f>
        <v>0.21780320525644017</v>
      </c>
      <c r="N2059" s="28">
        <f>ROUND(IF(M2059&lt;=$N$2,H2059,K2059),0)</f>
        <v>215390</v>
      </c>
      <c r="O2059" s="29" t="str">
        <f>IF(M2059&lt;=$N$2,"MENOR VALOR","MEDIA GEO")</f>
        <v>MENOR VALOR</v>
      </c>
      <c r="P2059" s="30">
        <f t="shared" ref="P2059:P2118" si="626">ROUND(N2059,0)</f>
        <v>215390</v>
      </c>
    </row>
    <row r="2060" spans="1:16" ht="16.2" customHeight="1" x14ac:dyDescent="0.3">
      <c r="A2060" s="72">
        <f t="shared" si="623"/>
        <v>1957</v>
      </c>
      <c r="B2060" s="108">
        <v>8711003</v>
      </c>
      <c r="C2060" s="74" t="s">
        <v>1540</v>
      </c>
      <c r="D2060" s="75" t="s">
        <v>1423</v>
      </c>
      <c r="E2060" s="75">
        <v>1</v>
      </c>
      <c r="F2060" s="56">
        <v>236810</v>
      </c>
      <c r="G2060" s="56">
        <v>449820</v>
      </c>
      <c r="H2060" s="24">
        <f>MIN(F2060:G2060)</f>
        <v>236810</v>
      </c>
      <c r="I2060" s="24">
        <f>AVERAGE(F2060:G2060)</f>
        <v>343315</v>
      </c>
      <c r="J2060" s="24">
        <f>MEDIAN(F2060:G2060)</f>
        <v>343315</v>
      </c>
      <c r="K2060" s="25">
        <f>GEOMEAN(F2060:G2060)</f>
        <v>326376.88980686117</v>
      </c>
      <c r="L2060" s="26">
        <f t="shared" si="624"/>
        <v>63333.355152219905</v>
      </c>
      <c r="M2060" s="27">
        <f t="shared" si="625"/>
        <v>0.19404975392007212</v>
      </c>
      <c r="N2060" s="28">
        <f>ROUND(IF(M2060&lt;=$N$2,H2060,K2060),0)</f>
        <v>236810</v>
      </c>
      <c r="O2060" s="29" t="str">
        <f>IF(M2060&lt;=$N$2,"MENOR VALOR","MEDIA GEO")</f>
        <v>MENOR VALOR</v>
      </c>
      <c r="P2060" s="30">
        <f t="shared" si="626"/>
        <v>236810</v>
      </c>
    </row>
    <row r="2061" spans="1:16" ht="16.2" customHeight="1" x14ac:dyDescent="0.3">
      <c r="A2061" s="268" t="s">
        <v>317</v>
      </c>
      <c r="B2061" s="268"/>
      <c r="C2061" s="268"/>
      <c r="D2061" s="268"/>
      <c r="E2061" s="268"/>
      <c r="F2061" s="35"/>
      <c r="G2061" s="121"/>
      <c r="H2061" s="38"/>
      <c r="I2061" s="38"/>
      <c r="J2061" s="38"/>
      <c r="K2061" s="39"/>
      <c r="L2061" s="40"/>
      <c r="M2061" s="41"/>
      <c r="N2061" s="42"/>
      <c r="O2061" s="43"/>
      <c r="P2061" s="44"/>
    </row>
    <row r="2062" spans="1:16" ht="16.2" customHeight="1" x14ac:dyDescent="0.3">
      <c r="A2062" s="19">
        <f>+A2060+1</f>
        <v>1958</v>
      </c>
      <c r="B2062" s="106">
        <v>8714300</v>
      </c>
      <c r="C2062" s="21" t="s">
        <v>1541</v>
      </c>
      <c r="D2062" s="67" t="s">
        <v>1423</v>
      </c>
      <c r="E2062" s="22">
        <v>1</v>
      </c>
      <c r="F2062" s="47">
        <v>299880</v>
      </c>
      <c r="G2062" s="47">
        <v>374850</v>
      </c>
      <c r="H2062" s="24">
        <f>MIN(F2062:G2062)</f>
        <v>299880</v>
      </c>
      <c r="I2062" s="24">
        <f>AVERAGE(F2062:G2062)</f>
        <v>337365</v>
      </c>
      <c r="J2062" s="24">
        <f>MEDIAN(F2062:G2062)</f>
        <v>337365</v>
      </c>
      <c r="K2062" s="25">
        <f>GEOMEAN(F2062:G2062)</f>
        <v>335276.03254631849</v>
      </c>
      <c r="L2062" s="26">
        <f t="shared" si="624"/>
        <v>25028.774640601539</v>
      </c>
      <c r="M2062" s="27">
        <f t="shared" si="625"/>
        <v>7.465124915287169E-2</v>
      </c>
      <c r="N2062" s="28">
        <f>ROUND(IF(M2062&lt;=$N$2,H2062,K2062),0)</f>
        <v>299880</v>
      </c>
      <c r="O2062" s="29" t="str">
        <f>IF(M2062&lt;=$N$2,"MENOR VALOR","MEDIA GEO")</f>
        <v>MENOR VALOR</v>
      </c>
      <c r="P2062" s="30">
        <f t="shared" si="626"/>
        <v>299880</v>
      </c>
    </row>
    <row r="2063" spans="1:16" ht="16.2" customHeight="1" x14ac:dyDescent="0.3">
      <c r="A2063" s="59">
        <f>+A2062+1</f>
        <v>1959</v>
      </c>
      <c r="B2063" s="107">
        <v>8714300</v>
      </c>
      <c r="C2063" s="61" t="s">
        <v>1542</v>
      </c>
      <c r="D2063" s="71" t="s">
        <v>1423</v>
      </c>
      <c r="E2063" s="62">
        <v>1</v>
      </c>
      <c r="F2063" s="52">
        <v>299880</v>
      </c>
      <c r="G2063" s="52">
        <v>412335</v>
      </c>
      <c r="H2063" s="24">
        <f>MIN(F2063:G2063)</f>
        <v>299880</v>
      </c>
      <c r="I2063" s="24">
        <f>AVERAGE(F2063:G2063)</f>
        <v>356107.5</v>
      </c>
      <c r="J2063" s="24">
        <f>MEDIAN(F2063:G2063)</f>
        <v>356107.5</v>
      </c>
      <c r="K2063" s="25">
        <f>GEOMEAN(F2063:G2063)</f>
        <v>351640.46951396251</v>
      </c>
      <c r="L2063" s="26">
        <f t="shared" si="624"/>
        <v>36600.178990722452</v>
      </c>
      <c r="M2063" s="27">
        <f t="shared" si="625"/>
        <v>0.10408409203102027</v>
      </c>
      <c r="N2063" s="28">
        <f>ROUND(IF(M2063&lt;=$N$2,H2063,K2063),0)</f>
        <v>299880</v>
      </c>
      <c r="O2063" s="29" t="str">
        <f>IF(M2063&lt;=$N$2,"MENOR VALOR","MEDIA GEO")</f>
        <v>MENOR VALOR</v>
      </c>
      <c r="P2063" s="30">
        <f t="shared" si="626"/>
        <v>299880</v>
      </c>
    </row>
    <row r="2064" spans="1:16" ht="16.2" customHeight="1" x14ac:dyDescent="0.3">
      <c r="A2064" s="59">
        <f>+A2063+1</f>
        <v>1960</v>
      </c>
      <c r="B2064" s="107">
        <v>8714300</v>
      </c>
      <c r="C2064" s="61" t="s">
        <v>1543</v>
      </c>
      <c r="D2064" s="71" t="s">
        <v>1423</v>
      </c>
      <c r="E2064" s="62">
        <v>1</v>
      </c>
      <c r="F2064" s="52">
        <v>299880</v>
      </c>
      <c r="G2064" s="52">
        <v>449820</v>
      </c>
      <c r="H2064" s="24">
        <f>MIN(F2064:G2064)</f>
        <v>299880</v>
      </c>
      <c r="I2064" s="24">
        <f>AVERAGE(F2064:G2064)</f>
        <v>374850</v>
      </c>
      <c r="J2064" s="24">
        <f>MEDIAN(F2064:G2064)</f>
        <v>374850</v>
      </c>
      <c r="K2064" s="25">
        <f>GEOMEAN(F2064:G2064)</f>
        <v>367276.49203290971</v>
      </c>
      <c r="L2064" s="26">
        <f t="shared" si="624"/>
        <v>47656.516544655147</v>
      </c>
      <c r="M2064" s="27">
        <f t="shared" si="625"/>
        <v>0.12975651199692056</v>
      </c>
      <c r="N2064" s="28">
        <f>ROUND(IF(M2064&lt;=$N$2,H2064,K2064),0)</f>
        <v>299880</v>
      </c>
      <c r="O2064" s="29" t="str">
        <f>IF(M2064&lt;=$N$2,"MENOR VALOR","MEDIA GEO")</f>
        <v>MENOR VALOR</v>
      </c>
      <c r="P2064" s="30">
        <f t="shared" si="626"/>
        <v>299880</v>
      </c>
    </row>
    <row r="2065" spans="1:16" ht="16.2" customHeight="1" x14ac:dyDescent="0.3">
      <c r="A2065" s="31">
        <f>+A2064+1</f>
        <v>1961</v>
      </c>
      <c r="B2065" s="108">
        <v>8714300</v>
      </c>
      <c r="C2065" s="33" t="s">
        <v>1544</v>
      </c>
      <c r="D2065" s="75" t="s">
        <v>1423</v>
      </c>
      <c r="E2065" s="34">
        <v>1</v>
      </c>
      <c r="F2065" s="56">
        <v>299880</v>
      </c>
      <c r="G2065" s="56">
        <v>374850</v>
      </c>
      <c r="H2065" s="24">
        <f>MIN(F2065:G2065)</f>
        <v>299880</v>
      </c>
      <c r="I2065" s="24">
        <f>AVERAGE(F2065:G2065)</f>
        <v>337365</v>
      </c>
      <c r="J2065" s="24">
        <f>MEDIAN(F2065:G2065)</f>
        <v>337365</v>
      </c>
      <c r="K2065" s="25">
        <f>GEOMEAN(F2065:G2065)</f>
        <v>335276.03254631849</v>
      </c>
      <c r="L2065" s="26">
        <f t="shared" si="624"/>
        <v>25028.774640601539</v>
      </c>
      <c r="M2065" s="27">
        <f t="shared" si="625"/>
        <v>7.465124915287169E-2</v>
      </c>
      <c r="N2065" s="28">
        <f>ROUND(IF(M2065&lt;=$N$2,H2065,K2065),0)</f>
        <v>299880</v>
      </c>
      <c r="O2065" s="29" t="str">
        <f>IF(M2065&lt;=$N$2,"MENOR VALOR","MEDIA GEO")</f>
        <v>MENOR VALOR</v>
      </c>
      <c r="P2065" s="30">
        <f t="shared" si="626"/>
        <v>299880</v>
      </c>
    </row>
    <row r="2066" spans="1:16" ht="16.2" customHeight="1" x14ac:dyDescent="0.3">
      <c r="A2066" s="268" t="s">
        <v>1545</v>
      </c>
      <c r="B2066" s="268"/>
      <c r="C2066" s="268"/>
      <c r="D2066" s="268"/>
      <c r="E2066" s="268"/>
      <c r="F2066" s="35"/>
      <c r="G2066" s="121"/>
      <c r="H2066" s="38"/>
      <c r="I2066" s="38"/>
      <c r="J2066" s="38"/>
      <c r="K2066" s="39"/>
      <c r="L2066" s="40"/>
      <c r="M2066" s="41"/>
      <c r="N2066" s="42"/>
      <c r="O2066" s="43"/>
      <c r="P2066" s="44"/>
    </row>
    <row r="2067" spans="1:16" ht="16.2" customHeight="1" x14ac:dyDescent="0.3">
      <c r="A2067" s="207">
        <f>+A2065+1</f>
        <v>1962</v>
      </c>
      <c r="B2067" s="208">
        <v>8711003</v>
      </c>
      <c r="C2067" s="209" t="s">
        <v>1546</v>
      </c>
      <c r="D2067" s="210" t="s">
        <v>1423</v>
      </c>
      <c r="E2067" s="210">
        <v>1</v>
      </c>
      <c r="F2067" s="211">
        <v>299880</v>
      </c>
      <c r="G2067" s="211">
        <v>374850</v>
      </c>
      <c r="H2067" s="24">
        <f>MIN(F2067:G2067)</f>
        <v>299880</v>
      </c>
      <c r="I2067" s="24">
        <f>AVERAGE(F2067:G2067)</f>
        <v>337365</v>
      </c>
      <c r="J2067" s="24">
        <f>MEDIAN(F2067:G2067)</f>
        <v>337365</v>
      </c>
      <c r="K2067" s="25">
        <f>GEOMEAN(F2067:G2067)</f>
        <v>335276.03254631849</v>
      </c>
      <c r="L2067" s="26">
        <f t="shared" si="624"/>
        <v>25028.774640601539</v>
      </c>
      <c r="M2067" s="27">
        <f t="shared" si="625"/>
        <v>7.465124915287169E-2</v>
      </c>
      <c r="N2067" s="28">
        <f>ROUND(IF(M2067&lt;=$N$2,H2067,K2067),0)</f>
        <v>299880</v>
      </c>
      <c r="O2067" s="29" t="str">
        <f>IF(M2067&lt;=$N$2,"MENOR VALOR","MEDIA GEO")</f>
        <v>MENOR VALOR</v>
      </c>
      <c r="P2067" s="30">
        <f t="shared" si="626"/>
        <v>299880</v>
      </c>
    </row>
    <row r="2068" spans="1:16" ht="16.2" customHeight="1" x14ac:dyDescent="0.3">
      <c r="A2068" s="268" t="s">
        <v>1547</v>
      </c>
      <c r="B2068" s="268"/>
      <c r="C2068" s="268"/>
      <c r="D2068" s="268"/>
      <c r="E2068" s="268"/>
      <c r="F2068" s="35"/>
      <c r="G2068" s="121"/>
      <c r="H2068" s="38"/>
      <c r="I2068" s="38"/>
      <c r="J2068" s="38"/>
      <c r="K2068" s="39"/>
      <c r="L2068" s="40"/>
      <c r="M2068" s="41"/>
      <c r="N2068" s="42"/>
      <c r="O2068" s="43"/>
      <c r="P2068" s="44"/>
    </row>
    <row r="2069" spans="1:16" ht="16.2" customHeight="1" x14ac:dyDescent="0.3">
      <c r="A2069" s="185">
        <f>+A2067+1</f>
        <v>1963</v>
      </c>
      <c r="B2069" s="106">
        <v>8714300</v>
      </c>
      <c r="C2069" s="66" t="s">
        <v>1548</v>
      </c>
      <c r="D2069" s="67" t="s">
        <v>1423</v>
      </c>
      <c r="E2069" s="67">
        <v>1</v>
      </c>
      <c r="F2069" s="47">
        <v>299880</v>
      </c>
      <c r="G2069" s="47">
        <v>431970</v>
      </c>
      <c r="H2069" s="24">
        <f t="shared" ref="H2069:H2100" si="627">MIN(F2069:G2069)</f>
        <v>299880</v>
      </c>
      <c r="I2069" s="24">
        <f t="shared" ref="I2069:I2100" si="628">AVERAGE(F2069:G2069)</f>
        <v>365925</v>
      </c>
      <c r="J2069" s="24">
        <f t="shared" ref="J2069:J2100" si="629">MEDIAN(F2069:G2069)</f>
        <v>365925</v>
      </c>
      <c r="K2069" s="25">
        <f t="shared" ref="K2069:K2100" si="630">GEOMEAN(F2069:G2069)</f>
        <v>359915.4950818317</v>
      </c>
      <c r="L2069" s="26">
        <f t="shared" si="624"/>
        <v>42451.505684254815</v>
      </c>
      <c r="M2069" s="27">
        <f t="shared" si="625"/>
        <v>0.11794853587674207</v>
      </c>
      <c r="N2069" s="28">
        <f t="shared" ref="N2069:N2118" si="631">ROUND(IF(M2069&lt;=$N$2,H2069,K2069),0)</f>
        <v>299880</v>
      </c>
      <c r="O2069" s="29" t="str">
        <f t="shared" ref="O2069:O2118" si="632">IF(M2069&lt;=$N$2,"MENOR VALOR","MEDIA GEO")</f>
        <v>MENOR VALOR</v>
      </c>
      <c r="P2069" s="30">
        <f t="shared" si="626"/>
        <v>299880</v>
      </c>
    </row>
    <row r="2070" spans="1:16" ht="16.2" customHeight="1" x14ac:dyDescent="0.3">
      <c r="A2070" s="186">
        <f t="shared" ref="A2070:A2118" si="633">A2069+1</f>
        <v>1964</v>
      </c>
      <c r="B2070" s="107">
        <v>8714300</v>
      </c>
      <c r="C2070" s="70" t="s">
        <v>1549</v>
      </c>
      <c r="D2070" s="71" t="s">
        <v>1423</v>
      </c>
      <c r="E2070" s="71">
        <v>1</v>
      </c>
      <c r="F2070" s="52">
        <v>249900</v>
      </c>
      <c r="G2070" s="52">
        <v>449820</v>
      </c>
      <c r="H2070" s="24">
        <f t="shared" si="627"/>
        <v>249900</v>
      </c>
      <c r="I2070" s="24">
        <f t="shared" si="628"/>
        <v>349860</v>
      </c>
      <c r="J2070" s="24">
        <f t="shared" si="629"/>
        <v>349860</v>
      </c>
      <c r="K2070" s="25">
        <f t="shared" si="630"/>
        <v>335276.03254631849</v>
      </c>
      <c r="L2070" s="26">
        <f t="shared" si="624"/>
        <v>60369.971564305197</v>
      </c>
      <c r="M2070" s="27">
        <f t="shared" si="625"/>
        <v>0.18006050449181771</v>
      </c>
      <c r="N2070" s="28">
        <f t="shared" si="631"/>
        <v>249900</v>
      </c>
      <c r="O2070" s="29" t="str">
        <f t="shared" si="632"/>
        <v>MENOR VALOR</v>
      </c>
      <c r="P2070" s="30">
        <f t="shared" si="626"/>
        <v>249900</v>
      </c>
    </row>
    <row r="2071" spans="1:16" ht="16.2" customHeight="1" x14ac:dyDescent="0.3">
      <c r="A2071" s="186">
        <f t="shared" si="633"/>
        <v>1965</v>
      </c>
      <c r="B2071" s="107">
        <v>8714300</v>
      </c>
      <c r="C2071" s="70" t="s">
        <v>1550</v>
      </c>
      <c r="D2071" s="71" t="s">
        <v>1423</v>
      </c>
      <c r="E2071" s="71">
        <v>1</v>
      </c>
      <c r="F2071" s="52">
        <v>274890</v>
      </c>
      <c r="G2071" s="52">
        <v>449820</v>
      </c>
      <c r="H2071" s="24">
        <f t="shared" si="627"/>
        <v>274890</v>
      </c>
      <c r="I2071" s="24">
        <f t="shared" si="628"/>
        <v>362355</v>
      </c>
      <c r="J2071" s="24">
        <f t="shared" si="629"/>
        <v>362355</v>
      </c>
      <c r="K2071" s="25">
        <f t="shared" si="630"/>
        <v>351640.46951396251</v>
      </c>
      <c r="L2071" s="26">
        <f t="shared" si="624"/>
        <v>54270.777452574366</v>
      </c>
      <c r="M2071" s="27">
        <f t="shared" si="625"/>
        <v>0.15433598279398114</v>
      </c>
      <c r="N2071" s="28">
        <f t="shared" si="631"/>
        <v>274890</v>
      </c>
      <c r="O2071" s="29" t="str">
        <f t="shared" si="632"/>
        <v>MENOR VALOR</v>
      </c>
      <c r="P2071" s="30">
        <f t="shared" si="626"/>
        <v>274890</v>
      </c>
    </row>
    <row r="2072" spans="1:16" ht="16.2" customHeight="1" x14ac:dyDescent="0.3">
      <c r="A2072" s="186">
        <f t="shared" si="633"/>
        <v>1966</v>
      </c>
      <c r="B2072" s="107">
        <v>8714300</v>
      </c>
      <c r="C2072" s="70" t="s">
        <v>1551</v>
      </c>
      <c r="D2072" s="71" t="s">
        <v>1423</v>
      </c>
      <c r="E2072" s="71">
        <v>1</v>
      </c>
      <c r="F2072" s="52">
        <v>299880</v>
      </c>
      <c r="G2072" s="52">
        <v>517650</v>
      </c>
      <c r="H2072" s="24">
        <f t="shared" si="627"/>
        <v>299880</v>
      </c>
      <c r="I2072" s="24">
        <f t="shared" si="628"/>
        <v>408765</v>
      </c>
      <c r="J2072" s="24">
        <f t="shared" si="629"/>
        <v>408765</v>
      </c>
      <c r="K2072" s="25">
        <f t="shared" si="630"/>
        <v>393996.04312733904</v>
      </c>
      <c r="L2072" s="26">
        <f t="shared" si="624"/>
        <v>66550.092313786547</v>
      </c>
      <c r="M2072" s="27">
        <f t="shared" si="625"/>
        <v>0.16891056007960373</v>
      </c>
      <c r="N2072" s="28">
        <f t="shared" si="631"/>
        <v>299880</v>
      </c>
      <c r="O2072" s="29" t="str">
        <f t="shared" si="632"/>
        <v>MENOR VALOR</v>
      </c>
      <c r="P2072" s="30">
        <f t="shared" si="626"/>
        <v>299880</v>
      </c>
    </row>
    <row r="2073" spans="1:16" ht="16.2" customHeight="1" x14ac:dyDescent="0.3">
      <c r="A2073" s="186">
        <f t="shared" si="633"/>
        <v>1967</v>
      </c>
      <c r="B2073" s="107">
        <v>8714300</v>
      </c>
      <c r="C2073" s="70" t="s">
        <v>1552</v>
      </c>
      <c r="D2073" s="71" t="s">
        <v>1423</v>
      </c>
      <c r="E2073" s="71">
        <v>1</v>
      </c>
      <c r="F2073" s="52">
        <v>249900</v>
      </c>
      <c r="G2073" s="52">
        <v>449820</v>
      </c>
      <c r="H2073" s="24">
        <f t="shared" si="627"/>
        <v>249900</v>
      </c>
      <c r="I2073" s="24">
        <f t="shared" si="628"/>
        <v>349860</v>
      </c>
      <c r="J2073" s="24">
        <f t="shared" si="629"/>
        <v>349860</v>
      </c>
      <c r="K2073" s="25">
        <f t="shared" si="630"/>
        <v>335276.03254631849</v>
      </c>
      <c r="L2073" s="26">
        <f t="shared" si="624"/>
        <v>60369.971564305197</v>
      </c>
      <c r="M2073" s="27">
        <f t="shared" si="625"/>
        <v>0.18006050449181771</v>
      </c>
      <c r="N2073" s="28">
        <f t="shared" si="631"/>
        <v>249900</v>
      </c>
      <c r="O2073" s="29" t="str">
        <f t="shared" si="632"/>
        <v>MENOR VALOR</v>
      </c>
      <c r="P2073" s="30">
        <f t="shared" si="626"/>
        <v>249900</v>
      </c>
    </row>
    <row r="2074" spans="1:16" ht="16.2" customHeight="1" x14ac:dyDescent="0.3">
      <c r="A2074" s="186">
        <f t="shared" si="633"/>
        <v>1968</v>
      </c>
      <c r="B2074" s="107">
        <v>8714300</v>
      </c>
      <c r="C2074" s="70" t="s">
        <v>1553</v>
      </c>
      <c r="D2074" s="71" t="s">
        <v>1423</v>
      </c>
      <c r="E2074" s="71">
        <v>1</v>
      </c>
      <c r="F2074" s="52">
        <v>249900</v>
      </c>
      <c r="G2074" s="52">
        <v>449820</v>
      </c>
      <c r="H2074" s="24">
        <f t="shared" si="627"/>
        <v>249900</v>
      </c>
      <c r="I2074" s="24">
        <f t="shared" si="628"/>
        <v>349860</v>
      </c>
      <c r="J2074" s="24">
        <f t="shared" si="629"/>
        <v>349860</v>
      </c>
      <c r="K2074" s="25">
        <f t="shared" si="630"/>
        <v>335276.03254631849</v>
      </c>
      <c r="L2074" s="26">
        <f t="shared" si="624"/>
        <v>60369.971564305197</v>
      </c>
      <c r="M2074" s="27">
        <f t="shared" si="625"/>
        <v>0.18006050449181771</v>
      </c>
      <c r="N2074" s="28">
        <f t="shared" si="631"/>
        <v>249900</v>
      </c>
      <c r="O2074" s="29" t="str">
        <f t="shared" si="632"/>
        <v>MENOR VALOR</v>
      </c>
      <c r="P2074" s="30">
        <f t="shared" si="626"/>
        <v>249900</v>
      </c>
    </row>
    <row r="2075" spans="1:16" ht="16.2" customHeight="1" x14ac:dyDescent="0.3">
      <c r="A2075" s="186">
        <f t="shared" si="633"/>
        <v>1969</v>
      </c>
      <c r="B2075" s="107">
        <v>8714300</v>
      </c>
      <c r="C2075" s="70" t="s">
        <v>1554</v>
      </c>
      <c r="D2075" s="71" t="s">
        <v>1423</v>
      </c>
      <c r="E2075" s="71">
        <v>1</v>
      </c>
      <c r="F2075" s="52">
        <v>287980</v>
      </c>
      <c r="G2075" s="52">
        <v>449820</v>
      </c>
      <c r="H2075" s="24">
        <f t="shared" si="627"/>
        <v>287980</v>
      </c>
      <c r="I2075" s="24">
        <f t="shared" si="628"/>
        <v>368900</v>
      </c>
      <c r="J2075" s="24">
        <f t="shared" si="629"/>
        <v>368900</v>
      </c>
      <c r="K2075" s="25">
        <f t="shared" si="630"/>
        <v>359915.4950818317</v>
      </c>
      <c r="L2075" s="26">
        <f t="shared" si="624"/>
        <v>50866.076380374638</v>
      </c>
      <c r="M2075" s="27">
        <f t="shared" si="625"/>
        <v>0.14132783132554363</v>
      </c>
      <c r="N2075" s="28">
        <f t="shared" si="631"/>
        <v>287980</v>
      </c>
      <c r="O2075" s="29" t="str">
        <f t="shared" si="632"/>
        <v>MENOR VALOR</v>
      </c>
      <c r="P2075" s="30">
        <f t="shared" si="626"/>
        <v>287980</v>
      </c>
    </row>
    <row r="2076" spans="1:16" ht="16.2" customHeight="1" x14ac:dyDescent="0.3">
      <c r="A2076" s="186">
        <f t="shared" si="633"/>
        <v>1970</v>
      </c>
      <c r="B2076" s="107">
        <v>8714300</v>
      </c>
      <c r="C2076" s="70" t="s">
        <v>1555</v>
      </c>
      <c r="D2076" s="71" t="s">
        <v>1423</v>
      </c>
      <c r="E2076" s="71">
        <v>1</v>
      </c>
      <c r="F2076" s="52">
        <v>299880</v>
      </c>
      <c r="G2076" s="52">
        <v>517650</v>
      </c>
      <c r="H2076" s="24">
        <f t="shared" si="627"/>
        <v>299880</v>
      </c>
      <c r="I2076" s="24">
        <f t="shared" si="628"/>
        <v>408765</v>
      </c>
      <c r="J2076" s="24">
        <f t="shared" si="629"/>
        <v>408765</v>
      </c>
      <c r="K2076" s="25">
        <f t="shared" si="630"/>
        <v>393996.04312733904</v>
      </c>
      <c r="L2076" s="26">
        <f t="shared" si="624"/>
        <v>66550.092313786547</v>
      </c>
      <c r="M2076" s="27">
        <f t="shared" si="625"/>
        <v>0.16891056007960373</v>
      </c>
      <c r="N2076" s="28">
        <f t="shared" si="631"/>
        <v>299880</v>
      </c>
      <c r="O2076" s="29" t="str">
        <f t="shared" si="632"/>
        <v>MENOR VALOR</v>
      </c>
      <c r="P2076" s="30">
        <f t="shared" si="626"/>
        <v>299880</v>
      </c>
    </row>
    <row r="2077" spans="1:16" ht="16.2" customHeight="1" x14ac:dyDescent="0.3">
      <c r="A2077" s="186">
        <f t="shared" si="633"/>
        <v>1971</v>
      </c>
      <c r="B2077" s="107">
        <v>8714300</v>
      </c>
      <c r="C2077" s="70" t="s">
        <v>1556</v>
      </c>
      <c r="D2077" s="71" t="s">
        <v>1423</v>
      </c>
      <c r="E2077" s="71">
        <v>1</v>
      </c>
      <c r="F2077" s="52">
        <v>299880</v>
      </c>
      <c r="G2077" s="52">
        <v>449820</v>
      </c>
      <c r="H2077" s="24">
        <f t="shared" si="627"/>
        <v>299880</v>
      </c>
      <c r="I2077" s="24">
        <f t="shared" si="628"/>
        <v>374850</v>
      </c>
      <c r="J2077" s="24">
        <f t="shared" si="629"/>
        <v>374850</v>
      </c>
      <c r="K2077" s="25">
        <f t="shared" si="630"/>
        <v>367276.49203290971</v>
      </c>
      <c r="L2077" s="26">
        <f t="shared" si="624"/>
        <v>47656.516544655147</v>
      </c>
      <c r="M2077" s="27">
        <f t="shared" si="625"/>
        <v>0.12975651199692056</v>
      </c>
      <c r="N2077" s="28">
        <f t="shared" si="631"/>
        <v>299880</v>
      </c>
      <c r="O2077" s="29" t="str">
        <f t="shared" si="632"/>
        <v>MENOR VALOR</v>
      </c>
      <c r="P2077" s="30">
        <f t="shared" si="626"/>
        <v>299880</v>
      </c>
    </row>
    <row r="2078" spans="1:16" ht="16.2" customHeight="1" x14ac:dyDescent="0.3">
      <c r="A2078" s="186">
        <f t="shared" si="633"/>
        <v>1972</v>
      </c>
      <c r="B2078" s="107">
        <v>8714300</v>
      </c>
      <c r="C2078" s="70" t="s">
        <v>1557</v>
      </c>
      <c r="D2078" s="71" t="s">
        <v>1423</v>
      </c>
      <c r="E2078" s="71">
        <v>1</v>
      </c>
      <c r="F2078" s="52">
        <v>345100</v>
      </c>
      <c r="G2078" s="52">
        <v>374850</v>
      </c>
      <c r="H2078" s="24">
        <f t="shared" si="627"/>
        <v>345100</v>
      </c>
      <c r="I2078" s="24">
        <f t="shared" si="628"/>
        <v>359975</v>
      </c>
      <c r="J2078" s="24">
        <f t="shared" si="629"/>
        <v>359975</v>
      </c>
      <c r="K2078" s="25">
        <f t="shared" si="630"/>
        <v>359667.53398103645</v>
      </c>
      <c r="L2078" s="26">
        <f t="shared" si="624"/>
        <v>10300.802063156339</v>
      </c>
      <c r="M2078" s="27">
        <f t="shared" si="625"/>
        <v>2.8639788387737692E-2</v>
      </c>
      <c r="N2078" s="28">
        <f t="shared" si="631"/>
        <v>345100</v>
      </c>
      <c r="O2078" s="29" t="str">
        <f t="shared" si="632"/>
        <v>MENOR VALOR</v>
      </c>
      <c r="P2078" s="30">
        <f t="shared" si="626"/>
        <v>345100</v>
      </c>
    </row>
    <row r="2079" spans="1:16" ht="16.2" customHeight="1" x14ac:dyDescent="0.3">
      <c r="A2079" s="186">
        <f t="shared" si="633"/>
        <v>1973</v>
      </c>
      <c r="B2079" s="107">
        <v>8714300</v>
      </c>
      <c r="C2079" s="70" t="s">
        <v>1558</v>
      </c>
      <c r="D2079" s="71" t="s">
        <v>1423</v>
      </c>
      <c r="E2079" s="71">
        <v>1</v>
      </c>
      <c r="F2079" s="52">
        <v>299880</v>
      </c>
      <c r="G2079" s="52">
        <v>374850</v>
      </c>
      <c r="H2079" s="24">
        <f t="shared" si="627"/>
        <v>299880</v>
      </c>
      <c r="I2079" s="24">
        <f t="shared" si="628"/>
        <v>337365</v>
      </c>
      <c r="J2079" s="24">
        <f t="shared" si="629"/>
        <v>337365</v>
      </c>
      <c r="K2079" s="25">
        <f t="shared" si="630"/>
        <v>335276.03254631849</v>
      </c>
      <c r="L2079" s="26">
        <f t="shared" si="624"/>
        <v>25028.774640601539</v>
      </c>
      <c r="M2079" s="27">
        <f t="shared" si="625"/>
        <v>7.465124915287169E-2</v>
      </c>
      <c r="N2079" s="28">
        <f t="shared" si="631"/>
        <v>299880</v>
      </c>
      <c r="O2079" s="29" t="str">
        <f t="shared" si="632"/>
        <v>MENOR VALOR</v>
      </c>
      <c r="P2079" s="30">
        <f t="shared" si="626"/>
        <v>299880</v>
      </c>
    </row>
    <row r="2080" spans="1:16" ht="16.2" customHeight="1" x14ac:dyDescent="0.3">
      <c r="A2080" s="186">
        <f t="shared" si="633"/>
        <v>1974</v>
      </c>
      <c r="B2080" s="107">
        <v>8714300</v>
      </c>
      <c r="C2080" s="70" t="s">
        <v>1559</v>
      </c>
      <c r="D2080" s="71" t="s">
        <v>1423</v>
      </c>
      <c r="E2080" s="71">
        <v>1</v>
      </c>
      <c r="F2080" s="52">
        <v>299880</v>
      </c>
      <c r="G2080" s="52">
        <v>449820</v>
      </c>
      <c r="H2080" s="24">
        <f t="shared" si="627"/>
        <v>299880</v>
      </c>
      <c r="I2080" s="24">
        <f t="shared" si="628"/>
        <v>374850</v>
      </c>
      <c r="J2080" s="24">
        <f t="shared" si="629"/>
        <v>374850</v>
      </c>
      <c r="K2080" s="25">
        <f t="shared" si="630"/>
        <v>367276.49203290971</v>
      </c>
      <c r="L2080" s="26">
        <f t="shared" si="624"/>
        <v>47656.516544655147</v>
      </c>
      <c r="M2080" s="27">
        <f t="shared" si="625"/>
        <v>0.12975651199692056</v>
      </c>
      <c r="N2080" s="28">
        <f t="shared" si="631"/>
        <v>299880</v>
      </c>
      <c r="O2080" s="29" t="str">
        <f t="shared" si="632"/>
        <v>MENOR VALOR</v>
      </c>
      <c r="P2080" s="30">
        <f t="shared" si="626"/>
        <v>299880</v>
      </c>
    </row>
    <row r="2081" spans="1:16" ht="16.2" customHeight="1" x14ac:dyDescent="0.3">
      <c r="A2081" s="186">
        <f t="shared" si="633"/>
        <v>1975</v>
      </c>
      <c r="B2081" s="107">
        <v>8714300</v>
      </c>
      <c r="C2081" s="70" t="s">
        <v>1560</v>
      </c>
      <c r="D2081" s="71" t="s">
        <v>1423</v>
      </c>
      <c r="E2081" s="71">
        <v>1</v>
      </c>
      <c r="F2081" s="52">
        <v>299880</v>
      </c>
      <c r="G2081" s="52">
        <v>449820</v>
      </c>
      <c r="H2081" s="24">
        <f t="shared" si="627"/>
        <v>299880</v>
      </c>
      <c r="I2081" s="24">
        <f t="shared" si="628"/>
        <v>374850</v>
      </c>
      <c r="J2081" s="24">
        <f t="shared" si="629"/>
        <v>374850</v>
      </c>
      <c r="K2081" s="25">
        <f t="shared" si="630"/>
        <v>367276.49203290971</v>
      </c>
      <c r="L2081" s="26">
        <f t="shared" si="624"/>
        <v>47656.516544655147</v>
      </c>
      <c r="M2081" s="27">
        <f t="shared" si="625"/>
        <v>0.12975651199692056</v>
      </c>
      <c r="N2081" s="28">
        <f t="shared" si="631"/>
        <v>299880</v>
      </c>
      <c r="O2081" s="29" t="str">
        <f t="shared" si="632"/>
        <v>MENOR VALOR</v>
      </c>
      <c r="P2081" s="30">
        <f t="shared" si="626"/>
        <v>299880</v>
      </c>
    </row>
    <row r="2082" spans="1:16" ht="16.2" customHeight="1" x14ac:dyDescent="0.3">
      <c r="A2082" s="186">
        <f t="shared" si="633"/>
        <v>1976</v>
      </c>
      <c r="B2082" s="107">
        <v>8714300</v>
      </c>
      <c r="C2082" s="70" t="s">
        <v>1561</v>
      </c>
      <c r="D2082" s="71" t="s">
        <v>1423</v>
      </c>
      <c r="E2082" s="71">
        <v>1</v>
      </c>
      <c r="F2082" s="52">
        <v>345100</v>
      </c>
      <c r="G2082" s="52">
        <v>517650</v>
      </c>
      <c r="H2082" s="24">
        <f t="shared" si="627"/>
        <v>345100</v>
      </c>
      <c r="I2082" s="24">
        <f t="shared" si="628"/>
        <v>431375</v>
      </c>
      <c r="J2082" s="24">
        <f t="shared" si="629"/>
        <v>431375</v>
      </c>
      <c r="K2082" s="25">
        <f t="shared" si="630"/>
        <v>422659.45511723735</v>
      </c>
      <c r="L2082" s="26">
        <f t="shared" si="624"/>
        <v>54842.8166585328</v>
      </c>
      <c r="M2082" s="27">
        <f t="shared" si="625"/>
        <v>0.12975651199692312</v>
      </c>
      <c r="N2082" s="28">
        <f t="shared" si="631"/>
        <v>345100</v>
      </c>
      <c r="O2082" s="29" t="str">
        <f t="shared" si="632"/>
        <v>MENOR VALOR</v>
      </c>
      <c r="P2082" s="30">
        <f t="shared" si="626"/>
        <v>345100</v>
      </c>
    </row>
    <row r="2083" spans="1:16" ht="16.2" customHeight="1" x14ac:dyDescent="0.3">
      <c r="A2083" s="186">
        <f t="shared" si="633"/>
        <v>1977</v>
      </c>
      <c r="B2083" s="107">
        <v>8714300</v>
      </c>
      <c r="C2083" s="70" t="s">
        <v>1562</v>
      </c>
      <c r="D2083" s="71" t="s">
        <v>1423</v>
      </c>
      <c r="E2083" s="71">
        <v>1</v>
      </c>
      <c r="F2083" s="52">
        <v>299880</v>
      </c>
      <c r="G2083" s="52">
        <v>449820</v>
      </c>
      <c r="H2083" s="24">
        <f t="shared" si="627"/>
        <v>299880</v>
      </c>
      <c r="I2083" s="24">
        <f t="shared" si="628"/>
        <v>374850</v>
      </c>
      <c r="J2083" s="24">
        <f t="shared" si="629"/>
        <v>374850</v>
      </c>
      <c r="K2083" s="25">
        <f t="shared" si="630"/>
        <v>367276.49203290971</v>
      </c>
      <c r="L2083" s="26">
        <f t="shared" si="624"/>
        <v>47656.516544655147</v>
      </c>
      <c r="M2083" s="27">
        <f t="shared" si="625"/>
        <v>0.12975651199692056</v>
      </c>
      <c r="N2083" s="28">
        <f t="shared" si="631"/>
        <v>299880</v>
      </c>
      <c r="O2083" s="29" t="str">
        <f t="shared" si="632"/>
        <v>MENOR VALOR</v>
      </c>
      <c r="P2083" s="30">
        <f t="shared" si="626"/>
        <v>299880</v>
      </c>
    </row>
    <row r="2084" spans="1:16" ht="16.2" customHeight="1" x14ac:dyDescent="0.3">
      <c r="A2084" s="186">
        <f t="shared" si="633"/>
        <v>1978</v>
      </c>
      <c r="B2084" s="107">
        <v>8714300</v>
      </c>
      <c r="C2084" s="70" t="s">
        <v>1563</v>
      </c>
      <c r="D2084" s="71" t="s">
        <v>1423</v>
      </c>
      <c r="E2084" s="71">
        <v>1</v>
      </c>
      <c r="F2084" s="52">
        <v>249900</v>
      </c>
      <c r="G2084" s="52">
        <v>449820</v>
      </c>
      <c r="H2084" s="24">
        <f t="shared" si="627"/>
        <v>249900</v>
      </c>
      <c r="I2084" s="24">
        <f t="shared" si="628"/>
        <v>349860</v>
      </c>
      <c r="J2084" s="24">
        <f t="shared" si="629"/>
        <v>349860</v>
      </c>
      <c r="K2084" s="25">
        <f t="shared" si="630"/>
        <v>335276.03254631849</v>
      </c>
      <c r="L2084" s="26">
        <f t="shared" si="624"/>
        <v>60369.971564305197</v>
      </c>
      <c r="M2084" s="27">
        <f t="shared" si="625"/>
        <v>0.18006050449181771</v>
      </c>
      <c r="N2084" s="28">
        <f t="shared" si="631"/>
        <v>249900</v>
      </c>
      <c r="O2084" s="29" t="str">
        <f t="shared" si="632"/>
        <v>MENOR VALOR</v>
      </c>
      <c r="P2084" s="30">
        <f t="shared" si="626"/>
        <v>249900</v>
      </c>
    </row>
    <row r="2085" spans="1:16" ht="16.2" customHeight="1" x14ac:dyDescent="0.3">
      <c r="A2085" s="186">
        <f t="shared" si="633"/>
        <v>1979</v>
      </c>
      <c r="B2085" s="107">
        <v>8714300</v>
      </c>
      <c r="C2085" s="70" t="s">
        <v>1564</v>
      </c>
      <c r="D2085" s="71" t="s">
        <v>1423</v>
      </c>
      <c r="E2085" s="71">
        <v>1</v>
      </c>
      <c r="F2085" s="52">
        <v>249900</v>
      </c>
      <c r="G2085" s="52">
        <v>412335</v>
      </c>
      <c r="H2085" s="24">
        <f t="shared" si="627"/>
        <v>249900</v>
      </c>
      <c r="I2085" s="24">
        <f t="shared" si="628"/>
        <v>331117.5</v>
      </c>
      <c r="J2085" s="24">
        <f t="shared" si="629"/>
        <v>331117.5</v>
      </c>
      <c r="K2085" s="25">
        <f t="shared" si="630"/>
        <v>321002.36214084155</v>
      </c>
      <c r="L2085" s="26">
        <f t="shared" si="624"/>
        <v>50276.962428170744</v>
      </c>
      <c r="M2085" s="27">
        <f t="shared" si="625"/>
        <v>0.15662489862336729</v>
      </c>
      <c r="N2085" s="28">
        <f t="shared" si="631"/>
        <v>249900</v>
      </c>
      <c r="O2085" s="29" t="str">
        <f t="shared" si="632"/>
        <v>MENOR VALOR</v>
      </c>
      <c r="P2085" s="30">
        <f t="shared" si="626"/>
        <v>249900</v>
      </c>
    </row>
    <row r="2086" spans="1:16" ht="16.2" customHeight="1" x14ac:dyDescent="0.3">
      <c r="A2086" s="186">
        <f t="shared" si="633"/>
        <v>1980</v>
      </c>
      <c r="B2086" s="107">
        <v>8714300</v>
      </c>
      <c r="C2086" s="70" t="s">
        <v>1565</v>
      </c>
      <c r="D2086" s="71" t="s">
        <v>1423</v>
      </c>
      <c r="E2086" s="71">
        <v>1</v>
      </c>
      <c r="F2086" s="52">
        <v>299880</v>
      </c>
      <c r="G2086" s="52">
        <v>449820</v>
      </c>
      <c r="H2086" s="24">
        <f t="shared" si="627"/>
        <v>299880</v>
      </c>
      <c r="I2086" s="24">
        <f t="shared" si="628"/>
        <v>374850</v>
      </c>
      <c r="J2086" s="24">
        <f t="shared" si="629"/>
        <v>374850</v>
      </c>
      <c r="K2086" s="25">
        <f t="shared" si="630"/>
        <v>367276.49203290971</v>
      </c>
      <c r="L2086" s="26">
        <f t="shared" si="624"/>
        <v>47656.516544655147</v>
      </c>
      <c r="M2086" s="27">
        <f t="shared" si="625"/>
        <v>0.12975651199692056</v>
      </c>
      <c r="N2086" s="28">
        <f t="shared" si="631"/>
        <v>299880</v>
      </c>
      <c r="O2086" s="29" t="str">
        <f t="shared" si="632"/>
        <v>MENOR VALOR</v>
      </c>
      <c r="P2086" s="30">
        <f t="shared" si="626"/>
        <v>299880</v>
      </c>
    </row>
    <row r="2087" spans="1:16" ht="16.2" customHeight="1" x14ac:dyDescent="0.3">
      <c r="A2087" s="186">
        <f t="shared" si="633"/>
        <v>1981</v>
      </c>
      <c r="B2087" s="107">
        <v>8714300</v>
      </c>
      <c r="C2087" s="70" t="s">
        <v>1566</v>
      </c>
      <c r="D2087" s="71" t="s">
        <v>1423</v>
      </c>
      <c r="E2087" s="71">
        <v>1</v>
      </c>
      <c r="F2087" s="52">
        <v>299880</v>
      </c>
      <c r="G2087" s="52">
        <v>449820</v>
      </c>
      <c r="H2087" s="24">
        <f t="shared" si="627"/>
        <v>299880</v>
      </c>
      <c r="I2087" s="24">
        <f t="shared" si="628"/>
        <v>374850</v>
      </c>
      <c r="J2087" s="24">
        <f t="shared" si="629"/>
        <v>374850</v>
      </c>
      <c r="K2087" s="25">
        <f t="shared" si="630"/>
        <v>367276.49203290971</v>
      </c>
      <c r="L2087" s="26">
        <f t="shared" si="624"/>
        <v>47656.516544655147</v>
      </c>
      <c r="M2087" s="27">
        <f t="shared" si="625"/>
        <v>0.12975651199692056</v>
      </c>
      <c r="N2087" s="28">
        <f t="shared" si="631"/>
        <v>299880</v>
      </c>
      <c r="O2087" s="29" t="str">
        <f t="shared" si="632"/>
        <v>MENOR VALOR</v>
      </c>
      <c r="P2087" s="30">
        <f t="shared" si="626"/>
        <v>299880</v>
      </c>
    </row>
    <row r="2088" spans="1:16" ht="16.2" customHeight="1" x14ac:dyDescent="0.3">
      <c r="A2088" s="186">
        <f t="shared" si="633"/>
        <v>1982</v>
      </c>
      <c r="B2088" s="107">
        <v>8714300</v>
      </c>
      <c r="C2088" s="70" t="s">
        <v>1567</v>
      </c>
      <c r="D2088" s="71" t="s">
        <v>1423</v>
      </c>
      <c r="E2088" s="71">
        <v>1</v>
      </c>
      <c r="F2088" s="52">
        <v>345100</v>
      </c>
      <c r="G2088" s="52">
        <v>449820</v>
      </c>
      <c r="H2088" s="24">
        <f t="shared" si="627"/>
        <v>345100</v>
      </c>
      <c r="I2088" s="24">
        <f t="shared" si="628"/>
        <v>397460</v>
      </c>
      <c r="J2088" s="24">
        <f t="shared" si="629"/>
        <v>397460</v>
      </c>
      <c r="K2088" s="25">
        <f t="shared" si="630"/>
        <v>393996.04312733904</v>
      </c>
      <c r="L2088" s="26">
        <f t="shared" si="624"/>
        <v>34574.723668531318</v>
      </c>
      <c r="M2088" s="27">
        <f t="shared" si="625"/>
        <v>8.7753987055542104E-2</v>
      </c>
      <c r="N2088" s="28">
        <f t="shared" si="631"/>
        <v>345100</v>
      </c>
      <c r="O2088" s="29" t="str">
        <f t="shared" si="632"/>
        <v>MENOR VALOR</v>
      </c>
      <c r="P2088" s="30">
        <f t="shared" si="626"/>
        <v>345100</v>
      </c>
    </row>
    <row r="2089" spans="1:16" ht="16.2" customHeight="1" x14ac:dyDescent="0.3">
      <c r="A2089" s="186">
        <f t="shared" si="633"/>
        <v>1983</v>
      </c>
      <c r="B2089" s="107">
        <v>8714300</v>
      </c>
      <c r="C2089" s="70" t="s">
        <v>1568</v>
      </c>
      <c r="D2089" s="71" t="s">
        <v>1423</v>
      </c>
      <c r="E2089" s="71">
        <v>1</v>
      </c>
      <c r="F2089" s="52">
        <v>299880</v>
      </c>
      <c r="G2089" s="52">
        <v>449820</v>
      </c>
      <c r="H2089" s="24">
        <f t="shared" si="627"/>
        <v>299880</v>
      </c>
      <c r="I2089" s="24">
        <f t="shared" si="628"/>
        <v>374850</v>
      </c>
      <c r="J2089" s="24">
        <f t="shared" si="629"/>
        <v>374850</v>
      </c>
      <c r="K2089" s="25">
        <f t="shared" si="630"/>
        <v>367276.49203290971</v>
      </c>
      <c r="L2089" s="26">
        <f t="shared" si="624"/>
        <v>47656.516544655147</v>
      </c>
      <c r="M2089" s="27">
        <f t="shared" si="625"/>
        <v>0.12975651199692056</v>
      </c>
      <c r="N2089" s="28">
        <f t="shared" si="631"/>
        <v>299880</v>
      </c>
      <c r="O2089" s="29" t="str">
        <f t="shared" si="632"/>
        <v>MENOR VALOR</v>
      </c>
      <c r="P2089" s="30">
        <f t="shared" si="626"/>
        <v>299880</v>
      </c>
    </row>
    <row r="2090" spans="1:16" ht="16.2" customHeight="1" x14ac:dyDescent="0.3">
      <c r="A2090" s="186">
        <f t="shared" si="633"/>
        <v>1984</v>
      </c>
      <c r="B2090" s="107">
        <v>8714300</v>
      </c>
      <c r="C2090" s="70" t="s">
        <v>1569</v>
      </c>
      <c r="D2090" s="71" t="s">
        <v>1423</v>
      </c>
      <c r="E2090" s="71">
        <v>1</v>
      </c>
      <c r="F2090" s="52">
        <v>299880</v>
      </c>
      <c r="G2090" s="52">
        <v>449820</v>
      </c>
      <c r="H2090" s="24">
        <f t="shared" si="627"/>
        <v>299880</v>
      </c>
      <c r="I2090" s="24">
        <f t="shared" si="628"/>
        <v>374850</v>
      </c>
      <c r="J2090" s="24">
        <f t="shared" si="629"/>
        <v>374850</v>
      </c>
      <c r="K2090" s="25">
        <f t="shared" si="630"/>
        <v>367276.49203290971</v>
      </c>
      <c r="L2090" s="26">
        <f t="shared" si="624"/>
        <v>47656.516544655147</v>
      </c>
      <c r="M2090" s="27">
        <f t="shared" si="625"/>
        <v>0.12975651199692056</v>
      </c>
      <c r="N2090" s="28">
        <f t="shared" si="631"/>
        <v>299880</v>
      </c>
      <c r="O2090" s="29" t="str">
        <f t="shared" si="632"/>
        <v>MENOR VALOR</v>
      </c>
      <c r="P2090" s="30">
        <f t="shared" si="626"/>
        <v>299880</v>
      </c>
    </row>
    <row r="2091" spans="1:16" ht="16.2" customHeight="1" x14ac:dyDescent="0.3">
      <c r="A2091" s="186">
        <f t="shared" si="633"/>
        <v>1985</v>
      </c>
      <c r="B2091" s="107">
        <v>8714300</v>
      </c>
      <c r="C2091" s="70" t="s">
        <v>1570</v>
      </c>
      <c r="D2091" s="71" t="s">
        <v>1423</v>
      </c>
      <c r="E2091" s="71">
        <v>1</v>
      </c>
      <c r="F2091" s="52">
        <v>274890</v>
      </c>
      <c r="G2091" s="52">
        <v>374850</v>
      </c>
      <c r="H2091" s="24">
        <f t="shared" si="627"/>
        <v>274890</v>
      </c>
      <c r="I2091" s="24">
        <f t="shared" si="628"/>
        <v>324870</v>
      </c>
      <c r="J2091" s="24">
        <f t="shared" si="629"/>
        <v>324870</v>
      </c>
      <c r="K2091" s="25">
        <f t="shared" si="630"/>
        <v>321002.36214084155</v>
      </c>
      <c r="L2091" s="26">
        <f t="shared" si="624"/>
        <v>32606.363966318884</v>
      </c>
      <c r="M2091" s="27">
        <f t="shared" si="625"/>
        <v>0.10157671036704914</v>
      </c>
      <c r="N2091" s="28">
        <f t="shared" si="631"/>
        <v>274890</v>
      </c>
      <c r="O2091" s="29" t="str">
        <f t="shared" si="632"/>
        <v>MENOR VALOR</v>
      </c>
      <c r="P2091" s="30">
        <f t="shared" si="626"/>
        <v>274890</v>
      </c>
    </row>
    <row r="2092" spans="1:16" ht="16.2" customHeight="1" x14ac:dyDescent="0.3">
      <c r="A2092" s="186">
        <f t="shared" si="633"/>
        <v>1986</v>
      </c>
      <c r="B2092" s="107">
        <v>8714300</v>
      </c>
      <c r="C2092" s="70" t="s">
        <v>1571</v>
      </c>
      <c r="D2092" s="71" t="s">
        <v>1423</v>
      </c>
      <c r="E2092" s="71">
        <v>1</v>
      </c>
      <c r="F2092" s="52">
        <v>299880</v>
      </c>
      <c r="G2092" s="52">
        <v>517650</v>
      </c>
      <c r="H2092" s="24">
        <f t="shared" si="627"/>
        <v>299880</v>
      </c>
      <c r="I2092" s="24">
        <f t="shared" si="628"/>
        <v>408765</v>
      </c>
      <c r="J2092" s="24">
        <f t="shared" si="629"/>
        <v>408765</v>
      </c>
      <c r="K2092" s="25">
        <f t="shared" si="630"/>
        <v>393996.04312733904</v>
      </c>
      <c r="L2092" s="26">
        <f t="shared" si="624"/>
        <v>66550.092313786547</v>
      </c>
      <c r="M2092" s="27">
        <f t="shared" si="625"/>
        <v>0.16891056007960373</v>
      </c>
      <c r="N2092" s="28">
        <f t="shared" si="631"/>
        <v>299880</v>
      </c>
      <c r="O2092" s="29" t="str">
        <f t="shared" si="632"/>
        <v>MENOR VALOR</v>
      </c>
      <c r="P2092" s="30">
        <f t="shared" si="626"/>
        <v>299880</v>
      </c>
    </row>
    <row r="2093" spans="1:16" ht="16.2" customHeight="1" x14ac:dyDescent="0.3">
      <c r="A2093" s="186">
        <f t="shared" si="633"/>
        <v>1987</v>
      </c>
      <c r="B2093" s="107">
        <v>8714300</v>
      </c>
      <c r="C2093" s="70" t="s">
        <v>1572</v>
      </c>
      <c r="D2093" s="71" t="s">
        <v>1423</v>
      </c>
      <c r="E2093" s="71">
        <v>1</v>
      </c>
      <c r="F2093" s="52">
        <v>299880</v>
      </c>
      <c r="G2093" s="52">
        <v>449820</v>
      </c>
      <c r="H2093" s="24">
        <f t="shared" si="627"/>
        <v>299880</v>
      </c>
      <c r="I2093" s="24">
        <f t="shared" si="628"/>
        <v>374850</v>
      </c>
      <c r="J2093" s="24">
        <f t="shared" si="629"/>
        <v>374850</v>
      </c>
      <c r="K2093" s="25">
        <f t="shared" si="630"/>
        <v>367276.49203290971</v>
      </c>
      <c r="L2093" s="26">
        <f t="shared" si="624"/>
        <v>47656.516544655147</v>
      </c>
      <c r="M2093" s="27">
        <f t="shared" si="625"/>
        <v>0.12975651199692056</v>
      </c>
      <c r="N2093" s="28">
        <f t="shared" si="631"/>
        <v>299880</v>
      </c>
      <c r="O2093" s="29" t="str">
        <f t="shared" si="632"/>
        <v>MENOR VALOR</v>
      </c>
      <c r="P2093" s="30">
        <f t="shared" si="626"/>
        <v>299880</v>
      </c>
    </row>
    <row r="2094" spans="1:16" ht="16.2" customHeight="1" x14ac:dyDescent="0.3">
      <c r="A2094" s="186">
        <f t="shared" si="633"/>
        <v>1988</v>
      </c>
      <c r="B2094" s="107">
        <v>8714300</v>
      </c>
      <c r="C2094" s="70" t="s">
        <v>1573</v>
      </c>
      <c r="D2094" s="71" t="s">
        <v>1423</v>
      </c>
      <c r="E2094" s="71">
        <v>1</v>
      </c>
      <c r="F2094" s="52">
        <v>299880</v>
      </c>
      <c r="G2094" s="52">
        <v>449820</v>
      </c>
      <c r="H2094" s="24">
        <f t="shared" si="627"/>
        <v>299880</v>
      </c>
      <c r="I2094" s="24">
        <f t="shared" si="628"/>
        <v>374850</v>
      </c>
      <c r="J2094" s="24">
        <f t="shared" si="629"/>
        <v>374850</v>
      </c>
      <c r="K2094" s="25">
        <f t="shared" si="630"/>
        <v>367276.49203290971</v>
      </c>
      <c r="L2094" s="26">
        <f t="shared" si="624"/>
        <v>47656.516544655147</v>
      </c>
      <c r="M2094" s="27">
        <f t="shared" si="625"/>
        <v>0.12975651199692056</v>
      </c>
      <c r="N2094" s="28">
        <f t="shared" si="631"/>
        <v>299880</v>
      </c>
      <c r="O2094" s="29" t="str">
        <f t="shared" si="632"/>
        <v>MENOR VALOR</v>
      </c>
      <c r="P2094" s="30">
        <f t="shared" si="626"/>
        <v>299880</v>
      </c>
    </row>
    <row r="2095" spans="1:16" ht="16.2" customHeight="1" x14ac:dyDescent="0.3">
      <c r="A2095" s="186">
        <f t="shared" si="633"/>
        <v>1989</v>
      </c>
      <c r="B2095" s="107">
        <v>8714300</v>
      </c>
      <c r="C2095" s="70" t="s">
        <v>1574</v>
      </c>
      <c r="D2095" s="71" t="s">
        <v>1423</v>
      </c>
      <c r="E2095" s="71">
        <v>1</v>
      </c>
      <c r="F2095" s="52">
        <v>299880</v>
      </c>
      <c r="G2095" s="52">
        <v>374850</v>
      </c>
      <c r="H2095" s="24">
        <f t="shared" si="627"/>
        <v>299880</v>
      </c>
      <c r="I2095" s="24">
        <f t="shared" si="628"/>
        <v>337365</v>
      </c>
      <c r="J2095" s="24">
        <f t="shared" si="629"/>
        <v>337365</v>
      </c>
      <c r="K2095" s="25">
        <f t="shared" si="630"/>
        <v>335276.03254631849</v>
      </c>
      <c r="L2095" s="26">
        <f t="shared" si="624"/>
        <v>25028.774640601539</v>
      </c>
      <c r="M2095" s="27">
        <f t="shared" si="625"/>
        <v>7.465124915287169E-2</v>
      </c>
      <c r="N2095" s="28">
        <f t="shared" si="631"/>
        <v>299880</v>
      </c>
      <c r="O2095" s="29" t="str">
        <f t="shared" si="632"/>
        <v>MENOR VALOR</v>
      </c>
      <c r="P2095" s="30">
        <f t="shared" si="626"/>
        <v>299880</v>
      </c>
    </row>
    <row r="2096" spans="1:16" ht="16.2" customHeight="1" x14ac:dyDescent="0.3">
      <c r="A2096" s="186">
        <f t="shared" si="633"/>
        <v>1990</v>
      </c>
      <c r="B2096" s="107">
        <v>8714300</v>
      </c>
      <c r="C2096" s="70" t="s">
        <v>1575</v>
      </c>
      <c r="D2096" s="71" t="s">
        <v>1423</v>
      </c>
      <c r="E2096" s="71">
        <v>1</v>
      </c>
      <c r="F2096" s="52">
        <v>299880</v>
      </c>
      <c r="G2096" s="52">
        <v>374850</v>
      </c>
      <c r="H2096" s="24">
        <f t="shared" si="627"/>
        <v>299880</v>
      </c>
      <c r="I2096" s="24">
        <f t="shared" si="628"/>
        <v>337365</v>
      </c>
      <c r="J2096" s="24">
        <f t="shared" si="629"/>
        <v>337365</v>
      </c>
      <c r="K2096" s="25">
        <f t="shared" si="630"/>
        <v>335276.03254631849</v>
      </c>
      <c r="L2096" s="26">
        <f t="shared" si="624"/>
        <v>25028.774640601539</v>
      </c>
      <c r="M2096" s="27">
        <f t="shared" si="625"/>
        <v>7.465124915287169E-2</v>
      </c>
      <c r="N2096" s="28">
        <f t="shared" si="631"/>
        <v>299880</v>
      </c>
      <c r="O2096" s="29" t="str">
        <f t="shared" si="632"/>
        <v>MENOR VALOR</v>
      </c>
      <c r="P2096" s="30">
        <f t="shared" si="626"/>
        <v>299880</v>
      </c>
    </row>
    <row r="2097" spans="1:16" ht="16.2" customHeight="1" x14ac:dyDescent="0.3">
      <c r="A2097" s="186">
        <f t="shared" si="633"/>
        <v>1991</v>
      </c>
      <c r="B2097" s="107">
        <v>8714300</v>
      </c>
      <c r="C2097" s="70" t="s">
        <v>1576</v>
      </c>
      <c r="D2097" s="71" t="s">
        <v>1423</v>
      </c>
      <c r="E2097" s="71">
        <v>1</v>
      </c>
      <c r="F2097" s="52">
        <v>249900</v>
      </c>
      <c r="G2097" s="52">
        <v>449820</v>
      </c>
      <c r="H2097" s="24">
        <f t="shared" si="627"/>
        <v>249900</v>
      </c>
      <c r="I2097" s="24">
        <f t="shared" si="628"/>
        <v>349860</v>
      </c>
      <c r="J2097" s="24">
        <f t="shared" si="629"/>
        <v>349860</v>
      </c>
      <c r="K2097" s="25">
        <f t="shared" si="630"/>
        <v>335276.03254631849</v>
      </c>
      <c r="L2097" s="26">
        <f t="shared" si="624"/>
        <v>60369.971564305197</v>
      </c>
      <c r="M2097" s="27">
        <f t="shared" si="625"/>
        <v>0.18006050449181771</v>
      </c>
      <c r="N2097" s="28">
        <f t="shared" si="631"/>
        <v>249900</v>
      </c>
      <c r="O2097" s="29" t="str">
        <f t="shared" si="632"/>
        <v>MENOR VALOR</v>
      </c>
      <c r="P2097" s="30">
        <f t="shared" si="626"/>
        <v>249900</v>
      </c>
    </row>
    <row r="2098" spans="1:16" ht="16.2" customHeight="1" x14ac:dyDescent="0.3">
      <c r="A2098" s="186">
        <f t="shared" si="633"/>
        <v>1992</v>
      </c>
      <c r="B2098" s="107">
        <v>8714300</v>
      </c>
      <c r="C2098" s="70" t="s">
        <v>1577</v>
      </c>
      <c r="D2098" s="71" t="s">
        <v>1423</v>
      </c>
      <c r="E2098" s="71">
        <v>1</v>
      </c>
      <c r="F2098" s="52">
        <v>345100</v>
      </c>
      <c r="G2098" s="52">
        <v>282030</v>
      </c>
      <c r="H2098" s="24">
        <f t="shared" si="627"/>
        <v>282030</v>
      </c>
      <c r="I2098" s="24">
        <f t="shared" si="628"/>
        <v>313565</v>
      </c>
      <c r="J2098" s="24">
        <f t="shared" si="629"/>
        <v>313565</v>
      </c>
      <c r="K2098" s="25">
        <f t="shared" si="630"/>
        <v>311975.24421017768</v>
      </c>
      <c r="L2098" s="26">
        <f t="shared" si="624"/>
        <v>21174.48524530384</v>
      </c>
      <c r="M2098" s="27">
        <f t="shared" si="625"/>
        <v>6.7872325251033677E-2</v>
      </c>
      <c r="N2098" s="28">
        <f t="shared" si="631"/>
        <v>282030</v>
      </c>
      <c r="O2098" s="29" t="str">
        <f t="shared" si="632"/>
        <v>MENOR VALOR</v>
      </c>
      <c r="P2098" s="30">
        <f t="shared" si="626"/>
        <v>282030</v>
      </c>
    </row>
    <row r="2099" spans="1:16" ht="16.2" customHeight="1" x14ac:dyDescent="0.3">
      <c r="A2099" s="186">
        <f t="shared" si="633"/>
        <v>1993</v>
      </c>
      <c r="B2099" s="107">
        <v>8714300</v>
      </c>
      <c r="C2099" s="70" t="s">
        <v>1578</v>
      </c>
      <c r="D2099" s="71" t="s">
        <v>1423</v>
      </c>
      <c r="E2099" s="71">
        <v>1</v>
      </c>
      <c r="F2099" s="52">
        <v>299880</v>
      </c>
      <c r="G2099" s="52">
        <v>449820</v>
      </c>
      <c r="H2099" s="24">
        <f t="shared" si="627"/>
        <v>299880</v>
      </c>
      <c r="I2099" s="24">
        <f t="shared" si="628"/>
        <v>374850</v>
      </c>
      <c r="J2099" s="24">
        <f t="shared" si="629"/>
        <v>374850</v>
      </c>
      <c r="K2099" s="25">
        <f t="shared" si="630"/>
        <v>367276.49203290971</v>
      </c>
      <c r="L2099" s="26">
        <f t="shared" si="624"/>
        <v>47656.516544655147</v>
      </c>
      <c r="M2099" s="27">
        <f t="shared" si="625"/>
        <v>0.12975651199692056</v>
      </c>
      <c r="N2099" s="28">
        <f t="shared" si="631"/>
        <v>299880</v>
      </c>
      <c r="O2099" s="29" t="str">
        <f t="shared" si="632"/>
        <v>MENOR VALOR</v>
      </c>
      <c r="P2099" s="30">
        <f t="shared" si="626"/>
        <v>299880</v>
      </c>
    </row>
    <row r="2100" spans="1:16" ht="16.2" customHeight="1" x14ac:dyDescent="0.3">
      <c r="A2100" s="186">
        <f t="shared" si="633"/>
        <v>1994</v>
      </c>
      <c r="B2100" s="107">
        <v>8714300</v>
      </c>
      <c r="C2100" s="70" t="s">
        <v>1579</v>
      </c>
      <c r="D2100" s="71" t="s">
        <v>1423</v>
      </c>
      <c r="E2100" s="71">
        <v>1</v>
      </c>
      <c r="F2100" s="52">
        <v>299880</v>
      </c>
      <c r="G2100" s="52">
        <v>449820</v>
      </c>
      <c r="H2100" s="24">
        <f t="shared" si="627"/>
        <v>299880</v>
      </c>
      <c r="I2100" s="24">
        <f t="shared" si="628"/>
        <v>374850</v>
      </c>
      <c r="J2100" s="24">
        <f t="shared" si="629"/>
        <v>374850</v>
      </c>
      <c r="K2100" s="25">
        <f t="shared" si="630"/>
        <v>367276.49203290971</v>
      </c>
      <c r="L2100" s="26">
        <f t="shared" si="624"/>
        <v>47656.516544655147</v>
      </c>
      <c r="M2100" s="27">
        <f t="shared" si="625"/>
        <v>0.12975651199692056</v>
      </c>
      <c r="N2100" s="28">
        <f t="shared" si="631"/>
        <v>299880</v>
      </c>
      <c r="O2100" s="29" t="str">
        <f t="shared" si="632"/>
        <v>MENOR VALOR</v>
      </c>
      <c r="P2100" s="30">
        <f t="shared" si="626"/>
        <v>299880</v>
      </c>
    </row>
    <row r="2101" spans="1:16" ht="16.2" customHeight="1" x14ac:dyDescent="0.3">
      <c r="A2101" s="186">
        <f t="shared" si="633"/>
        <v>1995</v>
      </c>
      <c r="B2101" s="107">
        <v>8714300</v>
      </c>
      <c r="C2101" s="70" t="s">
        <v>1580</v>
      </c>
      <c r="D2101" s="71" t="s">
        <v>1423</v>
      </c>
      <c r="E2101" s="71">
        <v>1</v>
      </c>
      <c r="F2101" s="52">
        <v>249900</v>
      </c>
      <c r="G2101" s="52">
        <v>449820</v>
      </c>
      <c r="H2101" s="24">
        <f t="shared" ref="H2101:H2132" si="634">MIN(F2101:G2101)</f>
        <v>249900</v>
      </c>
      <c r="I2101" s="24">
        <f t="shared" ref="I2101:I2118" si="635">AVERAGE(F2101:G2101)</f>
        <v>349860</v>
      </c>
      <c r="J2101" s="24">
        <f t="shared" ref="J2101:J2118" si="636">MEDIAN(F2101:G2101)</f>
        <v>349860</v>
      </c>
      <c r="K2101" s="25">
        <f t="shared" ref="K2101:K2118" si="637">GEOMEAN(F2101:G2101)</f>
        <v>335276.03254631849</v>
      </c>
      <c r="L2101" s="26">
        <f t="shared" si="624"/>
        <v>60369.971564305197</v>
      </c>
      <c r="M2101" s="27">
        <f t="shared" si="625"/>
        <v>0.18006050449181771</v>
      </c>
      <c r="N2101" s="28">
        <f t="shared" si="631"/>
        <v>249900</v>
      </c>
      <c r="O2101" s="29" t="str">
        <f t="shared" si="632"/>
        <v>MENOR VALOR</v>
      </c>
      <c r="P2101" s="30">
        <f t="shared" si="626"/>
        <v>249900</v>
      </c>
    </row>
    <row r="2102" spans="1:16" ht="16.2" customHeight="1" x14ac:dyDescent="0.3">
      <c r="A2102" s="186">
        <f t="shared" si="633"/>
        <v>1996</v>
      </c>
      <c r="B2102" s="107">
        <v>8714300</v>
      </c>
      <c r="C2102" s="70" t="s">
        <v>1581</v>
      </c>
      <c r="D2102" s="71" t="s">
        <v>1423</v>
      </c>
      <c r="E2102" s="71">
        <v>1</v>
      </c>
      <c r="F2102" s="52">
        <v>249900</v>
      </c>
      <c r="G2102" s="52">
        <v>431970</v>
      </c>
      <c r="H2102" s="24">
        <f t="shared" si="634"/>
        <v>249900</v>
      </c>
      <c r="I2102" s="24">
        <f t="shared" si="635"/>
        <v>340935</v>
      </c>
      <c r="J2102" s="24">
        <f t="shared" si="636"/>
        <v>340935</v>
      </c>
      <c r="K2102" s="25">
        <f t="shared" si="637"/>
        <v>328556.39241993148</v>
      </c>
      <c r="L2102" s="26">
        <f t="shared" si="624"/>
        <v>55618.468463803685</v>
      </c>
      <c r="M2102" s="27">
        <f t="shared" si="625"/>
        <v>0.16928134635930966</v>
      </c>
      <c r="N2102" s="28">
        <f t="shared" si="631"/>
        <v>249900</v>
      </c>
      <c r="O2102" s="29" t="str">
        <f t="shared" si="632"/>
        <v>MENOR VALOR</v>
      </c>
      <c r="P2102" s="30">
        <f t="shared" si="626"/>
        <v>249900</v>
      </c>
    </row>
    <row r="2103" spans="1:16" ht="16.2" customHeight="1" x14ac:dyDescent="0.3">
      <c r="A2103" s="186">
        <f t="shared" si="633"/>
        <v>1997</v>
      </c>
      <c r="B2103" s="107">
        <v>8714300</v>
      </c>
      <c r="C2103" s="70" t="s">
        <v>1582</v>
      </c>
      <c r="D2103" s="71" t="s">
        <v>1423</v>
      </c>
      <c r="E2103" s="71">
        <v>1</v>
      </c>
      <c r="F2103" s="52">
        <v>299880</v>
      </c>
      <c r="G2103" s="52">
        <v>374850</v>
      </c>
      <c r="H2103" s="24">
        <f t="shared" si="634"/>
        <v>299880</v>
      </c>
      <c r="I2103" s="24">
        <f t="shared" si="635"/>
        <v>337365</v>
      </c>
      <c r="J2103" s="24">
        <f t="shared" si="636"/>
        <v>337365</v>
      </c>
      <c r="K2103" s="25">
        <f t="shared" si="637"/>
        <v>335276.03254631849</v>
      </c>
      <c r="L2103" s="26">
        <f t="shared" si="624"/>
        <v>25028.774640601539</v>
      </c>
      <c r="M2103" s="27">
        <f t="shared" si="625"/>
        <v>7.465124915287169E-2</v>
      </c>
      <c r="N2103" s="28">
        <f t="shared" si="631"/>
        <v>299880</v>
      </c>
      <c r="O2103" s="29" t="str">
        <f t="shared" si="632"/>
        <v>MENOR VALOR</v>
      </c>
      <c r="P2103" s="30">
        <f t="shared" si="626"/>
        <v>299880</v>
      </c>
    </row>
    <row r="2104" spans="1:16" ht="16.2" customHeight="1" x14ac:dyDescent="0.3">
      <c r="A2104" s="186">
        <f t="shared" si="633"/>
        <v>1998</v>
      </c>
      <c r="B2104" s="107">
        <v>8714300</v>
      </c>
      <c r="C2104" s="70" t="s">
        <v>1583</v>
      </c>
      <c r="D2104" s="71" t="s">
        <v>1423</v>
      </c>
      <c r="E2104" s="71">
        <v>1</v>
      </c>
      <c r="F2104" s="52">
        <v>188020</v>
      </c>
      <c r="G2104" s="52">
        <v>412335</v>
      </c>
      <c r="H2104" s="24">
        <f t="shared" si="634"/>
        <v>188020</v>
      </c>
      <c r="I2104" s="24">
        <f t="shared" si="635"/>
        <v>300177.5</v>
      </c>
      <c r="J2104" s="24">
        <f t="shared" si="636"/>
        <v>300177.5</v>
      </c>
      <c r="K2104" s="25">
        <f t="shared" si="637"/>
        <v>278437.11444417748</v>
      </c>
      <c r="L2104" s="26">
        <f t="shared" si="624"/>
        <v>63934.554758797953</v>
      </c>
      <c r="M2104" s="27">
        <f t="shared" si="625"/>
        <v>0.22961936984020814</v>
      </c>
      <c r="N2104" s="28">
        <f t="shared" si="631"/>
        <v>188020</v>
      </c>
      <c r="O2104" s="29" t="str">
        <f t="shared" si="632"/>
        <v>MENOR VALOR</v>
      </c>
      <c r="P2104" s="30">
        <f t="shared" si="626"/>
        <v>188020</v>
      </c>
    </row>
    <row r="2105" spans="1:16" ht="16.2" customHeight="1" x14ac:dyDescent="0.3">
      <c r="A2105" s="186">
        <f t="shared" si="633"/>
        <v>1999</v>
      </c>
      <c r="B2105" s="107">
        <v>8714300</v>
      </c>
      <c r="C2105" s="70" t="s">
        <v>1584</v>
      </c>
      <c r="D2105" s="71" t="s">
        <v>1423</v>
      </c>
      <c r="E2105" s="71">
        <v>1</v>
      </c>
      <c r="F2105" s="52">
        <v>299880</v>
      </c>
      <c r="G2105" s="52">
        <v>449820</v>
      </c>
      <c r="H2105" s="24">
        <f t="shared" si="634"/>
        <v>299880</v>
      </c>
      <c r="I2105" s="24">
        <f t="shared" si="635"/>
        <v>374850</v>
      </c>
      <c r="J2105" s="24">
        <f t="shared" si="636"/>
        <v>374850</v>
      </c>
      <c r="K2105" s="25">
        <f t="shared" si="637"/>
        <v>367276.49203290971</v>
      </c>
      <c r="L2105" s="26">
        <f t="shared" si="624"/>
        <v>47656.516544655147</v>
      </c>
      <c r="M2105" s="27">
        <f t="shared" si="625"/>
        <v>0.12975651199692056</v>
      </c>
      <c r="N2105" s="28">
        <f t="shared" si="631"/>
        <v>299880</v>
      </c>
      <c r="O2105" s="29" t="str">
        <f t="shared" si="632"/>
        <v>MENOR VALOR</v>
      </c>
      <c r="P2105" s="30">
        <f t="shared" si="626"/>
        <v>299880</v>
      </c>
    </row>
    <row r="2106" spans="1:16" ht="16.2" customHeight="1" x14ac:dyDescent="0.3">
      <c r="A2106" s="186">
        <f t="shared" si="633"/>
        <v>2000</v>
      </c>
      <c r="B2106" s="107">
        <v>8714300</v>
      </c>
      <c r="C2106" s="70" t="s">
        <v>1585</v>
      </c>
      <c r="D2106" s="71" t="s">
        <v>1423</v>
      </c>
      <c r="E2106" s="71">
        <v>1</v>
      </c>
      <c r="F2106" s="52">
        <v>299880</v>
      </c>
      <c r="G2106" s="52">
        <v>487305</v>
      </c>
      <c r="H2106" s="24">
        <f t="shared" si="634"/>
        <v>299880</v>
      </c>
      <c r="I2106" s="24">
        <f t="shared" si="635"/>
        <v>393592.5</v>
      </c>
      <c r="J2106" s="24">
        <f t="shared" si="636"/>
        <v>393592.5</v>
      </c>
      <c r="K2106" s="25">
        <f t="shared" si="637"/>
        <v>382273.49293405109</v>
      </c>
      <c r="L2106" s="26">
        <f t="shared" si="624"/>
        <v>58260.997579313451</v>
      </c>
      <c r="M2106" s="27">
        <f t="shared" si="625"/>
        <v>0.15240658496131851</v>
      </c>
      <c r="N2106" s="28">
        <f t="shared" si="631"/>
        <v>299880</v>
      </c>
      <c r="O2106" s="29" t="str">
        <f t="shared" si="632"/>
        <v>MENOR VALOR</v>
      </c>
      <c r="P2106" s="30">
        <f t="shared" si="626"/>
        <v>299880</v>
      </c>
    </row>
    <row r="2107" spans="1:16" ht="16.2" customHeight="1" x14ac:dyDescent="0.3">
      <c r="A2107" s="186">
        <f t="shared" si="633"/>
        <v>2001</v>
      </c>
      <c r="B2107" s="107">
        <v>8714300</v>
      </c>
      <c r="C2107" s="70" t="s">
        <v>1586</v>
      </c>
      <c r="D2107" s="71" t="s">
        <v>1423</v>
      </c>
      <c r="E2107" s="71">
        <v>1</v>
      </c>
      <c r="F2107" s="52">
        <v>299880</v>
      </c>
      <c r="G2107" s="52">
        <v>374850</v>
      </c>
      <c r="H2107" s="24">
        <f t="shared" si="634"/>
        <v>299880</v>
      </c>
      <c r="I2107" s="24">
        <f t="shared" si="635"/>
        <v>337365</v>
      </c>
      <c r="J2107" s="24">
        <f t="shared" si="636"/>
        <v>337365</v>
      </c>
      <c r="K2107" s="25">
        <f t="shared" si="637"/>
        <v>335276.03254631849</v>
      </c>
      <c r="L2107" s="26">
        <f t="shared" si="624"/>
        <v>25028.774640601539</v>
      </c>
      <c r="M2107" s="27">
        <f t="shared" si="625"/>
        <v>7.465124915287169E-2</v>
      </c>
      <c r="N2107" s="28">
        <f t="shared" si="631"/>
        <v>299880</v>
      </c>
      <c r="O2107" s="29" t="str">
        <f t="shared" si="632"/>
        <v>MENOR VALOR</v>
      </c>
      <c r="P2107" s="30">
        <f t="shared" si="626"/>
        <v>299880</v>
      </c>
    </row>
    <row r="2108" spans="1:16" ht="16.2" customHeight="1" x14ac:dyDescent="0.3">
      <c r="A2108" s="186">
        <f t="shared" si="633"/>
        <v>2002</v>
      </c>
      <c r="B2108" s="107">
        <v>8714300</v>
      </c>
      <c r="C2108" s="70" t="s">
        <v>1587</v>
      </c>
      <c r="D2108" s="71" t="s">
        <v>1423</v>
      </c>
      <c r="E2108" s="71">
        <v>1</v>
      </c>
      <c r="F2108" s="52">
        <v>287980</v>
      </c>
      <c r="G2108" s="52">
        <v>374850</v>
      </c>
      <c r="H2108" s="24">
        <f t="shared" si="634"/>
        <v>287980</v>
      </c>
      <c r="I2108" s="24">
        <f t="shared" si="635"/>
        <v>331415</v>
      </c>
      <c r="J2108" s="24">
        <f t="shared" si="636"/>
        <v>331415</v>
      </c>
      <c r="K2108" s="25">
        <f t="shared" si="637"/>
        <v>328556.39241993148</v>
      </c>
      <c r="L2108" s="26">
        <f t="shared" si="624"/>
        <v>28691.842236219974</v>
      </c>
      <c r="M2108" s="27">
        <f t="shared" si="625"/>
        <v>8.732699438563539E-2</v>
      </c>
      <c r="N2108" s="28">
        <f t="shared" si="631"/>
        <v>287980</v>
      </c>
      <c r="O2108" s="29" t="str">
        <f t="shared" si="632"/>
        <v>MENOR VALOR</v>
      </c>
      <c r="P2108" s="30">
        <f t="shared" si="626"/>
        <v>287980</v>
      </c>
    </row>
    <row r="2109" spans="1:16" ht="16.2" customHeight="1" x14ac:dyDescent="0.3">
      <c r="A2109" s="186">
        <f t="shared" si="633"/>
        <v>2003</v>
      </c>
      <c r="B2109" s="107">
        <v>8714300</v>
      </c>
      <c r="C2109" s="70" t="s">
        <v>1588</v>
      </c>
      <c r="D2109" s="71" t="s">
        <v>1423</v>
      </c>
      <c r="E2109" s="71">
        <v>1</v>
      </c>
      <c r="F2109" s="52">
        <v>249900</v>
      </c>
      <c r="G2109" s="52">
        <v>374850</v>
      </c>
      <c r="H2109" s="24">
        <f t="shared" si="634"/>
        <v>249900</v>
      </c>
      <c r="I2109" s="24">
        <f t="shared" si="635"/>
        <v>312375</v>
      </c>
      <c r="J2109" s="24">
        <f t="shared" si="636"/>
        <v>312375</v>
      </c>
      <c r="K2109" s="25">
        <f t="shared" si="637"/>
        <v>306063.74336075812</v>
      </c>
      <c r="L2109" s="26">
        <f t="shared" si="624"/>
        <v>39713.76378721332</v>
      </c>
      <c r="M2109" s="27">
        <f t="shared" si="625"/>
        <v>0.12975651199692281</v>
      </c>
      <c r="N2109" s="28">
        <f t="shared" si="631"/>
        <v>249900</v>
      </c>
      <c r="O2109" s="29" t="str">
        <f t="shared" si="632"/>
        <v>MENOR VALOR</v>
      </c>
      <c r="P2109" s="30">
        <f t="shared" si="626"/>
        <v>249900</v>
      </c>
    </row>
    <row r="2110" spans="1:16" ht="16.2" customHeight="1" x14ac:dyDescent="0.3">
      <c r="A2110" s="186">
        <f t="shared" si="633"/>
        <v>2004</v>
      </c>
      <c r="B2110" s="107">
        <v>8714300</v>
      </c>
      <c r="C2110" s="70" t="s">
        <v>1589</v>
      </c>
      <c r="D2110" s="71" t="s">
        <v>1423</v>
      </c>
      <c r="E2110" s="71">
        <v>1</v>
      </c>
      <c r="F2110" s="52">
        <v>274890</v>
      </c>
      <c r="G2110" s="52">
        <v>374850</v>
      </c>
      <c r="H2110" s="24">
        <f t="shared" si="634"/>
        <v>274890</v>
      </c>
      <c r="I2110" s="24">
        <f t="shared" si="635"/>
        <v>324870</v>
      </c>
      <c r="J2110" s="24">
        <f t="shared" si="636"/>
        <v>324870</v>
      </c>
      <c r="K2110" s="25">
        <f t="shared" si="637"/>
        <v>321002.36214084155</v>
      </c>
      <c r="L2110" s="26">
        <f t="shared" si="624"/>
        <v>32606.363966318884</v>
      </c>
      <c r="M2110" s="27">
        <f t="shared" si="625"/>
        <v>0.10157671036704914</v>
      </c>
      <c r="N2110" s="28">
        <f t="shared" si="631"/>
        <v>274890</v>
      </c>
      <c r="O2110" s="29" t="str">
        <f t="shared" si="632"/>
        <v>MENOR VALOR</v>
      </c>
      <c r="P2110" s="30">
        <f t="shared" si="626"/>
        <v>274890</v>
      </c>
    </row>
    <row r="2111" spans="1:16" ht="16.2" customHeight="1" x14ac:dyDescent="0.3">
      <c r="A2111" s="186">
        <f t="shared" si="633"/>
        <v>2005</v>
      </c>
      <c r="B2111" s="107">
        <v>8714300</v>
      </c>
      <c r="C2111" s="70" t="s">
        <v>1590</v>
      </c>
      <c r="D2111" s="71" t="s">
        <v>1423</v>
      </c>
      <c r="E2111" s="71">
        <v>1</v>
      </c>
      <c r="F2111" s="52">
        <v>299880</v>
      </c>
      <c r="G2111" s="52">
        <v>449820</v>
      </c>
      <c r="H2111" s="24">
        <f t="shared" si="634"/>
        <v>299880</v>
      </c>
      <c r="I2111" s="24">
        <f t="shared" si="635"/>
        <v>374850</v>
      </c>
      <c r="J2111" s="24">
        <f t="shared" si="636"/>
        <v>374850</v>
      </c>
      <c r="K2111" s="25">
        <f t="shared" si="637"/>
        <v>367276.49203290971</v>
      </c>
      <c r="L2111" s="26">
        <f t="shared" si="624"/>
        <v>47656.516544655147</v>
      </c>
      <c r="M2111" s="27">
        <f t="shared" si="625"/>
        <v>0.12975651199692056</v>
      </c>
      <c r="N2111" s="28">
        <f t="shared" si="631"/>
        <v>299880</v>
      </c>
      <c r="O2111" s="29" t="str">
        <f t="shared" si="632"/>
        <v>MENOR VALOR</v>
      </c>
      <c r="P2111" s="30">
        <f t="shared" si="626"/>
        <v>299880</v>
      </c>
    </row>
    <row r="2112" spans="1:16" ht="16.2" customHeight="1" x14ac:dyDescent="0.3">
      <c r="A2112" s="186">
        <f t="shared" si="633"/>
        <v>2006</v>
      </c>
      <c r="B2112" s="107">
        <v>8714300</v>
      </c>
      <c r="C2112" s="70" t="s">
        <v>1591</v>
      </c>
      <c r="D2112" s="71" t="s">
        <v>1423</v>
      </c>
      <c r="E2112" s="71">
        <v>1</v>
      </c>
      <c r="F2112" s="52">
        <v>324870</v>
      </c>
      <c r="G2112" s="52">
        <v>449820</v>
      </c>
      <c r="H2112" s="24">
        <f t="shared" si="634"/>
        <v>324870</v>
      </c>
      <c r="I2112" s="24">
        <f t="shared" si="635"/>
        <v>387345</v>
      </c>
      <c r="J2112" s="24">
        <f t="shared" si="636"/>
        <v>387345</v>
      </c>
      <c r="K2112" s="25">
        <f t="shared" si="637"/>
        <v>382273.49293405109</v>
      </c>
      <c r="L2112" s="26">
        <f t="shared" si="624"/>
        <v>40590.399117461588</v>
      </c>
      <c r="M2112" s="27">
        <f t="shared" si="625"/>
        <v>0.10618156860921599</v>
      </c>
      <c r="N2112" s="28">
        <f t="shared" si="631"/>
        <v>324870</v>
      </c>
      <c r="O2112" s="29" t="str">
        <f t="shared" si="632"/>
        <v>MENOR VALOR</v>
      </c>
      <c r="P2112" s="30">
        <f t="shared" si="626"/>
        <v>324870</v>
      </c>
    </row>
    <row r="2113" spans="1:16" ht="16.2" customHeight="1" x14ac:dyDescent="0.3">
      <c r="A2113" s="186">
        <f t="shared" si="633"/>
        <v>2007</v>
      </c>
      <c r="B2113" s="107">
        <v>8714300</v>
      </c>
      <c r="C2113" s="70" t="s">
        <v>1592</v>
      </c>
      <c r="D2113" s="71" t="s">
        <v>1423</v>
      </c>
      <c r="E2113" s="71">
        <v>1</v>
      </c>
      <c r="F2113" s="52">
        <v>249900</v>
      </c>
      <c r="G2113" s="52">
        <v>412335</v>
      </c>
      <c r="H2113" s="24">
        <f t="shared" si="634"/>
        <v>249900</v>
      </c>
      <c r="I2113" s="24">
        <f t="shared" si="635"/>
        <v>331117.5</v>
      </c>
      <c r="J2113" s="24">
        <f t="shared" si="636"/>
        <v>331117.5</v>
      </c>
      <c r="K2113" s="25">
        <f t="shared" si="637"/>
        <v>321002.36214084155</v>
      </c>
      <c r="L2113" s="26">
        <f t="shared" si="624"/>
        <v>50276.962428170744</v>
      </c>
      <c r="M2113" s="27">
        <f t="shared" si="625"/>
        <v>0.15662489862336729</v>
      </c>
      <c r="N2113" s="28">
        <f t="shared" si="631"/>
        <v>249900</v>
      </c>
      <c r="O2113" s="29" t="str">
        <f t="shared" si="632"/>
        <v>MENOR VALOR</v>
      </c>
      <c r="P2113" s="30">
        <f t="shared" si="626"/>
        <v>249900</v>
      </c>
    </row>
    <row r="2114" spans="1:16" ht="16.2" customHeight="1" x14ac:dyDescent="0.3">
      <c r="A2114" s="186">
        <f t="shared" si="633"/>
        <v>2008</v>
      </c>
      <c r="B2114" s="107">
        <v>8714300</v>
      </c>
      <c r="C2114" s="70" t="s">
        <v>1593</v>
      </c>
      <c r="D2114" s="71" t="s">
        <v>1423</v>
      </c>
      <c r="E2114" s="71">
        <v>1</v>
      </c>
      <c r="F2114" s="52">
        <v>249900</v>
      </c>
      <c r="G2114" s="52">
        <v>449820</v>
      </c>
      <c r="H2114" s="24">
        <f t="shared" si="634"/>
        <v>249900</v>
      </c>
      <c r="I2114" s="24">
        <f t="shared" si="635"/>
        <v>349860</v>
      </c>
      <c r="J2114" s="24">
        <f t="shared" si="636"/>
        <v>349860</v>
      </c>
      <c r="K2114" s="25">
        <f t="shared" si="637"/>
        <v>335276.03254631849</v>
      </c>
      <c r="L2114" s="26">
        <f t="shared" si="624"/>
        <v>60369.971564305197</v>
      </c>
      <c r="M2114" s="27">
        <f t="shared" si="625"/>
        <v>0.18006050449181771</v>
      </c>
      <c r="N2114" s="28">
        <f t="shared" si="631"/>
        <v>249900</v>
      </c>
      <c r="O2114" s="29" t="str">
        <f t="shared" si="632"/>
        <v>MENOR VALOR</v>
      </c>
      <c r="P2114" s="30">
        <f t="shared" si="626"/>
        <v>249900</v>
      </c>
    </row>
    <row r="2115" spans="1:16" ht="16.2" customHeight="1" x14ac:dyDescent="0.3">
      <c r="A2115" s="186">
        <f t="shared" si="633"/>
        <v>2009</v>
      </c>
      <c r="B2115" s="107">
        <v>8714300</v>
      </c>
      <c r="C2115" s="70" t="s">
        <v>1594</v>
      </c>
      <c r="D2115" s="71" t="s">
        <v>1423</v>
      </c>
      <c r="E2115" s="71">
        <v>1</v>
      </c>
      <c r="F2115" s="52">
        <v>249900</v>
      </c>
      <c r="G2115" s="52">
        <v>449820</v>
      </c>
      <c r="H2115" s="24">
        <f t="shared" si="634"/>
        <v>249900</v>
      </c>
      <c r="I2115" s="24">
        <f t="shared" si="635"/>
        <v>349860</v>
      </c>
      <c r="J2115" s="24">
        <f t="shared" si="636"/>
        <v>349860</v>
      </c>
      <c r="K2115" s="25">
        <f t="shared" si="637"/>
        <v>335276.03254631849</v>
      </c>
      <c r="L2115" s="26">
        <f t="shared" si="624"/>
        <v>60369.971564305197</v>
      </c>
      <c r="M2115" s="27">
        <f t="shared" si="625"/>
        <v>0.18006050449181771</v>
      </c>
      <c r="N2115" s="28">
        <f t="shared" si="631"/>
        <v>249900</v>
      </c>
      <c r="O2115" s="29" t="str">
        <f t="shared" si="632"/>
        <v>MENOR VALOR</v>
      </c>
      <c r="P2115" s="30">
        <f t="shared" si="626"/>
        <v>249900</v>
      </c>
    </row>
    <row r="2116" spans="1:16" ht="16.2" customHeight="1" x14ac:dyDescent="0.3">
      <c r="A2116" s="186">
        <f t="shared" si="633"/>
        <v>2010</v>
      </c>
      <c r="B2116" s="107">
        <v>8714300</v>
      </c>
      <c r="C2116" s="70" t="s">
        <v>1595</v>
      </c>
      <c r="D2116" s="71" t="s">
        <v>1423</v>
      </c>
      <c r="E2116" s="71">
        <v>1</v>
      </c>
      <c r="F2116" s="52">
        <v>249900</v>
      </c>
      <c r="G2116" s="52">
        <v>374850</v>
      </c>
      <c r="H2116" s="24">
        <f t="shared" si="634"/>
        <v>249900</v>
      </c>
      <c r="I2116" s="24">
        <f t="shared" si="635"/>
        <v>312375</v>
      </c>
      <c r="J2116" s="24">
        <f t="shared" si="636"/>
        <v>312375</v>
      </c>
      <c r="K2116" s="25">
        <f t="shared" si="637"/>
        <v>306063.74336075812</v>
      </c>
      <c r="L2116" s="26">
        <f t="shared" si="624"/>
        <v>39713.76378721332</v>
      </c>
      <c r="M2116" s="27">
        <f t="shared" si="625"/>
        <v>0.12975651199692281</v>
      </c>
      <c r="N2116" s="28">
        <f t="shared" si="631"/>
        <v>249900</v>
      </c>
      <c r="O2116" s="29" t="str">
        <f t="shared" si="632"/>
        <v>MENOR VALOR</v>
      </c>
      <c r="P2116" s="30">
        <f t="shared" si="626"/>
        <v>249900</v>
      </c>
    </row>
    <row r="2117" spans="1:16" ht="16.2" customHeight="1" x14ac:dyDescent="0.3">
      <c r="A2117" s="186">
        <f t="shared" si="633"/>
        <v>2011</v>
      </c>
      <c r="B2117" s="107">
        <v>8714300</v>
      </c>
      <c r="C2117" s="70" t="s">
        <v>1596</v>
      </c>
      <c r="D2117" s="71" t="s">
        <v>1423</v>
      </c>
      <c r="E2117" s="71">
        <v>1</v>
      </c>
      <c r="F2117" s="52">
        <v>299880</v>
      </c>
      <c r="G2117" s="52">
        <v>374850</v>
      </c>
      <c r="H2117" s="24">
        <f t="shared" si="634"/>
        <v>299880</v>
      </c>
      <c r="I2117" s="24">
        <f t="shared" si="635"/>
        <v>337365</v>
      </c>
      <c r="J2117" s="24">
        <f t="shared" si="636"/>
        <v>337365</v>
      </c>
      <c r="K2117" s="25">
        <f t="shared" si="637"/>
        <v>335276.03254631849</v>
      </c>
      <c r="L2117" s="26">
        <f t="shared" si="624"/>
        <v>25028.774640601539</v>
      </c>
      <c r="M2117" s="27">
        <f t="shared" si="625"/>
        <v>7.465124915287169E-2</v>
      </c>
      <c r="N2117" s="28">
        <f t="shared" si="631"/>
        <v>299880</v>
      </c>
      <c r="O2117" s="29" t="str">
        <f t="shared" si="632"/>
        <v>MENOR VALOR</v>
      </c>
      <c r="P2117" s="30">
        <f t="shared" si="626"/>
        <v>299880</v>
      </c>
    </row>
    <row r="2118" spans="1:16" ht="16.2" customHeight="1" x14ac:dyDescent="0.3">
      <c r="A2118" s="187">
        <f t="shared" si="633"/>
        <v>2012</v>
      </c>
      <c r="B2118" s="108">
        <v>8714300</v>
      </c>
      <c r="C2118" s="74" t="s">
        <v>1597</v>
      </c>
      <c r="D2118" s="75" t="s">
        <v>1423</v>
      </c>
      <c r="E2118" s="75">
        <v>1</v>
      </c>
      <c r="F2118" s="56">
        <v>299880</v>
      </c>
      <c r="G2118" s="56">
        <v>449820</v>
      </c>
      <c r="H2118" s="24">
        <f t="shared" si="634"/>
        <v>299880</v>
      </c>
      <c r="I2118" s="24">
        <f t="shared" si="635"/>
        <v>374850</v>
      </c>
      <c r="J2118" s="24">
        <f t="shared" si="636"/>
        <v>374850</v>
      </c>
      <c r="K2118" s="25">
        <f t="shared" si="637"/>
        <v>367276.49203290971</v>
      </c>
      <c r="L2118" s="26">
        <f t="shared" si="624"/>
        <v>47656.516544655147</v>
      </c>
      <c r="M2118" s="27">
        <f t="shared" si="625"/>
        <v>0.12975651199692056</v>
      </c>
      <c r="N2118" s="28">
        <f t="shared" si="631"/>
        <v>299880</v>
      </c>
      <c r="O2118" s="29" t="str">
        <f t="shared" si="632"/>
        <v>MENOR VALOR</v>
      </c>
      <c r="P2118" s="30">
        <f t="shared" si="626"/>
        <v>299880</v>
      </c>
    </row>
    <row r="2119" spans="1:16" ht="16.2" customHeight="1" x14ac:dyDescent="0.3">
      <c r="A2119" s="268" t="s">
        <v>301</v>
      </c>
      <c r="B2119" s="268"/>
      <c r="C2119" s="268"/>
      <c r="D2119" s="268"/>
      <c r="E2119" s="268"/>
      <c r="F2119" s="35"/>
      <c r="G2119" s="121"/>
      <c r="H2119" s="38"/>
      <c r="I2119" s="38"/>
      <c r="J2119" s="38"/>
      <c r="K2119" s="39"/>
      <c r="L2119" s="40"/>
      <c r="M2119" s="41"/>
      <c r="N2119" s="42"/>
      <c r="O2119" s="43"/>
      <c r="P2119" s="44"/>
    </row>
    <row r="2120" spans="1:16" ht="16.2" customHeight="1" x14ac:dyDescent="0.3">
      <c r="A2120" s="64">
        <f>A2118+1</f>
        <v>2013</v>
      </c>
      <c r="B2120" s="106">
        <v>4826507</v>
      </c>
      <c r="C2120" s="66" t="s">
        <v>302</v>
      </c>
      <c r="D2120" s="67" t="s">
        <v>1423</v>
      </c>
      <c r="E2120" s="67">
        <v>1</v>
      </c>
      <c r="F2120" s="47">
        <v>274890</v>
      </c>
      <c r="G2120" s="47">
        <v>449820</v>
      </c>
      <c r="H2120" s="24">
        <f t="shared" ref="H2120:H2133" si="638">MIN(F2120:G2120)</f>
        <v>274890</v>
      </c>
      <c r="I2120" s="24">
        <f t="shared" ref="I2120:I2133" si="639">AVERAGE(F2120:G2120)</f>
        <v>362355</v>
      </c>
      <c r="J2120" s="24">
        <f t="shared" ref="J2120:J2133" si="640">MEDIAN(F2120:G2120)</f>
        <v>362355</v>
      </c>
      <c r="K2120" s="25">
        <f t="shared" ref="K2120:K2133" si="641">GEOMEAN(F2120:G2120)</f>
        <v>351640.46951396251</v>
      </c>
      <c r="L2120" s="26">
        <f t="shared" ref="L2120:L2183" si="642">STDEVA(H2120,K2120)</f>
        <v>54270.777452574366</v>
      </c>
      <c r="M2120" s="27">
        <f t="shared" ref="M2120:M2183" si="643">L2120/K2120</f>
        <v>0.15433598279398114</v>
      </c>
      <c r="N2120" s="28">
        <f t="shared" ref="N2120:N2133" si="644">ROUND(IF(M2120&lt;=$N$2,H2120,K2120),0)</f>
        <v>274890</v>
      </c>
      <c r="O2120" s="29" t="str">
        <f t="shared" ref="O2120:O2133" si="645">IF(M2120&lt;=$N$2,"MENOR VALOR","MEDIA GEO")</f>
        <v>MENOR VALOR</v>
      </c>
      <c r="P2120" s="30">
        <f t="shared" ref="P2120:P2183" si="646">ROUND(N2120,0)</f>
        <v>274890</v>
      </c>
    </row>
    <row r="2121" spans="1:16" ht="16.2" customHeight="1" x14ac:dyDescent="0.3">
      <c r="A2121" s="68">
        <f t="shared" ref="A2121:A2133" si="647">A2120+1</f>
        <v>2014</v>
      </c>
      <c r="B2121" s="107">
        <v>4826507</v>
      </c>
      <c r="C2121" s="70" t="s">
        <v>303</v>
      </c>
      <c r="D2121" s="71" t="s">
        <v>1423</v>
      </c>
      <c r="E2121" s="71">
        <v>1</v>
      </c>
      <c r="F2121" s="52">
        <v>299880</v>
      </c>
      <c r="G2121" s="52">
        <v>449820</v>
      </c>
      <c r="H2121" s="24">
        <f t="shared" si="638"/>
        <v>299880</v>
      </c>
      <c r="I2121" s="24">
        <f t="shared" si="639"/>
        <v>374850</v>
      </c>
      <c r="J2121" s="24">
        <f t="shared" si="640"/>
        <v>374850</v>
      </c>
      <c r="K2121" s="25">
        <f t="shared" si="641"/>
        <v>367276.49203290971</v>
      </c>
      <c r="L2121" s="26">
        <f t="shared" si="642"/>
        <v>47656.516544655147</v>
      </c>
      <c r="M2121" s="27">
        <f t="shared" si="643"/>
        <v>0.12975651199692056</v>
      </c>
      <c r="N2121" s="28">
        <f t="shared" si="644"/>
        <v>299880</v>
      </c>
      <c r="O2121" s="29" t="str">
        <f t="shared" si="645"/>
        <v>MENOR VALOR</v>
      </c>
      <c r="P2121" s="30">
        <f t="shared" si="646"/>
        <v>299880</v>
      </c>
    </row>
    <row r="2122" spans="1:16" ht="16.2" customHeight="1" x14ac:dyDescent="0.3">
      <c r="A2122" s="68">
        <f t="shared" si="647"/>
        <v>2015</v>
      </c>
      <c r="B2122" s="107">
        <v>4641004</v>
      </c>
      <c r="C2122" s="70" t="s">
        <v>304</v>
      </c>
      <c r="D2122" s="71" t="s">
        <v>1423</v>
      </c>
      <c r="E2122" s="71">
        <v>1</v>
      </c>
      <c r="F2122" s="52">
        <v>299880</v>
      </c>
      <c r="G2122" s="52">
        <v>431970</v>
      </c>
      <c r="H2122" s="24">
        <f t="shared" si="638"/>
        <v>299880</v>
      </c>
      <c r="I2122" s="24">
        <f t="shared" si="639"/>
        <v>365925</v>
      </c>
      <c r="J2122" s="24">
        <f t="shared" si="640"/>
        <v>365925</v>
      </c>
      <c r="K2122" s="25">
        <f t="shared" si="641"/>
        <v>359915.4950818317</v>
      </c>
      <c r="L2122" s="26">
        <f t="shared" si="642"/>
        <v>42451.505684254815</v>
      </c>
      <c r="M2122" s="27">
        <f t="shared" si="643"/>
        <v>0.11794853587674207</v>
      </c>
      <c r="N2122" s="28">
        <f t="shared" si="644"/>
        <v>299880</v>
      </c>
      <c r="O2122" s="29" t="str">
        <f t="shared" si="645"/>
        <v>MENOR VALOR</v>
      </c>
      <c r="P2122" s="30">
        <f t="shared" si="646"/>
        <v>299880</v>
      </c>
    </row>
    <row r="2123" spans="1:16" ht="16.2" customHeight="1" x14ac:dyDescent="0.3">
      <c r="A2123" s="68">
        <f t="shared" si="647"/>
        <v>2016</v>
      </c>
      <c r="B2123" s="107">
        <v>4621201</v>
      </c>
      <c r="C2123" s="70" t="s">
        <v>305</v>
      </c>
      <c r="D2123" s="71" t="s">
        <v>1423</v>
      </c>
      <c r="E2123" s="71">
        <v>1</v>
      </c>
      <c r="F2123" s="52">
        <v>249900</v>
      </c>
      <c r="G2123" s="52">
        <v>449820</v>
      </c>
      <c r="H2123" s="24">
        <f t="shared" si="638"/>
        <v>249900</v>
      </c>
      <c r="I2123" s="24">
        <f t="shared" si="639"/>
        <v>349860</v>
      </c>
      <c r="J2123" s="24">
        <f t="shared" si="640"/>
        <v>349860</v>
      </c>
      <c r="K2123" s="25">
        <f t="shared" si="641"/>
        <v>335276.03254631849</v>
      </c>
      <c r="L2123" s="26">
        <f t="shared" si="642"/>
        <v>60369.971564305197</v>
      </c>
      <c r="M2123" s="27">
        <f t="shared" si="643"/>
        <v>0.18006050449181771</v>
      </c>
      <c r="N2123" s="28">
        <f t="shared" si="644"/>
        <v>249900</v>
      </c>
      <c r="O2123" s="29" t="str">
        <f t="shared" si="645"/>
        <v>MENOR VALOR</v>
      </c>
      <c r="P2123" s="30">
        <f t="shared" si="646"/>
        <v>249900</v>
      </c>
    </row>
    <row r="2124" spans="1:16" ht="16.2" customHeight="1" x14ac:dyDescent="0.3">
      <c r="A2124" s="68">
        <f t="shared" si="647"/>
        <v>2017</v>
      </c>
      <c r="B2124" s="107">
        <v>4912932</v>
      </c>
      <c r="C2124" s="70" t="s">
        <v>306</v>
      </c>
      <c r="D2124" s="71" t="s">
        <v>1423</v>
      </c>
      <c r="E2124" s="71">
        <v>1</v>
      </c>
      <c r="F2124" s="52">
        <v>249900</v>
      </c>
      <c r="G2124" s="52">
        <v>449820</v>
      </c>
      <c r="H2124" s="24">
        <f t="shared" si="638"/>
        <v>249900</v>
      </c>
      <c r="I2124" s="24">
        <f t="shared" si="639"/>
        <v>349860</v>
      </c>
      <c r="J2124" s="24">
        <f t="shared" si="640"/>
        <v>349860</v>
      </c>
      <c r="K2124" s="25">
        <f t="shared" si="641"/>
        <v>335276.03254631849</v>
      </c>
      <c r="L2124" s="26">
        <f t="shared" si="642"/>
        <v>60369.971564305197</v>
      </c>
      <c r="M2124" s="27">
        <f t="shared" si="643"/>
        <v>0.18006050449181771</v>
      </c>
      <c r="N2124" s="28">
        <f t="shared" si="644"/>
        <v>249900</v>
      </c>
      <c r="O2124" s="29" t="str">
        <f t="shared" si="645"/>
        <v>MENOR VALOR</v>
      </c>
      <c r="P2124" s="30">
        <f t="shared" si="646"/>
        <v>249900</v>
      </c>
    </row>
    <row r="2125" spans="1:16" ht="16.2" customHeight="1" x14ac:dyDescent="0.3">
      <c r="A2125" s="68">
        <f t="shared" si="647"/>
        <v>2018</v>
      </c>
      <c r="B2125" s="107">
        <v>4691104</v>
      </c>
      <c r="C2125" s="70" t="s">
        <v>307</v>
      </c>
      <c r="D2125" s="71" t="s">
        <v>1423</v>
      </c>
      <c r="E2125" s="71">
        <v>1</v>
      </c>
      <c r="F2125" s="52">
        <v>299880</v>
      </c>
      <c r="G2125" s="52">
        <v>449820</v>
      </c>
      <c r="H2125" s="24">
        <f t="shared" si="638"/>
        <v>299880</v>
      </c>
      <c r="I2125" s="24">
        <f t="shared" si="639"/>
        <v>374850</v>
      </c>
      <c r="J2125" s="24">
        <f t="shared" si="640"/>
        <v>374850</v>
      </c>
      <c r="K2125" s="25">
        <f t="shared" si="641"/>
        <v>367276.49203290971</v>
      </c>
      <c r="L2125" s="26">
        <f t="shared" si="642"/>
        <v>47656.516544655147</v>
      </c>
      <c r="M2125" s="27">
        <f t="shared" si="643"/>
        <v>0.12975651199692056</v>
      </c>
      <c r="N2125" s="28">
        <f t="shared" si="644"/>
        <v>299880</v>
      </c>
      <c r="O2125" s="29" t="str">
        <f t="shared" si="645"/>
        <v>MENOR VALOR</v>
      </c>
      <c r="P2125" s="30">
        <f t="shared" si="646"/>
        <v>299880</v>
      </c>
    </row>
    <row r="2126" spans="1:16" ht="16.2" customHeight="1" x14ac:dyDescent="0.3">
      <c r="A2126" s="68">
        <f t="shared" si="647"/>
        <v>2019</v>
      </c>
      <c r="B2126" s="107">
        <v>4391503</v>
      </c>
      <c r="C2126" s="70" t="s">
        <v>308</v>
      </c>
      <c r="D2126" s="71" t="s">
        <v>1423</v>
      </c>
      <c r="E2126" s="71">
        <v>1</v>
      </c>
      <c r="F2126" s="52">
        <v>299880</v>
      </c>
      <c r="G2126" s="52">
        <v>374850</v>
      </c>
      <c r="H2126" s="24">
        <f t="shared" si="638"/>
        <v>299880</v>
      </c>
      <c r="I2126" s="24">
        <f t="shared" si="639"/>
        <v>337365</v>
      </c>
      <c r="J2126" s="24">
        <f t="shared" si="640"/>
        <v>337365</v>
      </c>
      <c r="K2126" s="25">
        <f t="shared" si="641"/>
        <v>335276.03254631849</v>
      </c>
      <c r="L2126" s="26">
        <f t="shared" si="642"/>
        <v>25028.774640601539</v>
      </c>
      <c r="M2126" s="27">
        <f t="shared" si="643"/>
        <v>7.465124915287169E-2</v>
      </c>
      <c r="N2126" s="28">
        <f t="shared" si="644"/>
        <v>299880</v>
      </c>
      <c r="O2126" s="29" t="str">
        <f t="shared" si="645"/>
        <v>MENOR VALOR</v>
      </c>
      <c r="P2126" s="30">
        <f t="shared" si="646"/>
        <v>299880</v>
      </c>
    </row>
    <row r="2127" spans="1:16" ht="16.2" customHeight="1" x14ac:dyDescent="0.3">
      <c r="A2127" s="68">
        <f t="shared" si="647"/>
        <v>2020</v>
      </c>
      <c r="B2127" s="107">
        <v>4391507</v>
      </c>
      <c r="C2127" s="70" t="s">
        <v>309</v>
      </c>
      <c r="D2127" s="71" t="s">
        <v>1423</v>
      </c>
      <c r="E2127" s="71">
        <v>1</v>
      </c>
      <c r="F2127" s="52">
        <v>299880</v>
      </c>
      <c r="G2127" s="52">
        <v>374850</v>
      </c>
      <c r="H2127" s="24">
        <f t="shared" si="638"/>
        <v>299880</v>
      </c>
      <c r="I2127" s="24">
        <f t="shared" si="639"/>
        <v>337365</v>
      </c>
      <c r="J2127" s="24">
        <f t="shared" si="640"/>
        <v>337365</v>
      </c>
      <c r="K2127" s="25">
        <f t="shared" si="641"/>
        <v>335276.03254631849</v>
      </c>
      <c r="L2127" s="26">
        <f t="shared" si="642"/>
        <v>25028.774640601539</v>
      </c>
      <c r="M2127" s="27">
        <f t="shared" si="643"/>
        <v>7.465124915287169E-2</v>
      </c>
      <c r="N2127" s="28">
        <f t="shared" si="644"/>
        <v>299880</v>
      </c>
      <c r="O2127" s="29" t="str">
        <f t="shared" si="645"/>
        <v>MENOR VALOR</v>
      </c>
      <c r="P2127" s="30">
        <f t="shared" si="646"/>
        <v>299880</v>
      </c>
    </row>
    <row r="2128" spans="1:16" ht="16.2" customHeight="1" x14ac:dyDescent="0.3">
      <c r="A2128" s="68">
        <f t="shared" si="647"/>
        <v>2021</v>
      </c>
      <c r="B2128" s="107">
        <v>4391504</v>
      </c>
      <c r="C2128" s="70" t="s">
        <v>310</v>
      </c>
      <c r="D2128" s="71" t="s">
        <v>1423</v>
      </c>
      <c r="E2128" s="71">
        <v>1</v>
      </c>
      <c r="F2128" s="52">
        <v>287980</v>
      </c>
      <c r="G2128" s="52">
        <v>374850</v>
      </c>
      <c r="H2128" s="24">
        <f t="shared" si="638"/>
        <v>287980</v>
      </c>
      <c r="I2128" s="24">
        <f t="shared" si="639"/>
        <v>331415</v>
      </c>
      <c r="J2128" s="24">
        <f t="shared" si="640"/>
        <v>331415</v>
      </c>
      <c r="K2128" s="25">
        <f t="shared" si="641"/>
        <v>328556.39241993148</v>
      </c>
      <c r="L2128" s="26">
        <f t="shared" si="642"/>
        <v>28691.842236219974</v>
      </c>
      <c r="M2128" s="27">
        <f t="shared" si="643"/>
        <v>8.732699438563539E-2</v>
      </c>
      <c r="N2128" s="28">
        <f t="shared" si="644"/>
        <v>287980</v>
      </c>
      <c r="O2128" s="29" t="str">
        <f t="shared" si="645"/>
        <v>MENOR VALOR</v>
      </c>
      <c r="P2128" s="30">
        <f t="shared" si="646"/>
        <v>287980</v>
      </c>
    </row>
    <row r="2129" spans="1:16" ht="16.2" customHeight="1" x14ac:dyDescent="0.3">
      <c r="A2129" s="68">
        <f t="shared" si="647"/>
        <v>2022</v>
      </c>
      <c r="B2129" s="107">
        <v>4621213</v>
      </c>
      <c r="C2129" s="70" t="s">
        <v>311</v>
      </c>
      <c r="D2129" s="71" t="s">
        <v>1423</v>
      </c>
      <c r="E2129" s="71">
        <v>1</v>
      </c>
      <c r="F2129" s="52">
        <v>299880</v>
      </c>
      <c r="G2129" s="52">
        <v>374850</v>
      </c>
      <c r="H2129" s="24">
        <f t="shared" si="638"/>
        <v>299880</v>
      </c>
      <c r="I2129" s="24">
        <f t="shared" si="639"/>
        <v>337365</v>
      </c>
      <c r="J2129" s="24">
        <f t="shared" si="640"/>
        <v>337365</v>
      </c>
      <c r="K2129" s="25">
        <f t="shared" si="641"/>
        <v>335276.03254631849</v>
      </c>
      <c r="L2129" s="26">
        <f t="shared" si="642"/>
        <v>25028.774640601539</v>
      </c>
      <c r="M2129" s="27">
        <f t="shared" si="643"/>
        <v>7.465124915287169E-2</v>
      </c>
      <c r="N2129" s="28">
        <f t="shared" si="644"/>
        <v>299880</v>
      </c>
      <c r="O2129" s="29" t="str">
        <f t="shared" si="645"/>
        <v>MENOR VALOR</v>
      </c>
      <c r="P2129" s="30">
        <f t="shared" si="646"/>
        <v>299880</v>
      </c>
    </row>
    <row r="2130" spans="1:16" ht="16.2" customHeight="1" x14ac:dyDescent="0.3">
      <c r="A2130" s="68">
        <f t="shared" si="647"/>
        <v>2023</v>
      </c>
      <c r="B2130" s="212">
        <v>8715202</v>
      </c>
      <c r="C2130" s="70" t="s">
        <v>312</v>
      </c>
      <c r="D2130" s="71" t="s">
        <v>1423</v>
      </c>
      <c r="E2130" s="71">
        <v>1</v>
      </c>
      <c r="F2130" s="52">
        <v>299880</v>
      </c>
      <c r="G2130" s="52">
        <v>412335</v>
      </c>
      <c r="H2130" s="24">
        <f t="shared" si="638"/>
        <v>299880</v>
      </c>
      <c r="I2130" s="24">
        <f t="shared" si="639"/>
        <v>356107.5</v>
      </c>
      <c r="J2130" s="24">
        <f t="shared" si="640"/>
        <v>356107.5</v>
      </c>
      <c r="K2130" s="25">
        <f t="shared" si="641"/>
        <v>351640.46951396251</v>
      </c>
      <c r="L2130" s="26">
        <f t="shared" si="642"/>
        <v>36600.178990722452</v>
      </c>
      <c r="M2130" s="27">
        <f t="shared" si="643"/>
        <v>0.10408409203102027</v>
      </c>
      <c r="N2130" s="28">
        <f t="shared" si="644"/>
        <v>299880</v>
      </c>
      <c r="O2130" s="29" t="str">
        <f t="shared" si="645"/>
        <v>MENOR VALOR</v>
      </c>
      <c r="P2130" s="30">
        <f t="shared" si="646"/>
        <v>299880</v>
      </c>
    </row>
    <row r="2131" spans="1:16" ht="16.2" customHeight="1" x14ac:dyDescent="0.3">
      <c r="A2131" s="68">
        <f t="shared" si="647"/>
        <v>2024</v>
      </c>
      <c r="B2131" s="212">
        <v>8715202</v>
      </c>
      <c r="C2131" s="70" t="s">
        <v>313</v>
      </c>
      <c r="D2131" s="71" t="s">
        <v>1423</v>
      </c>
      <c r="E2131" s="71">
        <v>1</v>
      </c>
      <c r="F2131" s="52">
        <v>299880</v>
      </c>
      <c r="G2131" s="52">
        <v>374850</v>
      </c>
      <c r="H2131" s="24">
        <f t="shared" si="638"/>
        <v>299880</v>
      </c>
      <c r="I2131" s="24">
        <f t="shared" si="639"/>
        <v>337365</v>
      </c>
      <c r="J2131" s="24">
        <f t="shared" si="640"/>
        <v>337365</v>
      </c>
      <c r="K2131" s="25">
        <f t="shared" si="641"/>
        <v>335276.03254631849</v>
      </c>
      <c r="L2131" s="26">
        <f t="shared" si="642"/>
        <v>25028.774640601539</v>
      </c>
      <c r="M2131" s="27">
        <f t="shared" si="643"/>
        <v>7.465124915287169E-2</v>
      </c>
      <c r="N2131" s="28">
        <f t="shared" si="644"/>
        <v>299880</v>
      </c>
      <c r="O2131" s="29" t="str">
        <f t="shared" si="645"/>
        <v>MENOR VALOR</v>
      </c>
      <c r="P2131" s="30">
        <f t="shared" si="646"/>
        <v>299880</v>
      </c>
    </row>
    <row r="2132" spans="1:16" ht="16.2" customHeight="1" x14ac:dyDescent="0.3">
      <c r="A2132" s="68">
        <f t="shared" si="647"/>
        <v>2025</v>
      </c>
      <c r="B2132" s="212">
        <v>8715202</v>
      </c>
      <c r="C2132" s="70" t="s">
        <v>314</v>
      </c>
      <c r="D2132" s="71" t="s">
        <v>1423</v>
      </c>
      <c r="E2132" s="71">
        <v>1</v>
      </c>
      <c r="F2132" s="52">
        <v>249900</v>
      </c>
      <c r="G2132" s="52">
        <v>374850</v>
      </c>
      <c r="H2132" s="24">
        <f t="shared" si="638"/>
        <v>249900</v>
      </c>
      <c r="I2132" s="24">
        <f t="shared" si="639"/>
        <v>312375</v>
      </c>
      <c r="J2132" s="24">
        <f t="shared" si="640"/>
        <v>312375</v>
      </c>
      <c r="K2132" s="25">
        <f t="shared" si="641"/>
        <v>306063.74336075812</v>
      </c>
      <c r="L2132" s="26">
        <f t="shared" si="642"/>
        <v>39713.76378721332</v>
      </c>
      <c r="M2132" s="27">
        <f t="shared" si="643"/>
        <v>0.12975651199692281</v>
      </c>
      <c r="N2132" s="28">
        <f t="shared" si="644"/>
        <v>249900</v>
      </c>
      <c r="O2132" s="29" t="str">
        <f t="shared" si="645"/>
        <v>MENOR VALOR</v>
      </c>
      <c r="P2132" s="30">
        <f t="shared" si="646"/>
        <v>249900</v>
      </c>
    </row>
    <row r="2133" spans="1:16" ht="16.2" customHeight="1" x14ac:dyDescent="0.3">
      <c r="A2133" s="72">
        <f t="shared" si="647"/>
        <v>2026</v>
      </c>
      <c r="B2133" s="213">
        <v>8715202</v>
      </c>
      <c r="C2133" s="74" t="s">
        <v>315</v>
      </c>
      <c r="D2133" s="75" t="s">
        <v>1423</v>
      </c>
      <c r="E2133" s="75">
        <v>1</v>
      </c>
      <c r="F2133" s="56">
        <v>249900</v>
      </c>
      <c r="G2133" s="56">
        <v>374850</v>
      </c>
      <c r="H2133" s="24">
        <f t="shared" si="638"/>
        <v>249900</v>
      </c>
      <c r="I2133" s="24">
        <f t="shared" si="639"/>
        <v>312375</v>
      </c>
      <c r="J2133" s="24">
        <f t="shared" si="640"/>
        <v>312375</v>
      </c>
      <c r="K2133" s="25">
        <f t="shared" si="641"/>
        <v>306063.74336075812</v>
      </c>
      <c r="L2133" s="26">
        <f t="shared" si="642"/>
        <v>39713.76378721332</v>
      </c>
      <c r="M2133" s="27">
        <f t="shared" si="643"/>
        <v>0.12975651199692281</v>
      </c>
      <c r="N2133" s="28">
        <f t="shared" si="644"/>
        <v>249900</v>
      </c>
      <c r="O2133" s="29" t="str">
        <f t="shared" si="645"/>
        <v>MENOR VALOR</v>
      </c>
      <c r="P2133" s="30">
        <f t="shared" si="646"/>
        <v>249900</v>
      </c>
    </row>
    <row r="2134" spans="1:16" ht="16.2" customHeight="1" x14ac:dyDescent="0.3">
      <c r="A2134" s="268" t="s">
        <v>321</v>
      </c>
      <c r="B2134" s="268"/>
      <c r="C2134" s="268"/>
      <c r="D2134" s="268"/>
      <c r="E2134" s="268"/>
      <c r="F2134" s="35"/>
      <c r="G2134" s="121"/>
      <c r="H2134" s="38"/>
      <c r="I2134" s="38"/>
      <c r="J2134" s="38"/>
      <c r="K2134" s="39"/>
      <c r="L2134" s="40"/>
      <c r="M2134" s="41"/>
      <c r="N2134" s="42"/>
      <c r="O2134" s="43"/>
      <c r="P2134" s="44"/>
    </row>
    <row r="2135" spans="1:16" ht="16.2" customHeight="1" x14ac:dyDescent="0.3">
      <c r="A2135" s="64">
        <f>+A2133+1</f>
        <v>2027</v>
      </c>
      <c r="B2135" s="106">
        <v>4641004</v>
      </c>
      <c r="C2135" s="66" t="s">
        <v>1598</v>
      </c>
      <c r="D2135" s="67" t="s">
        <v>1423</v>
      </c>
      <c r="E2135" s="67">
        <v>1</v>
      </c>
      <c r="F2135" s="47">
        <v>249900</v>
      </c>
      <c r="G2135" s="47">
        <v>431970</v>
      </c>
      <c r="H2135" s="24">
        <f t="shared" ref="H2135:H2141" si="648">MIN(F2135:G2135)</f>
        <v>249900</v>
      </c>
      <c r="I2135" s="24">
        <f t="shared" ref="I2135:I2141" si="649">AVERAGE(F2135:G2135)</f>
        <v>340935</v>
      </c>
      <c r="J2135" s="24">
        <f t="shared" ref="J2135:J2141" si="650">MEDIAN(F2135:G2135)</f>
        <v>340935</v>
      </c>
      <c r="K2135" s="25">
        <f t="shared" ref="K2135:K2141" si="651">GEOMEAN(F2135:G2135)</f>
        <v>328556.39241993148</v>
      </c>
      <c r="L2135" s="26">
        <f t="shared" si="642"/>
        <v>55618.468463803685</v>
      </c>
      <c r="M2135" s="27">
        <f t="shared" si="643"/>
        <v>0.16928134635930966</v>
      </c>
      <c r="N2135" s="28">
        <f t="shared" ref="N2135:N2141" si="652">ROUND(IF(M2135&lt;=$N$2,H2135,K2135),0)</f>
        <v>249900</v>
      </c>
      <c r="O2135" s="29" t="str">
        <f t="shared" ref="O2135:O2141" si="653">IF(M2135&lt;=$N$2,"MENOR VALOR","MEDIA GEO")</f>
        <v>MENOR VALOR</v>
      </c>
      <c r="P2135" s="30">
        <f t="shared" si="646"/>
        <v>249900</v>
      </c>
    </row>
    <row r="2136" spans="1:16" ht="16.2" customHeight="1" x14ac:dyDescent="0.3">
      <c r="A2136" s="68">
        <f t="shared" ref="A2136:A2141" si="654">A2135+1</f>
        <v>2028</v>
      </c>
      <c r="B2136" s="107">
        <v>4826507</v>
      </c>
      <c r="C2136" s="70" t="s">
        <v>1599</v>
      </c>
      <c r="D2136" s="71" t="s">
        <v>1423</v>
      </c>
      <c r="E2136" s="71">
        <v>1</v>
      </c>
      <c r="F2136" s="52">
        <v>249900</v>
      </c>
      <c r="G2136" s="52">
        <v>412335</v>
      </c>
      <c r="H2136" s="24">
        <f t="shared" si="648"/>
        <v>249900</v>
      </c>
      <c r="I2136" s="24">
        <f t="shared" si="649"/>
        <v>331117.5</v>
      </c>
      <c r="J2136" s="24">
        <f t="shared" si="650"/>
        <v>331117.5</v>
      </c>
      <c r="K2136" s="25">
        <f t="shared" si="651"/>
        <v>321002.36214084155</v>
      </c>
      <c r="L2136" s="26">
        <f t="shared" si="642"/>
        <v>50276.962428170744</v>
      </c>
      <c r="M2136" s="27">
        <f t="shared" si="643"/>
        <v>0.15662489862336729</v>
      </c>
      <c r="N2136" s="28">
        <f t="shared" si="652"/>
        <v>249900</v>
      </c>
      <c r="O2136" s="29" t="str">
        <f t="shared" si="653"/>
        <v>MENOR VALOR</v>
      </c>
      <c r="P2136" s="30">
        <f t="shared" si="646"/>
        <v>249900</v>
      </c>
    </row>
    <row r="2137" spans="1:16" ht="16.2" customHeight="1" x14ac:dyDescent="0.3">
      <c r="A2137" s="68">
        <f t="shared" si="654"/>
        <v>2029</v>
      </c>
      <c r="B2137" s="107">
        <v>4641004</v>
      </c>
      <c r="C2137" s="70" t="s">
        <v>1600</v>
      </c>
      <c r="D2137" s="71" t="s">
        <v>1423</v>
      </c>
      <c r="E2137" s="71">
        <v>1</v>
      </c>
      <c r="F2137" s="52">
        <v>274890</v>
      </c>
      <c r="G2137" s="52">
        <v>449820</v>
      </c>
      <c r="H2137" s="24">
        <f t="shared" si="648"/>
        <v>274890</v>
      </c>
      <c r="I2137" s="24">
        <f t="shared" si="649"/>
        <v>362355</v>
      </c>
      <c r="J2137" s="24">
        <f t="shared" si="650"/>
        <v>362355</v>
      </c>
      <c r="K2137" s="25">
        <f t="shared" si="651"/>
        <v>351640.46951396251</v>
      </c>
      <c r="L2137" s="26">
        <f t="shared" si="642"/>
        <v>54270.777452574366</v>
      </c>
      <c r="M2137" s="27">
        <f t="shared" si="643"/>
        <v>0.15433598279398114</v>
      </c>
      <c r="N2137" s="28">
        <f t="shared" si="652"/>
        <v>274890</v>
      </c>
      <c r="O2137" s="29" t="str">
        <f t="shared" si="653"/>
        <v>MENOR VALOR</v>
      </c>
      <c r="P2137" s="30">
        <f t="shared" si="646"/>
        <v>274890</v>
      </c>
    </row>
    <row r="2138" spans="1:16" ht="16.2" customHeight="1" x14ac:dyDescent="0.3">
      <c r="A2138" s="68">
        <f t="shared" si="654"/>
        <v>2030</v>
      </c>
      <c r="B2138" s="107">
        <v>4641004</v>
      </c>
      <c r="C2138" s="70" t="s">
        <v>1601</v>
      </c>
      <c r="D2138" s="71" t="s">
        <v>1423</v>
      </c>
      <c r="E2138" s="71">
        <v>1</v>
      </c>
      <c r="F2138" s="52">
        <v>249900</v>
      </c>
      <c r="G2138" s="52">
        <v>449820</v>
      </c>
      <c r="H2138" s="24">
        <f t="shared" si="648"/>
        <v>249900</v>
      </c>
      <c r="I2138" s="24">
        <f t="shared" si="649"/>
        <v>349860</v>
      </c>
      <c r="J2138" s="24">
        <f t="shared" si="650"/>
        <v>349860</v>
      </c>
      <c r="K2138" s="25">
        <f t="shared" si="651"/>
        <v>335276.03254631849</v>
      </c>
      <c r="L2138" s="26">
        <f t="shared" si="642"/>
        <v>60369.971564305197</v>
      </c>
      <c r="M2138" s="27">
        <f t="shared" si="643"/>
        <v>0.18006050449181771</v>
      </c>
      <c r="N2138" s="28">
        <f t="shared" si="652"/>
        <v>249900</v>
      </c>
      <c r="O2138" s="29" t="str">
        <f t="shared" si="653"/>
        <v>MENOR VALOR</v>
      </c>
      <c r="P2138" s="30">
        <f t="shared" si="646"/>
        <v>249900</v>
      </c>
    </row>
    <row r="2139" spans="1:16" ht="16.2" customHeight="1" x14ac:dyDescent="0.3">
      <c r="A2139" s="68">
        <f t="shared" si="654"/>
        <v>2031</v>
      </c>
      <c r="B2139" s="107">
        <v>4826507</v>
      </c>
      <c r="C2139" s="70" t="s">
        <v>1602</v>
      </c>
      <c r="D2139" s="71" t="s">
        <v>1423</v>
      </c>
      <c r="E2139" s="71">
        <v>1</v>
      </c>
      <c r="F2139" s="52">
        <v>249900</v>
      </c>
      <c r="G2139" s="52">
        <v>449820</v>
      </c>
      <c r="H2139" s="24">
        <f t="shared" si="648"/>
        <v>249900</v>
      </c>
      <c r="I2139" s="24">
        <f t="shared" si="649"/>
        <v>349860</v>
      </c>
      <c r="J2139" s="24">
        <f t="shared" si="650"/>
        <v>349860</v>
      </c>
      <c r="K2139" s="25">
        <f t="shared" si="651"/>
        <v>335276.03254631849</v>
      </c>
      <c r="L2139" s="26">
        <f t="shared" si="642"/>
        <v>60369.971564305197</v>
      </c>
      <c r="M2139" s="27">
        <f t="shared" si="643"/>
        <v>0.18006050449181771</v>
      </c>
      <c r="N2139" s="28">
        <f t="shared" si="652"/>
        <v>249900</v>
      </c>
      <c r="O2139" s="29" t="str">
        <f t="shared" si="653"/>
        <v>MENOR VALOR</v>
      </c>
      <c r="P2139" s="30">
        <f t="shared" si="646"/>
        <v>249900</v>
      </c>
    </row>
    <row r="2140" spans="1:16" ht="16.2" customHeight="1" x14ac:dyDescent="0.3">
      <c r="A2140" s="68">
        <f t="shared" si="654"/>
        <v>2032</v>
      </c>
      <c r="B2140" s="107">
        <v>4641004</v>
      </c>
      <c r="C2140" s="70" t="s">
        <v>1603</v>
      </c>
      <c r="D2140" s="71" t="s">
        <v>1423</v>
      </c>
      <c r="E2140" s="71">
        <v>1</v>
      </c>
      <c r="F2140" s="52">
        <v>249900</v>
      </c>
      <c r="G2140" s="52">
        <v>374850</v>
      </c>
      <c r="H2140" s="24">
        <f t="shared" si="648"/>
        <v>249900</v>
      </c>
      <c r="I2140" s="24">
        <f t="shared" si="649"/>
        <v>312375</v>
      </c>
      <c r="J2140" s="24">
        <f t="shared" si="650"/>
        <v>312375</v>
      </c>
      <c r="K2140" s="25">
        <f t="shared" si="651"/>
        <v>306063.74336075812</v>
      </c>
      <c r="L2140" s="26">
        <f t="shared" si="642"/>
        <v>39713.76378721332</v>
      </c>
      <c r="M2140" s="27">
        <f t="shared" si="643"/>
        <v>0.12975651199692281</v>
      </c>
      <c r="N2140" s="28">
        <f t="shared" si="652"/>
        <v>249900</v>
      </c>
      <c r="O2140" s="29" t="str">
        <f t="shared" si="653"/>
        <v>MENOR VALOR</v>
      </c>
      <c r="P2140" s="30">
        <f t="shared" si="646"/>
        <v>249900</v>
      </c>
    </row>
    <row r="2141" spans="1:16" ht="16.2" customHeight="1" x14ac:dyDescent="0.3">
      <c r="A2141" s="72">
        <f t="shared" si="654"/>
        <v>2033</v>
      </c>
      <c r="B2141" s="108">
        <v>4641004</v>
      </c>
      <c r="C2141" s="74" t="s">
        <v>1604</v>
      </c>
      <c r="D2141" s="75" t="s">
        <v>1423</v>
      </c>
      <c r="E2141" s="75">
        <v>1</v>
      </c>
      <c r="F2141" s="56">
        <v>287980</v>
      </c>
      <c r="G2141" s="56">
        <v>449820</v>
      </c>
      <c r="H2141" s="24">
        <f t="shared" si="648"/>
        <v>287980</v>
      </c>
      <c r="I2141" s="24">
        <f t="shared" si="649"/>
        <v>368900</v>
      </c>
      <c r="J2141" s="24">
        <f t="shared" si="650"/>
        <v>368900</v>
      </c>
      <c r="K2141" s="25">
        <f t="shared" si="651"/>
        <v>359915.4950818317</v>
      </c>
      <c r="L2141" s="26">
        <f t="shared" si="642"/>
        <v>50866.076380374638</v>
      </c>
      <c r="M2141" s="27">
        <f t="shared" si="643"/>
        <v>0.14132783132554363</v>
      </c>
      <c r="N2141" s="28">
        <f t="shared" si="652"/>
        <v>287980</v>
      </c>
      <c r="O2141" s="29" t="str">
        <f t="shared" si="653"/>
        <v>MENOR VALOR</v>
      </c>
      <c r="P2141" s="30">
        <f t="shared" si="646"/>
        <v>287980</v>
      </c>
    </row>
    <row r="2142" spans="1:16" ht="16.2" customHeight="1" x14ac:dyDescent="0.3">
      <c r="A2142" s="268" t="s">
        <v>1605</v>
      </c>
      <c r="B2142" s="268"/>
      <c r="C2142" s="268"/>
      <c r="D2142" s="268"/>
      <c r="E2142" s="268"/>
      <c r="F2142" s="35"/>
      <c r="G2142" s="121"/>
      <c r="H2142" s="38"/>
      <c r="I2142" s="38"/>
      <c r="J2142" s="38"/>
      <c r="K2142" s="39"/>
      <c r="L2142" s="40"/>
      <c r="M2142" s="41"/>
      <c r="N2142" s="42"/>
      <c r="O2142" s="43"/>
      <c r="P2142" s="44"/>
    </row>
    <row r="2143" spans="1:16" ht="16.2" customHeight="1" x14ac:dyDescent="0.3">
      <c r="A2143" s="64">
        <f>+A2141+1</f>
        <v>2034</v>
      </c>
      <c r="B2143" s="106">
        <v>4641004</v>
      </c>
      <c r="C2143" s="66" t="s">
        <v>302</v>
      </c>
      <c r="D2143" s="67" t="s">
        <v>1423</v>
      </c>
      <c r="E2143" s="67">
        <v>1</v>
      </c>
      <c r="F2143" s="47">
        <v>274890</v>
      </c>
      <c r="G2143" s="47">
        <v>449820</v>
      </c>
      <c r="H2143" s="24">
        <f t="shared" ref="H2143:H2151" si="655">MIN(F2143:G2143)</f>
        <v>274890</v>
      </c>
      <c r="I2143" s="24">
        <f t="shared" ref="I2143:I2151" si="656">AVERAGE(F2143:G2143)</f>
        <v>362355</v>
      </c>
      <c r="J2143" s="24">
        <f t="shared" ref="J2143:J2151" si="657">MEDIAN(F2143:G2143)</f>
        <v>362355</v>
      </c>
      <c r="K2143" s="25">
        <f t="shared" ref="K2143:K2151" si="658">GEOMEAN(F2143:G2143)</f>
        <v>351640.46951396251</v>
      </c>
      <c r="L2143" s="26">
        <f t="shared" si="642"/>
        <v>54270.777452574366</v>
      </c>
      <c r="M2143" s="27">
        <f t="shared" si="643"/>
        <v>0.15433598279398114</v>
      </c>
      <c r="N2143" s="28">
        <f t="shared" ref="N2143:N2151" si="659">ROUND(IF(M2143&lt;=$N$2,H2143,K2143),0)</f>
        <v>274890</v>
      </c>
      <c r="O2143" s="29" t="str">
        <f t="shared" ref="O2143:O2151" si="660">IF(M2143&lt;=$N$2,"MENOR VALOR","MEDIA GEO")</f>
        <v>MENOR VALOR</v>
      </c>
      <c r="P2143" s="30">
        <f t="shared" si="646"/>
        <v>274890</v>
      </c>
    </row>
    <row r="2144" spans="1:16" ht="16.2" customHeight="1" x14ac:dyDescent="0.3">
      <c r="A2144" s="68">
        <f t="shared" ref="A2144:A2151" si="661">A2143+1</f>
        <v>2035</v>
      </c>
      <c r="B2144" s="116" t="s">
        <v>1606</v>
      </c>
      <c r="C2144" s="70" t="s">
        <v>303</v>
      </c>
      <c r="D2144" s="71" t="s">
        <v>1423</v>
      </c>
      <c r="E2144" s="71">
        <v>1</v>
      </c>
      <c r="F2144" s="52">
        <v>299880</v>
      </c>
      <c r="G2144" s="52">
        <v>449820</v>
      </c>
      <c r="H2144" s="24">
        <f t="shared" si="655"/>
        <v>299880</v>
      </c>
      <c r="I2144" s="24">
        <f t="shared" si="656"/>
        <v>374850</v>
      </c>
      <c r="J2144" s="24">
        <f t="shared" si="657"/>
        <v>374850</v>
      </c>
      <c r="K2144" s="25">
        <f t="shared" si="658"/>
        <v>367276.49203290971</v>
      </c>
      <c r="L2144" s="26">
        <f t="shared" si="642"/>
        <v>47656.516544655147</v>
      </c>
      <c r="M2144" s="27">
        <f t="shared" si="643"/>
        <v>0.12975651199692056</v>
      </c>
      <c r="N2144" s="28">
        <f t="shared" si="659"/>
        <v>299880</v>
      </c>
      <c r="O2144" s="29" t="str">
        <f t="shared" si="660"/>
        <v>MENOR VALOR</v>
      </c>
      <c r="P2144" s="30">
        <f t="shared" si="646"/>
        <v>299880</v>
      </c>
    </row>
    <row r="2145" spans="1:16" ht="16.2" customHeight="1" x14ac:dyDescent="0.3">
      <c r="A2145" s="68">
        <f t="shared" si="661"/>
        <v>2036</v>
      </c>
      <c r="B2145" s="107"/>
      <c r="C2145" s="70" t="s">
        <v>304</v>
      </c>
      <c r="D2145" s="71" t="s">
        <v>1423</v>
      </c>
      <c r="E2145" s="71">
        <v>1</v>
      </c>
      <c r="F2145" s="52">
        <v>299880</v>
      </c>
      <c r="G2145" s="52">
        <v>431970</v>
      </c>
      <c r="H2145" s="24">
        <f t="shared" si="655"/>
        <v>299880</v>
      </c>
      <c r="I2145" s="24">
        <f t="shared" si="656"/>
        <v>365925</v>
      </c>
      <c r="J2145" s="24">
        <f t="shared" si="657"/>
        <v>365925</v>
      </c>
      <c r="K2145" s="25">
        <f t="shared" si="658"/>
        <v>359915.4950818317</v>
      </c>
      <c r="L2145" s="26">
        <f t="shared" si="642"/>
        <v>42451.505684254815</v>
      </c>
      <c r="M2145" s="27">
        <f t="shared" si="643"/>
        <v>0.11794853587674207</v>
      </c>
      <c r="N2145" s="28">
        <f t="shared" si="659"/>
        <v>299880</v>
      </c>
      <c r="O2145" s="29" t="str">
        <f t="shared" si="660"/>
        <v>MENOR VALOR</v>
      </c>
      <c r="P2145" s="30">
        <f t="shared" si="646"/>
        <v>299880</v>
      </c>
    </row>
    <row r="2146" spans="1:16" ht="16.2" customHeight="1" x14ac:dyDescent="0.3">
      <c r="A2146" s="68">
        <f t="shared" si="661"/>
        <v>2037</v>
      </c>
      <c r="B2146" s="116" t="s">
        <v>1606</v>
      </c>
      <c r="C2146" s="70" t="s">
        <v>1607</v>
      </c>
      <c r="D2146" s="71" t="s">
        <v>1423</v>
      </c>
      <c r="E2146" s="71">
        <v>1</v>
      </c>
      <c r="F2146" s="52">
        <v>299880</v>
      </c>
      <c r="G2146" s="52">
        <v>412335</v>
      </c>
      <c r="H2146" s="24">
        <f t="shared" si="655"/>
        <v>299880</v>
      </c>
      <c r="I2146" s="24">
        <f t="shared" si="656"/>
        <v>356107.5</v>
      </c>
      <c r="J2146" s="24">
        <f t="shared" si="657"/>
        <v>356107.5</v>
      </c>
      <c r="K2146" s="25">
        <f t="shared" si="658"/>
        <v>351640.46951396251</v>
      </c>
      <c r="L2146" s="26">
        <f t="shared" si="642"/>
        <v>36600.178990722452</v>
      </c>
      <c r="M2146" s="27">
        <f t="shared" si="643"/>
        <v>0.10408409203102027</v>
      </c>
      <c r="N2146" s="28">
        <f t="shared" si="659"/>
        <v>299880</v>
      </c>
      <c r="O2146" s="29" t="str">
        <f t="shared" si="660"/>
        <v>MENOR VALOR</v>
      </c>
      <c r="P2146" s="30">
        <f t="shared" si="646"/>
        <v>299880</v>
      </c>
    </row>
    <row r="2147" spans="1:16" ht="16.2" customHeight="1" x14ac:dyDescent="0.3">
      <c r="A2147" s="68">
        <f t="shared" si="661"/>
        <v>2038</v>
      </c>
      <c r="B2147" s="107">
        <v>4641004</v>
      </c>
      <c r="C2147" s="70" t="s">
        <v>306</v>
      </c>
      <c r="D2147" s="71" t="s">
        <v>1423</v>
      </c>
      <c r="E2147" s="71">
        <v>1</v>
      </c>
      <c r="F2147" s="52">
        <v>249900</v>
      </c>
      <c r="G2147" s="52">
        <v>449820</v>
      </c>
      <c r="H2147" s="24">
        <f t="shared" si="655"/>
        <v>249900</v>
      </c>
      <c r="I2147" s="24">
        <f t="shared" si="656"/>
        <v>349860</v>
      </c>
      <c r="J2147" s="24">
        <f t="shared" si="657"/>
        <v>349860</v>
      </c>
      <c r="K2147" s="25">
        <f t="shared" si="658"/>
        <v>335276.03254631849</v>
      </c>
      <c r="L2147" s="26">
        <f t="shared" si="642"/>
        <v>60369.971564305197</v>
      </c>
      <c r="M2147" s="27">
        <f t="shared" si="643"/>
        <v>0.18006050449181771</v>
      </c>
      <c r="N2147" s="28">
        <f t="shared" si="659"/>
        <v>249900</v>
      </c>
      <c r="O2147" s="29" t="str">
        <f t="shared" si="660"/>
        <v>MENOR VALOR</v>
      </c>
      <c r="P2147" s="30">
        <f t="shared" si="646"/>
        <v>249900</v>
      </c>
    </row>
    <row r="2148" spans="1:16" ht="16.2" customHeight="1" x14ac:dyDescent="0.3">
      <c r="A2148" s="68">
        <f t="shared" si="661"/>
        <v>2039</v>
      </c>
      <c r="B2148" s="116" t="s">
        <v>1606</v>
      </c>
      <c r="C2148" s="70" t="s">
        <v>307</v>
      </c>
      <c r="D2148" s="71" t="s">
        <v>1423</v>
      </c>
      <c r="E2148" s="71">
        <v>1</v>
      </c>
      <c r="F2148" s="52">
        <v>299880</v>
      </c>
      <c r="G2148" s="52">
        <v>449820</v>
      </c>
      <c r="H2148" s="24">
        <f t="shared" si="655"/>
        <v>299880</v>
      </c>
      <c r="I2148" s="24">
        <f t="shared" si="656"/>
        <v>374850</v>
      </c>
      <c r="J2148" s="24">
        <f t="shared" si="657"/>
        <v>374850</v>
      </c>
      <c r="K2148" s="25">
        <f t="shared" si="658"/>
        <v>367276.49203290971</v>
      </c>
      <c r="L2148" s="26">
        <f t="shared" si="642"/>
        <v>47656.516544655147</v>
      </c>
      <c r="M2148" s="27">
        <f t="shared" si="643"/>
        <v>0.12975651199692056</v>
      </c>
      <c r="N2148" s="28">
        <f t="shared" si="659"/>
        <v>299880</v>
      </c>
      <c r="O2148" s="29" t="str">
        <f t="shared" si="660"/>
        <v>MENOR VALOR</v>
      </c>
      <c r="P2148" s="30">
        <f t="shared" si="646"/>
        <v>299880</v>
      </c>
    </row>
    <row r="2149" spans="1:16" ht="16.2" customHeight="1" x14ac:dyDescent="0.3">
      <c r="A2149" s="68">
        <f t="shared" si="661"/>
        <v>2040</v>
      </c>
      <c r="B2149" s="116" t="s">
        <v>1606</v>
      </c>
      <c r="C2149" s="70" t="s">
        <v>308</v>
      </c>
      <c r="D2149" s="71" t="s">
        <v>1423</v>
      </c>
      <c r="E2149" s="71">
        <v>1</v>
      </c>
      <c r="F2149" s="52">
        <v>299880</v>
      </c>
      <c r="G2149" s="52">
        <v>374850</v>
      </c>
      <c r="H2149" s="24">
        <f t="shared" si="655"/>
        <v>299880</v>
      </c>
      <c r="I2149" s="24">
        <f t="shared" si="656"/>
        <v>337365</v>
      </c>
      <c r="J2149" s="24">
        <f t="shared" si="657"/>
        <v>337365</v>
      </c>
      <c r="K2149" s="25">
        <f t="shared" si="658"/>
        <v>335276.03254631849</v>
      </c>
      <c r="L2149" s="26">
        <f t="shared" si="642"/>
        <v>25028.774640601539</v>
      </c>
      <c r="M2149" s="27">
        <f t="shared" si="643"/>
        <v>7.465124915287169E-2</v>
      </c>
      <c r="N2149" s="28">
        <f t="shared" si="659"/>
        <v>299880</v>
      </c>
      <c r="O2149" s="29" t="str">
        <f t="shared" si="660"/>
        <v>MENOR VALOR</v>
      </c>
      <c r="P2149" s="30">
        <f t="shared" si="646"/>
        <v>299880</v>
      </c>
    </row>
    <row r="2150" spans="1:16" ht="16.2" customHeight="1" x14ac:dyDescent="0.3">
      <c r="A2150" s="68">
        <f t="shared" si="661"/>
        <v>2041</v>
      </c>
      <c r="B2150" s="107">
        <v>4641004</v>
      </c>
      <c r="C2150" s="70" t="s">
        <v>309</v>
      </c>
      <c r="D2150" s="71" t="s">
        <v>1423</v>
      </c>
      <c r="E2150" s="71">
        <v>1</v>
      </c>
      <c r="F2150" s="52">
        <v>299880</v>
      </c>
      <c r="G2150" s="52">
        <v>374850</v>
      </c>
      <c r="H2150" s="24">
        <f t="shared" si="655"/>
        <v>299880</v>
      </c>
      <c r="I2150" s="24">
        <f t="shared" si="656"/>
        <v>337365</v>
      </c>
      <c r="J2150" s="24">
        <f t="shared" si="657"/>
        <v>337365</v>
      </c>
      <c r="K2150" s="25">
        <f t="shared" si="658"/>
        <v>335276.03254631849</v>
      </c>
      <c r="L2150" s="26">
        <f t="shared" si="642"/>
        <v>25028.774640601539</v>
      </c>
      <c r="M2150" s="27">
        <f t="shared" si="643"/>
        <v>7.465124915287169E-2</v>
      </c>
      <c r="N2150" s="28">
        <f t="shared" si="659"/>
        <v>299880</v>
      </c>
      <c r="O2150" s="29" t="str">
        <f t="shared" si="660"/>
        <v>MENOR VALOR</v>
      </c>
      <c r="P2150" s="30">
        <f t="shared" si="646"/>
        <v>299880</v>
      </c>
    </row>
    <row r="2151" spans="1:16" ht="16.2" customHeight="1" x14ac:dyDescent="0.3">
      <c r="A2151" s="72">
        <f t="shared" si="661"/>
        <v>2042</v>
      </c>
      <c r="B2151" s="108">
        <v>4641004</v>
      </c>
      <c r="C2151" s="74" t="s">
        <v>310</v>
      </c>
      <c r="D2151" s="75" t="s">
        <v>1423</v>
      </c>
      <c r="E2151" s="75">
        <v>1</v>
      </c>
      <c r="F2151" s="56">
        <v>287980</v>
      </c>
      <c r="G2151" s="56">
        <v>449820</v>
      </c>
      <c r="H2151" s="24">
        <f t="shared" si="655"/>
        <v>287980</v>
      </c>
      <c r="I2151" s="24">
        <f t="shared" si="656"/>
        <v>368900</v>
      </c>
      <c r="J2151" s="24">
        <f t="shared" si="657"/>
        <v>368900</v>
      </c>
      <c r="K2151" s="25">
        <f t="shared" si="658"/>
        <v>359915.4950818317</v>
      </c>
      <c r="L2151" s="26">
        <f t="shared" si="642"/>
        <v>50866.076380374638</v>
      </c>
      <c r="M2151" s="27">
        <f t="shared" si="643"/>
        <v>0.14132783132554363</v>
      </c>
      <c r="N2151" s="28">
        <f t="shared" si="659"/>
        <v>287980</v>
      </c>
      <c r="O2151" s="29" t="str">
        <f t="shared" si="660"/>
        <v>MENOR VALOR</v>
      </c>
      <c r="P2151" s="30">
        <f t="shared" si="646"/>
        <v>287980</v>
      </c>
    </row>
    <row r="2152" spans="1:16" ht="16.2" customHeight="1" x14ac:dyDescent="0.3">
      <c r="A2152" s="268" t="s">
        <v>327</v>
      </c>
      <c r="B2152" s="268"/>
      <c r="C2152" s="268"/>
      <c r="D2152" s="268"/>
      <c r="E2152" s="268"/>
      <c r="F2152" s="35"/>
      <c r="G2152" s="121"/>
      <c r="H2152" s="38"/>
      <c r="I2152" s="38"/>
      <c r="J2152" s="38"/>
      <c r="K2152" s="39"/>
      <c r="L2152" s="40"/>
      <c r="M2152" s="41"/>
      <c r="N2152" s="42"/>
      <c r="O2152" s="43"/>
      <c r="P2152" s="44"/>
    </row>
    <row r="2153" spans="1:16" ht="16.2" customHeight="1" x14ac:dyDescent="0.3">
      <c r="A2153" s="64">
        <f>A2151+1</f>
        <v>2043</v>
      </c>
      <c r="B2153" s="106">
        <v>4641004</v>
      </c>
      <c r="C2153" s="66" t="s">
        <v>302</v>
      </c>
      <c r="D2153" s="67" t="s">
        <v>1423</v>
      </c>
      <c r="E2153" s="67">
        <v>1</v>
      </c>
      <c r="F2153" s="47">
        <v>274890</v>
      </c>
      <c r="G2153" s="47">
        <v>449820</v>
      </c>
      <c r="H2153" s="24">
        <f t="shared" ref="H2153:H2166" si="662">MIN(F2153:G2153)</f>
        <v>274890</v>
      </c>
      <c r="I2153" s="24">
        <f t="shared" ref="I2153:I2166" si="663">AVERAGE(F2153:G2153)</f>
        <v>362355</v>
      </c>
      <c r="J2153" s="24">
        <f t="shared" ref="J2153:J2166" si="664">MEDIAN(F2153:G2153)</f>
        <v>362355</v>
      </c>
      <c r="K2153" s="25">
        <f t="shared" ref="K2153:K2166" si="665">GEOMEAN(F2153:G2153)</f>
        <v>351640.46951396251</v>
      </c>
      <c r="L2153" s="26">
        <f t="shared" si="642"/>
        <v>54270.777452574366</v>
      </c>
      <c r="M2153" s="27">
        <f t="shared" si="643"/>
        <v>0.15433598279398114</v>
      </c>
      <c r="N2153" s="28">
        <f t="shared" ref="N2153:N2166" si="666">ROUND(IF(M2153&lt;=$N$2,H2153,K2153),0)</f>
        <v>274890</v>
      </c>
      <c r="O2153" s="29" t="str">
        <f t="shared" ref="O2153:O2166" si="667">IF(M2153&lt;=$N$2,"MENOR VALOR","MEDIA GEO")</f>
        <v>MENOR VALOR</v>
      </c>
      <c r="P2153" s="30">
        <f t="shared" si="646"/>
        <v>274890</v>
      </c>
    </row>
    <row r="2154" spans="1:16" ht="16.2" customHeight="1" x14ac:dyDescent="0.3">
      <c r="A2154" s="68">
        <f t="shared" ref="A2154:A2166" si="668">A2153+1</f>
        <v>2044</v>
      </c>
      <c r="B2154" s="107">
        <v>4641004</v>
      </c>
      <c r="C2154" s="70" t="s">
        <v>303</v>
      </c>
      <c r="D2154" s="71" t="s">
        <v>1423</v>
      </c>
      <c r="E2154" s="71">
        <v>1</v>
      </c>
      <c r="F2154" s="52">
        <v>299880</v>
      </c>
      <c r="G2154" s="52">
        <v>449820</v>
      </c>
      <c r="H2154" s="24">
        <f t="shared" si="662"/>
        <v>299880</v>
      </c>
      <c r="I2154" s="24">
        <f t="shared" si="663"/>
        <v>374850</v>
      </c>
      <c r="J2154" s="24">
        <f t="shared" si="664"/>
        <v>374850</v>
      </c>
      <c r="K2154" s="25">
        <f t="shared" si="665"/>
        <v>367276.49203290971</v>
      </c>
      <c r="L2154" s="26">
        <f t="shared" si="642"/>
        <v>47656.516544655147</v>
      </c>
      <c r="M2154" s="27">
        <f t="shared" si="643"/>
        <v>0.12975651199692056</v>
      </c>
      <c r="N2154" s="28">
        <f t="shared" si="666"/>
        <v>299880</v>
      </c>
      <c r="O2154" s="29" t="str">
        <f t="shared" si="667"/>
        <v>MENOR VALOR</v>
      </c>
      <c r="P2154" s="30">
        <f t="shared" si="646"/>
        <v>299880</v>
      </c>
    </row>
    <row r="2155" spans="1:16" ht="16.2" customHeight="1" x14ac:dyDescent="0.3">
      <c r="A2155" s="68">
        <f t="shared" si="668"/>
        <v>2045</v>
      </c>
      <c r="B2155" s="107">
        <v>4641004</v>
      </c>
      <c r="C2155" s="70" t="s">
        <v>304</v>
      </c>
      <c r="D2155" s="71" t="s">
        <v>1423</v>
      </c>
      <c r="E2155" s="71">
        <v>1</v>
      </c>
      <c r="F2155" s="52">
        <v>299880</v>
      </c>
      <c r="G2155" s="52">
        <v>431970</v>
      </c>
      <c r="H2155" s="24">
        <f t="shared" si="662"/>
        <v>299880</v>
      </c>
      <c r="I2155" s="24">
        <f t="shared" si="663"/>
        <v>365925</v>
      </c>
      <c r="J2155" s="24">
        <f t="shared" si="664"/>
        <v>365925</v>
      </c>
      <c r="K2155" s="25">
        <f t="shared" si="665"/>
        <v>359915.4950818317</v>
      </c>
      <c r="L2155" s="26">
        <f t="shared" si="642"/>
        <v>42451.505684254815</v>
      </c>
      <c r="M2155" s="27">
        <f t="shared" si="643"/>
        <v>0.11794853587674207</v>
      </c>
      <c r="N2155" s="28">
        <f t="shared" si="666"/>
        <v>299880</v>
      </c>
      <c r="O2155" s="29" t="str">
        <f t="shared" si="667"/>
        <v>MENOR VALOR</v>
      </c>
      <c r="P2155" s="30">
        <f t="shared" si="646"/>
        <v>299880</v>
      </c>
    </row>
    <row r="2156" spans="1:16" ht="16.2" customHeight="1" x14ac:dyDescent="0.3">
      <c r="A2156" s="68">
        <f t="shared" si="668"/>
        <v>2046</v>
      </c>
      <c r="B2156" s="107">
        <v>4641004</v>
      </c>
      <c r="C2156" s="70" t="s">
        <v>305</v>
      </c>
      <c r="D2156" s="71" t="s">
        <v>1423</v>
      </c>
      <c r="E2156" s="71">
        <v>1</v>
      </c>
      <c r="F2156" s="52">
        <v>249900</v>
      </c>
      <c r="G2156" s="52">
        <v>449820</v>
      </c>
      <c r="H2156" s="24">
        <f t="shared" si="662"/>
        <v>249900</v>
      </c>
      <c r="I2156" s="24">
        <f t="shared" si="663"/>
        <v>349860</v>
      </c>
      <c r="J2156" s="24">
        <f t="shared" si="664"/>
        <v>349860</v>
      </c>
      <c r="K2156" s="25">
        <f t="shared" si="665"/>
        <v>335276.03254631849</v>
      </c>
      <c r="L2156" s="26">
        <f t="shared" si="642"/>
        <v>60369.971564305197</v>
      </c>
      <c r="M2156" s="27">
        <f t="shared" si="643"/>
        <v>0.18006050449181771</v>
      </c>
      <c r="N2156" s="28">
        <f t="shared" si="666"/>
        <v>249900</v>
      </c>
      <c r="O2156" s="29" t="str">
        <f t="shared" si="667"/>
        <v>MENOR VALOR</v>
      </c>
      <c r="P2156" s="30">
        <f t="shared" si="646"/>
        <v>249900</v>
      </c>
    </row>
    <row r="2157" spans="1:16" ht="16.2" customHeight="1" x14ac:dyDescent="0.3">
      <c r="A2157" s="68">
        <f t="shared" si="668"/>
        <v>2047</v>
      </c>
      <c r="B2157" s="107">
        <v>4641004</v>
      </c>
      <c r="C2157" s="70" t="s">
        <v>306</v>
      </c>
      <c r="D2157" s="71" t="s">
        <v>1423</v>
      </c>
      <c r="E2157" s="71">
        <v>1</v>
      </c>
      <c r="F2157" s="52">
        <v>249900</v>
      </c>
      <c r="G2157" s="52">
        <v>449820</v>
      </c>
      <c r="H2157" s="24">
        <f t="shared" si="662"/>
        <v>249900</v>
      </c>
      <c r="I2157" s="24">
        <f t="shared" si="663"/>
        <v>349860</v>
      </c>
      <c r="J2157" s="24">
        <f t="shared" si="664"/>
        <v>349860</v>
      </c>
      <c r="K2157" s="25">
        <f t="shared" si="665"/>
        <v>335276.03254631849</v>
      </c>
      <c r="L2157" s="26">
        <f t="shared" si="642"/>
        <v>60369.971564305197</v>
      </c>
      <c r="M2157" s="27">
        <f t="shared" si="643"/>
        <v>0.18006050449181771</v>
      </c>
      <c r="N2157" s="28">
        <f t="shared" si="666"/>
        <v>249900</v>
      </c>
      <c r="O2157" s="29" t="str">
        <f t="shared" si="667"/>
        <v>MENOR VALOR</v>
      </c>
      <c r="P2157" s="30">
        <f t="shared" si="646"/>
        <v>249900</v>
      </c>
    </row>
    <row r="2158" spans="1:16" ht="16.2" customHeight="1" x14ac:dyDescent="0.3">
      <c r="A2158" s="68">
        <f t="shared" si="668"/>
        <v>2048</v>
      </c>
      <c r="B2158" s="116" t="s">
        <v>1606</v>
      </c>
      <c r="C2158" s="70" t="s">
        <v>307</v>
      </c>
      <c r="D2158" s="71" t="s">
        <v>1423</v>
      </c>
      <c r="E2158" s="71">
        <v>1</v>
      </c>
      <c r="F2158" s="52">
        <v>299880</v>
      </c>
      <c r="G2158" s="52">
        <v>449820</v>
      </c>
      <c r="H2158" s="24">
        <f t="shared" si="662"/>
        <v>299880</v>
      </c>
      <c r="I2158" s="24">
        <f t="shared" si="663"/>
        <v>374850</v>
      </c>
      <c r="J2158" s="24">
        <f t="shared" si="664"/>
        <v>374850</v>
      </c>
      <c r="K2158" s="25">
        <f t="shared" si="665"/>
        <v>367276.49203290971</v>
      </c>
      <c r="L2158" s="26">
        <f t="shared" si="642"/>
        <v>47656.516544655147</v>
      </c>
      <c r="M2158" s="27">
        <f t="shared" si="643"/>
        <v>0.12975651199692056</v>
      </c>
      <c r="N2158" s="28">
        <f t="shared" si="666"/>
        <v>299880</v>
      </c>
      <c r="O2158" s="29" t="str">
        <f t="shared" si="667"/>
        <v>MENOR VALOR</v>
      </c>
      <c r="P2158" s="30">
        <f t="shared" si="646"/>
        <v>299880</v>
      </c>
    </row>
    <row r="2159" spans="1:16" ht="16.2" customHeight="1" x14ac:dyDescent="0.3">
      <c r="A2159" s="68">
        <f t="shared" si="668"/>
        <v>2049</v>
      </c>
      <c r="B2159" s="116" t="s">
        <v>1606</v>
      </c>
      <c r="C2159" s="70" t="s">
        <v>308</v>
      </c>
      <c r="D2159" s="71" t="s">
        <v>1423</v>
      </c>
      <c r="E2159" s="71">
        <v>1</v>
      </c>
      <c r="F2159" s="52">
        <v>299880</v>
      </c>
      <c r="G2159" s="52">
        <v>374850</v>
      </c>
      <c r="H2159" s="24">
        <f t="shared" si="662"/>
        <v>299880</v>
      </c>
      <c r="I2159" s="24">
        <f t="shared" si="663"/>
        <v>337365</v>
      </c>
      <c r="J2159" s="24">
        <f t="shared" si="664"/>
        <v>337365</v>
      </c>
      <c r="K2159" s="25">
        <f t="shared" si="665"/>
        <v>335276.03254631849</v>
      </c>
      <c r="L2159" s="26">
        <f t="shared" si="642"/>
        <v>25028.774640601539</v>
      </c>
      <c r="M2159" s="27">
        <f t="shared" si="643"/>
        <v>7.465124915287169E-2</v>
      </c>
      <c r="N2159" s="28">
        <f t="shared" si="666"/>
        <v>299880</v>
      </c>
      <c r="O2159" s="29" t="str">
        <f t="shared" si="667"/>
        <v>MENOR VALOR</v>
      </c>
      <c r="P2159" s="30">
        <f t="shared" si="646"/>
        <v>299880</v>
      </c>
    </row>
    <row r="2160" spans="1:16" ht="16.2" customHeight="1" x14ac:dyDescent="0.3">
      <c r="A2160" s="68">
        <f t="shared" si="668"/>
        <v>2050</v>
      </c>
      <c r="B2160" s="116" t="s">
        <v>1606</v>
      </c>
      <c r="C2160" s="70" t="s">
        <v>309</v>
      </c>
      <c r="D2160" s="71" t="s">
        <v>1423</v>
      </c>
      <c r="E2160" s="71">
        <v>1</v>
      </c>
      <c r="F2160" s="52">
        <v>299880</v>
      </c>
      <c r="G2160" s="52">
        <v>374850</v>
      </c>
      <c r="H2160" s="24">
        <f t="shared" si="662"/>
        <v>299880</v>
      </c>
      <c r="I2160" s="24">
        <f t="shared" si="663"/>
        <v>337365</v>
      </c>
      <c r="J2160" s="24">
        <f t="shared" si="664"/>
        <v>337365</v>
      </c>
      <c r="K2160" s="25">
        <f t="shared" si="665"/>
        <v>335276.03254631849</v>
      </c>
      <c r="L2160" s="26">
        <f t="shared" si="642"/>
        <v>25028.774640601539</v>
      </c>
      <c r="M2160" s="27">
        <f t="shared" si="643"/>
        <v>7.465124915287169E-2</v>
      </c>
      <c r="N2160" s="28">
        <f t="shared" si="666"/>
        <v>299880</v>
      </c>
      <c r="O2160" s="29" t="str">
        <f t="shared" si="667"/>
        <v>MENOR VALOR</v>
      </c>
      <c r="P2160" s="30">
        <f t="shared" si="646"/>
        <v>299880</v>
      </c>
    </row>
    <row r="2161" spans="1:16" ht="16.2" customHeight="1" x14ac:dyDescent="0.3">
      <c r="A2161" s="68">
        <f t="shared" si="668"/>
        <v>2051</v>
      </c>
      <c r="B2161" s="107">
        <v>4641004</v>
      </c>
      <c r="C2161" s="70" t="s">
        <v>310</v>
      </c>
      <c r="D2161" s="71" t="s">
        <v>1423</v>
      </c>
      <c r="E2161" s="71">
        <v>1</v>
      </c>
      <c r="F2161" s="52">
        <v>287980</v>
      </c>
      <c r="G2161" s="52">
        <v>412335</v>
      </c>
      <c r="H2161" s="24">
        <f t="shared" si="662"/>
        <v>287980</v>
      </c>
      <c r="I2161" s="24">
        <f t="shared" si="663"/>
        <v>350157.5</v>
      </c>
      <c r="J2161" s="24">
        <f t="shared" si="664"/>
        <v>350157.5</v>
      </c>
      <c r="K2161" s="25">
        <f t="shared" si="665"/>
        <v>344592.85149288864</v>
      </c>
      <c r="L2161" s="26">
        <f t="shared" si="642"/>
        <v>40031.331192928519</v>
      </c>
      <c r="M2161" s="27">
        <f t="shared" si="643"/>
        <v>0.11616994090126866</v>
      </c>
      <c r="N2161" s="28">
        <f t="shared" si="666"/>
        <v>287980</v>
      </c>
      <c r="O2161" s="29" t="str">
        <f t="shared" si="667"/>
        <v>MENOR VALOR</v>
      </c>
      <c r="P2161" s="30">
        <f t="shared" si="646"/>
        <v>287980</v>
      </c>
    </row>
    <row r="2162" spans="1:16" ht="16.2" customHeight="1" x14ac:dyDescent="0.3">
      <c r="A2162" s="68">
        <f t="shared" si="668"/>
        <v>2052</v>
      </c>
      <c r="B2162" s="116" t="s">
        <v>1606</v>
      </c>
      <c r="C2162" s="70" t="s">
        <v>311</v>
      </c>
      <c r="D2162" s="71" t="s">
        <v>1423</v>
      </c>
      <c r="E2162" s="71">
        <v>1</v>
      </c>
      <c r="F2162" s="52">
        <v>299880</v>
      </c>
      <c r="G2162" s="52">
        <v>449820</v>
      </c>
      <c r="H2162" s="24">
        <f t="shared" si="662"/>
        <v>299880</v>
      </c>
      <c r="I2162" s="24">
        <f t="shared" si="663"/>
        <v>374850</v>
      </c>
      <c r="J2162" s="24">
        <f t="shared" si="664"/>
        <v>374850</v>
      </c>
      <c r="K2162" s="25">
        <f t="shared" si="665"/>
        <v>367276.49203290971</v>
      </c>
      <c r="L2162" s="26">
        <f t="shared" si="642"/>
        <v>47656.516544655147</v>
      </c>
      <c r="M2162" s="27">
        <f t="shared" si="643"/>
        <v>0.12975651199692056</v>
      </c>
      <c r="N2162" s="28">
        <f t="shared" si="666"/>
        <v>299880</v>
      </c>
      <c r="O2162" s="29" t="str">
        <f t="shared" si="667"/>
        <v>MENOR VALOR</v>
      </c>
      <c r="P2162" s="30">
        <f t="shared" si="646"/>
        <v>299880</v>
      </c>
    </row>
    <row r="2163" spans="1:16" ht="16.2" customHeight="1" x14ac:dyDescent="0.3">
      <c r="A2163" s="68">
        <f t="shared" si="668"/>
        <v>2053</v>
      </c>
      <c r="B2163" s="116" t="s">
        <v>1606</v>
      </c>
      <c r="C2163" s="70" t="s">
        <v>312</v>
      </c>
      <c r="D2163" s="71" t="s">
        <v>1423</v>
      </c>
      <c r="E2163" s="71">
        <v>1</v>
      </c>
      <c r="F2163" s="52">
        <v>299880</v>
      </c>
      <c r="G2163" s="52">
        <v>449820</v>
      </c>
      <c r="H2163" s="24">
        <f t="shared" si="662"/>
        <v>299880</v>
      </c>
      <c r="I2163" s="24">
        <f t="shared" si="663"/>
        <v>374850</v>
      </c>
      <c r="J2163" s="24">
        <f t="shared" si="664"/>
        <v>374850</v>
      </c>
      <c r="K2163" s="25">
        <f t="shared" si="665"/>
        <v>367276.49203290971</v>
      </c>
      <c r="L2163" s="26">
        <f t="shared" si="642"/>
        <v>47656.516544655147</v>
      </c>
      <c r="M2163" s="27">
        <f t="shared" si="643"/>
        <v>0.12975651199692056</v>
      </c>
      <c r="N2163" s="28">
        <f t="shared" si="666"/>
        <v>299880</v>
      </c>
      <c r="O2163" s="29" t="str">
        <f t="shared" si="667"/>
        <v>MENOR VALOR</v>
      </c>
      <c r="P2163" s="30">
        <f t="shared" si="646"/>
        <v>299880</v>
      </c>
    </row>
    <row r="2164" spans="1:16" ht="16.2" customHeight="1" x14ac:dyDescent="0.3">
      <c r="A2164" s="68">
        <f t="shared" si="668"/>
        <v>2054</v>
      </c>
      <c r="B2164" s="116" t="s">
        <v>1606</v>
      </c>
      <c r="C2164" s="70" t="s">
        <v>313</v>
      </c>
      <c r="D2164" s="71" t="s">
        <v>1423</v>
      </c>
      <c r="E2164" s="71">
        <v>1</v>
      </c>
      <c r="F2164" s="52">
        <v>299880</v>
      </c>
      <c r="G2164" s="52">
        <v>374850</v>
      </c>
      <c r="H2164" s="24">
        <f t="shared" si="662"/>
        <v>299880</v>
      </c>
      <c r="I2164" s="24">
        <f t="shared" si="663"/>
        <v>337365</v>
      </c>
      <c r="J2164" s="24">
        <f t="shared" si="664"/>
        <v>337365</v>
      </c>
      <c r="K2164" s="25">
        <f t="shared" si="665"/>
        <v>335276.03254631849</v>
      </c>
      <c r="L2164" s="26">
        <f t="shared" si="642"/>
        <v>25028.774640601539</v>
      </c>
      <c r="M2164" s="27">
        <f t="shared" si="643"/>
        <v>7.465124915287169E-2</v>
      </c>
      <c r="N2164" s="28">
        <f t="shared" si="666"/>
        <v>299880</v>
      </c>
      <c r="O2164" s="29" t="str">
        <f t="shared" si="667"/>
        <v>MENOR VALOR</v>
      </c>
      <c r="P2164" s="30">
        <f t="shared" si="646"/>
        <v>299880</v>
      </c>
    </row>
    <row r="2165" spans="1:16" ht="16.2" customHeight="1" x14ac:dyDescent="0.3">
      <c r="A2165" s="68">
        <f t="shared" si="668"/>
        <v>2055</v>
      </c>
      <c r="B2165" s="107">
        <v>4641004</v>
      </c>
      <c r="C2165" s="70" t="s">
        <v>314</v>
      </c>
      <c r="D2165" s="71" t="s">
        <v>1423</v>
      </c>
      <c r="E2165" s="71">
        <v>1</v>
      </c>
      <c r="F2165" s="52">
        <v>249900</v>
      </c>
      <c r="G2165" s="52">
        <v>374850</v>
      </c>
      <c r="H2165" s="24">
        <f t="shared" si="662"/>
        <v>249900</v>
      </c>
      <c r="I2165" s="24">
        <f t="shared" si="663"/>
        <v>312375</v>
      </c>
      <c r="J2165" s="24">
        <f t="shared" si="664"/>
        <v>312375</v>
      </c>
      <c r="K2165" s="25">
        <f t="shared" si="665"/>
        <v>306063.74336075812</v>
      </c>
      <c r="L2165" s="26">
        <f t="shared" si="642"/>
        <v>39713.76378721332</v>
      </c>
      <c r="M2165" s="27">
        <f t="shared" si="643"/>
        <v>0.12975651199692281</v>
      </c>
      <c r="N2165" s="28">
        <f t="shared" si="666"/>
        <v>249900</v>
      </c>
      <c r="O2165" s="29" t="str">
        <f t="shared" si="667"/>
        <v>MENOR VALOR</v>
      </c>
      <c r="P2165" s="30">
        <f t="shared" si="646"/>
        <v>249900</v>
      </c>
    </row>
    <row r="2166" spans="1:16" ht="16.2" customHeight="1" x14ac:dyDescent="0.3">
      <c r="A2166" s="72">
        <f t="shared" si="668"/>
        <v>2056</v>
      </c>
      <c r="B2166" s="108">
        <v>4641004</v>
      </c>
      <c r="C2166" s="74" t="s">
        <v>315</v>
      </c>
      <c r="D2166" s="75" t="s">
        <v>1423</v>
      </c>
      <c r="E2166" s="75">
        <v>1</v>
      </c>
      <c r="F2166" s="56">
        <v>249900</v>
      </c>
      <c r="G2166" s="56">
        <v>449820</v>
      </c>
      <c r="H2166" s="24">
        <f t="shared" si="662"/>
        <v>249900</v>
      </c>
      <c r="I2166" s="24">
        <f t="shared" si="663"/>
        <v>349860</v>
      </c>
      <c r="J2166" s="24">
        <f t="shared" si="664"/>
        <v>349860</v>
      </c>
      <c r="K2166" s="25">
        <f t="shared" si="665"/>
        <v>335276.03254631849</v>
      </c>
      <c r="L2166" s="26">
        <f t="shared" si="642"/>
        <v>60369.971564305197</v>
      </c>
      <c r="M2166" s="27">
        <f t="shared" si="643"/>
        <v>0.18006050449181771</v>
      </c>
      <c r="N2166" s="28">
        <f t="shared" si="666"/>
        <v>249900</v>
      </c>
      <c r="O2166" s="29" t="str">
        <f t="shared" si="667"/>
        <v>MENOR VALOR</v>
      </c>
      <c r="P2166" s="30">
        <f t="shared" si="646"/>
        <v>249900</v>
      </c>
    </row>
    <row r="2167" spans="1:16" ht="16.2" customHeight="1" x14ac:dyDescent="0.3">
      <c r="A2167" s="268" t="s">
        <v>330</v>
      </c>
      <c r="B2167" s="268"/>
      <c r="C2167" s="268"/>
      <c r="D2167" s="268"/>
      <c r="E2167" s="268"/>
      <c r="F2167" s="35"/>
      <c r="G2167" s="121"/>
      <c r="H2167" s="38"/>
      <c r="I2167" s="38"/>
      <c r="J2167" s="38"/>
      <c r="K2167" s="39"/>
      <c r="L2167" s="40"/>
      <c r="M2167" s="41"/>
      <c r="N2167" s="42"/>
      <c r="O2167" s="43"/>
      <c r="P2167" s="44"/>
    </row>
    <row r="2168" spans="1:16" ht="16.2" customHeight="1" x14ac:dyDescent="0.3">
      <c r="A2168" s="64">
        <f>+A2166+1</f>
        <v>2057</v>
      </c>
      <c r="B2168" s="106">
        <v>4641004</v>
      </c>
      <c r="C2168" s="66" t="s">
        <v>1550</v>
      </c>
      <c r="D2168" s="67" t="s">
        <v>1423</v>
      </c>
      <c r="E2168" s="67">
        <v>1</v>
      </c>
      <c r="F2168" s="47">
        <v>274890</v>
      </c>
      <c r="G2168" s="47">
        <v>449820</v>
      </c>
      <c r="H2168" s="24">
        <f t="shared" ref="H2168:H2194" si="669">MIN(F2168:G2168)</f>
        <v>274890</v>
      </c>
      <c r="I2168" s="24">
        <f t="shared" ref="I2168:I2194" si="670">AVERAGE(F2168:G2168)</f>
        <v>362355</v>
      </c>
      <c r="J2168" s="24">
        <f t="shared" ref="J2168:J2194" si="671">MEDIAN(F2168:G2168)</f>
        <v>362355</v>
      </c>
      <c r="K2168" s="25">
        <f t="shared" ref="K2168:K2194" si="672">GEOMEAN(F2168:G2168)</f>
        <v>351640.46951396251</v>
      </c>
      <c r="L2168" s="26">
        <f t="shared" si="642"/>
        <v>54270.777452574366</v>
      </c>
      <c r="M2168" s="27">
        <f t="shared" si="643"/>
        <v>0.15433598279398114</v>
      </c>
      <c r="N2168" s="28">
        <f t="shared" ref="N2168:N2194" si="673">ROUND(IF(M2168&lt;=$N$2,H2168,K2168),0)</f>
        <v>274890</v>
      </c>
      <c r="O2168" s="29" t="str">
        <f t="shared" ref="O2168:O2194" si="674">IF(M2168&lt;=$N$2,"MENOR VALOR","MEDIA GEO")</f>
        <v>MENOR VALOR</v>
      </c>
      <c r="P2168" s="30">
        <f t="shared" si="646"/>
        <v>274890</v>
      </c>
    </row>
    <row r="2169" spans="1:16" ht="16.2" customHeight="1" x14ac:dyDescent="0.3">
      <c r="A2169" s="68">
        <f t="shared" ref="A2169:A2194" si="675">A2168+1</f>
        <v>2058</v>
      </c>
      <c r="B2169" s="107">
        <v>4641004</v>
      </c>
      <c r="C2169" s="70" t="s">
        <v>1608</v>
      </c>
      <c r="D2169" s="71" t="s">
        <v>1423</v>
      </c>
      <c r="E2169" s="71">
        <v>1</v>
      </c>
      <c r="F2169" s="52">
        <v>299880</v>
      </c>
      <c r="G2169" s="52">
        <v>449820</v>
      </c>
      <c r="H2169" s="24">
        <f t="shared" si="669"/>
        <v>299880</v>
      </c>
      <c r="I2169" s="24">
        <f t="shared" si="670"/>
        <v>374850</v>
      </c>
      <c r="J2169" s="24">
        <f t="shared" si="671"/>
        <v>374850</v>
      </c>
      <c r="K2169" s="25">
        <f t="shared" si="672"/>
        <v>367276.49203290971</v>
      </c>
      <c r="L2169" s="26">
        <f t="shared" si="642"/>
        <v>47656.516544655147</v>
      </c>
      <c r="M2169" s="27">
        <f t="shared" si="643"/>
        <v>0.12975651199692056</v>
      </c>
      <c r="N2169" s="28">
        <f t="shared" si="673"/>
        <v>299880</v>
      </c>
      <c r="O2169" s="29" t="str">
        <f t="shared" si="674"/>
        <v>MENOR VALOR</v>
      </c>
      <c r="P2169" s="30">
        <f t="shared" si="646"/>
        <v>299880</v>
      </c>
    </row>
    <row r="2170" spans="1:16" ht="16.2" customHeight="1" x14ac:dyDescent="0.3">
      <c r="A2170" s="68">
        <f t="shared" si="675"/>
        <v>2059</v>
      </c>
      <c r="B2170" s="107">
        <v>4641004</v>
      </c>
      <c r="C2170" s="70" t="s">
        <v>1596</v>
      </c>
      <c r="D2170" s="71" t="s">
        <v>1423</v>
      </c>
      <c r="E2170" s="71">
        <v>1</v>
      </c>
      <c r="F2170" s="52">
        <v>299880</v>
      </c>
      <c r="G2170" s="52">
        <v>431970</v>
      </c>
      <c r="H2170" s="24">
        <f t="shared" si="669"/>
        <v>299880</v>
      </c>
      <c r="I2170" s="24">
        <f t="shared" si="670"/>
        <v>365925</v>
      </c>
      <c r="J2170" s="24">
        <f t="shared" si="671"/>
        <v>365925</v>
      </c>
      <c r="K2170" s="25">
        <f t="shared" si="672"/>
        <v>359915.4950818317</v>
      </c>
      <c r="L2170" s="26">
        <f t="shared" si="642"/>
        <v>42451.505684254815</v>
      </c>
      <c r="M2170" s="27">
        <f t="shared" si="643"/>
        <v>0.11794853587674207</v>
      </c>
      <c r="N2170" s="28">
        <f t="shared" si="673"/>
        <v>299880</v>
      </c>
      <c r="O2170" s="29" t="str">
        <f t="shared" si="674"/>
        <v>MENOR VALOR</v>
      </c>
      <c r="P2170" s="30">
        <f t="shared" si="646"/>
        <v>299880</v>
      </c>
    </row>
    <row r="2171" spans="1:16" ht="16.2" customHeight="1" x14ac:dyDescent="0.3">
      <c r="A2171" s="68">
        <f t="shared" si="675"/>
        <v>2060</v>
      </c>
      <c r="B2171" s="107">
        <v>4641004</v>
      </c>
      <c r="C2171" s="70" t="s">
        <v>1609</v>
      </c>
      <c r="D2171" s="71" t="s">
        <v>1423</v>
      </c>
      <c r="E2171" s="71">
        <v>1</v>
      </c>
      <c r="F2171" s="52">
        <v>249900</v>
      </c>
      <c r="G2171" s="52">
        <v>374850</v>
      </c>
      <c r="H2171" s="24">
        <f t="shared" si="669"/>
        <v>249900</v>
      </c>
      <c r="I2171" s="24">
        <f t="shared" si="670"/>
        <v>312375</v>
      </c>
      <c r="J2171" s="24">
        <f t="shared" si="671"/>
        <v>312375</v>
      </c>
      <c r="K2171" s="25">
        <f t="shared" si="672"/>
        <v>306063.74336075812</v>
      </c>
      <c r="L2171" s="26">
        <f t="shared" si="642"/>
        <v>39713.76378721332</v>
      </c>
      <c r="M2171" s="27">
        <f t="shared" si="643"/>
        <v>0.12975651199692281</v>
      </c>
      <c r="N2171" s="28">
        <f t="shared" si="673"/>
        <v>249900</v>
      </c>
      <c r="O2171" s="29" t="str">
        <f t="shared" si="674"/>
        <v>MENOR VALOR</v>
      </c>
      <c r="P2171" s="30">
        <f t="shared" si="646"/>
        <v>249900</v>
      </c>
    </row>
    <row r="2172" spans="1:16" ht="16.2" customHeight="1" x14ac:dyDescent="0.3">
      <c r="A2172" s="68">
        <f t="shared" si="675"/>
        <v>2061</v>
      </c>
      <c r="B2172" s="107">
        <v>4641004</v>
      </c>
      <c r="C2172" s="70" t="s">
        <v>1552</v>
      </c>
      <c r="D2172" s="71" t="s">
        <v>1423</v>
      </c>
      <c r="E2172" s="71">
        <v>1</v>
      </c>
      <c r="F2172" s="52">
        <v>249900</v>
      </c>
      <c r="G2172" s="52">
        <v>449820</v>
      </c>
      <c r="H2172" s="24">
        <f t="shared" si="669"/>
        <v>249900</v>
      </c>
      <c r="I2172" s="24">
        <f t="shared" si="670"/>
        <v>349860</v>
      </c>
      <c r="J2172" s="24">
        <f t="shared" si="671"/>
        <v>349860</v>
      </c>
      <c r="K2172" s="25">
        <f t="shared" si="672"/>
        <v>335276.03254631849</v>
      </c>
      <c r="L2172" s="26">
        <f t="shared" si="642"/>
        <v>60369.971564305197</v>
      </c>
      <c r="M2172" s="27">
        <f t="shared" si="643"/>
        <v>0.18006050449181771</v>
      </c>
      <c r="N2172" s="28">
        <f t="shared" si="673"/>
        <v>249900</v>
      </c>
      <c r="O2172" s="29" t="str">
        <f t="shared" si="674"/>
        <v>MENOR VALOR</v>
      </c>
      <c r="P2172" s="30">
        <f t="shared" si="646"/>
        <v>249900</v>
      </c>
    </row>
    <row r="2173" spans="1:16" ht="16.2" customHeight="1" x14ac:dyDescent="0.3">
      <c r="A2173" s="68">
        <f t="shared" si="675"/>
        <v>2062</v>
      </c>
      <c r="B2173" s="116" t="s">
        <v>1606</v>
      </c>
      <c r="C2173" s="70" t="s">
        <v>1551</v>
      </c>
      <c r="D2173" s="71" t="s">
        <v>1423</v>
      </c>
      <c r="E2173" s="71">
        <v>1</v>
      </c>
      <c r="F2173" s="52">
        <v>299880</v>
      </c>
      <c r="G2173" s="52">
        <v>374850</v>
      </c>
      <c r="H2173" s="24">
        <f t="shared" si="669"/>
        <v>299880</v>
      </c>
      <c r="I2173" s="24">
        <f t="shared" si="670"/>
        <v>337365</v>
      </c>
      <c r="J2173" s="24">
        <f t="shared" si="671"/>
        <v>337365</v>
      </c>
      <c r="K2173" s="25">
        <f t="shared" si="672"/>
        <v>335276.03254631849</v>
      </c>
      <c r="L2173" s="26">
        <f t="shared" si="642"/>
        <v>25028.774640601539</v>
      </c>
      <c r="M2173" s="27">
        <f t="shared" si="643"/>
        <v>7.465124915287169E-2</v>
      </c>
      <c r="N2173" s="28">
        <f t="shared" si="673"/>
        <v>299880</v>
      </c>
      <c r="O2173" s="29" t="str">
        <f t="shared" si="674"/>
        <v>MENOR VALOR</v>
      </c>
      <c r="P2173" s="30">
        <f t="shared" si="646"/>
        <v>299880</v>
      </c>
    </row>
    <row r="2174" spans="1:16" ht="16.2" customHeight="1" x14ac:dyDescent="0.3">
      <c r="A2174" s="68">
        <f t="shared" si="675"/>
        <v>2063</v>
      </c>
      <c r="B2174" s="116" t="s">
        <v>1606</v>
      </c>
      <c r="C2174" s="70" t="s">
        <v>1544</v>
      </c>
      <c r="D2174" s="71" t="s">
        <v>1423</v>
      </c>
      <c r="E2174" s="71">
        <v>1</v>
      </c>
      <c r="F2174" s="52">
        <v>299880</v>
      </c>
      <c r="G2174" s="52">
        <v>517650</v>
      </c>
      <c r="H2174" s="24">
        <f t="shared" si="669"/>
        <v>299880</v>
      </c>
      <c r="I2174" s="24">
        <f t="shared" si="670"/>
        <v>408765</v>
      </c>
      <c r="J2174" s="24">
        <f t="shared" si="671"/>
        <v>408765</v>
      </c>
      <c r="K2174" s="25">
        <f t="shared" si="672"/>
        <v>393996.04312733904</v>
      </c>
      <c r="L2174" s="26">
        <f t="shared" si="642"/>
        <v>66550.092313786547</v>
      </c>
      <c r="M2174" s="27">
        <f t="shared" si="643"/>
        <v>0.16891056007960373</v>
      </c>
      <c r="N2174" s="28">
        <f t="shared" si="673"/>
        <v>299880</v>
      </c>
      <c r="O2174" s="29" t="str">
        <f t="shared" si="674"/>
        <v>MENOR VALOR</v>
      </c>
      <c r="P2174" s="30">
        <f t="shared" si="646"/>
        <v>299880</v>
      </c>
    </row>
    <row r="2175" spans="1:16" ht="16.2" customHeight="1" x14ac:dyDescent="0.3">
      <c r="A2175" s="68">
        <f t="shared" si="675"/>
        <v>2064</v>
      </c>
      <c r="B2175" s="116" t="s">
        <v>1606</v>
      </c>
      <c r="C2175" s="70" t="s">
        <v>1610</v>
      </c>
      <c r="D2175" s="71" t="s">
        <v>1423</v>
      </c>
      <c r="E2175" s="71">
        <v>1</v>
      </c>
      <c r="F2175" s="52">
        <v>299880</v>
      </c>
      <c r="G2175" s="52">
        <v>496230</v>
      </c>
      <c r="H2175" s="24">
        <f t="shared" si="669"/>
        <v>299880</v>
      </c>
      <c r="I2175" s="24">
        <f t="shared" si="670"/>
        <v>398055</v>
      </c>
      <c r="J2175" s="24">
        <f t="shared" si="671"/>
        <v>398055</v>
      </c>
      <c r="K2175" s="25">
        <f t="shared" si="672"/>
        <v>385758.28234789724</v>
      </c>
      <c r="L2175" s="26">
        <f t="shared" si="642"/>
        <v>60725.115804850822</v>
      </c>
      <c r="M2175" s="27">
        <f t="shared" si="643"/>
        <v>0.15741752953494773</v>
      </c>
      <c r="N2175" s="28">
        <f t="shared" si="673"/>
        <v>299880</v>
      </c>
      <c r="O2175" s="29" t="str">
        <f t="shared" si="674"/>
        <v>MENOR VALOR</v>
      </c>
      <c r="P2175" s="30">
        <f t="shared" si="646"/>
        <v>299880</v>
      </c>
    </row>
    <row r="2176" spans="1:16" ht="16.2" customHeight="1" x14ac:dyDescent="0.3">
      <c r="A2176" s="68">
        <f t="shared" si="675"/>
        <v>2065</v>
      </c>
      <c r="B2176" s="107">
        <v>4641004</v>
      </c>
      <c r="C2176" s="70" t="s">
        <v>1611</v>
      </c>
      <c r="D2176" s="71" t="s">
        <v>1423</v>
      </c>
      <c r="E2176" s="71">
        <v>1</v>
      </c>
      <c r="F2176" s="52">
        <v>287980</v>
      </c>
      <c r="G2176" s="52">
        <v>374850</v>
      </c>
      <c r="H2176" s="24">
        <f t="shared" si="669"/>
        <v>287980</v>
      </c>
      <c r="I2176" s="24">
        <f t="shared" si="670"/>
        <v>331415</v>
      </c>
      <c r="J2176" s="24">
        <f t="shared" si="671"/>
        <v>331415</v>
      </c>
      <c r="K2176" s="25">
        <f t="shared" si="672"/>
        <v>328556.39241993148</v>
      </c>
      <c r="L2176" s="26">
        <f t="shared" si="642"/>
        <v>28691.842236219974</v>
      </c>
      <c r="M2176" s="27">
        <f t="shared" si="643"/>
        <v>8.732699438563539E-2</v>
      </c>
      <c r="N2176" s="28">
        <f t="shared" si="673"/>
        <v>287980</v>
      </c>
      <c r="O2176" s="29" t="str">
        <f t="shared" si="674"/>
        <v>MENOR VALOR</v>
      </c>
      <c r="P2176" s="30">
        <f t="shared" si="646"/>
        <v>287980</v>
      </c>
    </row>
    <row r="2177" spans="1:16" ht="16.2" customHeight="1" x14ac:dyDescent="0.3">
      <c r="A2177" s="68">
        <f t="shared" si="675"/>
        <v>2066</v>
      </c>
      <c r="B2177" s="107">
        <v>4641004</v>
      </c>
      <c r="C2177" s="70" t="s">
        <v>1595</v>
      </c>
      <c r="D2177" s="71" t="s">
        <v>1423</v>
      </c>
      <c r="E2177" s="71">
        <v>1</v>
      </c>
      <c r="F2177" s="52">
        <v>249900</v>
      </c>
      <c r="G2177" s="52">
        <v>374850</v>
      </c>
      <c r="H2177" s="24">
        <f t="shared" si="669"/>
        <v>249900</v>
      </c>
      <c r="I2177" s="24">
        <f t="shared" si="670"/>
        <v>312375</v>
      </c>
      <c r="J2177" s="24">
        <f t="shared" si="671"/>
        <v>312375</v>
      </c>
      <c r="K2177" s="25">
        <f t="shared" si="672"/>
        <v>306063.74336075812</v>
      </c>
      <c r="L2177" s="26">
        <f t="shared" si="642"/>
        <v>39713.76378721332</v>
      </c>
      <c r="M2177" s="27">
        <f t="shared" si="643"/>
        <v>0.12975651199692281</v>
      </c>
      <c r="N2177" s="28">
        <f t="shared" si="673"/>
        <v>249900</v>
      </c>
      <c r="O2177" s="29" t="str">
        <f t="shared" si="674"/>
        <v>MENOR VALOR</v>
      </c>
      <c r="P2177" s="30">
        <f t="shared" si="646"/>
        <v>249900</v>
      </c>
    </row>
    <row r="2178" spans="1:16" ht="16.2" customHeight="1" x14ac:dyDescent="0.3">
      <c r="A2178" s="68">
        <f t="shared" si="675"/>
        <v>2067</v>
      </c>
      <c r="B2178" s="107">
        <v>4641004</v>
      </c>
      <c r="C2178" s="70" t="s">
        <v>1597</v>
      </c>
      <c r="D2178" s="71" t="s">
        <v>1423</v>
      </c>
      <c r="E2178" s="71">
        <v>1</v>
      </c>
      <c r="F2178" s="52">
        <v>299880</v>
      </c>
      <c r="G2178" s="52">
        <v>374850</v>
      </c>
      <c r="H2178" s="24">
        <f t="shared" si="669"/>
        <v>299880</v>
      </c>
      <c r="I2178" s="24">
        <f t="shared" si="670"/>
        <v>337365</v>
      </c>
      <c r="J2178" s="24">
        <f t="shared" si="671"/>
        <v>337365</v>
      </c>
      <c r="K2178" s="25">
        <f t="shared" si="672"/>
        <v>335276.03254631849</v>
      </c>
      <c r="L2178" s="26">
        <f t="shared" si="642"/>
        <v>25028.774640601539</v>
      </c>
      <c r="M2178" s="27">
        <f t="shared" si="643"/>
        <v>7.465124915287169E-2</v>
      </c>
      <c r="N2178" s="28">
        <f t="shared" si="673"/>
        <v>299880</v>
      </c>
      <c r="O2178" s="29" t="str">
        <f t="shared" si="674"/>
        <v>MENOR VALOR</v>
      </c>
      <c r="P2178" s="30">
        <f t="shared" si="646"/>
        <v>299880</v>
      </c>
    </row>
    <row r="2179" spans="1:16" ht="16.2" customHeight="1" x14ac:dyDescent="0.3">
      <c r="A2179" s="68">
        <f t="shared" si="675"/>
        <v>2068</v>
      </c>
      <c r="B2179" s="107">
        <v>4641004</v>
      </c>
      <c r="C2179" s="70" t="s">
        <v>1612</v>
      </c>
      <c r="D2179" s="71" t="s">
        <v>1423</v>
      </c>
      <c r="E2179" s="71">
        <v>1</v>
      </c>
      <c r="F2179" s="52">
        <v>249900</v>
      </c>
      <c r="G2179" s="52">
        <v>374850</v>
      </c>
      <c r="H2179" s="24">
        <f t="shared" si="669"/>
        <v>249900</v>
      </c>
      <c r="I2179" s="24">
        <f t="shared" si="670"/>
        <v>312375</v>
      </c>
      <c r="J2179" s="24">
        <f t="shared" si="671"/>
        <v>312375</v>
      </c>
      <c r="K2179" s="25">
        <f t="shared" si="672"/>
        <v>306063.74336075812</v>
      </c>
      <c r="L2179" s="26">
        <f t="shared" si="642"/>
        <v>39713.76378721332</v>
      </c>
      <c r="M2179" s="27">
        <f t="shared" si="643"/>
        <v>0.12975651199692281</v>
      </c>
      <c r="N2179" s="28">
        <f t="shared" si="673"/>
        <v>249900</v>
      </c>
      <c r="O2179" s="29" t="str">
        <f t="shared" si="674"/>
        <v>MENOR VALOR</v>
      </c>
      <c r="P2179" s="30">
        <f t="shared" si="646"/>
        <v>249900</v>
      </c>
    </row>
    <row r="2180" spans="1:16" ht="16.2" customHeight="1" x14ac:dyDescent="0.3">
      <c r="A2180" s="68">
        <f t="shared" si="675"/>
        <v>2069</v>
      </c>
      <c r="B2180" s="107">
        <v>4641004</v>
      </c>
      <c r="C2180" s="70" t="s">
        <v>1557</v>
      </c>
      <c r="D2180" s="71" t="s">
        <v>1423</v>
      </c>
      <c r="E2180" s="71">
        <v>1</v>
      </c>
      <c r="F2180" s="52">
        <v>345100</v>
      </c>
      <c r="G2180" s="52">
        <v>374850</v>
      </c>
      <c r="H2180" s="24">
        <f t="shared" si="669"/>
        <v>345100</v>
      </c>
      <c r="I2180" s="24">
        <f t="shared" si="670"/>
        <v>359975</v>
      </c>
      <c r="J2180" s="24">
        <f t="shared" si="671"/>
        <v>359975</v>
      </c>
      <c r="K2180" s="25">
        <f t="shared" si="672"/>
        <v>359667.53398103645</v>
      </c>
      <c r="L2180" s="26">
        <f t="shared" si="642"/>
        <v>10300.802063156339</v>
      </c>
      <c r="M2180" s="27">
        <f t="shared" si="643"/>
        <v>2.8639788387737692E-2</v>
      </c>
      <c r="N2180" s="28">
        <f t="shared" si="673"/>
        <v>345100</v>
      </c>
      <c r="O2180" s="29" t="str">
        <f t="shared" si="674"/>
        <v>MENOR VALOR</v>
      </c>
      <c r="P2180" s="30">
        <f t="shared" si="646"/>
        <v>345100</v>
      </c>
    </row>
    <row r="2181" spans="1:16" ht="16.2" customHeight="1" x14ac:dyDescent="0.3">
      <c r="A2181" s="68">
        <f t="shared" si="675"/>
        <v>2070</v>
      </c>
      <c r="B2181" s="107">
        <v>4641004</v>
      </c>
      <c r="C2181" s="70" t="s">
        <v>1613</v>
      </c>
      <c r="D2181" s="71" t="s">
        <v>1423</v>
      </c>
      <c r="E2181" s="71">
        <v>1</v>
      </c>
      <c r="F2181" s="52">
        <v>330820</v>
      </c>
      <c r="G2181" s="52">
        <v>374850</v>
      </c>
      <c r="H2181" s="24">
        <f t="shared" si="669"/>
        <v>330820</v>
      </c>
      <c r="I2181" s="24">
        <f t="shared" si="670"/>
        <v>352835</v>
      </c>
      <c r="J2181" s="24">
        <f t="shared" si="671"/>
        <v>352835</v>
      </c>
      <c r="K2181" s="25">
        <f t="shared" si="672"/>
        <v>352147.52164398372</v>
      </c>
      <c r="L2181" s="26">
        <f t="shared" si="642"/>
        <v>15080.835180363756</v>
      </c>
      <c r="M2181" s="27">
        <f t="shared" si="643"/>
        <v>4.2825333854288127E-2</v>
      </c>
      <c r="N2181" s="28">
        <f t="shared" si="673"/>
        <v>330820</v>
      </c>
      <c r="O2181" s="29" t="str">
        <f t="shared" si="674"/>
        <v>MENOR VALOR</v>
      </c>
      <c r="P2181" s="30">
        <f t="shared" si="646"/>
        <v>330820</v>
      </c>
    </row>
    <row r="2182" spans="1:16" ht="16.2" customHeight="1" x14ac:dyDescent="0.3">
      <c r="A2182" s="68">
        <f t="shared" si="675"/>
        <v>2071</v>
      </c>
      <c r="B2182" s="107">
        <v>4641004</v>
      </c>
      <c r="C2182" s="70" t="s">
        <v>1614</v>
      </c>
      <c r="D2182" s="71" t="s">
        <v>1423</v>
      </c>
      <c r="E2182" s="71">
        <v>1</v>
      </c>
      <c r="F2182" s="52">
        <v>249900</v>
      </c>
      <c r="G2182" s="52">
        <v>449820</v>
      </c>
      <c r="H2182" s="24">
        <f t="shared" si="669"/>
        <v>249900</v>
      </c>
      <c r="I2182" s="24">
        <f t="shared" si="670"/>
        <v>349860</v>
      </c>
      <c r="J2182" s="24">
        <f t="shared" si="671"/>
        <v>349860</v>
      </c>
      <c r="K2182" s="25">
        <f t="shared" si="672"/>
        <v>335276.03254631849</v>
      </c>
      <c r="L2182" s="26">
        <f t="shared" si="642"/>
        <v>60369.971564305197</v>
      </c>
      <c r="M2182" s="27">
        <f t="shared" si="643"/>
        <v>0.18006050449181771</v>
      </c>
      <c r="N2182" s="28">
        <f t="shared" si="673"/>
        <v>249900</v>
      </c>
      <c r="O2182" s="29" t="str">
        <f t="shared" si="674"/>
        <v>MENOR VALOR</v>
      </c>
      <c r="P2182" s="30">
        <f t="shared" si="646"/>
        <v>249900</v>
      </c>
    </row>
    <row r="2183" spans="1:16" ht="16.2" customHeight="1" x14ac:dyDescent="0.3">
      <c r="A2183" s="68">
        <f t="shared" si="675"/>
        <v>2072</v>
      </c>
      <c r="B2183" s="107">
        <v>4641004</v>
      </c>
      <c r="C2183" s="70" t="s">
        <v>1615</v>
      </c>
      <c r="D2183" s="71" t="s">
        <v>1423</v>
      </c>
      <c r="E2183" s="71">
        <v>1</v>
      </c>
      <c r="F2183" s="52">
        <v>249900</v>
      </c>
      <c r="G2183" s="52">
        <v>449820</v>
      </c>
      <c r="H2183" s="24">
        <f t="shared" si="669"/>
        <v>249900</v>
      </c>
      <c r="I2183" s="24">
        <f t="shared" si="670"/>
        <v>349860</v>
      </c>
      <c r="J2183" s="24">
        <f t="shared" si="671"/>
        <v>349860</v>
      </c>
      <c r="K2183" s="25">
        <f t="shared" si="672"/>
        <v>335276.03254631849</v>
      </c>
      <c r="L2183" s="26">
        <f t="shared" si="642"/>
        <v>60369.971564305197</v>
      </c>
      <c r="M2183" s="27">
        <f t="shared" si="643"/>
        <v>0.18006050449181771</v>
      </c>
      <c r="N2183" s="28">
        <f t="shared" si="673"/>
        <v>249900</v>
      </c>
      <c r="O2183" s="29" t="str">
        <f t="shared" si="674"/>
        <v>MENOR VALOR</v>
      </c>
      <c r="P2183" s="30">
        <f t="shared" si="646"/>
        <v>249900</v>
      </c>
    </row>
    <row r="2184" spans="1:16" ht="16.2" customHeight="1" x14ac:dyDescent="0.3">
      <c r="A2184" s="68">
        <f t="shared" si="675"/>
        <v>2073</v>
      </c>
      <c r="B2184" s="107">
        <v>4641004</v>
      </c>
      <c r="C2184" s="70" t="s">
        <v>1616</v>
      </c>
      <c r="D2184" s="71" t="s">
        <v>1423</v>
      </c>
      <c r="E2184" s="71">
        <v>1</v>
      </c>
      <c r="F2184" s="52">
        <v>249900</v>
      </c>
      <c r="G2184" s="52">
        <v>431970</v>
      </c>
      <c r="H2184" s="24">
        <f t="shared" si="669"/>
        <v>249900</v>
      </c>
      <c r="I2184" s="24">
        <f t="shared" si="670"/>
        <v>340935</v>
      </c>
      <c r="J2184" s="24">
        <f t="shared" si="671"/>
        <v>340935</v>
      </c>
      <c r="K2184" s="25">
        <f t="shared" si="672"/>
        <v>328556.39241993148</v>
      </c>
      <c r="L2184" s="26">
        <f t="shared" ref="L2184:L2247" si="676">STDEVA(H2184,K2184)</f>
        <v>55618.468463803685</v>
      </c>
      <c r="M2184" s="27">
        <f t="shared" ref="M2184:M2247" si="677">L2184/K2184</f>
        <v>0.16928134635930966</v>
      </c>
      <c r="N2184" s="28">
        <f t="shared" si="673"/>
        <v>249900</v>
      </c>
      <c r="O2184" s="29" t="str">
        <f t="shared" si="674"/>
        <v>MENOR VALOR</v>
      </c>
      <c r="P2184" s="30">
        <f t="shared" ref="P2184:P2247" si="678">ROUND(N2184,0)</f>
        <v>249900</v>
      </c>
    </row>
    <row r="2185" spans="1:16" ht="16.2" customHeight="1" x14ac:dyDescent="0.3">
      <c r="A2185" s="68">
        <f t="shared" si="675"/>
        <v>2074</v>
      </c>
      <c r="B2185" s="107">
        <v>4641004</v>
      </c>
      <c r="C2185" s="70" t="s">
        <v>1617</v>
      </c>
      <c r="D2185" s="71" t="s">
        <v>1423</v>
      </c>
      <c r="E2185" s="71">
        <v>1</v>
      </c>
      <c r="F2185" s="52">
        <v>249900</v>
      </c>
      <c r="G2185" s="52">
        <v>374850</v>
      </c>
      <c r="H2185" s="24">
        <f t="shared" si="669"/>
        <v>249900</v>
      </c>
      <c r="I2185" s="24">
        <f t="shared" si="670"/>
        <v>312375</v>
      </c>
      <c r="J2185" s="24">
        <f t="shared" si="671"/>
        <v>312375</v>
      </c>
      <c r="K2185" s="25">
        <f t="shared" si="672"/>
        <v>306063.74336075812</v>
      </c>
      <c r="L2185" s="26">
        <f t="shared" si="676"/>
        <v>39713.76378721332</v>
      </c>
      <c r="M2185" s="27">
        <f t="shared" si="677"/>
        <v>0.12975651199692281</v>
      </c>
      <c r="N2185" s="28">
        <f t="shared" si="673"/>
        <v>249900</v>
      </c>
      <c r="O2185" s="29" t="str">
        <f t="shared" si="674"/>
        <v>MENOR VALOR</v>
      </c>
      <c r="P2185" s="30">
        <f t="shared" si="678"/>
        <v>249900</v>
      </c>
    </row>
    <row r="2186" spans="1:16" ht="16.2" customHeight="1" x14ac:dyDescent="0.3">
      <c r="A2186" s="68">
        <f t="shared" si="675"/>
        <v>2075</v>
      </c>
      <c r="B2186" s="107">
        <v>4641004</v>
      </c>
      <c r="C2186" s="70" t="s">
        <v>1576</v>
      </c>
      <c r="D2186" s="71" t="s">
        <v>1423</v>
      </c>
      <c r="E2186" s="71">
        <v>1</v>
      </c>
      <c r="F2186" s="52">
        <v>249900</v>
      </c>
      <c r="G2186" s="52">
        <v>374850</v>
      </c>
      <c r="H2186" s="24">
        <f t="shared" si="669"/>
        <v>249900</v>
      </c>
      <c r="I2186" s="24">
        <f t="shared" si="670"/>
        <v>312375</v>
      </c>
      <c r="J2186" s="24">
        <f t="shared" si="671"/>
        <v>312375</v>
      </c>
      <c r="K2186" s="25">
        <f t="shared" si="672"/>
        <v>306063.74336075812</v>
      </c>
      <c r="L2186" s="26">
        <f t="shared" si="676"/>
        <v>39713.76378721332</v>
      </c>
      <c r="M2186" s="27">
        <f t="shared" si="677"/>
        <v>0.12975651199692281</v>
      </c>
      <c r="N2186" s="28">
        <f t="shared" si="673"/>
        <v>249900</v>
      </c>
      <c r="O2186" s="29" t="str">
        <f t="shared" si="674"/>
        <v>MENOR VALOR</v>
      </c>
      <c r="P2186" s="30">
        <f t="shared" si="678"/>
        <v>249900</v>
      </c>
    </row>
    <row r="2187" spans="1:16" ht="16.2" customHeight="1" x14ac:dyDescent="0.3">
      <c r="A2187" s="68">
        <f t="shared" si="675"/>
        <v>2076</v>
      </c>
      <c r="B2187" s="107">
        <v>4641004</v>
      </c>
      <c r="C2187" s="70" t="s">
        <v>1618</v>
      </c>
      <c r="D2187" s="71" t="s">
        <v>1423</v>
      </c>
      <c r="E2187" s="71">
        <v>1</v>
      </c>
      <c r="F2187" s="52">
        <v>249900</v>
      </c>
      <c r="G2187" s="52">
        <v>374850</v>
      </c>
      <c r="H2187" s="24">
        <f t="shared" si="669"/>
        <v>249900</v>
      </c>
      <c r="I2187" s="24">
        <f t="shared" si="670"/>
        <v>312375</v>
      </c>
      <c r="J2187" s="24">
        <f t="shared" si="671"/>
        <v>312375</v>
      </c>
      <c r="K2187" s="25">
        <f t="shared" si="672"/>
        <v>306063.74336075812</v>
      </c>
      <c r="L2187" s="26">
        <f t="shared" si="676"/>
        <v>39713.76378721332</v>
      </c>
      <c r="M2187" s="27">
        <f t="shared" si="677"/>
        <v>0.12975651199692281</v>
      </c>
      <c r="N2187" s="28">
        <f t="shared" si="673"/>
        <v>249900</v>
      </c>
      <c r="O2187" s="29" t="str">
        <f t="shared" si="674"/>
        <v>MENOR VALOR</v>
      </c>
      <c r="P2187" s="30">
        <f t="shared" si="678"/>
        <v>249900</v>
      </c>
    </row>
    <row r="2188" spans="1:16" ht="16.2" customHeight="1" x14ac:dyDescent="0.3">
      <c r="A2188" s="68">
        <f t="shared" si="675"/>
        <v>2077</v>
      </c>
      <c r="B2188" s="107">
        <v>4641004</v>
      </c>
      <c r="C2188" s="70" t="s">
        <v>1619</v>
      </c>
      <c r="D2188" s="71" t="s">
        <v>1423</v>
      </c>
      <c r="E2188" s="71">
        <v>1</v>
      </c>
      <c r="F2188" s="52">
        <v>299880</v>
      </c>
      <c r="G2188" s="52">
        <v>412335</v>
      </c>
      <c r="H2188" s="24">
        <f t="shared" si="669"/>
        <v>299880</v>
      </c>
      <c r="I2188" s="24">
        <f t="shared" si="670"/>
        <v>356107.5</v>
      </c>
      <c r="J2188" s="24">
        <f t="shared" si="671"/>
        <v>356107.5</v>
      </c>
      <c r="K2188" s="25">
        <f t="shared" si="672"/>
        <v>351640.46951396251</v>
      </c>
      <c r="L2188" s="26">
        <f t="shared" si="676"/>
        <v>36600.178990722452</v>
      </c>
      <c r="M2188" s="27">
        <f t="shared" si="677"/>
        <v>0.10408409203102027</v>
      </c>
      <c r="N2188" s="28">
        <f t="shared" si="673"/>
        <v>299880</v>
      </c>
      <c r="O2188" s="29" t="str">
        <f t="shared" si="674"/>
        <v>MENOR VALOR</v>
      </c>
      <c r="P2188" s="30">
        <f t="shared" si="678"/>
        <v>299880</v>
      </c>
    </row>
    <row r="2189" spans="1:16" ht="16.2" customHeight="1" x14ac:dyDescent="0.3">
      <c r="A2189" s="68">
        <f t="shared" si="675"/>
        <v>2078</v>
      </c>
      <c r="B2189" s="107">
        <v>4641004</v>
      </c>
      <c r="C2189" s="70" t="s">
        <v>1620</v>
      </c>
      <c r="D2189" s="71" t="s">
        <v>1423</v>
      </c>
      <c r="E2189" s="71">
        <v>1</v>
      </c>
      <c r="F2189" s="52">
        <v>299880</v>
      </c>
      <c r="G2189" s="52">
        <v>374850</v>
      </c>
      <c r="H2189" s="24">
        <f t="shared" si="669"/>
        <v>299880</v>
      </c>
      <c r="I2189" s="24">
        <f t="shared" si="670"/>
        <v>337365</v>
      </c>
      <c r="J2189" s="24">
        <f t="shared" si="671"/>
        <v>337365</v>
      </c>
      <c r="K2189" s="25">
        <f t="shared" si="672"/>
        <v>335276.03254631849</v>
      </c>
      <c r="L2189" s="26">
        <f t="shared" si="676"/>
        <v>25028.774640601539</v>
      </c>
      <c r="M2189" s="27">
        <f t="shared" si="677"/>
        <v>7.465124915287169E-2</v>
      </c>
      <c r="N2189" s="28">
        <f t="shared" si="673"/>
        <v>299880</v>
      </c>
      <c r="O2189" s="29" t="str">
        <f t="shared" si="674"/>
        <v>MENOR VALOR</v>
      </c>
      <c r="P2189" s="30">
        <f t="shared" si="678"/>
        <v>299880</v>
      </c>
    </row>
    <row r="2190" spans="1:16" ht="16.2" customHeight="1" x14ac:dyDescent="0.3">
      <c r="A2190" s="68">
        <f t="shared" si="675"/>
        <v>2079</v>
      </c>
      <c r="B2190" s="107">
        <v>4641004</v>
      </c>
      <c r="C2190" s="70" t="s">
        <v>1621</v>
      </c>
      <c r="D2190" s="71" t="s">
        <v>1423</v>
      </c>
      <c r="E2190" s="71">
        <v>1</v>
      </c>
      <c r="F2190" s="52">
        <v>287980</v>
      </c>
      <c r="G2190" s="52">
        <v>412335</v>
      </c>
      <c r="H2190" s="24">
        <f t="shared" si="669"/>
        <v>287980</v>
      </c>
      <c r="I2190" s="24">
        <f t="shared" si="670"/>
        <v>350157.5</v>
      </c>
      <c r="J2190" s="24">
        <f t="shared" si="671"/>
        <v>350157.5</v>
      </c>
      <c r="K2190" s="25">
        <f t="shared" si="672"/>
        <v>344592.85149288864</v>
      </c>
      <c r="L2190" s="26">
        <f t="shared" si="676"/>
        <v>40031.331192928519</v>
      </c>
      <c r="M2190" s="27">
        <f t="shared" si="677"/>
        <v>0.11616994090126866</v>
      </c>
      <c r="N2190" s="28">
        <f t="shared" si="673"/>
        <v>287980</v>
      </c>
      <c r="O2190" s="29" t="str">
        <f t="shared" si="674"/>
        <v>MENOR VALOR</v>
      </c>
      <c r="P2190" s="30">
        <f t="shared" si="678"/>
        <v>287980</v>
      </c>
    </row>
    <row r="2191" spans="1:16" ht="16.2" customHeight="1" x14ac:dyDescent="0.3">
      <c r="A2191" s="68">
        <f t="shared" si="675"/>
        <v>2080</v>
      </c>
      <c r="B2191" s="107">
        <v>4641004</v>
      </c>
      <c r="C2191" s="70" t="s">
        <v>1622</v>
      </c>
      <c r="D2191" s="71" t="s">
        <v>1423</v>
      </c>
      <c r="E2191" s="71">
        <v>1</v>
      </c>
      <c r="F2191" s="52">
        <v>249900</v>
      </c>
      <c r="G2191" s="52">
        <v>449820</v>
      </c>
      <c r="H2191" s="24">
        <f t="shared" si="669"/>
        <v>249900</v>
      </c>
      <c r="I2191" s="24">
        <f t="shared" si="670"/>
        <v>349860</v>
      </c>
      <c r="J2191" s="24">
        <f t="shared" si="671"/>
        <v>349860</v>
      </c>
      <c r="K2191" s="25">
        <f t="shared" si="672"/>
        <v>335276.03254631849</v>
      </c>
      <c r="L2191" s="26">
        <f t="shared" si="676"/>
        <v>60369.971564305197</v>
      </c>
      <c r="M2191" s="27">
        <f t="shared" si="677"/>
        <v>0.18006050449181771</v>
      </c>
      <c r="N2191" s="28">
        <f t="shared" si="673"/>
        <v>249900</v>
      </c>
      <c r="O2191" s="29" t="str">
        <f t="shared" si="674"/>
        <v>MENOR VALOR</v>
      </c>
      <c r="P2191" s="30">
        <f t="shared" si="678"/>
        <v>249900</v>
      </c>
    </row>
    <row r="2192" spans="1:16" ht="16.2" customHeight="1" x14ac:dyDescent="0.3">
      <c r="A2192" s="68">
        <f t="shared" si="675"/>
        <v>2081</v>
      </c>
      <c r="B2192" s="107">
        <v>4641004</v>
      </c>
      <c r="C2192" s="70" t="s">
        <v>1623</v>
      </c>
      <c r="D2192" s="71" t="s">
        <v>1423</v>
      </c>
      <c r="E2192" s="71">
        <v>1</v>
      </c>
      <c r="F2192" s="52">
        <v>249900</v>
      </c>
      <c r="G2192" s="52">
        <v>449820</v>
      </c>
      <c r="H2192" s="24">
        <f t="shared" si="669"/>
        <v>249900</v>
      </c>
      <c r="I2192" s="24">
        <f t="shared" si="670"/>
        <v>349860</v>
      </c>
      <c r="J2192" s="24">
        <f t="shared" si="671"/>
        <v>349860</v>
      </c>
      <c r="K2192" s="25">
        <f t="shared" si="672"/>
        <v>335276.03254631849</v>
      </c>
      <c r="L2192" s="26">
        <f t="shared" si="676"/>
        <v>60369.971564305197</v>
      </c>
      <c r="M2192" s="27">
        <f t="shared" si="677"/>
        <v>0.18006050449181771</v>
      </c>
      <c r="N2192" s="28">
        <f t="shared" si="673"/>
        <v>249900</v>
      </c>
      <c r="O2192" s="29" t="str">
        <f t="shared" si="674"/>
        <v>MENOR VALOR</v>
      </c>
      <c r="P2192" s="30">
        <f t="shared" si="678"/>
        <v>249900</v>
      </c>
    </row>
    <row r="2193" spans="1:16" ht="16.2" customHeight="1" x14ac:dyDescent="0.3">
      <c r="A2193" s="68">
        <f t="shared" si="675"/>
        <v>2082</v>
      </c>
      <c r="B2193" s="107">
        <v>4641004</v>
      </c>
      <c r="C2193" s="70" t="s">
        <v>1624</v>
      </c>
      <c r="D2193" s="71" t="s">
        <v>1423</v>
      </c>
      <c r="E2193" s="71">
        <v>1</v>
      </c>
      <c r="F2193" s="52">
        <v>249900</v>
      </c>
      <c r="G2193" s="52">
        <v>449820</v>
      </c>
      <c r="H2193" s="24">
        <f t="shared" si="669"/>
        <v>249900</v>
      </c>
      <c r="I2193" s="24">
        <f t="shared" si="670"/>
        <v>349860</v>
      </c>
      <c r="J2193" s="24">
        <f t="shared" si="671"/>
        <v>349860</v>
      </c>
      <c r="K2193" s="25">
        <f t="shared" si="672"/>
        <v>335276.03254631849</v>
      </c>
      <c r="L2193" s="26">
        <f t="shared" si="676"/>
        <v>60369.971564305197</v>
      </c>
      <c r="M2193" s="27">
        <f t="shared" si="677"/>
        <v>0.18006050449181771</v>
      </c>
      <c r="N2193" s="28">
        <f t="shared" si="673"/>
        <v>249900</v>
      </c>
      <c r="O2193" s="29" t="str">
        <f t="shared" si="674"/>
        <v>MENOR VALOR</v>
      </c>
      <c r="P2193" s="30">
        <f t="shared" si="678"/>
        <v>249900</v>
      </c>
    </row>
    <row r="2194" spans="1:16" ht="16.2" customHeight="1" x14ac:dyDescent="0.3">
      <c r="A2194" s="72">
        <f t="shared" si="675"/>
        <v>2083</v>
      </c>
      <c r="B2194" s="108">
        <v>4641004</v>
      </c>
      <c r="C2194" s="74" t="s">
        <v>1625</v>
      </c>
      <c r="D2194" s="75" t="s">
        <v>1423</v>
      </c>
      <c r="E2194" s="75">
        <v>1</v>
      </c>
      <c r="F2194" s="56">
        <v>274890</v>
      </c>
      <c r="G2194" s="56">
        <v>374850</v>
      </c>
      <c r="H2194" s="24">
        <f t="shared" si="669"/>
        <v>274890</v>
      </c>
      <c r="I2194" s="24">
        <f t="shared" si="670"/>
        <v>324870</v>
      </c>
      <c r="J2194" s="24">
        <f t="shared" si="671"/>
        <v>324870</v>
      </c>
      <c r="K2194" s="25">
        <f t="shared" si="672"/>
        <v>321002.36214084155</v>
      </c>
      <c r="L2194" s="26">
        <f t="shared" si="676"/>
        <v>32606.363966318884</v>
      </c>
      <c r="M2194" s="27">
        <f t="shared" si="677"/>
        <v>0.10157671036704914</v>
      </c>
      <c r="N2194" s="28">
        <f t="shared" si="673"/>
        <v>274890</v>
      </c>
      <c r="O2194" s="29" t="str">
        <f t="shared" si="674"/>
        <v>MENOR VALOR</v>
      </c>
      <c r="P2194" s="30">
        <f t="shared" si="678"/>
        <v>274890</v>
      </c>
    </row>
    <row r="2195" spans="1:16" ht="16.2" customHeight="1" x14ac:dyDescent="0.3">
      <c r="A2195" s="268" t="s">
        <v>345</v>
      </c>
      <c r="B2195" s="268"/>
      <c r="C2195" s="268"/>
      <c r="D2195" s="268"/>
      <c r="E2195" s="268"/>
      <c r="F2195" s="35"/>
      <c r="G2195" s="121"/>
      <c r="H2195" s="38"/>
      <c r="I2195" s="38"/>
      <c r="J2195" s="38"/>
      <c r="K2195" s="39"/>
      <c r="L2195" s="40"/>
      <c r="M2195" s="41"/>
      <c r="N2195" s="42"/>
      <c r="O2195" s="43"/>
      <c r="P2195" s="44"/>
    </row>
    <row r="2196" spans="1:16" ht="16.2" customHeight="1" x14ac:dyDescent="0.3">
      <c r="A2196" s="64">
        <f>+A2194+1</f>
        <v>2084</v>
      </c>
      <c r="B2196" s="106">
        <v>8711003</v>
      </c>
      <c r="C2196" s="66" t="s">
        <v>1595</v>
      </c>
      <c r="D2196" s="67" t="s">
        <v>1423</v>
      </c>
      <c r="E2196" s="67">
        <v>1</v>
      </c>
      <c r="F2196" s="47">
        <v>249900</v>
      </c>
      <c r="G2196" s="47">
        <v>449820</v>
      </c>
      <c r="H2196" s="24">
        <f t="shared" ref="H2196:H2210" si="679">MIN(F2196:G2196)</f>
        <v>249900</v>
      </c>
      <c r="I2196" s="24">
        <f t="shared" ref="I2196:I2210" si="680">AVERAGE(F2196:G2196)</f>
        <v>349860</v>
      </c>
      <c r="J2196" s="24">
        <f t="shared" ref="J2196:J2210" si="681">MEDIAN(F2196:G2196)</f>
        <v>349860</v>
      </c>
      <c r="K2196" s="25">
        <f t="shared" ref="K2196:K2210" si="682">GEOMEAN(F2196:G2196)</f>
        <v>335276.03254631849</v>
      </c>
      <c r="L2196" s="26">
        <f t="shared" si="676"/>
        <v>60369.971564305197</v>
      </c>
      <c r="M2196" s="27">
        <f t="shared" si="677"/>
        <v>0.18006050449181771</v>
      </c>
      <c r="N2196" s="28">
        <f t="shared" ref="N2196:N2210" si="683">ROUND(IF(M2196&lt;=$N$2,H2196,K2196),0)</f>
        <v>249900</v>
      </c>
      <c r="O2196" s="29" t="str">
        <f t="shared" ref="O2196:O2210" si="684">IF(M2196&lt;=$N$2,"MENOR VALOR","MEDIA GEO")</f>
        <v>MENOR VALOR</v>
      </c>
      <c r="P2196" s="30">
        <f t="shared" si="678"/>
        <v>249900</v>
      </c>
    </row>
    <row r="2197" spans="1:16" ht="16.2" customHeight="1" x14ac:dyDescent="0.3">
      <c r="A2197" s="68">
        <f t="shared" ref="A2197:A2210" si="685">A2196+1</f>
        <v>2085</v>
      </c>
      <c r="B2197" s="107">
        <v>8711003</v>
      </c>
      <c r="C2197" s="70" t="s">
        <v>1550</v>
      </c>
      <c r="D2197" s="71" t="s">
        <v>1423</v>
      </c>
      <c r="E2197" s="71">
        <v>1</v>
      </c>
      <c r="F2197" s="52">
        <v>274890</v>
      </c>
      <c r="G2197" s="52">
        <v>449820</v>
      </c>
      <c r="H2197" s="24">
        <f t="shared" si="679"/>
        <v>274890</v>
      </c>
      <c r="I2197" s="24">
        <f t="shared" si="680"/>
        <v>362355</v>
      </c>
      <c r="J2197" s="24">
        <f t="shared" si="681"/>
        <v>362355</v>
      </c>
      <c r="K2197" s="25">
        <f t="shared" si="682"/>
        <v>351640.46951396251</v>
      </c>
      <c r="L2197" s="26">
        <f t="shared" si="676"/>
        <v>54270.777452574366</v>
      </c>
      <c r="M2197" s="27">
        <f t="shared" si="677"/>
        <v>0.15433598279398114</v>
      </c>
      <c r="N2197" s="28">
        <f t="shared" si="683"/>
        <v>274890</v>
      </c>
      <c r="O2197" s="29" t="str">
        <f t="shared" si="684"/>
        <v>MENOR VALOR</v>
      </c>
      <c r="P2197" s="30">
        <f t="shared" si="678"/>
        <v>274890</v>
      </c>
    </row>
    <row r="2198" spans="1:16" ht="16.2" customHeight="1" x14ac:dyDescent="0.3">
      <c r="A2198" s="68">
        <f t="shared" si="685"/>
        <v>2086</v>
      </c>
      <c r="B2198" s="107">
        <v>8711003</v>
      </c>
      <c r="C2198" s="70" t="s">
        <v>1608</v>
      </c>
      <c r="D2198" s="71" t="s">
        <v>1423</v>
      </c>
      <c r="E2198" s="71">
        <v>1</v>
      </c>
      <c r="F2198" s="52">
        <v>299880</v>
      </c>
      <c r="G2198" s="52">
        <v>449820</v>
      </c>
      <c r="H2198" s="24">
        <f t="shared" si="679"/>
        <v>299880</v>
      </c>
      <c r="I2198" s="24">
        <f t="shared" si="680"/>
        <v>374850</v>
      </c>
      <c r="J2198" s="24">
        <f t="shared" si="681"/>
        <v>374850</v>
      </c>
      <c r="K2198" s="25">
        <f t="shared" si="682"/>
        <v>367276.49203290971</v>
      </c>
      <c r="L2198" s="26">
        <f t="shared" si="676"/>
        <v>47656.516544655147</v>
      </c>
      <c r="M2198" s="27">
        <f t="shared" si="677"/>
        <v>0.12975651199692056</v>
      </c>
      <c r="N2198" s="28">
        <f t="shared" si="683"/>
        <v>299880</v>
      </c>
      <c r="O2198" s="29" t="str">
        <f t="shared" si="684"/>
        <v>MENOR VALOR</v>
      </c>
      <c r="P2198" s="30">
        <f t="shared" si="678"/>
        <v>299880</v>
      </c>
    </row>
    <row r="2199" spans="1:16" ht="16.2" customHeight="1" x14ac:dyDescent="0.3">
      <c r="A2199" s="68">
        <f t="shared" si="685"/>
        <v>2087</v>
      </c>
      <c r="B2199" s="107">
        <v>8711003</v>
      </c>
      <c r="C2199" s="70" t="s">
        <v>1596</v>
      </c>
      <c r="D2199" s="71" t="s">
        <v>1423</v>
      </c>
      <c r="E2199" s="71">
        <v>1</v>
      </c>
      <c r="F2199" s="52">
        <v>299880</v>
      </c>
      <c r="G2199" s="52">
        <v>431970</v>
      </c>
      <c r="H2199" s="24">
        <f t="shared" si="679"/>
        <v>299880</v>
      </c>
      <c r="I2199" s="24">
        <f t="shared" si="680"/>
        <v>365925</v>
      </c>
      <c r="J2199" s="24">
        <f t="shared" si="681"/>
        <v>365925</v>
      </c>
      <c r="K2199" s="25">
        <f t="shared" si="682"/>
        <v>359915.4950818317</v>
      </c>
      <c r="L2199" s="26">
        <f t="shared" si="676"/>
        <v>42451.505684254815</v>
      </c>
      <c r="M2199" s="27">
        <f t="shared" si="677"/>
        <v>0.11794853587674207</v>
      </c>
      <c r="N2199" s="28">
        <f t="shared" si="683"/>
        <v>299880</v>
      </c>
      <c r="O2199" s="29" t="str">
        <f t="shared" si="684"/>
        <v>MENOR VALOR</v>
      </c>
      <c r="P2199" s="30">
        <f t="shared" si="678"/>
        <v>299880</v>
      </c>
    </row>
    <row r="2200" spans="1:16" ht="16.2" customHeight="1" x14ac:dyDescent="0.3">
      <c r="A2200" s="68">
        <f t="shared" si="685"/>
        <v>2088</v>
      </c>
      <c r="B2200" s="107">
        <v>8711003</v>
      </c>
      <c r="C2200" s="70" t="s">
        <v>1597</v>
      </c>
      <c r="D2200" s="71" t="s">
        <v>1423</v>
      </c>
      <c r="E2200" s="71">
        <v>1</v>
      </c>
      <c r="F2200" s="52">
        <v>299880</v>
      </c>
      <c r="G2200" s="52">
        <v>412335</v>
      </c>
      <c r="H2200" s="24">
        <f t="shared" si="679"/>
        <v>299880</v>
      </c>
      <c r="I2200" s="24">
        <f t="shared" si="680"/>
        <v>356107.5</v>
      </c>
      <c r="J2200" s="24">
        <f t="shared" si="681"/>
        <v>356107.5</v>
      </c>
      <c r="K2200" s="25">
        <f t="shared" si="682"/>
        <v>351640.46951396251</v>
      </c>
      <c r="L2200" s="26">
        <f t="shared" si="676"/>
        <v>36600.178990722452</v>
      </c>
      <c r="M2200" s="27">
        <f t="shared" si="677"/>
        <v>0.10408409203102027</v>
      </c>
      <c r="N2200" s="28">
        <f t="shared" si="683"/>
        <v>299880</v>
      </c>
      <c r="O2200" s="29" t="str">
        <f t="shared" si="684"/>
        <v>MENOR VALOR</v>
      </c>
      <c r="P2200" s="30">
        <f t="shared" si="678"/>
        <v>299880</v>
      </c>
    </row>
    <row r="2201" spans="1:16" ht="16.2" customHeight="1" x14ac:dyDescent="0.3">
      <c r="A2201" s="68">
        <f t="shared" si="685"/>
        <v>2089</v>
      </c>
      <c r="B2201" s="107">
        <v>8711003</v>
      </c>
      <c r="C2201" s="70" t="s">
        <v>1552</v>
      </c>
      <c r="D2201" s="71" t="s">
        <v>1423</v>
      </c>
      <c r="E2201" s="71">
        <v>1</v>
      </c>
      <c r="F2201" s="52">
        <v>249900</v>
      </c>
      <c r="G2201" s="52">
        <v>449820</v>
      </c>
      <c r="H2201" s="24">
        <f t="shared" si="679"/>
        <v>249900</v>
      </c>
      <c r="I2201" s="24">
        <f t="shared" si="680"/>
        <v>349860</v>
      </c>
      <c r="J2201" s="24">
        <f t="shared" si="681"/>
        <v>349860</v>
      </c>
      <c r="K2201" s="25">
        <f t="shared" si="682"/>
        <v>335276.03254631849</v>
      </c>
      <c r="L2201" s="26">
        <f t="shared" si="676"/>
        <v>60369.971564305197</v>
      </c>
      <c r="M2201" s="27">
        <f t="shared" si="677"/>
        <v>0.18006050449181771</v>
      </c>
      <c r="N2201" s="28">
        <f t="shared" si="683"/>
        <v>249900</v>
      </c>
      <c r="O2201" s="29" t="str">
        <f t="shared" si="684"/>
        <v>MENOR VALOR</v>
      </c>
      <c r="P2201" s="30">
        <f t="shared" si="678"/>
        <v>249900</v>
      </c>
    </row>
    <row r="2202" spans="1:16" ht="16.2" customHeight="1" x14ac:dyDescent="0.3">
      <c r="A2202" s="68">
        <f t="shared" si="685"/>
        <v>2090</v>
      </c>
      <c r="B2202" s="107">
        <v>8711003</v>
      </c>
      <c r="C2202" s="70" t="s">
        <v>1551</v>
      </c>
      <c r="D2202" s="71" t="s">
        <v>1423</v>
      </c>
      <c r="E2202" s="71">
        <v>1</v>
      </c>
      <c r="F2202" s="52">
        <v>299880</v>
      </c>
      <c r="G2202" s="52">
        <v>449820</v>
      </c>
      <c r="H2202" s="24">
        <f t="shared" si="679"/>
        <v>299880</v>
      </c>
      <c r="I2202" s="24">
        <f t="shared" si="680"/>
        <v>374850</v>
      </c>
      <c r="J2202" s="24">
        <f t="shared" si="681"/>
        <v>374850</v>
      </c>
      <c r="K2202" s="25">
        <f t="shared" si="682"/>
        <v>367276.49203290971</v>
      </c>
      <c r="L2202" s="26">
        <f t="shared" si="676"/>
        <v>47656.516544655147</v>
      </c>
      <c r="M2202" s="27">
        <f t="shared" si="677"/>
        <v>0.12975651199692056</v>
      </c>
      <c r="N2202" s="28">
        <f t="shared" si="683"/>
        <v>299880</v>
      </c>
      <c r="O2202" s="29" t="str">
        <f t="shared" si="684"/>
        <v>MENOR VALOR</v>
      </c>
      <c r="P2202" s="30">
        <f t="shared" si="678"/>
        <v>299880</v>
      </c>
    </row>
    <row r="2203" spans="1:16" ht="16.2" customHeight="1" x14ac:dyDescent="0.3">
      <c r="A2203" s="68">
        <f t="shared" si="685"/>
        <v>2091</v>
      </c>
      <c r="B2203" s="107">
        <v>8711003</v>
      </c>
      <c r="C2203" s="70" t="s">
        <v>1544</v>
      </c>
      <c r="D2203" s="71" t="s">
        <v>1423</v>
      </c>
      <c r="E2203" s="71">
        <v>1</v>
      </c>
      <c r="F2203" s="52">
        <v>299880</v>
      </c>
      <c r="G2203" s="52">
        <v>496230</v>
      </c>
      <c r="H2203" s="24">
        <f t="shared" si="679"/>
        <v>299880</v>
      </c>
      <c r="I2203" s="24">
        <f t="shared" si="680"/>
        <v>398055</v>
      </c>
      <c r="J2203" s="24">
        <f t="shared" si="681"/>
        <v>398055</v>
      </c>
      <c r="K2203" s="25">
        <f t="shared" si="682"/>
        <v>385758.28234789724</v>
      </c>
      <c r="L2203" s="26">
        <f t="shared" si="676"/>
        <v>60725.115804850822</v>
      </c>
      <c r="M2203" s="27">
        <f t="shared" si="677"/>
        <v>0.15741752953494773</v>
      </c>
      <c r="N2203" s="28">
        <f t="shared" si="683"/>
        <v>299880</v>
      </c>
      <c r="O2203" s="29" t="str">
        <f t="shared" si="684"/>
        <v>MENOR VALOR</v>
      </c>
      <c r="P2203" s="30">
        <f t="shared" si="678"/>
        <v>299880</v>
      </c>
    </row>
    <row r="2204" spans="1:16" ht="16.2" customHeight="1" x14ac:dyDescent="0.3">
      <c r="A2204" s="68">
        <f t="shared" si="685"/>
        <v>2092</v>
      </c>
      <c r="B2204" s="107">
        <v>8711003</v>
      </c>
      <c r="C2204" s="70" t="s">
        <v>1626</v>
      </c>
      <c r="D2204" s="71" t="s">
        <v>1423</v>
      </c>
      <c r="E2204" s="71">
        <v>1</v>
      </c>
      <c r="F2204" s="52">
        <v>299880</v>
      </c>
      <c r="G2204" s="52">
        <v>449820</v>
      </c>
      <c r="H2204" s="24">
        <f t="shared" si="679"/>
        <v>299880</v>
      </c>
      <c r="I2204" s="24">
        <f t="shared" si="680"/>
        <v>374850</v>
      </c>
      <c r="J2204" s="24">
        <f t="shared" si="681"/>
        <v>374850</v>
      </c>
      <c r="K2204" s="25">
        <f t="shared" si="682"/>
        <v>367276.49203290971</v>
      </c>
      <c r="L2204" s="26">
        <f t="shared" si="676"/>
        <v>47656.516544655147</v>
      </c>
      <c r="M2204" s="27">
        <f t="shared" si="677"/>
        <v>0.12975651199692056</v>
      </c>
      <c r="N2204" s="28">
        <f t="shared" si="683"/>
        <v>299880</v>
      </c>
      <c r="O2204" s="29" t="str">
        <f t="shared" si="684"/>
        <v>MENOR VALOR</v>
      </c>
      <c r="P2204" s="30">
        <f t="shared" si="678"/>
        <v>299880</v>
      </c>
    </row>
    <row r="2205" spans="1:16" ht="16.2" customHeight="1" x14ac:dyDescent="0.3">
      <c r="A2205" s="68">
        <f t="shared" si="685"/>
        <v>2093</v>
      </c>
      <c r="B2205" s="107">
        <v>8711003</v>
      </c>
      <c r="C2205" s="70" t="s">
        <v>1554</v>
      </c>
      <c r="D2205" s="71" t="s">
        <v>1423</v>
      </c>
      <c r="E2205" s="71">
        <v>1</v>
      </c>
      <c r="F2205" s="52">
        <v>287980</v>
      </c>
      <c r="G2205" s="52">
        <v>374850</v>
      </c>
      <c r="H2205" s="24">
        <f t="shared" si="679"/>
        <v>287980</v>
      </c>
      <c r="I2205" s="24">
        <f t="shared" si="680"/>
        <v>331415</v>
      </c>
      <c r="J2205" s="24">
        <f t="shared" si="681"/>
        <v>331415</v>
      </c>
      <c r="K2205" s="25">
        <f t="shared" si="682"/>
        <v>328556.39241993148</v>
      </c>
      <c r="L2205" s="26">
        <f t="shared" si="676"/>
        <v>28691.842236219974</v>
      </c>
      <c r="M2205" s="27">
        <f t="shared" si="677"/>
        <v>8.732699438563539E-2</v>
      </c>
      <c r="N2205" s="28">
        <f t="shared" si="683"/>
        <v>287980</v>
      </c>
      <c r="O2205" s="29" t="str">
        <f t="shared" si="684"/>
        <v>MENOR VALOR</v>
      </c>
      <c r="P2205" s="30">
        <f t="shared" si="678"/>
        <v>287980</v>
      </c>
    </row>
    <row r="2206" spans="1:16" ht="16.2" customHeight="1" x14ac:dyDescent="0.3">
      <c r="A2206" s="68">
        <f t="shared" si="685"/>
        <v>2094</v>
      </c>
      <c r="B2206" s="107">
        <v>8711003</v>
      </c>
      <c r="C2206" s="70" t="s">
        <v>1627</v>
      </c>
      <c r="D2206" s="71" t="s">
        <v>1423</v>
      </c>
      <c r="E2206" s="71">
        <v>1</v>
      </c>
      <c r="F2206" s="52">
        <v>274890</v>
      </c>
      <c r="G2206" s="52">
        <v>412335</v>
      </c>
      <c r="H2206" s="24">
        <f t="shared" si="679"/>
        <v>274890</v>
      </c>
      <c r="I2206" s="24">
        <f t="shared" si="680"/>
        <v>343612.5</v>
      </c>
      <c r="J2206" s="24">
        <f t="shared" si="681"/>
        <v>343612.5</v>
      </c>
      <c r="K2206" s="25">
        <f t="shared" si="682"/>
        <v>336670.11769683391</v>
      </c>
      <c r="L2206" s="26">
        <f t="shared" si="676"/>
        <v>43685.140165934252</v>
      </c>
      <c r="M2206" s="27">
        <f t="shared" si="677"/>
        <v>0.12975651199692165</v>
      </c>
      <c r="N2206" s="28">
        <f t="shared" si="683"/>
        <v>274890</v>
      </c>
      <c r="O2206" s="29" t="str">
        <f t="shared" si="684"/>
        <v>MENOR VALOR</v>
      </c>
      <c r="P2206" s="30">
        <f t="shared" si="678"/>
        <v>274890</v>
      </c>
    </row>
    <row r="2207" spans="1:16" ht="16.2" customHeight="1" x14ac:dyDescent="0.3">
      <c r="A2207" s="68">
        <f t="shared" si="685"/>
        <v>2095</v>
      </c>
      <c r="B2207" s="107">
        <v>8711003</v>
      </c>
      <c r="C2207" s="70" t="s">
        <v>1628</v>
      </c>
      <c r="D2207" s="71" t="s">
        <v>1423</v>
      </c>
      <c r="E2207" s="71">
        <v>1</v>
      </c>
      <c r="F2207" s="52">
        <v>299880</v>
      </c>
      <c r="G2207" s="52">
        <v>449820</v>
      </c>
      <c r="H2207" s="24">
        <f t="shared" si="679"/>
        <v>299880</v>
      </c>
      <c r="I2207" s="24">
        <f t="shared" si="680"/>
        <v>374850</v>
      </c>
      <c r="J2207" s="24">
        <f t="shared" si="681"/>
        <v>374850</v>
      </c>
      <c r="K2207" s="25">
        <f t="shared" si="682"/>
        <v>367276.49203290971</v>
      </c>
      <c r="L2207" s="26">
        <f t="shared" si="676"/>
        <v>47656.516544655147</v>
      </c>
      <c r="M2207" s="27">
        <f t="shared" si="677"/>
        <v>0.12975651199692056</v>
      </c>
      <c r="N2207" s="28">
        <f t="shared" si="683"/>
        <v>299880</v>
      </c>
      <c r="O2207" s="29" t="str">
        <f t="shared" si="684"/>
        <v>MENOR VALOR</v>
      </c>
      <c r="P2207" s="30">
        <f t="shared" si="678"/>
        <v>299880</v>
      </c>
    </row>
    <row r="2208" spans="1:16" ht="16.2" customHeight="1" x14ac:dyDescent="0.3">
      <c r="A2208" s="68">
        <f t="shared" si="685"/>
        <v>2096</v>
      </c>
      <c r="B2208" s="107">
        <v>8711003</v>
      </c>
      <c r="C2208" s="70" t="s">
        <v>1629</v>
      </c>
      <c r="D2208" s="71" t="s">
        <v>1423</v>
      </c>
      <c r="E2208" s="71">
        <v>1</v>
      </c>
      <c r="F2208" s="52">
        <v>299880</v>
      </c>
      <c r="G2208" s="52">
        <v>449820</v>
      </c>
      <c r="H2208" s="24">
        <f t="shared" si="679"/>
        <v>299880</v>
      </c>
      <c r="I2208" s="24">
        <f t="shared" si="680"/>
        <v>374850</v>
      </c>
      <c r="J2208" s="24">
        <f t="shared" si="681"/>
        <v>374850</v>
      </c>
      <c r="K2208" s="25">
        <f t="shared" si="682"/>
        <v>367276.49203290971</v>
      </c>
      <c r="L2208" s="26">
        <f t="shared" si="676"/>
        <v>47656.516544655147</v>
      </c>
      <c r="M2208" s="27">
        <f t="shared" si="677"/>
        <v>0.12975651199692056</v>
      </c>
      <c r="N2208" s="28">
        <f t="shared" si="683"/>
        <v>299880</v>
      </c>
      <c r="O2208" s="29" t="str">
        <f t="shared" si="684"/>
        <v>MENOR VALOR</v>
      </c>
      <c r="P2208" s="30">
        <f t="shared" si="678"/>
        <v>299880</v>
      </c>
    </row>
    <row r="2209" spans="1:16" ht="16.2" customHeight="1" x14ac:dyDescent="0.3">
      <c r="A2209" s="68">
        <f t="shared" si="685"/>
        <v>2097</v>
      </c>
      <c r="B2209" s="107">
        <v>8711003</v>
      </c>
      <c r="C2209" s="70" t="s">
        <v>1630</v>
      </c>
      <c r="D2209" s="71" t="s">
        <v>1423</v>
      </c>
      <c r="E2209" s="71">
        <v>1</v>
      </c>
      <c r="F2209" s="52">
        <v>330820</v>
      </c>
      <c r="G2209" s="52">
        <v>449820</v>
      </c>
      <c r="H2209" s="24">
        <f t="shared" si="679"/>
        <v>330820</v>
      </c>
      <c r="I2209" s="24">
        <f t="shared" si="680"/>
        <v>390320</v>
      </c>
      <c r="J2209" s="24">
        <f t="shared" si="681"/>
        <v>390320</v>
      </c>
      <c r="K2209" s="25">
        <f t="shared" si="682"/>
        <v>385758.28234789724</v>
      </c>
      <c r="L2209" s="26">
        <f t="shared" si="676"/>
        <v>38847.231994939342</v>
      </c>
      <c r="M2209" s="27">
        <f t="shared" si="677"/>
        <v>0.10070355912645021</v>
      </c>
      <c r="N2209" s="28">
        <f t="shared" si="683"/>
        <v>330820</v>
      </c>
      <c r="O2209" s="29" t="str">
        <f t="shared" si="684"/>
        <v>MENOR VALOR</v>
      </c>
      <c r="P2209" s="30">
        <f t="shared" si="678"/>
        <v>330820</v>
      </c>
    </row>
    <row r="2210" spans="1:16" ht="16.2" customHeight="1" x14ac:dyDescent="0.3">
      <c r="A2210" s="72">
        <f t="shared" si="685"/>
        <v>2098</v>
      </c>
      <c r="B2210" s="108">
        <v>8711003</v>
      </c>
      <c r="C2210" s="74" t="s">
        <v>1631</v>
      </c>
      <c r="D2210" s="75" t="s">
        <v>1423</v>
      </c>
      <c r="E2210" s="75">
        <v>1</v>
      </c>
      <c r="F2210" s="56">
        <v>299880</v>
      </c>
      <c r="G2210" s="56">
        <v>374850</v>
      </c>
      <c r="H2210" s="24">
        <f t="shared" si="679"/>
        <v>299880</v>
      </c>
      <c r="I2210" s="24">
        <f t="shared" si="680"/>
        <v>337365</v>
      </c>
      <c r="J2210" s="24">
        <f t="shared" si="681"/>
        <v>337365</v>
      </c>
      <c r="K2210" s="25">
        <f t="shared" si="682"/>
        <v>335276.03254631849</v>
      </c>
      <c r="L2210" s="26">
        <f t="shared" si="676"/>
        <v>25028.774640601539</v>
      </c>
      <c r="M2210" s="27">
        <f t="shared" si="677"/>
        <v>7.465124915287169E-2</v>
      </c>
      <c r="N2210" s="28">
        <f t="shared" si="683"/>
        <v>299880</v>
      </c>
      <c r="O2210" s="29" t="str">
        <f t="shared" si="684"/>
        <v>MENOR VALOR</v>
      </c>
      <c r="P2210" s="30">
        <f t="shared" si="678"/>
        <v>299880</v>
      </c>
    </row>
    <row r="2211" spans="1:16" ht="16.2" customHeight="1" x14ac:dyDescent="0.3">
      <c r="A2211" s="268" t="s">
        <v>357</v>
      </c>
      <c r="B2211" s="268"/>
      <c r="C2211" s="268"/>
      <c r="D2211" s="268"/>
      <c r="E2211" s="268"/>
      <c r="F2211" s="35"/>
      <c r="G2211" s="121"/>
      <c r="H2211" s="38"/>
      <c r="I2211" s="38"/>
      <c r="J2211" s="38"/>
      <c r="K2211" s="39"/>
      <c r="L2211" s="40"/>
      <c r="M2211" s="41"/>
      <c r="N2211" s="42"/>
      <c r="O2211" s="43"/>
      <c r="P2211" s="44"/>
    </row>
    <row r="2212" spans="1:16" ht="16.2" customHeight="1" x14ac:dyDescent="0.3">
      <c r="A2212" s="64">
        <f>+A2210+1</f>
        <v>2099</v>
      </c>
      <c r="B2212" s="106">
        <v>8711003</v>
      </c>
      <c r="C2212" s="66" t="s">
        <v>1595</v>
      </c>
      <c r="D2212" s="67" t="s">
        <v>1423</v>
      </c>
      <c r="E2212" s="67">
        <v>1</v>
      </c>
      <c r="F2212" s="47">
        <v>249900</v>
      </c>
      <c r="G2212" s="47">
        <v>449820</v>
      </c>
      <c r="H2212" s="24">
        <f t="shared" ref="H2212:H2221" si="686">MIN(F2212:G2212)</f>
        <v>249900</v>
      </c>
      <c r="I2212" s="24">
        <f t="shared" ref="I2212:I2221" si="687">AVERAGE(F2212:G2212)</f>
        <v>349860</v>
      </c>
      <c r="J2212" s="24">
        <f t="shared" ref="J2212:J2221" si="688">MEDIAN(F2212:G2212)</f>
        <v>349860</v>
      </c>
      <c r="K2212" s="25">
        <f t="shared" ref="K2212:K2221" si="689">GEOMEAN(F2212:G2212)</f>
        <v>335276.03254631849</v>
      </c>
      <c r="L2212" s="26">
        <f t="shared" si="676"/>
        <v>60369.971564305197</v>
      </c>
      <c r="M2212" s="27">
        <f t="shared" si="677"/>
        <v>0.18006050449181771</v>
      </c>
      <c r="N2212" s="28">
        <f t="shared" ref="N2212:N2221" si="690">ROUND(IF(M2212&lt;=$N$2,H2212,K2212),0)</f>
        <v>249900</v>
      </c>
      <c r="O2212" s="29" t="str">
        <f t="shared" ref="O2212:O2221" si="691">IF(M2212&lt;=$N$2,"MENOR VALOR","MEDIA GEO")</f>
        <v>MENOR VALOR</v>
      </c>
      <c r="P2212" s="30">
        <f t="shared" si="678"/>
        <v>249900</v>
      </c>
    </row>
    <row r="2213" spans="1:16" ht="16.2" customHeight="1" x14ac:dyDescent="0.3">
      <c r="A2213" s="68">
        <f t="shared" ref="A2213:A2221" si="692">A2212+1</f>
        <v>2100</v>
      </c>
      <c r="B2213" s="107">
        <v>8711003</v>
      </c>
      <c r="C2213" s="70" t="s">
        <v>1550</v>
      </c>
      <c r="D2213" s="71" t="s">
        <v>1423</v>
      </c>
      <c r="E2213" s="71">
        <v>1</v>
      </c>
      <c r="F2213" s="52">
        <v>274890</v>
      </c>
      <c r="G2213" s="52">
        <v>449820</v>
      </c>
      <c r="H2213" s="24">
        <f t="shared" si="686"/>
        <v>274890</v>
      </c>
      <c r="I2213" s="24">
        <f t="shared" si="687"/>
        <v>362355</v>
      </c>
      <c r="J2213" s="24">
        <f t="shared" si="688"/>
        <v>362355</v>
      </c>
      <c r="K2213" s="25">
        <f t="shared" si="689"/>
        <v>351640.46951396251</v>
      </c>
      <c r="L2213" s="26">
        <f t="shared" si="676"/>
        <v>54270.777452574366</v>
      </c>
      <c r="M2213" s="27">
        <f t="shared" si="677"/>
        <v>0.15433598279398114</v>
      </c>
      <c r="N2213" s="28">
        <f t="shared" si="690"/>
        <v>274890</v>
      </c>
      <c r="O2213" s="29" t="str">
        <f t="shared" si="691"/>
        <v>MENOR VALOR</v>
      </c>
      <c r="P2213" s="30">
        <f t="shared" si="678"/>
        <v>274890</v>
      </c>
    </row>
    <row r="2214" spans="1:16" ht="16.2" customHeight="1" x14ac:dyDescent="0.3">
      <c r="A2214" s="68">
        <f t="shared" si="692"/>
        <v>2101</v>
      </c>
      <c r="B2214" s="107">
        <v>8711003</v>
      </c>
      <c r="C2214" s="70" t="s">
        <v>303</v>
      </c>
      <c r="D2214" s="71" t="s">
        <v>1423</v>
      </c>
      <c r="E2214" s="71">
        <v>1</v>
      </c>
      <c r="F2214" s="52">
        <v>299880</v>
      </c>
      <c r="G2214" s="52">
        <v>449820</v>
      </c>
      <c r="H2214" s="24">
        <f t="shared" si="686"/>
        <v>299880</v>
      </c>
      <c r="I2214" s="24">
        <f t="shared" si="687"/>
        <v>374850</v>
      </c>
      <c r="J2214" s="24">
        <f t="shared" si="688"/>
        <v>374850</v>
      </c>
      <c r="K2214" s="25">
        <f t="shared" si="689"/>
        <v>367276.49203290971</v>
      </c>
      <c r="L2214" s="26">
        <f t="shared" si="676"/>
        <v>47656.516544655147</v>
      </c>
      <c r="M2214" s="27">
        <f t="shared" si="677"/>
        <v>0.12975651199692056</v>
      </c>
      <c r="N2214" s="28">
        <f t="shared" si="690"/>
        <v>299880</v>
      </c>
      <c r="O2214" s="29" t="str">
        <f t="shared" si="691"/>
        <v>MENOR VALOR</v>
      </c>
      <c r="P2214" s="30">
        <f t="shared" si="678"/>
        <v>299880</v>
      </c>
    </row>
    <row r="2215" spans="1:16" ht="16.2" customHeight="1" x14ac:dyDescent="0.3">
      <c r="A2215" s="68">
        <f t="shared" si="692"/>
        <v>2102</v>
      </c>
      <c r="B2215" s="107">
        <v>8711003</v>
      </c>
      <c r="C2215" s="70" t="s">
        <v>1596</v>
      </c>
      <c r="D2215" s="71" t="s">
        <v>1423</v>
      </c>
      <c r="E2215" s="71">
        <v>1</v>
      </c>
      <c r="F2215" s="52">
        <v>299880</v>
      </c>
      <c r="G2215" s="52">
        <v>431970</v>
      </c>
      <c r="H2215" s="24">
        <f t="shared" si="686"/>
        <v>299880</v>
      </c>
      <c r="I2215" s="24">
        <f t="shared" si="687"/>
        <v>365925</v>
      </c>
      <c r="J2215" s="24">
        <f t="shared" si="688"/>
        <v>365925</v>
      </c>
      <c r="K2215" s="25">
        <f t="shared" si="689"/>
        <v>359915.4950818317</v>
      </c>
      <c r="L2215" s="26">
        <f t="shared" si="676"/>
        <v>42451.505684254815</v>
      </c>
      <c r="M2215" s="27">
        <f t="shared" si="677"/>
        <v>0.11794853587674207</v>
      </c>
      <c r="N2215" s="28">
        <f t="shared" si="690"/>
        <v>299880</v>
      </c>
      <c r="O2215" s="29" t="str">
        <f t="shared" si="691"/>
        <v>MENOR VALOR</v>
      </c>
      <c r="P2215" s="30">
        <f t="shared" si="678"/>
        <v>299880</v>
      </c>
    </row>
    <row r="2216" spans="1:16" ht="16.2" customHeight="1" x14ac:dyDescent="0.3">
      <c r="A2216" s="68">
        <f t="shared" si="692"/>
        <v>2103</v>
      </c>
      <c r="B2216" s="107">
        <v>8711003</v>
      </c>
      <c r="C2216" s="70" t="s">
        <v>1597</v>
      </c>
      <c r="D2216" s="71" t="s">
        <v>1423</v>
      </c>
      <c r="E2216" s="71">
        <v>1</v>
      </c>
      <c r="F2216" s="52">
        <v>299880</v>
      </c>
      <c r="G2216" s="52">
        <v>374850</v>
      </c>
      <c r="H2216" s="24">
        <f t="shared" si="686"/>
        <v>299880</v>
      </c>
      <c r="I2216" s="24">
        <f t="shared" si="687"/>
        <v>337365</v>
      </c>
      <c r="J2216" s="24">
        <f t="shared" si="688"/>
        <v>337365</v>
      </c>
      <c r="K2216" s="25">
        <f t="shared" si="689"/>
        <v>335276.03254631849</v>
      </c>
      <c r="L2216" s="26">
        <f t="shared" si="676"/>
        <v>25028.774640601539</v>
      </c>
      <c r="M2216" s="27">
        <f t="shared" si="677"/>
        <v>7.465124915287169E-2</v>
      </c>
      <c r="N2216" s="28">
        <f t="shared" si="690"/>
        <v>299880</v>
      </c>
      <c r="O2216" s="29" t="str">
        <f t="shared" si="691"/>
        <v>MENOR VALOR</v>
      </c>
      <c r="P2216" s="30">
        <f t="shared" si="678"/>
        <v>299880</v>
      </c>
    </row>
    <row r="2217" spans="1:16" ht="16.2" customHeight="1" x14ac:dyDescent="0.3">
      <c r="A2217" s="68">
        <f t="shared" si="692"/>
        <v>2104</v>
      </c>
      <c r="B2217" s="107">
        <v>8711003</v>
      </c>
      <c r="C2217" s="70" t="s">
        <v>1552</v>
      </c>
      <c r="D2217" s="71" t="s">
        <v>1423</v>
      </c>
      <c r="E2217" s="71">
        <v>1</v>
      </c>
      <c r="F2217" s="52">
        <v>249900</v>
      </c>
      <c r="G2217" s="52">
        <v>412335</v>
      </c>
      <c r="H2217" s="24">
        <f t="shared" si="686"/>
        <v>249900</v>
      </c>
      <c r="I2217" s="24">
        <f t="shared" si="687"/>
        <v>331117.5</v>
      </c>
      <c r="J2217" s="24">
        <f t="shared" si="688"/>
        <v>331117.5</v>
      </c>
      <c r="K2217" s="25">
        <f t="shared" si="689"/>
        <v>321002.36214084155</v>
      </c>
      <c r="L2217" s="26">
        <f t="shared" si="676"/>
        <v>50276.962428170744</v>
      </c>
      <c r="M2217" s="27">
        <f t="shared" si="677"/>
        <v>0.15662489862336729</v>
      </c>
      <c r="N2217" s="28">
        <f t="shared" si="690"/>
        <v>249900</v>
      </c>
      <c r="O2217" s="29" t="str">
        <f t="shared" si="691"/>
        <v>MENOR VALOR</v>
      </c>
      <c r="P2217" s="30">
        <f t="shared" si="678"/>
        <v>249900</v>
      </c>
    </row>
    <row r="2218" spans="1:16" ht="16.2" customHeight="1" x14ac:dyDescent="0.3">
      <c r="A2218" s="68">
        <f t="shared" si="692"/>
        <v>2105</v>
      </c>
      <c r="B2218" s="107">
        <v>8711003</v>
      </c>
      <c r="C2218" s="70" t="s">
        <v>1551</v>
      </c>
      <c r="D2218" s="71" t="s">
        <v>1423</v>
      </c>
      <c r="E2218" s="71">
        <v>1</v>
      </c>
      <c r="F2218" s="52">
        <v>299880</v>
      </c>
      <c r="G2218" s="52">
        <v>449820</v>
      </c>
      <c r="H2218" s="24">
        <f t="shared" si="686"/>
        <v>299880</v>
      </c>
      <c r="I2218" s="24">
        <f t="shared" si="687"/>
        <v>374850</v>
      </c>
      <c r="J2218" s="24">
        <f t="shared" si="688"/>
        <v>374850</v>
      </c>
      <c r="K2218" s="25">
        <f t="shared" si="689"/>
        <v>367276.49203290971</v>
      </c>
      <c r="L2218" s="26">
        <f t="shared" si="676"/>
        <v>47656.516544655147</v>
      </c>
      <c r="M2218" s="27">
        <f t="shared" si="677"/>
        <v>0.12975651199692056</v>
      </c>
      <c r="N2218" s="28">
        <f t="shared" si="690"/>
        <v>299880</v>
      </c>
      <c r="O2218" s="29" t="str">
        <f t="shared" si="691"/>
        <v>MENOR VALOR</v>
      </c>
      <c r="P2218" s="30">
        <f t="shared" si="678"/>
        <v>299880</v>
      </c>
    </row>
    <row r="2219" spans="1:16" ht="16.2" customHeight="1" x14ac:dyDescent="0.3">
      <c r="A2219" s="68">
        <f t="shared" si="692"/>
        <v>2106</v>
      </c>
      <c r="B2219" s="107">
        <v>8711003</v>
      </c>
      <c r="C2219" s="70" t="s">
        <v>1544</v>
      </c>
      <c r="D2219" s="71" t="s">
        <v>1423</v>
      </c>
      <c r="E2219" s="71">
        <v>1</v>
      </c>
      <c r="F2219" s="52">
        <v>299880</v>
      </c>
      <c r="G2219" s="52">
        <v>449820</v>
      </c>
      <c r="H2219" s="24">
        <f t="shared" si="686"/>
        <v>299880</v>
      </c>
      <c r="I2219" s="24">
        <f t="shared" si="687"/>
        <v>374850</v>
      </c>
      <c r="J2219" s="24">
        <f t="shared" si="688"/>
        <v>374850</v>
      </c>
      <c r="K2219" s="25">
        <f t="shared" si="689"/>
        <v>367276.49203290971</v>
      </c>
      <c r="L2219" s="26">
        <f t="shared" si="676"/>
        <v>47656.516544655147</v>
      </c>
      <c r="M2219" s="27">
        <f t="shared" si="677"/>
        <v>0.12975651199692056</v>
      </c>
      <c r="N2219" s="28">
        <f t="shared" si="690"/>
        <v>299880</v>
      </c>
      <c r="O2219" s="29" t="str">
        <f t="shared" si="691"/>
        <v>MENOR VALOR</v>
      </c>
      <c r="P2219" s="30">
        <f t="shared" si="678"/>
        <v>299880</v>
      </c>
    </row>
    <row r="2220" spans="1:16" ht="16.2" customHeight="1" x14ac:dyDescent="0.3">
      <c r="A2220" s="68">
        <f t="shared" si="692"/>
        <v>2107</v>
      </c>
      <c r="B2220" s="107">
        <v>8711003</v>
      </c>
      <c r="C2220" s="70" t="s">
        <v>1626</v>
      </c>
      <c r="D2220" s="71" t="s">
        <v>1423</v>
      </c>
      <c r="E2220" s="71">
        <v>1</v>
      </c>
      <c r="F2220" s="52">
        <v>299880</v>
      </c>
      <c r="G2220" s="52">
        <v>449820</v>
      </c>
      <c r="H2220" s="24">
        <f t="shared" si="686"/>
        <v>299880</v>
      </c>
      <c r="I2220" s="24">
        <f t="shared" si="687"/>
        <v>374850</v>
      </c>
      <c r="J2220" s="24">
        <f t="shared" si="688"/>
        <v>374850</v>
      </c>
      <c r="K2220" s="25">
        <f t="shared" si="689"/>
        <v>367276.49203290971</v>
      </c>
      <c r="L2220" s="26">
        <f t="shared" si="676"/>
        <v>47656.516544655147</v>
      </c>
      <c r="M2220" s="27">
        <f t="shared" si="677"/>
        <v>0.12975651199692056</v>
      </c>
      <c r="N2220" s="28">
        <f t="shared" si="690"/>
        <v>299880</v>
      </c>
      <c r="O2220" s="29" t="str">
        <f t="shared" si="691"/>
        <v>MENOR VALOR</v>
      </c>
      <c r="P2220" s="30">
        <f t="shared" si="678"/>
        <v>299880</v>
      </c>
    </row>
    <row r="2221" spans="1:16" ht="16.2" customHeight="1" x14ac:dyDescent="0.3">
      <c r="A2221" s="72">
        <f t="shared" si="692"/>
        <v>2108</v>
      </c>
      <c r="B2221" s="108">
        <v>8711003</v>
      </c>
      <c r="C2221" s="74" t="s">
        <v>1554</v>
      </c>
      <c r="D2221" s="75" t="s">
        <v>1423</v>
      </c>
      <c r="E2221" s="75">
        <v>1</v>
      </c>
      <c r="F2221" s="56">
        <v>287980</v>
      </c>
      <c r="G2221" s="56">
        <v>374850</v>
      </c>
      <c r="H2221" s="24">
        <f t="shared" si="686"/>
        <v>287980</v>
      </c>
      <c r="I2221" s="24">
        <f t="shared" si="687"/>
        <v>331415</v>
      </c>
      <c r="J2221" s="24">
        <f t="shared" si="688"/>
        <v>331415</v>
      </c>
      <c r="K2221" s="25">
        <f t="shared" si="689"/>
        <v>328556.39241993148</v>
      </c>
      <c r="L2221" s="26">
        <f t="shared" si="676"/>
        <v>28691.842236219974</v>
      </c>
      <c r="M2221" s="27">
        <f t="shared" si="677"/>
        <v>8.732699438563539E-2</v>
      </c>
      <c r="N2221" s="28">
        <f t="shared" si="690"/>
        <v>287980</v>
      </c>
      <c r="O2221" s="29" t="str">
        <f t="shared" si="691"/>
        <v>MENOR VALOR</v>
      </c>
      <c r="P2221" s="30">
        <f t="shared" si="678"/>
        <v>287980</v>
      </c>
    </row>
    <row r="2222" spans="1:16" ht="16.2" customHeight="1" x14ac:dyDescent="0.3">
      <c r="A2222" s="268" t="s">
        <v>1632</v>
      </c>
      <c r="B2222" s="268"/>
      <c r="C2222" s="268"/>
      <c r="D2222" s="268"/>
      <c r="E2222" s="268"/>
      <c r="F2222" s="35"/>
      <c r="G2222" s="121"/>
      <c r="H2222" s="38"/>
      <c r="I2222" s="38"/>
      <c r="J2222" s="38"/>
      <c r="K2222" s="39"/>
      <c r="L2222" s="40"/>
      <c r="M2222" s="41"/>
      <c r="N2222" s="42"/>
      <c r="O2222" s="43"/>
      <c r="P2222" s="44"/>
    </row>
    <row r="2223" spans="1:16" ht="16.2" customHeight="1" x14ac:dyDescent="0.3">
      <c r="A2223" s="64">
        <f>+A2221+1</f>
        <v>2109</v>
      </c>
      <c r="B2223" s="106">
        <v>8711003</v>
      </c>
      <c r="C2223" s="66" t="s">
        <v>1595</v>
      </c>
      <c r="D2223" s="67" t="s">
        <v>1423</v>
      </c>
      <c r="E2223" s="67">
        <v>1</v>
      </c>
      <c r="F2223" s="47">
        <v>249900</v>
      </c>
      <c r="G2223" s="47">
        <v>449820</v>
      </c>
      <c r="H2223" s="24">
        <f t="shared" ref="H2223:H2232" si="693">MIN(F2223:G2223)</f>
        <v>249900</v>
      </c>
      <c r="I2223" s="24">
        <f t="shared" ref="I2223:I2232" si="694">AVERAGE(F2223:G2223)</f>
        <v>349860</v>
      </c>
      <c r="J2223" s="24">
        <f t="shared" ref="J2223:J2232" si="695">MEDIAN(F2223:G2223)</f>
        <v>349860</v>
      </c>
      <c r="K2223" s="25">
        <f t="shared" ref="K2223:K2232" si="696">GEOMEAN(F2223:G2223)</f>
        <v>335276.03254631849</v>
      </c>
      <c r="L2223" s="26">
        <f t="shared" si="676"/>
        <v>60369.971564305197</v>
      </c>
      <c r="M2223" s="27">
        <f t="shared" si="677"/>
        <v>0.18006050449181771</v>
      </c>
      <c r="N2223" s="28">
        <f t="shared" ref="N2223:N2232" si="697">ROUND(IF(M2223&lt;=$N$2,H2223,K2223),0)</f>
        <v>249900</v>
      </c>
      <c r="O2223" s="29" t="str">
        <f t="shared" ref="O2223:O2232" si="698">IF(M2223&lt;=$N$2,"MENOR VALOR","MEDIA GEO")</f>
        <v>MENOR VALOR</v>
      </c>
      <c r="P2223" s="30">
        <f t="shared" si="678"/>
        <v>249900</v>
      </c>
    </row>
    <row r="2224" spans="1:16" ht="16.2" customHeight="1" x14ac:dyDescent="0.3">
      <c r="A2224" s="68">
        <f t="shared" ref="A2224:A2232" si="699">A2223+1</f>
        <v>2110</v>
      </c>
      <c r="B2224" s="107">
        <v>8711003</v>
      </c>
      <c r="C2224" s="70" t="s">
        <v>1550</v>
      </c>
      <c r="D2224" s="71" t="s">
        <v>1423</v>
      </c>
      <c r="E2224" s="71">
        <v>1</v>
      </c>
      <c r="F2224" s="52">
        <v>274890</v>
      </c>
      <c r="G2224" s="52">
        <v>449820</v>
      </c>
      <c r="H2224" s="24">
        <f t="shared" si="693"/>
        <v>274890</v>
      </c>
      <c r="I2224" s="24">
        <f t="shared" si="694"/>
        <v>362355</v>
      </c>
      <c r="J2224" s="24">
        <f t="shared" si="695"/>
        <v>362355</v>
      </c>
      <c r="K2224" s="25">
        <f t="shared" si="696"/>
        <v>351640.46951396251</v>
      </c>
      <c r="L2224" s="26">
        <f t="shared" si="676"/>
        <v>54270.777452574366</v>
      </c>
      <c r="M2224" s="27">
        <f t="shared" si="677"/>
        <v>0.15433598279398114</v>
      </c>
      <c r="N2224" s="28">
        <f t="shared" si="697"/>
        <v>274890</v>
      </c>
      <c r="O2224" s="29" t="str">
        <f t="shared" si="698"/>
        <v>MENOR VALOR</v>
      </c>
      <c r="P2224" s="30">
        <f t="shared" si="678"/>
        <v>274890</v>
      </c>
    </row>
    <row r="2225" spans="1:16" ht="16.2" customHeight="1" x14ac:dyDescent="0.3">
      <c r="A2225" s="68">
        <f t="shared" si="699"/>
        <v>2111</v>
      </c>
      <c r="B2225" s="107">
        <v>8711003</v>
      </c>
      <c r="C2225" s="70" t="s">
        <v>303</v>
      </c>
      <c r="D2225" s="71" t="s">
        <v>1423</v>
      </c>
      <c r="E2225" s="71">
        <v>1</v>
      </c>
      <c r="F2225" s="52">
        <v>299880</v>
      </c>
      <c r="G2225" s="52">
        <v>449820</v>
      </c>
      <c r="H2225" s="24">
        <f t="shared" si="693"/>
        <v>299880</v>
      </c>
      <c r="I2225" s="24">
        <f t="shared" si="694"/>
        <v>374850</v>
      </c>
      <c r="J2225" s="24">
        <f t="shared" si="695"/>
        <v>374850</v>
      </c>
      <c r="K2225" s="25">
        <f t="shared" si="696"/>
        <v>367276.49203290971</v>
      </c>
      <c r="L2225" s="26">
        <f t="shared" si="676"/>
        <v>47656.516544655147</v>
      </c>
      <c r="M2225" s="27">
        <f t="shared" si="677"/>
        <v>0.12975651199692056</v>
      </c>
      <c r="N2225" s="28">
        <f t="shared" si="697"/>
        <v>299880</v>
      </c>
      <c r="O2225" s="29" t="str">
        <f t="shared" si="698"/>
        <v>MENOR VALOR</v>
      </c>
      <c r="P2225" s="30">
        <f t="shared" si="678"/>
        <v>299880</v>
      </c>
    </row>
    <row r="2226" spans="1:16" ht="16.2" customHeight="1" x14ac:dyDescent="0.3">
      <c r="A2226" s="68">
        <f t="shared" si="699"/>
        <v>2112</v>
      </c>
      <c r="B2226" s="107">
        <v>8711003</v>
      </c>
      <c r="C2226" s="70" t="s">
        <v>304</v>
      </c>
      <c r="D2226" s="71" t="s">
        <v>1423</v>
      </c>
      <c r="E2226" s="71">
        <v>1</v>
      </c>
      <c r="F2226" s="52">
        <v>299880</v>
      </c>
      <c r="G2226" s="52">
        <v>431970</v>
      </c>
      <c r="H2226" s="24">
        <f t="shared" si="693"/>
        <v>299880</v>
      </c>
      <c r="I2226" s="24">
        <f t="shared" si="694"/>
        <v>365925</v>
      </c>
      <c r="J2226" s="24">
        <f t="shared" si="695"/>
        <v>365925</v>
      </c>
      <c r="K2226" s="25">
        <f t="shared" si="696"/>
        <v>359915.4950818317</v>
      </c>
      <c r="L2226" s="26">
        <f t="shared" si="676"/>
        <v>42451.505684254815</v>
      </c>
      <c r="M2226" s="27">
        <f t="shared" si="677"/>
        <v>0.11794853587674207</v>
      </c>
      <c r="N2226" s="28">
        <f t="shared" si="697"/>
        <v>299880</v>
      </c>
      <c r="O2226" s="29" t="str">
        <f t="shared" si="698"/>
        <v>MENOR VALOR</v>
      </c>
      <c r="P2226" s="30">
        <f t="shared" si="678"/>
        <v>299880</v>
      </c>
    </row>
    <row r="2227" spans="1:16" ht="16.2" customHeight="1" x14ac:dyDescent="0.3">
      <c r="A2227" s="68">
        <f t="shared" si="699"/>
        <v>2113</v>
      </c>
      <c r="B2227" s="107">
        <v>8711003</v>
      </c>
      <c r="C2227" s="70" t="s">
        <v>1633</v>
      </c>
      <c r="D2227" s="71" t="s">
        <v>1423</v>
      </c>
      <c r="E2227" s="71">
        <v>1</v>
      </c>
      <c r="F2227" s="52">
        <v>299880</v>
      </c>
      <c r="G2227" s="52">
        <v>449820</v>
      </c>
      <c r="H2227" s="24">
        <f t="shared" si="693"/>
        <v>299880</v>
      </c>
      <c r="I2227" s="24">
        <f t="shared" si="694"/>
        <v>374850</v>
      </c>
      <c r="J2227" s="24">
        <f t="shared" si="695"/>
        <v>374850</v>
      </c>
      <c r="K2227" s="25">
        <f t="shared" si="696"/>
        <v>367276.49203290971</v>
      </c>
      <c r="L2227" s="26">
        <f t="shared" si="676"/>
        <v>47656.516544655147</v>
      </c>
      <c r="M2227" s="27">
        <f t="shared" si="677"/>
        <v>0.12975651199692056</v>
      </c>
      <c r="N2227" s="28">
        <f t="shared" si="697"/>
        <v>299880</v>
      </c>
      <c r="O2227" s="29" t="str">
        <f t="shared" si="698"/>
        <v>MENOR VALOR</v>
      </c>
      <c r="P2227" s="30">
        <f t="shared" si="678"/>
        <v>299880</v>
      </c>
    </row>
    <row r="2228" spans="1:16" ht="16.2" customHeight="1" x14ac:dyDescent="0.3">
      <c r="A2228" s="68">
        <f t="shared" si="699"/>
        <v>2114</v>
      </c>
      <c r="B2228" s="107">
        <v>8711003</v>
      </c>
      <c r="C2228" s="70" t="s">
        <v>1552</v>
      </c>
      <c r="D2228" s="71" t="s">
        <v>1423</v>
      </c>
      <c r="E2228" s="71">
        <v>1</v>
      </c>
      <c r="F2228" s="52">
        <v>249900</v>
      </c>
      <c r="G2228" s="52">
        <v>449820</v>
      </c>
      <c r="H2228" s="24">
        <f t="shared" si="693"/>
        <v>249900</v>
      </c>
      <c r="I2228" s="24">
        <f t="shared" si="694"/>
        <v>349860</v>
      </c>
      <c r="J2228" s="24">
        <f t="shared" si="695"/>
        <v>349860</v>
      </c>
      <c r="K2228" s="25">
        <f t="shared" si="696"/>
        <v>335276.03254631849</v>
      </c>
      <c r="L2228" s="26">
        <f t="shared" si="676"/>
        <v>60369.971564305197</v>
      </c>
      <c r="M2228" s="27">
        <f t="shared" si="677"/>
        <v>0.18006050449181771</v>
      </c>
      <c r="N2228" s="28">
        <f t="shared" si="697"/>
        <v>249900</v>
      </c>
      <c r="O2228" s="29" t="str">
        <f t="shared" si="698"/>
        <v>MENOR VALOR</v>
      </c>
      <c r="P2228" s="30">
        <f t="shared" si="678"/>
        <v>249900</v>
      </c>
    </row>
    <row r="2229" spans="1:16" ht="16.2" customHeight="1" x14ac:dyDescent="0.3">
      <c r="A2229" s="68">
        <f t="shared" si="699"/>
        <v>2115</v>
      </c>
      <c r="B2229" s="107">
        <v>8711003</v>
      </c>
      <c r="C2229" s="70" t="s">
        <v>307</v>
      </c>
      <c r="D2229" s="71" t="s">
        <v>1423</v>
      </c>
      <c r="E2229" s="71">
        <v>1</v>
      </c>
      <c r="F2229" s="52">
        <v>299880</v>
      </c>
      <c r="G2229" s="52">
        <v>487305</v>
      </c>
      <c r="H2229" s="24">
        <f t="shared" si="693"/>
        <v>299880</v>
      </c>
      <c r="I2229" s="24">
        <f t="shared" si="694"/>
        <v>393592.5</v>
      </c>
      <c r="J2229" s="24">
        <f t="shared" si="695"/>
        <v>393592.5</v>
      </c>
      <c r="K2229" s="25">
        <f t="shared" si="696"/>
        <v>382273.49293405109</v>
      </c>
      <c r="L2229" s="26">
        <f t="shared" si="676"/>
        <v>58260.997579313451</v>
      </c>
      <c r="M2229" s="27">
        <f t="shared" si="677"/>
        <v>0.15240658496131851</v>
      </c>
      <c r="N2229" s="28">
        <f t="shared" si="697"/>
        <v>299880</v>
      </c>
      <c r="O2229" s="29" t="str">
        <f t="shared" si="698"/>
        <v>MENOR VALOR</v>
      </c>
      <c r="P2229" s="30">
        <f t="shared" si="678"/>
        <v>299880</v>
      </c>
    </row>
    <row r="2230" spans="1:16" ht="16.2" customHeight="1" x14ac:dyDescent="0.3">
      <c r="A2230" s="68">
        <f t="shared" si="699"/>
        <v>2116</v>
      </c>
      <c r="B2230" s="107">
        <v>8711003</v>
      </c>
      <c r="C2230" s="70" t="s">
        <v>308</v>
      </c>
      <c r="D2230" s="71" t="s">
        <v>1423</v>
      </c>
      <c r="E2230" s="71">
        <v>1</v>
      </c>
      <c r="F2230" s="52">
        <v>299880</v>
      </c>
      <c r="G2230" s="52">
        <v>487305</v>
      </c>
      <c r="H2230" s="24">
        <f t="shared" si="693"/>
        <v>299880</v>
      </c>
      <c r="I2230" s="24">
        <f t="shared" si="694"/>
        <v>393592.5</v>
      </c>
      <c r="J2230" s="24">
        <f t="shared" si="695"/>
        <v>393592.5</v>
      </c>
      <c r="K2230" s="25">
        <f t="shared" si="696"/>
        <v>382273.49293405109</v>
      </c>
      <c r="L2230" s="26">
        <f t="shared" si="676"/>
        <v>58260.997579313451</v>
      </c>
      <c r="M2230" s="27">
        <f t="shared" si="677"/>
        <v>0.15240658496131851</v>
      </c>
      <c r="N2230" s="28">
        <f t="shared" si="697"/>
        <v>299880</v>
      </c>
      <c r="O2230" s="29" t="str">
        <f t="shared" si="698"/>
        <v>MENOR VALOR</v>
      </c>
      <c r="P2230" s="30">
        <f t="shared" si="678"/>
        <v>299880</v>
      </c>
    </row>
    <row r="2231" spans="1:16" ht="16.2" customHeight="1" x14ac:dyDescent="0.3">
      <c r="A2231" s="68">
        <f t="shared" si="699"/>
        <v>2117</v>
      </c>
      <c r="B2231" s="107">
        <v>8711003</v>
      </c>
      <c r="C2231" s="70" t="s">
        <v>1634</v>
      </c>
      <c r="D2231" s="71" t="s">
        <v>1423</v>
      </c>
      <c r="E2231" s="71">
        <v>1</v>
      </c>
      <c r="F2231" s="52">
        <v>299880</v>
      </c>
      <c r="G2231" s="52">
        <v>449820</v>
      </c>
      <c r="H2231" s="24">
        <f t="shared" si="693"/>
        <v>299880</v>
      </c>
      <c r="I2231" s="24">
        <f t="shared" si="694"/>
        <v>374850</v>
      </c>
      <c r="J2231" s="24">
        <f t="shared" si="695"/>
        <v>374850</v>
      </c>
      <c r="K2231" s="25">
        <f t="shared" si="696"/>
        <v>367276.49203290971</v>
      </c>
      <c r="L2231" s="26">
        <f t="shared" si="676"/>
        <v>47656.516544655147</v>
      </c>
      <c r="M2231" s="27">
        <f t="shared" si="677"/>
        <v>0.12975651199692056</v>
      </c>
      <c r="N2231" s="28">
        <f t="shared" si="697"/>
        <v>299880</v>
      </c>
      <c r="O2231" s="29" t="str">
        <f t="shared" si="698"/>
        <v>MENOR VALOR</v>
      </c>
      <c r="P2231" s="30">
        <f t="shared" si="678"/>
        <v>299880</v>
      </c>
    </row>
    <row r="2232" spans="1:16" ht="16.2" customHeight="1" x14ac:dyDescent="0.3">
      <c r="A2232" s="72">
        <f t="shared" si="699"/>
        <v>2118</v>
      </c>
      <c r="B2232" s="108">
        <v>8711003</v>
      </c>
      <c r="C2232" s="74" t="s">
        <v>1554</v>
      </c>
      <c r="D2232" s="75" t="s">
        <v>1423</v>
      </c>
      <c r="E2232" s="75">
        <v>1</v>
      </c>
      <c r="F2232" s="56">
        <v>287980</v>
      </c>
      <c r="G2232" s="56">
        <v>412335</v>
      </c>
      <c r="H2232" s="24">
        <f t="shared" si="693"/>
        <v>287980</v>
      </c>
      <c r="I2232" s="24">
        <f t="shared" si="694"/>
        <v>350157.5</v>
      </c>
      <c r="J2232" s="24">
        <f t="shared" si="695"/>
        <v>350157.5</v>
      </c>
      <c r="K2232" s="25">
        <f t="shared" si="696"/>
        <v>344592.85149288864</v>
      </c>
      <c r="L2232" s="26">
        <f t="shared" si="676"/>
        <v>40031.331192928519</v>
      </c>
      <c r="M2232" s="27">
        <f t="shared" si="677"/>
        <v>0.11616994090126866</v>
      </c>
      <c r="N2232" s="28">
        <f t="shared" si="697"/>
        <v>287980</v>
      </c>
      <c r="O2232" s="29" t="str">
        <f t="shared" si="698"/>
        <v>MENOR VALOR</v>
      </c>
      <c r="P2232" s="30">
        <f t="shared" si="678"/>
        <v>287980</v>
      </c>
    </row>
    <row r="2233" spans="1:16" ht="16.2" customHeight="1" x14ac:dyDescent="0.3">
      <c r="A2233" s="268" t="s">
        <v>1635</v>
      </c>
      <c r="B2233" s="268"/>
      <c r="C2233" s="268"/>
      <c r="D2233" s="268"/>
      <c r="E2233" s="268"/>
      <c r="F2233" s="35"/>
      <c r="G2233" s="121"/>
      <c r="H2233" s="38"/>
      <c r="I2233" s="38"/>
      <c r="J2233" s="38"/>
      <c r="K2233" s="39"/>
      <c r="L2233" s="40"/>
      <c r="M2233" s="41"/>
      <c r="N2233" s="42"/>
      <c r="O2233" s="43"/>
      <c r="P2233" s="44"/>
    </row>
    <row r="2234" spans="1:16" ht="16.2" customHeight="1" x14ac:dyDescent="0.3">
      <c r="A2234" s="64">
        <f>+A2232+1</f>
        <v>2119</v>
      </c>
      <c r="B2234" s="106">
        <v>8711003</v>
      </c>
      <c r="C2234" s="66" t="s">
        <v>1636</v>
      </c>
      <c r="D2234" s="67" t="s">
        <v>1423</v>
      </c>
      <c r="E2234" s="67">
        <v>1</v>
      </c>
      <c r="F2234" s="47">
        <v>299880</v>
      </c>
      <c r="G2234" s="47">
        <v>487305</v>
      </c>
      <c r="H2234" s="24">
        <f t="shared" ref="H2234:H2268" si="700">MIN(F2234:G2234)</f>
        <v>299880</v>
      </c>
      <c r="I2234" s="24">
        <f t="shared" ref="I2234:I2268" si="701">AVERAGE(F2234:G2234)</f>
        <v>393592.5</v>
      </c>
      <c r="J2234" s="24">
        <f t="shared" ref="J2234:J2268" si="702">MEDIAN(F2234:G2234)</f>
        <v>393592.5</v>
      </c>
      <c r="K2234" s="25">
        <f t="shared" ref="K2234:K2268" si="703">GEOMEAN(F2234:G2234)</f>
        <v>382273.49293405109</v>
      </c>
      <c r="L2234" s="26">
        <f t="shared" si="676"/>
        <v>58260.997579313451</v>
      </c>
      <c r="M2234" s="27">
        <f t="shared" si="677"/>
        <v>0.15240658496131851</v>
      </c>
      <c r="N2234" s="28">
        <f t="shared" ref="N2234:N2268" si="704">ROUND(IF(M2234&lt;=$N$2,H2234,K2234),0)</f>
        <v>299880</v>
      </c>
      <c r="O2234" s="29" t="str">
        <f t="shared" ref="O2234:O2268" si="705">IF(M2234&lt;=$N$2,"MENOR VALOR","MEDIA GEO")</f>
        <v>MENOR VALOR</v>
      </c>
      <c r="P2234" s="30">
        <f t="shared" si="678"/>
        <v>299880</v>
      </c>
    </row>
    <row r="2235" spans="1:16" ht="16.2" customHeight="1" x14ac:dyDescent="0.3">
      <c r="A2235" s="68">
        <f t="shared" ref="A2235:A2268" si="706">A2234+1</f>
        <v>2120</v>
      </c>
      <c r="B2235" s="107">
        <v>8711003</v>
      </c>
      <c r="C2235" s="70" t="s">
        <v>1637</v>
      </c>
      <c r="D2235" s="71" t="s">
        <v>1423</v>
      </c>
      <c r="E2235" s="71">
        <v>1</v>
      </c>
      <c r="F2235" s="52">
        <v>299880</v>
      </c>
      <c r="G2235" s="52">
        <v>487305</v>
      </c>
      <c r="H2235" s="24">
        <f t="shared" si="700"/>
        <v>299880</v>
      </c>
      <c r="I2235" s="24">
        <f t="shared" si="701"/>
        <v>393592.5</v>
      </c>
      <c r="J2235" s="24">
        <f t="shared" si="702"/>
        <v>393592.5</v>
      </c>
      <c r="K2235" s="25">
        <f t="shared" si="703"/>
        <v>382273.49293405109</v>
      </c>
      <c r="L2235" s="26">
        <f t="shared" si="676"/>
        <v>58260.997579313451</v>
      </c>
      <c r="M2235" s="27">
        <f t="shared" si="677"/>
        <v>0.15240658496131851</v>
      </c>
      <c r="N2235" s="28">
        <f t="shared" si="704"/>
        <v>299880</v>
      </c>
      <c r="O2235" s="29" t="str">
        <f t="shared" si="705"/>
        <v>MENOR VALOR</v>
      </c>
      <c r="P2235" s="30">
        <f t="shared" si="678"/>
        <v>299880</v>
      </c>
    </row>
    <row r="2236" spans="1:16" ht="16.2" customHeight="1" x14ac:dyDescent="0.3">
      <c r="A2236" s="68">
        <f t="shared" si="706"/>
        <v>2121</v>
      </c>
      <c r="B2236" s="107">
        <v>8711003</v>
      </c>
      <c r="C2236" s="70" t="s">
        <v>1638</v>
      </c>
      <c r="D2236" s="71" t="s">
        <v>1423</v>
      </c>
      <c r="E2236" s="71">
        <v>1</v>
      </c>
      <c r="F2236" s="52">
        <v>324870</v>
      </c>
      <c r="G2236" s="52">
        <v>487305</v>
      </c>
      <c r="H2236" s="24">
        <f t="shared" si="700"/>
        <v>324870</v>
      </c>
      <c r="I2236" s="24">
        <f t="shared" si="701"/>
        <v>406087.5</v>
      </c>
      <c r="J2236" s="24">
        <f t="shared" si="702"/>
        <v>406087.5</v>
      </c>
      <c r="K2236" s="25">
        <f t="shared" si="703"/>
        <v>397882.86636898556</v>
      </c>
      <c r="L2236" s="26">
        <f t="shared" si="676"/>
        <v>51627.892923377505</v>
      </c>
      <c r="M2236" s="27">
        <f t="shared" si="677"/>
        <v>0.12975651199692331</v>
      </c>
      <c r="N2236" s="28">
        <f t="shared" si="704"/>
        <v>324870</v>
      </c>
      <c r="O2236" s="29" t="str">
        <f t="shared" si="705"/>
        <v>MENOR VALOR</v>
      </c>
      <c r="P2236" s="30">
        <f t="shared" si="678"/>
        <v>324870</v>
      </c>
    </row>
    <row r="2237" spans="1:16" ht="16.2" customHeight="1" x14ac:dyDescent="0.3">
      <c r="A2237" s="68">
        <f t="shared" si="706"/>
        <v>2122</v>
      </c>
      <c r="B2237" s="107">
        <v>8711003</v>
      </c>
      <c r="C2237" s="70" t="s">
        <v>1639</v>
      </c>
      <c r="D2237" s="71" t="s">
        <v>1423</v>
      </c>
      <c r="E2237" s="71">
        <v>1</v>
      </c>
      <c r="F2237" s="52">
        <v>324870</v>
      </c>
      <c r="G2237" s="52">
        <v>487305</v>
      </c>
      <c r="H2237" s="24">
        <f t="shared" si="700"/>
        <v>324870</v>
      </c>
      <c r="I2237" s="24">
        <f t="shared" si="701"/>
        <v>406087.5</v>
      </c>
      <c r="J2237" s="24">
        <f t="shared" si="702"/>
        <v>406087.5</v>
      </c>
      <c r="K2237" s="25">
        <f t="shared" si="703"/>
        <v>397882.86636898556</v>
      </c>
      <c r="L2237" s="26">
        <f t="shared" si="676"/>
        <v>51627.892923377505</v>
      </c>
      <c r="M2237" s="27">
        <f t="shared" si="677"/>
        <v>0.12975651199692331</v>
      </c>
      <c r="N2237" s="28">
        <f t="shared" si="704"/>
        <v>324870</v>
      </c>
      <c r="O2237" s="29" t="str">
        <f t="shared" si="705"/>
        <v>MENOR VALOR</v>
      </c>
      <c r="P2237" s="30">
        <f t="shared" si="678"/>
        <v>324870</v>
      </c>
    </row>
    <row r="2238" spans="1:16" ht="16.2" customHeight="1" x14ac:dyDescent="0.3">
      <c r="A2238" s="68">
        <f t="shared" si="706"/>
        <v>2123</v>
      </c>
      <c r="B2238" s="107">
        <v>8711003</v>
      </c>
      <c r="C2238" s="70" t="s">
        <v>1640</v>
      </c>
      <c r="D2238" s="71" t="s">
        <v>1423</v>
      </c>
      <c r="E2238" s="71">
        <v>1</v>
      </c>
      <c r="F2238" s="52">
        <v>299880</v>
      </c>
      <c r="G2238" s="52">
        <v>487305</v>
      </c>
      <c r="H2238" s="24">
        <f t="shared" si="700"/>
        <v>299880</v>
      </c>
      <c r="I2238" s="24">
        <f t="shared" si="701"/>
        <v>393592.5</v>
      </c>
      <c r="J2238" s="24">
        <f t="shared" si="702"/>
        <v>393592.5</v>
      </c>
      <c r="K2238" s="25">
        <f t="shared" si="703"/>
        <v>382273.49293405109</v>
      </c>
      <c r="L2238" s="26">
        <f t="shared" si="676"/>
        <v>58260.997579313451</v>
      </c>
      <c r="M2238" s="27">
        <f t="shared" si="677"/>
        <v>0.15240658496131851</v>
      </c>
      <c r="N2238" s="28">
        <f t="shared" si="704"/>
        <v>299880</v>
      </c>
      <c r="O2238" s="29" t="str">
        <f t="shared" si="705"/>
        <v>MENOR VALOR</v>
      </c>
      <c r="P2238" s="30">
        <f t="shared" si="678"/>
        <v>299880</v>
      </c>
    </row>
    <row r="2239" spans="1:16" ht="16.2" customHeight="1" x14ac:dyDescent="0.3">
      <c r="A2239" s="68">
        <f t="shared" si="706"/>
        <v>2124</v>
      </c>
      <c r="B2239" s="107">
        <v>8711003</v>
      </c>
      <c r="C2239" s="70" t="s">
        <v>1641</v>
      </c>
      <c r="D2239" s="71" t="s">
        <v>1423</v>
      </c>
      <c r="E2239" s="71">
        <v>1</v>
      </c>
      <c r="F2239" s="52">
        <v>274890</v>
      </c>
      <c r="G2239" s="52">
        <v>374850</v>
      </c>
      <c r="H2239" s="24">
        <f t="shared" si="700"/>
        <v>274890</v>
      </c>
      <c r="I2239" s="24">
        <f t="shared" si="701"/>
        <v>324870</v>
      </c>
      <c r="J2239" s="24">
        <f t="shared" si="702"/>
        <v>324870</v>
      </c>
      <c r="K2239" s="25">
        <f t="shared" si="703"/>
        <v>321002.36214084155</v>
      </c>
      <c r="L2239" s="26">
        <f t="shared" si="676"/>
        <v>32606.363966318884</v>
      </c>
      <c r="M2239" s="27">
        <f t="shared" si="677"/>
        <v>0.10157671036704914</v>
      </c>
      <c r="N2239" s="28">
        <f t="shared" si="704"/>
        <v>274890</v>
      </c>
      <c r="O2239" s="29" t="str">
        <f t="shared" si="705"/>
        <v>MENOR VALOR</v>
      </c>
      <c r="P2239" s="30">
        <f t="shared" si="678"/>
        <v>274890</v>
      </c>
    </row>
    <row r="2240" spans="1:16" ht="16.2" customHeight="1" x14ac:dyDescent="0.3">
      <c r="A2240" s="68">
        <f t="shared" si="706"/>
        <v>2125</v>
      </c>
      <c r="B2240" s="107">
        <v>8711003</v>
      </c>
      <c r="C2240" s="70" t="s">
        <v>1642</v>
      </c>
      <c r="D2240" s="71" t="s">
        <v>1423</v>
      </c>
      <c r="E2240" s="71">
        <v>1</v>
      </c>
      <c r="F2240" s="52">
        <v>324870</v>
      </c>
      <c r="G2240" s="52">
        <v>374850</v>
      </c>
      <c r="H2240" s="24">
        <f t="shared" si="700"/>
        <v>324870</v>
      </c>
      <c r="I2240" s="24">
        <f t="shared" si="701"/>
        <v>349860</v>
      </c>
      <c r="J2240" s="24">
        <f t="shared" si="702"/>
        <v>349860</v>
      </c>
      <c r="K2240" s="25">
        <f t="shared" si="703"/>
        <v>348966.35869378585</v>
      </c>
      <c r="L2240" s="26">
        <f t="shared" si="676"/>
        <v>17038.698634279393</v>
      </c>
      <c r="M2240" s="27">
        <f t="shared" si="677"/>
        <v>4.8826192582164245E-2</v>
      </c>
      <c r="N2240" s="28">
        <f t="shared" si="704"/>
        <v>324870</v>
      </c>
      <c r="O2240" s="29" t="str">
        <f t="shared" si="705"/>
        <v>MENOR VALOR</v>
      </c>
      <c r="P2240" s="30">
        <f t="shared" si="678"/>
        <v>324870</v>
      </c>
    </row>
    <row r="2241" spans="1:16" ht="16.2" customHeight="1" x14ac:dyDescent="0.3">
      <c r="A2241" s="68">
        <f t="shared" si="706"/>
        <v>2126</v>
      </c>
      <c r="B2241" s="107">
        <v>8711003</v>
      </c>
      <c r="C2241" s="70" t="s">
        <v>1643</v>
      </c>
      <c r="D2241" s="71" t="s">
        <v>1423</v>
      </c>
      <c r="E2241" s="71">
        <v>1</v>
      </c>
      <c r="F2241" s="52">
        <v>324870</v>
      </c>
      <c r="G2241" s="52">
        <v>374850</v>
      </c>
      <c r="H2241" s="24">
        <f t="shared" si="700"/>
        <v>324870</v>
      </c>
      <c r="I2241" s="24">
        <f t="shared" si="701"/>
        <v>349860</v>
      </c>
      <c r="J2241" s="24">
        <f t="shared" si="702"/>
        <v>349860</v>
      </c>
      <c r="K2241" s="25">
        <f t="shared" si="703"/>
        <v>348966.35869378585</v>
      </c>
      <c r="L2241" s="26">
        <f t="shared" si="676"/>
        <v>17038.698634279393</v>
      </c>
      <c r="M2241" s="27">
        <f t="shared" si="677"/>
        <v>4.8826192582164245E-2</v>
      </c>
      <c r="N2241" s="28">
        <f t="shared" si="704"/>
        <v>324870</v>
      </c>
      <c r="O2241" s="29" t="str">
        <f t="shared" si="705"/>
        <v>MENOR VALOR</v>
      </c>
      <c r="P2241" s="30">
        <f t="shared" si="678"/>
        <v>324870</v>
      </c>
    </row>
    <row r="2242" spans="1:16" ht="16.2" customHeight="1" x14ac:dyDescent="0.3">
      <c r="A2242" s="68">
        <f t="shared" si="706"/>
        <v>2127</v>
      </c>
      <c r="B2242" s="107">
        <v>8711003</v>
      </c>
      <c r="C2242" s="70" t="s">
        <v>1644</v>
      </c>
      <c r="D2242" s="71" t="s">
        <v>1423</v>
      </c>
      <c r="E2242" s="71">
        <v>1</v>
      </c>
      <c r="F2242" s="52">
        <v>324870</v>
      </c>
      <c r="G2242" s="52">
        <v>374850</v>
      </c>
      <c r="H2242" s="24">
        <f t="shared" si="700"/>
        <v>324870</v>
      </c>
      <c r="I2242" s="24">
        <f t="shared" si="701"/>
        <v>349860</v>
      </c>
      <c r="J2242" s="24">
        <f t="shared" si="702"/>
        <v>349860</v>
      </c>
      <c r="K2242" s="25">
        <f t="shared" si="703"/>
        <v>348966.35869378585</v>
      </c>
      <c r="L2242" s="26">
        <f t="shared" si="676"/>
        <v>17038.698634279393</v>
      </c>
      <c r="M2242" s="27">
        <f t="shared" si="677"/>
        <v>4.8826192582164245E-2</v>
      </c>
      <c r="N2242" s="28">
        <f t="shared" si="704"/>
        <v>324870</v>
      </c>
      <c r="O2242" s="29" t="str">
        <f t="shared" si="705"/>
        <v>MENOR VALOR</v>
      </c>
      <c r="P2242" s="30">
        <f t="shared" si="678"/>
        <v>324870</v>
      </c>
    </row>
    <row r="2243" spans="1:16" ht="16.2" customHeight="1" x14ac:dyDescent="0.3">
      <c r="A2243" s="68">
        <f t="shared" si="706"/>
        <v>2128</v>
      </c>
      <c r="B2243" s="107">
        <v>8711003</v>
      </c>
      <c r="C2243" s="70" t="s">
        <v>1645</v>
      </c>
      <c r="D2243" s="71" t="s">
        <v>1423</v>
      </c>
      <c r="E2243" s="71">
        <v>1</v>
      </c>
      <c r="F2243" s="52">
        <v>324870</v>
      </c>
      <c r="G2243" s="52">
        <v>374850</v>
      </c>
      <c r="H2243" s="24">
        <f t="shared" si="700"/>
        <v>324870</v>
      </c>
      <c r="I2243" s="24">
        <f t="shared" si="701"/>
        <v>349860</v>
      </c>
      <c r="J2243" s="24">
        <f t="shared" si="702"/>
        <v>349860</v>
      </c>
      <c r="K2243" s="25">
        <f t="shared" si="703"/>
        <v>348966.35869378585</v>
      </c>
      <c r="L2243" s="26">
        <f t="shared" si="676"/>
        <v>17038.698634279393</v>
      </c>
      <c r="M2243" s="27">
        <f t="shared" si="677"/>
        <v>4.8826192582164245E-2</v>
      </c>
      <c r="N2243" s="28">
        <f t="shared" si="704"/>
        <v>324870</v>
      </c>
      <c r="O2243" s="29" t="str">
        <f t="shared" si="705"/>
        <v>MENOR VALOR</v>
      </c>
      <c r="P2243" s="30">
        <f t="shared" si="678"/>
        <v>324870</v>
      </c>
    </row>
    <row r="2244" spans="1:16" ht="16.2" customHeight="1" x14ac:dyDescent="0.3">
      <c r="A2244" s="68">
        <f t="shared" si="706"/>
        <v>2129</v>
      </c>
      <c r="B2244" s="107">
        <v>8711003</v>
      </c>
      <c r="C2244" s="70" t="s">
        <v>1646</v>
      </c>
      <c r="D2244" s="71" t="s">
        <v>1423</v>
      </c>
      <c r="E2244" s="71">
        <v>1</v>
      </c>
      <c r="F2244" s="52">
        <v>324870</v>
      </c>
      <c r="G2244" s="52">
        <v>374850</v>
      </c>
      <c r="H2244" s="24">
        <f t="shared" si="700"/>
        <v>324870</v>
      </c>
      <c r="I2244" s="24">
        <f t="shared" si="701"/>
        <v>349860</v>
      </c>
      <c r="J2244" s="24">
        <f t="shared" si="702"/>
        <v>349860</v>
      </c>
      <c r="K2244" s="25">
        <f t="shared" si="703"/>
        <v>348966.35869378585</v>
      </c>
      <c r="L2244" s="26">
        <f t="shared" si="676"/>
        <v>17038.698634279393</v>
      </c>
      <c r="M2244" s="27">
        <f t="shared" si="677"/>
        <v>4.8826192582164245E-2</v>
      </c>
      <c r="N2244" s="28">
        <f t="shared" si="704"/>
        <v>324870</v>
      </c>
      <c r="O2244" s="29" t="str">
        <f t="shared" si="705"/>
        <v>MENOR VALOR</v>
      </c>
      <c r="P2244" s="30">
        <f t="shared" si="678"/>
        <v>324870</v>
      </c>
    </row>
    <row r="2245" spans="1:16" ht="16.2" customHeight="1" x14ac:dyDescent="0.3">
      <c r="A2245" s="68">
        <f t="shared" si="706"/>
        <v>2130</v>
      </c>
      <c r="B2245" s="107">
        <v>8711003</v>
      </c>
      <c r="C2245" s="70" t="s">
        <v>1647</v>
      </c>
      <c r="D2245" s="71" t="s">
        <v>1423</v>
      </c>
      <c r="E2245" s="71">
        <v>1</v>
      </c>
      <c r="F2245" s="52">
        <v>249900</v>
      </c>
      <c r="G2245" s="52">
        <v>282030</v>
      </c>
      <c r="H2245" s="24">
        <f t="shared" si="700"/>
        <v>249900</v>
      </c>
      <c r="I2245" s="24">
        <f t="shared" si="701"/>
        <v>265965</v>
      </c>
      <c r="J2245" s="24">
        <f t="shared" si="702"/>
        <v>265965</v>
      </c>
      <c r="K2245" s="25">
        <f t="shared" si="703"/>
        <v>265479.37208001676</v>
      </c>
      <c r="L2245" s="26">
        <f t="shared" si="676"/>
        <v>11016.279644408221</v>
      </c>
      <c r="M2245" s="27">
        <f t="shared" si="677"/>
        <v>4.1495802698704072E-2</v>
      </c>
      <c r="N2245" s="28">
        <f t="shared" si="704"/>
        <v>249900</v>
      </c>
      <c r="O2245" s="29" t="str">
        <f t="shared" si="705"/>
        <v>MENOR VALOR</v>
      </c>
      <c r="P2245" s="30">
        <f t="shared" si="678"/>
        <v>249900</v>
      </c>
    </row>
    <row r="2246" spans="1:16" ht="16.2" customHeight="1" x14ac:dyDescent="0.3">
      <c r="A2246" s="68">
        <f t="shared" si="706"/>
        <v>2131</v>
      </c>
      <c r="B2246" s="107">
        <v>8711003</v>
      </c>
      <c r="C2246" s="70" t="s">
        <v>1648</v>
      </c>
      <c r="D2246" s="71" t="s">
        <v>1423</v>
      </c>
      <c r="E2246" s="71">
        <v>1</v>
      </c>
      <c r="F2246" s="52">
        <v>249900</v>
      </c>
      <c r="G2246" s="52">
        <v>282030</v>
      </c>
      <c r="H2246" s="24">
        <f t="shared" si="700"/>
        <v>249900</v>
      </c>
      <c r="I2246" s="24">
        <f t="shared" si="701"/>
        <v>265965</v>
      </c>
      <c r="J2246" s="24">
        <f t="shared" si="702"/>
        <v>265965</v>
      </c>
      <c r="K2246" s="25">
        <f t="shared" si="703"/>
        <v>265479.37208001676</v>
      </c>
      <c r="L2246" s="26">
        <f t="shared" si="676"/>
        <v>11016.279644408221</v>
      </c>
      <c r="M2246" s="27">
        <f t="shared" si="677"/>
        <v>4.1495802698704072E-2</v>
      </c>
      <c r="N2246" s="28">
        <f t="shared" si="704"/>
        <v>249900</v>
      </c>
      <c r="O2246" s="29" t="str">
        <f t="shared" si="705"/>
        <v>MENOR VALOR</v>
      </c>
      <c r="P2246" s="30">
        <f t="shared" si="678"/>
        <v>249900</v>
      </c>
    </row>
    <row r="2247" spans="1:16" ht="16.2" customHeight="1" x14ac:dyDescent="0.3">
      <c r="A2247" s="68">
        <f t="shared" si="706"/>
        <v>2132</v>
      </c>
      <c r="B2247" s="107">
        <v>8711003</v>
      </c>
      <c r="C2247" s="70" t="s">
        <v>1649</v>
      </c>
      <c r="D2247" s="71" t="s">
        <v>1423</v>
      </c>
      <c r="E2247" s="71">
        <v>1</v>
      </c>
      <c r="F2247" s="52">
        <v>249900</v>
      </c>
      <c r="G2247" s="52">
        <v>374850</v>
      </c>
      <c r="H2247" s="24">
        <f t="shared" si="700"/>
        <v>249900</v>
      </c>
      <c r="I2247" s="24">
        <f t="shared" si="701"/>
        <v>312375</v>
      </c>
      <c r="J2247" s="24">
        <f t="shared" si="702"/>
        <v>312375</v>
      </c>
      <c r="K2247" s="25">
        <f t="shared" si="703"/>
        <v>306063.74336075812</v>
      </c>
      <c r="L2247" s="26">
        <f t="shared" si="676"/>
        <v>39713.76378721332</v>
      </c>
      <c r="M2247" s="27">
        <f t="shared" si="677"/>
        <v>0.12975651199692281</v>
      </c>
      <c r="N2247" s="28">
        <f t="shared" si="704"/>
        <v>249900</v>
      </c>
      <c r="O2247" s="29" t="str">
        <f t="shared" si="705"/>
        <v>MENOR VALOR</v>
      </c>
      <c r="P2247" s="30">
        <f t="shared" si="678"/>
        <v>249900</v>
      </c>
    </row>
    <row r="2248" spans="1:16" ht="16.2" customHeight="1" x14ac:dyDescent="0.3">
      <c r="A2248" s="68">
        <f t="shared" si="706"/>
        <v>2133</v>
      </c>
      <c r="B2248" s="107">
        <v>8711003</v>
      </c>
      <c r="C2248" s="70" t="s">
        <v>1650</v>
      </c>
      <c r="D2248" s="71" t="s">
        <v>1423</v>
      </c>
      <c r="E2248" s="71">
        <v>1</v>
      </c>
      <c r="F2248" s="52">
        <v>249900</v>
      </c>
      <c r="G2248" s="52">
        <v>374850</v>
      </c>
      <c r="H2248" s="24">
        <f t="shared" si="700"/>
        <v>249900</v>
      </c>
      <c r="I2248" s="24">
        <f t="shared" si="701"/>
        <v>312375</v>
      </c>
      <c r="J2248" s="24">
        <f t="shared" si="702"/>
        <v>312375</v>
      </c>
      <c r="K2248" s="25">
        <f t="shared" si="703"/>
        <v>306063.74336075812</v>
      </c>
      <c r="L2248" s="26">
        <f t="shared" ref="L2248:L2311" si="707">STDEVA(H2248,K2248)</f>
        <v>39713.76378721332</v>
      </c>
      <c r="M2248" s="27">
        <f t="shared" ref="M2248:M2311" si="708">L2248/K2248</f>
        <v>0.12975651199692281</v>
      </c>
      <c r="N2248" s="28">
        <f t="shared" si="704"/>
        <v>249900</v>
      </c>
      <c r="O2248" s="29" t="str">
        <f t="shared" si="705"/>
        <v>MENOR VALOR</v>
      </c>
      <c r="P2248" s="30">
        <f t="shared" ref="P2248:P2311" si="709">ROUND(N2248,0)</f>
        <v>249900</v>
      </c>
    </row>
    <row r="2249" spans="1:16" ht="16.2" customHeight="1" x14ac:dyDescent="0.3">
      <c r="A2249" s="68">
        <f t="shared" si="706"/>
        <v>2134</v>
      </c>
      <c r="B2249" s="107">
        <v>8711003</v>
      </c>
      <c r="C2249" s="70" t="s">
        <v>1651</v>
      </c>
      <c r="D2249" s="71" t="s">
        <v>1423</v>
      </c>
      <c r="E2249" s="71">
        <v>1</v>
      </c>
      <c r="F2249" s="52">
        <v>249900</v>
      </c>
      <c r="G2249" s="52">
        <v>374850</v>
      </c>
      <c r="H2249" s="24">
        <f t="shared" si="700"/>
        <v>249900</v>
      </c>
      <c r="I2249" s="24">
        <f t="shared" si="701"/>
        <v>312375</v>
      </c>
      <c r="J2249" s="24">
        <f t="shared" si="702"/>
        <v>312375</v>
      </c>
      <c r="K2249" s="25">
        <f t="shared" si="703"/>
        <v>306063.74336075812</v>
      </c>
      <c r="L2249" s="26">
        <f t="shared" si="707"/>
        <v>39713.76378721332</v>
      </c>
      <c r="M2249" s="27">
        <f t="shared" si="708"/>
        <v>0.12975651199692281</v>
      </c>
      <c r="N2249" s="28">
        <f t="shared" si="704"/>
        <v>249900</v>
      </c>
      <c r="O2249" s="29" t="str">
        <f t="shared" si="705"/>
        <v>MENOR VALOR</v>
      </c>
      <c r="P2249" s="30">
        <f t="shared" si="709"/>
        <v>249900</v>
      </c>
    </row>
    <row r="2250" spans="1:16" ht="16.2" customHeight="1" x14ac:dyDescent="0.3">
      <c r="A2250" s="68">
        <f t="shared" si="706"/>
        <v>2135</v>
      </c>
      <c r="B2250" s="107">
        <v>8711003</v>
      </c>
      <c r="C2250" s="70" t="s">
        <v>1652</v>
      </c>
      <c r="D2250" s="71" t="s">
        <v>1423</v>
      </c>
      <c r="E2250" s="71">
        <v>1</v>
      </c>
      <c r="F2250" s="52">
        <v>249900</v>
      </c>
      <c r="G2250" s="52">
        <v>374850</v>
      </c>
      <c r="H2250" s="24">
        <f t="shared" si="700"/>
        <v>249900</v>
      </c>
      <c r="I2250" s="24">
        <f t="shared" si="701"/>
        <v>312375</v>
      </c>
      <c r="J2250" s="24">
        <f t="shared" si="702"/>
        <v>312375</v>
      </c>
      <c r="K2250" s="25">
        <f t="shared" si="703"/>
        <v>306063.74336075812</v>
      </c>
      <c r="L2250" s="26">
        <f t="shared" si="707"/>
        <v>39713.76378721332</v>
      </c>
      <c r="M2250" s="27">
        <f t="shared" si="708"/>
        <v>0.12975651199692281</v>
      </c>
      <c r="N2250" s="28">
        <f t="shared" si="704"/>
        <v>249900</v>
      </c>
      <c r="O2250" s="29" t="str">
        <f t="shared" si="705"/>
        <v>MENOR VALOR</v>
      </c>
      <c r="P2250" s="30">
        <f t="shared" si="709"/>
        <v>249900</v>
      </c>
    </row>
    <row r="2251" spans="1:16" ht="16.2" customHeight="1" x14ac:dyDescent="0.3">
      <c r="A2251" s="68">
        <f t="shared" si="706"/>
        <v>2136</v>
      </c>
      <c r="B2251" s="107">
        <v>8711003</v>
      </c>
      <c r="C2251" s="70" t="s">
        <v>1653</v>
      </c>
      <c r="D2251" s="71" t="s">
        <v>1423</v>
      </c>
      <c r="E2251" s="71">
        <v>1</v>
      </c>
      <c r="F2251" s="52">
        <v>188020</v>
      </c>
      <c r="G2251" s="52">
        <v>374850</v>
      </c>
      <c r="H2251" s="24">
        <f t="shared" si="700"/>
        <v>188020</v>
      </c>
      <c r="I2251" s="24">
        <f t="shared" si="701"/>
        <v>281435</v>
      </c>
      <c r="J2251" s="24">
        <f t="shared" si="702"/>
        <v>281435</v>
      </c>
      <c r="K2251" s="25">
        <f t="shared" si="703"/>
        <v>265479.37208001676</v>
      </c>
      <c r="L2251" s="26">
        <f t="shared" si="707"/>
        <v>54772.047264231813</v>
      </c>
      <c r="M2251" s="27">
        <f t="shared" si="708"/>
        <v>0.20631375927664639</v>
      </c>
      <c r="N2251" s="28">
        <f t="shared" si="704"/>
        <v>188020</v>
      </c>
      <c r="O2251" s="29" t="str">
        <f t="shared" si="705"/>
        <v>MENOR VALOR</v>
      </c>
      <c r="P2251" s="30">
        <f t="shared" si="709"/>
        <v>188020</v>
      </c>
    </row>
    <row r="2252" spans="1:16" ht="16.2" customHeight="1" x14ac:dyDescent="0.3">
      <c r="A2252" s="68">
        <f t="shared" si="706"/>
        <v>2137</v>
      </c>
      <c r="B2252" s="107">
        <v>8711003</v>
      </c>
      <c r="C2252" s="70" t="s">
        <v>1654</v>
      </c>
      <c r="D2252" s="71" t="s">
        <v>1423</v>
      </c>
      <c r="E2252" s="71">
        <v>1</v>
      </c>
      <c r="F2252" s="52">
        <v>188020</v>
      </c>
      <c r="G2252" s="52">
        <v>282030</v>
      </c>
      <c r="H2252" s="24">
        <f t="shared" si="700"/>
        <v>188020</v>
      </c>
      <c r="I2252" s="24">
        <f t="shared" si="701"/>
        <v>235025</v>
      </c>
      <c r="J2252" s="24">
        <f t="shared" si="702"/>
        <v>235025</v>
      </c>
      <c r="K2252" s="25">
        <f t="shared" si="703"/>
        <v>230276.5307190466</v>
      </c>
      <c r="L2252" s="26">
        <f t="shared" si="707"/>
        <v>29879.879420855254</v>
      </c>
      <c r="M2252" s="27">
        <f t="shared" si="708"/>
        <v>0.12975651199692073</v>
      </c>
      <c r="N2252" s="28">
        <f t="shared" si="704"/>
        <v>188020</v>
      </c>
      <c r="O2252" s="29" t="str">
        <f t="shared" si="705"/>
        <v>MENOR VALOR</v>
      </c>
      <c r="P2252" s="30">
        <f t="shared" si="709"/>
        <v>188020</v>
      </c>
    </row>
    <row r="2253" spans="1:16" ht="16.2" customHeight="1" x14ac:dyDescent="0.3">
      <c r="A2253" s="68">
        <f t="shared" si="706"/>
        <v>2138</v>
      </c>
      <c r="B2253" s="107">
        <v>8711003</v>
      </c>
      <c r="C2253" s="70" t="s">
        <v>1655</v>
      </c>
      <c r="D2253" s="71" t="s">
        <v>1423</v>
      </c>
      <c r="E2253" s="71">
        <v>1</v>
      </c>
      <c r="F2253" s="52">
        <v>249900</v>
      </c>
      <c r="G2253" s="52">
        <v>449820</v>
      </c>
      <c r="H2253" s="24">
        <f t="shared" si="700"/>
        <v>249900</v>
      </c>
      <c r="I2253" s="24">
        <f t="shared" si="701"/>
        <v>349860</v>
      </c>
      <c r="J2253" s="24">
        <f t="shared" si="702"/>
        <v>349860</v>
      </c>
      <c r="K2253" s="25">
        <f t="shared" si="703"/>
        <v>335276.03254631849</v>
      </c>
      <c r="L2253" s="26">
        <f t="shared" si="707"/>
        <v>60369.971564305197</v>
      </c>
      <c r="M2253" s="27">
        <f t="shared" si="708"/>
        <v>0.18006050449181771</v>
      </c>
      <c r="N2253" s="28">
        <f t="shared" si="704"/>
        <v>249900</v>
      </c>
      <c r="O2253" s="29" t="str">
        <f t="shared" si="705"/>
        <v>MENOR VALOR</v>
      </c>
      <c r="P2253" s="30">
        <f t="shared" si="709"/>
        <v>249900</v>
      </c>
    </row>
    <row r="2254" spans="1:16" ht="16.2" customHeight="1" x14ac:dyDescent="0.3">
      <c r="A2254" s="68">
        <f t="shared" si="706"/>
        <v>2139</v>
      </c>
      <c r="B2254" s="107">
        <v>8711003</v>
      </c>
      <c r="C2254" s="70" t="s">
        <v>1656</v>
      </c>
      <c r="D2254" s="71" t="s">
        <v>1423</v>
      </c>
      <c r="E2254" s="71">
        <v>1</v>
      </c>
      <c r="F2254" s="52">
        <v>249900</v>
      </c>
      <c r="G2254" s="52">
        <v>496230</v>
      </c>
      <c r="H2254" s="24">
        <f t="shared" si="700"/>
        <v>249900</v>
      </c>
      <c r="I2254" s="24">
        <f t="shared" si="701"/>
        <v>373065</v>
      </c>
      <c r="J2254" s="24">
        <f t="shared" si="702"/>
        <v>373065</v>
      </c>
      <c r="K2254" s="25">
        <f t="shared" si="703"/>
        <v>352147.52164398372</v>
      </c>
      <c r="L2254" s="26">
        <f t="shared" si="707"/>
        <v>72299.915913979581</v>
      </c>
      <c r="M2254" s="27">
        <f t="shared" si="708"/>
        <v>0.20531144327369083</v>
      </c>
      <c r="N2254" s="28">
        <f t="shared" si="704"/>
        <v>249900</v>
      </c>
      <c r="O2254" s="29" t="str">
        <f t="shared" si="705"/>
        <v>MENOR VALOR</v>
      </c>
      <c r="P2254" s="30">
        <f t="shared" si="709"/>
        <v>249900</v>
      </c>
    </row>
    <row r="2255" spans="1:16" ht="16.2" customHeight="1" x14ac:dyDescent="0.3">
      <c r="A2255" s="68">
        <f t="shared" si="706"/>
        <v>2140</v>
      </c>
      <c r="B2255" s="107">
        <v>8711003</v>
      </c>
      <c r="C2255" s="70" t="s">
        <v>1657</v>
      </c>
      <c r="D2255" s="71" t="s">
        <v>1423</v>
      </c>
      <c r="E2255" s="71">
        <v>1</v>
      </c>
      <c r="F2255" s="52">
        <v>249900</v>
      </c>
      <c r="G2255" s="52">
        <v>449820</v>
      </c>
      <c r="H2255" s="24">
        <f t="shared" si="700"/>
        <v>249900</v>
      </c>
      <c r="I2255" s="24">
        <f t="shared" si="701"/>
        <v>349860</v>
      </c>
      <c r="J2255" s="24">
        <f t="shared" si="702"/>
        <v>349860</v>
      </c>
      <c r="K2255" s="25">
        <f t="shared" si="703"/>
        <v>335276.03254631849</v>
      </c>
      <c r="L2255" s="26">
        <f t="shared" si="707"/>
        <v>60369.971564305197</v>
      </c>
      <c r="M2255" s="27">
        <f t="shared" si="708"/>
        <v>0.18006050449181771</v>
      </c>
      <c r="N2255" s="28">
        <f t="shared" si="704"/>
        <v>249900</v>
      </c>
      <c r="O2255" s="29" t="str">
        <f t="shared" si="705"/>
        <v>MENOR VALOR</v>
      </c>
      <c r="P2255" s="30">
        <f t="shared" si="709"/>
        <v>249900</v>
      </c>
    </row>
    <row r="2256" spans="1:16" ht="16.2" customHeight="1" x14ac:dyDescent="0.3">
      <c r="A2256" s="68">
        <f t="shared" si="706"/>
        <v>2141</v>
      </c>
      <c r="B2256" s="107">
        <v>8711003</v>
      </c>
      <c r="C2256" s="70" t="s">
        <v>1658</v>
      </c>
      <c r="D2256" s="71" t="s">
        <v>1423</v>
      </c>
      <c r="E2256" s="71">
        <v>1</v>
      </c>
      <c r="F2256" s="52">
        <v>249900</v>
      </c>
      <c r="G2256" s="52">
        <v>449820</v>
      </c>
      <c r="H2256" s="24">
        <f t="shared" si="700"/>
        <v>249900</v>
      </c>
      <c r="I2256" s="24">
        <f t="shared" si="701"/>
        <v>349860</v>
      </c>
      <c r="J2256" s="24">
        <f t="shared" si="702"/>
        <v>349860</v>
      </c>
      <c r="K2256" s="25">
        <f t="shared" si="703"/>
        <v>335276.03254631849</v>
      </c>
      <c r="L2256" s="26">
        <f t="shared" si="707"/>
        <v>60369.971564305197</v>
      </c>
      <c r="M2256" s="27">
        <f t="shared" si="708"/>
        <v>0.18006050449181771</v>
      </c>
      <c r="N2256" s="28">
        <f t="shared" si="704"/>
        <v>249900</v>
      </c>
      <c r="O2256" s="29" t="str">
        <f t="shared" si="705"/>
        <v>MENOR VALOR</v>
      </c>
      <c r="P2256" s="30">
        <f t="shared" si="709"/>
        <v>249900</v>
      </c>
    </row>
    <row r="2257" spans="1:16" ht="16.2" customHeight="1" x14ac:dyDescent="0.3">
      <c r="A2257" s="68">
        <f t="shared" si="706"/>
        <v>2142</v>
      </c>
      <c r="B2257" s="107">
        <v>8711003</v>
      </c>
      <c r="C2257" s="70" t="s">
        <v>1659</v>
      </c>
      <c r="D2257" s="71" t="s">
        <v>1423</v>
      </c>
      <c r="E2257" s="71">
        <v>1</v>
      </c>
      <c r="F2257" s="52">
        <v>249900</v>
      </c>
      <c r="G2257" s="52">
        <v>449820</v>
      </c>
      <c r="H2257" s="24">
        <f t="shared" si="700"/>
        <v>249900</v>
      </c>
      <c r="I2257" s="24">
        <f t="shared" si="701"/>
        <v>349860</v>
      </c>
      <c r="J2257" s="24">
        <f t="shared" si="702"/>
        <v>349860</v>
      </c>
      <c r="K2257" s="25">
        <f t="shared" si="703"/>
        <v>335276.03254631849</v>
      </c>
      <c r="L2257" s="26">
        <f t="shared" si="707"/>
        <v>60369.971564305197</v>
      </c>
      <c r="M2257" s="27">
        <f t="shared" si="708"/>
        <v>0.18006050449181771</v>
      </c>
      <c r="N2257" s="28">
        <f t="shared" si="704"/>
        <v>249900</v>
      </c>
      <c r="O2257" s="29" t="str">
        <f t="shared" si="705"/>
        <v>MENOR VALOR</v>
      </c>
      <c r="P2257" s="30">
        <f t="shared" si="709"/>
        <v>249900</v>
      </c>
    </row>
    <row r="2258" spans="1:16" ht="16.2" customHeight="1" x14ac:dyDescent="0.3">
      <c r="A2258" s="68">
        <f t="shared" si="706"/>
        <v>2143</v>
      </c>
      <c r="B2258" s="107">
        <v>8711003</v>
      </c>
      <c r="C2258" s="70" t="s">
        <v>1660</v>
      </c>
      <c r="D2258" s="71" t="s">
        <v>1423</v>
      </c>
      <c r="E2258" s="71">
        <v>1</v>
      </c>
      <c r="F2258" s="52">
        <v>188020</v>
      </c>
      <c r="G2258" s="52">
        <v>449820</v>
      </c>
      <c r="H2258" s="24">
        <f t="shared" si="700"/>
        <v>188020</v>
      </c>
      <c r="I2258" s="24">
        <f t="shared" si="701"/>
        <v>318920</v>
      </c>
      <c r="J2258" s="24">
        <f t="shared" si="702"/>
        <v>318920</v>
      </c>
      <c r="K2258" s="25">
        <f t="shared" si="703"/>
        <v>290818.08128106478</v>
      </c>
      <c r="L2258" s="26">
        <f t="shared" si="707"/>
        <v>72689.220366806767</v>
      </c>
      <c r="M2258" s="27">
        <f t="shared" si="708"/>
        <v>0.24994738995116111</v>
      </c>
      <c r="N2258" s="28">
        <f t="shared" si="704"/>
        <v>188020</v>
      </c>
      <c r="O2258" s="29" t="str">
        <f t="shared" si="705"/>
        <v>MENOR VALOR</v>
      </c>
      <c r="P2258" s="30">
        <f t="shared" si="709"/>
        <v>188020</v>
      </c>
    </row>
    <row r="2259" spans="1:16" ht="16.2" customHeight="1" x14ac:dyDescent="0.3">
      <c r="A2259" s="68">
        <f t="shared" si="706"/>
        <v>2144</v>
      </c>
      <c r="B2259" s="107">
        <v>8711003</v>
      </c>
      <c r="C2259" s="70" t="s">
        <v>1548</v>
      </c>
      <c r="D2259" s="71" t="s">
        <v>1423</v>
      </c>
      <c r="E2259" s="71">
        <v>1</v>
      </c>
      <c r="F2259" s="52">
        <v>299880</v>
      </c>
      <c r="G2259" s="52">
        <v>449820</v>
      </c>
      <c r="H2259" s="24">
        <f t="shared" si="700"/>
        <v>299880</v>
      </c>
      <c r="I2259" s="24">
        <f t="shared" si="701"/>
        <v>374850</v>
      </c>
      <c r="J2259" s="24">
        <f t="shared" si="702"/>
        <v>374850</v>
      </c>
      <c r="K2259" s="25">
        <f t="shared" si="703"/>
        <v>367276.49203290971</v>
      </c>
      <c r="L2259" s="26">
        <f t="shared" si="707"/>
        <v>47656.516544655147</v>
      </c>
      <c r="M2259" s="27">
        <f t="shared" si="708"/>
        <v>0.12975651199692056</v>
      </c>
      <c r="N2259" s="28">
        <f t="shared" si="704"/>
        <v>299880</v>
      </c>
      <c r="O2259" s="29" t="str">
        <f t="shared" si="705"/>
        <v>MENOR VALOR</v>
      </c>
      <c r="P2259" s="30">
        <f t="shared" si="709"/>
        <v>299880</v>
      </c>
    </row>
    <row r="2260" spans="1:16" ht="16.2" customHeight="1" x14ac:dyDescent="0.3">
      <c r="A2260" s="68">
        <f t="shared" si="706"/>
        <v>2145</v>
      </c>
      <c r="B2260" s="107">
        <v>8711003</v>
      </c>
      <c r="C2260" s="70" t="s">
        <v>1661</v>
      </c>
      <c r="D2260" s="71" t="s">
        <v>1423</v>
      </c>
      <c r="E2260" s="71">
        <v>1</v>
      </c>
      <c r="F2260" s="52">
        <v>330820</v>
      </c>
      <c r="G2260" s="52">
        <v>449820</v>
      </c>
      <c r="H2260" s="24">
        <f t="shared" si="700"/>
        <v>330820</v>
      </c>
      <c r="I2260" s="24">
        <f t="shared" si="701"/>
        <v>390320</v>
      </c>
      <c r="J2260" s="24">
        <f t="shared" si="702"/>
        <v>390320</v>
      </c>
      <c r="K2260" s="25">
        <f t="shared" si="703"/>
        <v>385758.28234789724</v>
      </c>
      <c r="L2260" s="26">
        <f t="shared" si="707"/>
        <v>38847.231994939342</v>
      </c>
      <c r="M2260" s="27">
        <f t="shared" si="708"/>
        <v>0.10070355912645021</v>
      </c>
      <c r="N2260" s="28">
        <f t="shared" si="704"/>
        <v>330820</v>
      </c>
      <c r="O2260" s="29" t="str">
        <f t="shared" si="705"/>
        <v>MENOR VALOR</v>
      </c>
      <c r="P2260" s="30">
        <f t="shared" si="709"/>
        <v>330820</v>
      </c>
    </row>
    <row r="2261" spans="1:16" ht="16.2" customHeight="1" x14ac:dyDescent="0.3">
      <c r="A2261" s="68">
        <f t="shared" si="706"/>
        <v>2146</v>
      </c>
      <c r="B2261" s="107">
        <v>8711003</v>
      </c>
      <c r="C2261" s="70" t="s">
        <v>1608</v>
      </c>
      <c r="D2261" s="71" t="s">
        <v>1423</v>
      </c>
      <c r="E2261" s="71">
        <v>1</v>
      </c>
      <c r="F2261" s="52">
        <v>299880</v>
      </c>
      <c r="G2261" s="52">
        <v>449820</v>
      </c>
      <c r="H2261" s="24">
        <f t="shared" si="700"/>
        <v>299880</v>
      </c>
      <c r="I2261" s="24">
        <f t="shared" si="701"/>
        <v>374850</v>
      </c>
      <c r="J2261" s="24">
        <f t="shared" si="702"/>
        <v>374850</v>
      </c>
      <c r="K2261" s="25">
        <f t="shared" si="703"/>
        <v>367276.49203290971</v>
      </c>
      <c r="L2261" s="26">
        <f t="shared" si="707"/>
        <v>47656.516544655147</v>
      </c>
      <c r="M2261" s="27">
        <f t="shared" si="708"/>
        <v>0.12975651199692056</v>
      </c>
      <c r="N2261" s="28">
        <f t="shared" si="704"/>
        <v>299880</v>
      </c>
      <c r="O2261" s="29" t="str">
        <f t="shared" si="705"/>
        <v>MENOR VALOR</v>
      </c>
      <c r="P2261" s="30">
        <f t="shared" si="709"/>
        <v>299880</v>
      </c>
    </row>
    <row r="2262" spans="1:16" ht="16.2" customHeight="1" x14ac:dyDescent="0.3">
      <c r="A2262" s="68">
        <f t="shared" si="706"/>
        <v>2147</v>
      </c>
      <c r="B2262" s="107">
        <v>8711003</v>
      </c>
      <c r="C2262" s="70" t="s">
        <v>1596</v>
      </c>
      <c r="D2262" s="71" t="s">
        <v>1423</v>
      </c>
      <c r="E2262" s="71">
        <v>1</v>
      </c>
      <c r="F2262" s="52">
        <v>299880</v>
      </c>
      <c r="G2262" s="52">
        <v>517650</v>
      </c>
      <c r="H2262" s="24">
        <f t="shared" si="700"/>
        <v>299880</v>
      </c>
      <c r="I2262" s="24">
        <f t="shared" si="701"/>
        <v>408765</v>
      </c>
      <c r="J2262" s="24">
        <f t="shared" si="702"/>
        <v>408765</v>
      </c>
      <c r="K2262" s="25">
        <f t="shared" si="703"/>
        <v>393996.04312733904</v>
      </c>
      <c r="L2262" s="26">
        <f t="shared" si="707"/>
        <v>66550.092313786547</v>
      </c>
      <c r="M2262" s="27">
        <f t="shared" si="708"/>
        <v>0.16891056007960373</v>
      </c>
      <c r="N2262" s="28">
        <f t="shared" si="704"/>
        <v>299880</v>
      </c>
      <c r="O2262" s="29" t="str">
        <f t="shared" si="705"/>
        <v>MENOR VALOR</v>
      </c>
      <c r="P2262" s="30">
        <f t="shared" si="709"/>
        <v>299880</v>
      </c>
    </row>
    <row r="2263" spans="1:16" ht="16.2" customHeight="1" x14ac:dyDescent="0.3">
      <c r="A2263" s="68">
        <f t="shared" si="706"/>
        <v>2148</v>
      </c>
      <c r="B2263" s="107">
        <v>8711003</v>
      </c>
      <c r="C2263" s="70" t="s">
        <v>1597</v>
      </c>
      <c r="D2263" s="71" t="s">
        <v>1423</v>
      </c>
      <c r="E2263" s="71">
        <v>1</v>
      </c>
      <c r="F2263" s="52">
        <v>299880</v>
      </c>
      <c r="G2263" s="52">
        <v>449820</v>
      </c>
      <c r="H2263" s="24">
        <f t="shared" si="700"/>
        <v>299880</v>
      </c>
      <c r="I2263" s="24">
        <f t="shared" si="701"/>
        <v>374850</v>
      </c>
      <c r="J2263" s="24">
        <f t="shared" si="702"/>
        <v>374850</v>
      </c>
      <c r="K2263" s="25">
        <f t="shared" si="703"/>
        <v>367276.49203290971</v>
      </c>
      <c r="L2263" s="26">
        <f t="shared" si="707"/>
        <v>47656.516544655147</v>
      </c>
      <c r="M2263" s="27">
        <f t="shared" si="708"/>
        <v>0.12975651199692056</v>
      </c>
      <c r="N2263" s="28">
        <f t="shared" si="704"/>
        <v>299880</v>
      </c>
      <c r="O2263" s="29" t="str">
        <f t="shared" si="705"/>
        <v>MENOR VALOR</v>
      </c>
      <c r="P2263" s="30">
        <f t="shared" si="709"/>
        <v>299880</v>
      </c>
    </row>
    <row r="2264" spans="1:16" ht="16.2" customHeight="1" x14ac:dyDescent="0.3">
      <c r="A2264" s="68">
        <f t="shared" si="706"/>
        <v>2149</v>
      </c>
      <c r="B2264" s="107">
        <v>8711003</v>
      </c>
      <c r="C2264" s="70" t="s">
        <v>1662</v>
      </c>
      <c r="D2264" s="71" t="s">
        <v>1423</v>
      </c>
      <c r="E2264" s="71">
        <v>1</v>
      </c>
      <c r="F2264" s="52">
        <v>299880</v>
      </c>
      <c r="G2264" s="52">
        <v>449820</v>
      </c>
      <c r="H2264" s="24">
        <f t="shared" si="700"/>
        <v>299880</v>
      </c>
      <c r="I2264" s="24">
        <f t="shared" si="701"/>
        <v>374850</v>
      </c>
      <c r="J2264" s="24">
        <f t="shared" si="702"/>
        <v>374850</v>
      </c>
      <c r="K2264" s="25">
        <f t="shared" si="703"/>
        <v>367276.49203290971</v>
      </c>
      <c r="L2264" s="26">
        <f t="shared" si="707"/>
        <v>47656.516544655147</v>
      </c>
      <c r="M2264" s="27">
        <f t="shared" si="708"/>
        <v>0.12975651199692056</v>
      </c>
      <c r="N2264" s="28">
        <f t="shared" si="704"/>
        <v>299880</v>
      </c>
      <c r="O2264" s="29" t="str">
        <f t="shared" si="705"/>
        <v>MENOR VALOR</v>
      </c>
      <c r="P2264" s="30">
        <f t="shared" si="709"/>
        <v>299880</v>
      </c>
    </row>
    <row r="2265" spans="1:16" ht="16.2" customHeight="1" x14ac:dyDescent="0.3">
      <c r="A2265" s="68">
        <f t="shared" si="706"/>
        <v>2150</v>
      </c>
      <c r="B2265" s="107">
        <v>8711003</v>
      </c>
      <c r="C2265" s="70" t="s">
        <v>307</v>
      </c>
      <c r="D2265" s="71" t="s">
        <v>1423</v>
      </c>
      <c r="E2265" s="71">
        <v>1</v>
      </c>
      <c r="F2265" s="52">
        <v>299880</v>
      </c>
      <c r="G2265" s="52">
        <v>374850</v>
      </c>
      <c r="H2265" s="24">
        <f t="shared" si="700"/>
        <v>299880</v>
      </c>
      <c r="I2265" s="24">
        <f t="shared" si="701"/>
        <v>337365</v>
      </c>
      <c r="J2265" s="24">
        <f t="shared" si="702"/>
        <v>337365</v>
      </c>
      <c r="K2265" s="25">
        <f t="shared" si="703"/>
        <v>335276.03254631849</v>
      </c>
      <c r="L2265" s="26">
        <f t="shared" si="707"/>
        <v>25028.774640601539</v>
      </c>
      <c r="M2265" s="27">
        <f t="shared" si="708"/>
        <v>7.465124915287169E-2</v>
      </c>
      <c r="N2265" s="28">
        <f t="shared" si="704"/>
        <v>299880</v>
      </c>
      <c r="O2265" s="29" t="str">
        <f t="shared" si="705"/>
        <v>MENOR VALOR</v>
      </c>
      <c r="P2265" s="30">
        <f t="shared" si="709"/>
        <v>299880</v>
      </c>
    </row>
    <row r="2266" spans="1:16" ht="16.2" customHeight="1" x14ac:dyDescent="0.3">
      <c r="A2266" s="68">
        <f t="shared" si="706"/>
        <v>2151</v>
      </c>
      <c r="B2266" s="107">
        <v>8711003</v>
      </c>
      <c r="C2266" s="70" t="s">
        <v>308</v>
      </c>
      <c r="D2266" s="71" t="s">
        <v>1423</v>
      </c>
      <c r="E2266" s="71">
        <v>1</v>
      </c>
      <c r="F2266" s="52">
        <v>299880</v>
      </c>
      <c r="G2266" s="52">
        <v>449820</v>
      </c>
      <c r="H2266" s="24">
        <f t="shared" si="700"/>
        <v>299880</v>
      </c>
      <c r="I2266" s="24">
        <f t="shared" si="701"/>
        <v>374850</v>
      </c>
      <c r="J2266" s="24">
        <f t="shared" si="702"/>
        <v>374850</v>
      </c>
      <c r="K2266" s="25">
        <f t="shared" si="703"/>
        <v>367276.49203290971</v>
      </c>
      <c r="L2266" s="26">
        <f t="shared" si="707"/>
        <v>47656.516544655147</v>
      </c>
      <c r="M2266" s="27">
        <f t="shared" si="708"/>
        <v>0.12975651199692056</v>
      </c>
      <c r="N2266" s="28">
        <f t="shared" si="704"/>
        <v>299880</v>
      </c>
      <c r="O2266" s="29" t="str">
        <f t="shared" si="705"/>
        <v>MENOR VALOR</v>
      </c>
      <c r="P2266" s="30">
        <f t="shared" si="709"/>
        <v>299880</v>
      </c>
    </row>
    <row r="2267" spans="1:16" ht="16.2" customHeight="1" x14ac:dyDescent="0.3">
      <c r="A2267" s="68">
        <f t="shared" si="706"/>
        <v>2152</v>
      </c>
      <c r="B2267" s="107">
        <v>8711003</v>
      </c>
      <c r="C2267" s="70" t="s">
        <v>1626</v>
      </c>
      <c r="D2267" s="71" t="s">
        <v>1423</v>
      </c>
      <c r="E2267" s="71">
        <v>1</v>
      </c>
      <c r="F2267" s="52">
        <v>299880</v>
      </c>
      <c r="G2267" s="52">
        <v>449820</v>
      </c>
      <c r="H2267" s="24">
        <f t="shared" si="700"/>
        <v>299880</v>
      </c>
      <c r="I2267" s="24">
        <f t="shared" si="701"/>
        <v>374850</v>
      </c>
      <c r="J2267" s="24">
        <f t="shared" si="702"/>
        <v>374850</v>
      </c>
      <c r="K2267" s="25">
        <f t="shared" si="703"/>
        <v>367276.49203290971</v>
      </c>
      <c r="L2267" s="26">
        <f t="shared" si="707"/>
        <v>47656.516544655147</v>
      </c>
      <c r="M2267" s="27">
        <f t="shared" si="708"/>
        <v>0.12975651199692056</v>
      </c>
      <c r="N2267" s="28">
        <f t="shared" si="704"/>
        <v>299880</v>
      </c>
      <c r="O2267" s="29" t="str">
        <f t="shared" si="705"/>
        <v>MENOR VALOR</v>
      </c>
      <c r="P2267" s="30">
        <f t="shared" si="709"/>
        <v>299880</v>
      </c>
    </row>
    <row r="2268" spans="1:16" ht="16.2" customHeight="1" x14ac:dyDescent="0.3">
      <c r="A2268" s="72">
        <f t="shared" si="706"/>
        <v>2153</v>
      </c>
      <c r="B2268" s="108">
        <v>8711003</v>
      </c>
      <c r="C2268" s="74" t="s">
        <v>1663</v>
      </c>
      <c r="D2268" s="75" t="s">
        <v>1423</v>
      </c>
      <c r="E2268" s="75">
        <v>1</v>
      </c>
      <c r="F2268" s="56">
        <v>345100</v>
      </c>
      <c r="G2268" s="56">
        <v>449820</v>
      </c>
      <c r="H2268" s="24">
        <f t="shared" si="700"/>
        <v>345100</v>
      </c>
      <c r="I2268" s="24">
        <f t="shared" si="701"/>
        <v>397460</v>
      </c>
      <c r="J2268" s="24">
        <f t="shared" si="702"/>
        <v>397460</v>
      </c>
      <c r="K2268" s="25">
        <f t="shared" si="703"/>
        <v>393996.04312733904</v>
      </c>
      <c r="L2268" s="26">
        <f t="shared" si="707"/>
        <v>34574.723668531318</v>
      </c>
      <c r="M2268" s="27">
        <f t="shared" si="708"/>
        <v>8.7753987055542104E-2</v>
      </c>
      <c r="N2268" s="28">
        <f t="shared" si="704"/>
        <v>345100</v>
      </c>
      <c r="O2268" s="29" t="str">
        <f t="shared" si="705"/>
        <v>MENOR VALOR</v>
      </c>
      <c r="P2268" s="30">
        <f t="shared" si="709"/>
        <v>345100</v>
      </c>
    </row>
    <row r="2269" spans="1:16" ht="16.2" customHeight="1" x14ac:dyDescent="0.3">
      <c r="A2269" s="268" t="s">
        <v>393</v>
      </c>
      <c r="B2269" s="268"/>
      <c r="C2269" s="268"/>
      <c r="D2269" s="268"/>
      <c r="E2269" s="268"/>
      <c r="F2269" s="35"/>
      <c r="G2269" s="121"/>
      <c r="H2269" s="38"/>
      <c r="I2269" s="38"/>
      <c r="J2269" s="38"/>
      <c r="K2269" s="39"/>
      <c r="L2269" s="40"/>
      <c r="M2269" s="41"/>
      <c r="N2269" s="42"/>
      <c r="O2269" s="43"/>
      <c r="P2269" s="44"/>
    </row>
    <row r="2270" spans="1:16" ht="16.2" customHeight="1" x14ac:dyDescent="0.3">
      <c r="A2270" s="64">
        <f>A2268+1</f>
        <v>2154</v>
      </c>
      <c r="B2270" s="106">
        <v>8711003</v>
      </c>
      <c r="C2270" s="66" t="s">
        <v>1509</v>
      </c>
      <c r="D2270" s="67" t="s">
        <v>1423</v>
      </c>
      <c r="E2270" s="67">
        <v>1</v>
      </c>
      <c r="F2270" s="47">
        <v>299880</v>
      </c>
      <c r="G2270" s="47">
        <v>374850</v>
      </c>
      <c r="H2270" s="24">
        <f t="shared" ref="H2270:H2280" si="710">MIN(F2270:G2270)</f>
        <v>299880</v>
      </c>
      <c r="I2270" s="24">
        <f t="shared" ref="I2270:I2280" si="711">AVERAGE(F2270:G2270)</f>
        <v>337365</v>
      </c>
      <c r="J2270" s="24">
        <f t="shared" ref="J2270:J2280" si="712">MEDIAN(F2270:G2270)</f>
        <v>337365</v>
      </c>
      <c r="K2270" s="25">
        <f t="shared" ref="K2270:K2280" si="713">GEOMEAN(F2270:G2270)</f>
        <v>335276.03254631849</v>
      </c>
      <c r="L2270" s="26">
        <f t="shared" si="707"/>
        <v>25028.774640601539</v>
      </c>
      <c r="M2270" s="27">
        <f t="shared" si="708"/>
        <v>7.465124915287169E-2</v>
      </c>
      <c r="N2270" s="28">
        <f t="shared" ref="N2270:N2280" si="714">ROUND(IF(M2270&lt;=$N$2,H2270,K2270),0)</f>
        <v>299880</v>
      </c>
      <c r="O2270" s="29" t="str">
        <f t="shared" ref="O2270:O2280" si="715">IF(M2270&lt;=$N$2,"MENOR VALOR","MEDIA GEO")</f>
        <v>MENOR VALOR</v>
      </c>
      <c r="P2270" s="30">
        <f t="shared" si="709"/>
        <v>299880</v>
      </c>
    </row>
    <row r="2271" spans="1:16" ht="16.2" customHeight="1" x14ac:dyDescent="0.3">
      <c r="A2271" s="68">
        <f t="shared" ref="A2271:A2280" si="716">A2270+1</f>
        <v>2155</v>
      </c>
      <c r="B2271" s="107">
        <v>8711003</v>
      </c>
      <c r="C2271" s="70" t="s">
        <v>1664</v>
      </c>
      <c r="D2271" s="71" t="s">
        <v>1423</v>
      </c>
      <c r="E2271" s="71">
        <v>1</v>
      </c>
      <c r="F2271" s="52">
        <v>299880</v>
      </c>
      <c r="G2271" s="52">
        <v>449820</v>
      </c>
      <c r="H2271" s="24">
        <f t="shared" si="710"/>
        <v>299880</v>
      </c>
      <c r="I2271" s="24">
        <f t="shared" si="711"/>
        <v>374850</v>
      </c>
      <c r="J2271" s="24">
        <f t="shared" si="712"/>
        <v>374850</v>
      </c>
      <c r="K2271" s="25">
        <f t="shared" si="713"/>
        <v>367276.49203290971</v>
      </c>
      <c r="L2271" s="26">
        <f t="shared" si="707"/>
        <v>47656.516544655147</v>
      </c>
      <c r="M2271" s="27">
        <f t="shared" si="708"/>
        <v>0.12975651199692056</v>
      </c>
      <c r="N2271" s="28">
        <f t="shared" si="714"/>
        <v>299880</v>
      </c>
      <c r="O2271" s="29" t="str">
        <f t="shared" si="715"/>
        <v>MENOR VALOR</v>
      </c>
      <c r="P2271" s="30">
        <f t="shared" si="709"/>
        <v>299880</v>
      </c>
    </row>
    <row r="2272" spans="1:16" ht="16.2" customHeight="1" x14ac:dyDescent="0.3">
      <c r="A2272" s="68">
        <f t="shared" si="716"/>
        <v>2156</v>
      </c>
      <c r="B2272" s="107">
        <v>8711003</v>
      </c>
      <c r="C2272" s="70" t="s">
        <v>1665</v>
      </c>
      <c r="D2272" s="71" t="s">
        <v>1423</v>
      </c>
      <c r="E2272" s="71">
        <v>1</v>
      </c>
      <c r="F2272" s="52">
        <v>249900</v>
      </c>
      <c r="G2272" s="52">
        <v>374850</v>
      </c>
      <c r="H2272" s="24">
        <f t="shared" si="710"/>
        <v>249900</v>
      </c>
      <c r="I2272" s="24">
        <f t="shared" si="711"/>
        <v>312375</v>
      </c>
      <c r="J2272" s="24">
        <f t="shared" si="712"/>
        <v>312375</v>
      </c>
      <c r="K2272" s="25">
        <f t="shared" si="713"/>
        <v>306063.74336075812</v>
      </c>
      <c r="L2272" s="26">
        <f t="shared" si="707"/>
        <v>39713.76378721332</v>
      </c>
      <c r="M2272" s="27">
        <f t="shared" si="708"/>
        <v>0.12975651199692281</v>
      </c>
      <c r="N2272" s="28">
        <f t="shared" si="714"/>
        <v>249900</v>
      </c>
      <c r="O2272" s="29" t="str">
        <f t="shared" si="715"/>
        <v>MENOR VALOR</v>
      </c>
      <c r="P2272" s="30">
        <f t="shared" si="709"/>
        <v>249900</v>
      </c>
    </row>
    <row r="2273" spans="1:16" ht="16.2" customHeight="1" x14ac:dyDescent="0.3">
      <c r="A2273" s="68">
        <f t="shared" si="716"/>
        <v>2157</v>
      </c>
      <c r="B2273" s="107">
        <v>8711003</v>
      </c>
      <c r="C2273" s="70" t="s">
        <v>1666</v>
      </c>
      <c r="D2273" s="71" t="s">
        <v>1423</v>
      </c>
      <c r="E2273" s="71">
        <v>1</v>
      </c>
      <c r="F2273" s="52">
        <v>299880</v>
      </c>
      <c r="G2273" s="52">
        <v>374850</v>
      </c>
      <c r="H2273" s="24">
        <f t="shared" si="710"/>
        <v>299880</v>
      </c>
      <c r="I2273" s="24">
        <f t="shared" si="711"/>
        <v>337365</v>
      </c>
      <c r="J2273" s="24">
        <f t="shared" si="712"/>
        <v>337365</v>
      </c>
      <c r="K2273" s="25">
        <f t="shared" si="713"/>
        <v>335276.03254631849</v>
      </c>
      <c r="L2273" s="26">
        <f t="shared" si="707"/>
        <v>25028.774640601539</v>
      </c>
      <c r="M2273" s="27">
        <f t="shared" si="708"/>
        <v>7.465124915287169E-2</v>
      </c>
      <c r="N2273" s="28">
        <f t="shared" si="714"/>
        <v>299880</v>
      </c>
      <c r="O2273" s="29" t="str">
        <f t="shared" si="715"/>
        <v>MENOR VALOR</v>
      </c>
      <c r="P2273" s="30">
        <f t="shared" si="709"/>
        <v>299880</v>
      </c>
    </row>
    <row r="2274" spans="1:16" ht="16.2" customHeight="1" x14ac:dyDescent="0.3">
      <c r="A2274" s="68">
        <f t="shared" si="716"/>
        <v>2158</v>
      </c>
      <c r="B2274" s="107">
        <v>8711003</v>
      </c>
      <c r="C2274" s="70" t="s">
        <v>1667</v>
      </c>
      <c r="D2274" s="71" t="s">
        <v>1423</v>
      </c>
      <c r="E2274" s="71">
        <v>1</v>
      </c>
      <c r="F2274" s="52">
        <v>299880</v>
      </c>
      <c r="G2274" s="52">
        <v>449820</v>
      </c>
      <c r="H2274" s="24">
        <f t="shared" si="710"/>
        <v>299880</v>
      </c>
      <c r="I2274" s="24">
        <f t="shared" si="711"/>
        <v>374850</v>
      </c>
      <c r="J2274" s="24">
        <f t="shared" si="712"/>
        <v>374850</v>
      </c>
      <c r="K2274" s="25">
        <f t="shared" si="713"/>
        <v>367276.49203290971</v>
      </c>
      <c r="L2274" s="26">
        <f t="shared" si="707"/>
        <v>47656.516544655147</v>
      </c>
      <c r="M2274" s="27">
        <f t="shared" si="708"/>
        <v>0.12975651199692056</v>
      </c>
      <c r="N2274" s="28">
        <f t="shared" si="714"/>
        <v>299880</v>
      </c>
      <c r="O2274" s="29" t="str">
        <f t="shared" si="715"/>
        <v>MENOR VALOR</v>
      </c>
      <c r="P2274" s="30">
        <f t="shared" si="709"/>
        <v>299880</v>
      </c>
    </row>
    <row r="2275" spans="1:16" ht="16.2" customHeight="1" x14ac:dyDescent="0.3">
      <c r="A2275" s="68">
        <f t="shared" si="716"/>
        <v>2159</v>
      </c>
      <c r="B2275" s="107">
        <v>8711003</v>
      </c>
      <c r="C2275" s="70" t="s">
        <v>1668</v>
      </c>
      <c r="D2275" s="71" t="s">
        <v>1423</v>
      </c>
      <c r="E2275" s="71">
        <v>1</v>
      </c>
      <c r="F2275" s="52">
        <v>299880</v>
      </c>
      <c r="G2275" s="52">
        <v>440895</v>
      </c>
      <c r="H2275" s="24">
        <f t="shared" si="710"/>
        <v>299880</v>
      </c>
      <c r="I2275" s="24">
        <f t="shared" si="711"/>
        <v>370387.5</v>
      </c>
      <c r="J2275" s="24">
        <f t="shared" si="712"/>
        <v>370387.5</v>
      </c>
      <c r="K2275" s="25">
        <f t="shared" si="713"/>
        <v>363614.62099316082</v>
      </c>
      <c r="L2275" s="26">
        <f t="shared" si="707"/>
        <v>45067.182700618505</v>
      </c>
      <c r="M2275" s="27">
        <f t="shared" si="708"/>
        <v>0.12394216320984014</v>
      </c>
      <c r="N2275" s="28">
        <f t="shared" si="714"/>
        <v>299880</v>
      </c>
      <c r="O2275" s="29" t="str">
        <f t="shared" si="715"/>
        <v>MENOR VALOR</v>
      </c>
      <c r="P2275" s="30">
        <f t="shared" si="709"/>
        <v>299880</v>
      </c>
    </row>
    <row r="2276" spans="1:16" ht="16.2" customHeight="1" x14ac:dyDescent="0.3">
      <c r="A2276" s="68">
        <f t="shared" si="716"/>
        <v>2160</v>
      </c>
      <c r="B2276" s="107">
        <v>8711003</v>
      </c>
      <c r="C2276" s="70" t="s">
        <v>1669</v>
      </c>
      <c r="D2276" s="71" t="s">
        <v>1423</v>
      </c>
      <c r="E2276" s="71">
        <v>1</v>
      </c>
      <c r="F2276" s="52">
        <v>249900</v>
      </c>
      <c r="G2276" s="52">
        <v>553350</v>
      </c>
      <c r="H2276" s="24">
        <f t="shared" si="710"/>
        <v>249900</v>
      </c>
      <c r="I2276" s="24">
        <f t="shared" si="711"/>
        <v>401625</v>
      </c>
      <c r="J2276" s="24">
        <f t="shared" si="712"/>
        <v>401625</v>
      </c>
      <c r="K2276" s="25">
        <f t="shared" si="713"/>
        <v>371863.09980959393</v>
      </c>
      <c r="L2276" s="26">
        <f t="shared" si="707"/>
        <v>86240.934929895433</v>
      </c>
      <c r="M2276" s="27">
        <f t="shared" si="708"/>
        <v>0.23191581787505566</v>
      </c>
      <c r="N2276" s="28">
        <f t="shared" si="714"/>
        <v>249900</v>
      </c>
      <c r="O2276" s="29" t="str">
        <f t="shared" si="715"/>
        <v>MENOR VALOR</v>
      </c>
      <c r="P2276" s="30">
        <f t="shared" si="709"/>
        <v>249900</v>
      </c>
    </row>
    <row r="2277" spans="1:16" ht="16.2" customHeight="1" x14ac:dyDescent="0.3">
      <c r="A2277" s="68">
        <f t="shared" si="716"/>
        <v>2161</v>
      </c>
      <c r="B2277" s="107">
        <v>8711003</v>
      </c>
      <c r="C2277" s="70" t="s">
        <v>1488</v>
      </c>
      <c r="D2277" s="71" t="s">
        <v>1423</v>
      </c>
      <c r="E2277" s="71">
        <v>1</v>
      </c>
      <c r="F2277" s="52">
        <v>299880</v>
      </c>
      <c r="G2277" s="52">
        <v>353430</v>
      </c>
      <c r="H2277" s="24">
        <f t="shared" si="710"/>
        <v>299880</v>
      </c>
      <c r="I2277" s="24">
        <f t="shared" si="711"/>
        <v>326655</v>
      </c>
      <c r="J2277" s="24">
        <f t="shared" si="712"/>
        <v>326655</v>
      </c>
      <c r="K2277" s="25">
        <f t="shared" si="713"/>
        <v>325555.81456948363</v>
      </c>
      <c r="L2277" s="26">
        <f t="shared" si="707"/>
        <v>18155.54259457023</v>
      </c>
      <c r="M2277" s="27">
        <f t="shared" si="708"/>
        <v>5.5767833907617949E-2</v>
      </c>
      <c r="N2277" s="28">
        <f t="shared" si="714"/>
        <v>299880</v>
      </c>
      <c r="O2277" s="29" t="str">
        <f t="shared" si="715"/>
        <v>MENOR VALOR</v>
      </c>
      <c r="P2277" s="30">
        <f t="shared" si="709"/>
        <v>299880</v>
      </c>
    </row>
    <row r="2278" spans="1:16" ht="16.2" customHeight="1" x14ac:dyDescent="0.3">
      <c r="A2278" s="68">
        <f t="shared" si="716"/>
        <v>2162</v>
      </c>
      <c r="B2278" s="107">
        <v>8711003</v>
      </c>
      <c r="C2278" s="70" t="s">
        <v>1670</v>
      </c>
      <c r="D2278" s="71" t="s">
        <v>1423</v>
      </c>
      <c r="E2278" s="71">
        <v>1</v>
      </c>
      <c r="F2278" s="52">
        <v>249900</v>
      </c>
      <c r="G2278" s="52">
        <v>481950</v>
      </c>
      <c r="H2278" s="24">
        <f t="shared" si="710"/>
        <v>249900</v>
      </c>
      <c r="I2278" s="24">
        <f t="shared" si="711"/>
        <v>365925</v>
      </c>
      <c r="J2278" s="24">
        <f t="shared" si="712"/>
        <v>365925</v>
      </c>
      <c r="K2278" s="25">
        <f t="shared" si="713"/>
        <v>347043.66439974093</v>
      </c>
      <c r="L2278" s="26">
        <f t="shared" si="707"/>
        <v>68690.943846366674</v>
      </c>
      <c r="M2278" s="27">
        <f t="shared" si="708"/>
        <v>0.19793170396923102</v>
      </c>
      <c r="N2278" s="28">
        <f t="shared" si="714"/>
        <v>249900</v>
      </c>
      <c r="O2278" s="29" t="str">
        <f t="shared" si="715"/>
        <v>MENOR VALOR</v>
      </c>
      <c r="P2278" s="30">
        <f t="shared" si="709"/>
        <v>249900</v>
      </c>
    </row>
    <row r="2279" spans="1:16" ht="16.2" customHeight="1" x14ac:dyDescent="0.3">
      <c r="A2279" s="68">
        <f t="shared" si="716"/>
        <v>2163</v>
      </c>
      <c r="B2279" s="107">
        <v>8711003</v>
      </c>
      <c r="C2279" s="70" t="s">
        <v>1671</v>
      </c>
      <c r="D2279" s="71" t="s">
        <v>1423</v>
      </c>
      <c r="E2279" s="71">
        <v>1</v>
      </c>
      <c r="F2279" s="52">
        <v>249900</v>
      </c>
      <c r="G2279" s="52">
        <v>440895</v>
      </c>
      <c r="H2279" s="24">
        <f t="shared" si="710"/>
        <v>249900</v>
      </c>
      <c r="I2279" s="24">
        <f t="shared" si="711"/>
        <v>345397.5</v>
      </c>
      <c r="J2279" s="24">
        <f t="shared" si="712"/>
        <v>345397.5</v>
      </c>
      <c r="K2279" s="25">
        <f t="shared" si="713"/>
        <v>331933.21692774288</v>
      </c>
      <c r="L2279" s="26">
        <f t="shared" si="707"/>
        <v>58006.24397215424</v>
      </c>
      <c r="M2279" s="27">
        <f t="shared" si="708"/>
        <v>0.17475275451200586</v>
      </c>
      <c r="N2279" s="28">
        <f t="shared" si="714"/>
        <v>249900</v>
      </c>
      <c r="O2279" s="29" t="str">
        <f t="shared" si="715"/>
        <v>MENOR VALOR</v>
      </c>
      <c r="P2279" s="30">
        <f t="shared" si="709"/>
        <v>249900</v>
      </c>
    </row>
    <row r="2280" spans="1:16" ht="16.2" customHeight="1" x14ac:dyDescent="0.3">
      <c r="A2280" s="72">
        <f t="shared" si="716"/>
        <v>2164</v>
      </c>
      <c r="B2280" s="108">
        <v>8711003</v>
      </c>
      <c r="C2280" s="74" t="s">
        <v>308</v>
      </c>
      <c r="D2280" s="75" t="s">
        <v>1423</v>
      </c>
      <c r="E2280" s="75">
        <v>1</v>
      </c>
      <c r="F2280" s="56">
        <v>299880</v>
      </c>
      <c r="G2280" s="56">
        <v>412335</v>
      </c>
      <c r="H2280" s="24">
        <f t="shared" si="710"/>
        <v>299880</v>
      </c>
      <c r="I2280" s="24">
        <f t="shared" si="711"/>
        <v>356107.5</v>
      </c>
      <c r="J2280" s="24">
        <f t="shared" si="712"/>
        <v>356107.5</v>
      </c>
      <c r="K2280" s="25">
        <f t="shared" si="713"/>
        <v>351640.46951396251</v>
      </c>
      <c r="L2280" s="26">
        <f t="shared" si="707"/>
        <v>36600.178990722452</v>
      </c>
      <c r="M2280" s="27">
        <f t="shared" si="708"/>
        <v>0.10408409203102027</v>
      </c>
      <c r="N2280" s="28">
        <f t="shared" si="714"/>
        <v>299880</v>
      </c>
      <c r="O2280" s="29" t="str">
        <f t="shared" si="715"/>
        <v>MENOR VALOR</v>
      </c>
      <c r="P2280" s="30">
        <f t="shared" si="709"/>
        <v>299880</v>
      </c>
    </row>
    <row r="2281" spans="1:16" ht="16.2" customHeight="1" x14ac:dyDescent="0.3">
      <c r="A2281" s="268" t="s">
        <v>1672</v>
      </c>
      <c r="B2281" s="268" t="s">
        <v>1672</v>
      </c>
      <c r="C2281" s="268"/>
      <c r="D2281" s="268"/>
      <c r="E2281" s="268"/>
      <c r="F2281" s="35"/>
      <c r="G2281" s="121"/>
      <c r="H2281" s="38"/>
      <c r="I2281" s="38"/>
      <c r="J2281" s="38"/>
      <c r="K2281" s="39"/>
      <c r="L2281" s="40"/>
      <c r="M2281" s="41"/>
      <c r="N2281" s="42"/>
      <c r="O2281" s="43"/>
      <c r="P2281" s="44"/>
    </row>
    <row r="2282" spans="1:16" ht="16.2" customHeight="1" x14ac:dyDescent="0.3">
      <c r="A2282" s="64">
        <f>A2280+1</f>
        <v>2165</v>
      </c>
      <c r="B2282" s="106">
        <v>8711003</v>
      </c>
      <c r="C2282" s="66" t="s">
        <v>1673</v>
      </c>
      <c r="D2282" s="67" t="s">
        <v>1423</v>
      </c>
      <c r="E2282" s="58">
        <v>1</v>
      </c>
      <c r="F2282" s="47">
        <v>293930</v>
      </c>
      <c r="G2282" s="47">
        <v>431970</v>
      </c>
      <c r="H2282" s="24">
        <f>MIN(F2282:G2282)</f>
        <v>293930</v>
      </c>
      <c r="I2282" s="24">
        <f>AVERAGE(F2282:G2282)</f>
        <v>362950</v>
      </c>
      <c r="J2282" s="24">
        <f>MEDIAN(F2282:G2282)</f>
        <v>362950</v>
      </c>
      <c r="K2282" s="25">
        <f>GEOMEAN(F2282:G2282)</f>
        <v>356327.01567520812</v>
      </c>
      <c r="L2282" s="26">
        <f t="shared" si="707"/>
        <v>44121.352909742964</v>
      </c>
      <c r="M2282" s="27">
        <f t="shared" si="708"/>
        <v>0.12382264315866398</v>
      </c>
      <c r="N2282" s="28">
        <f>ROUND(IF(M2282&lt;=$N$2,H2282,K2282),0)</f>
        <v>293930</v>
      </c>
      <c r="O2282" s="29" t="str">
        <f>IF(M2282&lt;=$N$2,"MENOR VALOR","MEDIA GEO")</f>
        <v>MENOR VALOR</v>
      </c>
      <c r="P2282" s="30">
        <f t="shared" si="709"/>
        <v>293930</v>
      </c>
    </row>
    <row r="2283" spans="1:16" ht="16.2" customHeight="1" x14ac:dyDescent="0.3">
      <c r="A2283" s="68">
        <f>A2282+1</f>
        <v>2166</v>
      </c>
      <c r="B2283" s="107">
        <v>8711003</v>
      </c>
      <c r="C2283" s="70" t="s">
        <v>1674</v>
      </c>
      <c r="D2283" s="71" t="s">
        <v>1423</v>
      </c>
      <c r="E2283" s="60">
        <v>1</v>
      </c>
      <c r="F2283" s="52">
        <v>368900</v>
      </c>
      <c r="G2283" s="52">
        <v>299880</v>
      </c>
      <c r="H2283" s="24">
        <f>MIN(F2283:G2283)</f>
        <v>299880</v>
      </c>
      <c r="I2283" s="24">
        <f>AVERAGE(F2283:G2283)</f>
        <v>334390</v>
      </c>
      <c r="J2283" s="24">
        <f>MEDIAN(F2283:G2283)</f>
        <v>334390</v>
      </c>
      <c r="K2283" s="25">
        <f>GEOMEAN(F2283:G2283)</f>
        <v>332604.46779921645</v>
      </c>
      <c r="L2283" s="26">
        <f t="shared" si="707"/>
        <v>23139.693091546767</v>
      </c>
      <c r="M2283" s="27">
        <f t="shared" si="708"/>
        <v>6.9571203431685477E-2</v>
      </c>
      <c r="N2283" s="28">
        <f>ROUND(IF(M2283&lt;=$N$2,H2283,K2283),0)</f>
        <v>299880</v>
      </c>
      <c r="O2283" s="29" t="str">
        <f>IF(M2283&lt;=$N$2,"MENOR VALOR","MEDIA GEO")</f>
        <v>MENOR VALOR</v>
      </c>
      <c r="P2283" s="30">
        <f t="shared" si="709"/>
        <v>299880</v>
      </c>
    </row>
    <row r="2284" spans="1:16" ht="16.2" customHeight="1" x14ac:dyDescent="0.3">
      <c r="A2284" s="68">
        <f>A2283+1</f>
        <v>2167</v>
      </c>
      <c r="B2284" s="107">
        <v>8711003</v>
      </c>
      <c r="C2284" s="70" t="s">
        <v>1675</v>
      </c>
      <c r="D2284" s="71" t="s">
        <v>1423</v>
      </c>
      <c r="E2284" s="60">
        <v>1</v>
      </c>
      <c r="F2284" s="52">
        <v>235620</v>
      </c>
      <c r="G2284" s="52">
        <v>374850</v>
      </c>
      <c r="H2284" s="24">
        <f>MIN(F2284:G2284)</f>
        <v>235620</v>
      </c>
      <c r="I2284" s="24">
        <f>AVERAGE(F2284:G2284)</f>
        <v>305235</v>
      </c>
      <c r="J2284" s="24">
        <f>MEDIAN(F2284:G2284)</f>
        <v>305235</v>
      </c>
      <c r="K2284" s="25">
        <f>GEOMEAN(F2284:G2284)</f>
        <v>297190.43894445861</v>
      </c>
      <c r="L2284" s="26">
        <f t="shared" si="707"/>
        <v>43536.874898259259</v>
      </c>
      <c r="M2284" s="27">
        <f t="shared" si="708"/>
        <v>0.14649487060516031</v>
      </c>
      <c r="N2284" s="28">
        <f>ROUND(IF(M2284&lt;=$N$2,H2284,K2284),0)</f>
        <v>235620</v>
      </c>
      <c r="O2284" s="29" t="str">
        <f>IF(M2284&lt;=$N$2,"MENOR VALOR","MEDIA GEO")</f>
        <v>MENOR VALOR</v>
      </c>
      <c r="P2284" s="30">
        <f t="shared" si="709"/>
        <v>235620</v>
      </c>
    </row>
    <row r="2285" spans="1:16" ht="16.2" customHeight="1" x14ac:dyDescent="0.3">
      <c r="A2285" s="68">
        <f>A2284+1</f>
        <v>2168</v>
      </c>
      <c r="B2285" s="107">
        <v>8711003</v>
      </c>
      <c r="C2285" s="70" t="s">
        <v>1676</v>
      </c>
      <c r="D2285" s="71" t="s">
        <v>1423</v>
      </c>
      <c r="E2285" s="60">
        <v>1</v>
      </c>
      <c r="F2285" s="52">
        <v>321300</v>
      </c>
      <c r="G2285" s="52">
        <v>449820</v>
      </c>
      <c r="H2285" s="24">
        <f>MIN(F2285:G2285)</f>
        <v>321300</v>
      </c>
      <c r="I2285" s="24">
        <f>AVERAGE(F2285:G2285)</f>
        <v>385560</v>
      </c>
      <c r="J2285" s="24">
        <f>MEDIAN(F2285:G2285)</f>
        <v>385560</v>
      </c>
      <c r="K2285" s="25">
        <f>GEOMEAN(F2285:G2285)</f>
        <v>380167.28686198132</v>
      </c>
      <c r="L2285" s="26">
        <f t="shared" si="707"/>
        <v>41625.45773016075</v>
      </c>
      <c r="M2285" s="27">
        <f t="shared" si="708"/>
        <v>0.10949247651935069</v>
      </c>
      <c r="N2285" s="28">
        <f>ROUND(IF(M2285&lt;=$N$2,H2285,K2285),0)</f>
        <v>321300</v>
      </c>
      <c r="O2285" s="29" t="str">
        <f>IF(M2285&lt;=$N$2,"MENOR VALOR","MEDIA GEO")</f>
        <v>MENOR VALOR</v>
      </c>
      <c r="P2285" s="30">
        <f t="shared" si="709"/>
        <v>321300</v>
      </c>
    </row>
    <row r="2286" spans="1:16" ht="16.2" customHeight="1" x14ac:dyDescent="0.3">
      <c r="A2286" s="72">
        <f>A2285+1</f>
        <v>2169</v>
      </c>
      <c r="B2286" s="108">
        <v>8711003</v>
      </c>
      <c r="C2286" s="74" t="s">
        <v>1677</v>
      </c>
      <c r="D2286" s="75" t="s">
        <v>1423</v>
      </c>
      <c r="E2286" s="109">
        <v>1</v>
      </c>
      <c r="F2286" s="56">
        <v>293930</v>
      </c>
      <c r="G2286" s="56">
        <v>412335</v>
      </c>
      <c r="H2286" s="24">
        <f>MIN(F2286:G2286)</f>
        <v>293930</v>
      </c>
      <c r="I2286" s="24">
        <f>AVERAGE(F2286:G2286)</f>
        <v>353132.5</v>
      </c>
      <c r="J2286" s="24">
        <f>MEDIAN(F2286:G2286)</f>
        <v>353132.5</v>
      </c>
      <c r="K2286" s="25">
        <f>GEOMEAN(F2286:G2286)</f>
        <v>348134.49491539906</v>
      </c>
      <c r="L2286" s="26">
        <f t="shared" si="707"/>
        <v>38328.365925470411</v>
      </c>
      <c r="M2286" s="27">
        <f t="shared" si="708"/>
        <v>0.11009643251463683</v>
      </c>
      <c r="N2286" s="28">
        <f>ROUND(IF(M2286&lt;=$N$2,H2286,K2286),0)</f>
        <v>293930</v>
      </c>
      <c r="O2286" s="29" t="str">
        <f>IF(M2286&lt;=$N$2,"MENOR VALOR","MEDIA GEO")</f>
        <v>MENOR VALOR</v>
      </c>
      <c r="P2286" s="30">
        <f t="shared" si="709"/>
        <v>293930</v>
      </c>
    </row>
    <row r="2287" spans="1:16" ht="16.2" customHeight="1" x14ac:dyDescent="0.3">
      <c r="A2287" s="268" t="s">
        <v>410</v>
      </c>
      <c r="B2287" s="268" t="s">
        <v>410</v>
      </c>
      <c r="C2287" s="268"/>
      <c r="D2287" s="268"/>
      <c r="E2287" s="268"/>
      <c r="F2287" s="35"/>
      <c r="G2287" s="121"/>
      <c r="H2287" s="38"/>
      <c r="I2287" s="38"/>
      <c r="J2287" s="38"/>
      <c r="K2287" s="39"/>
      <c r="L2287" s="40"/>
      <c r="M2287" s="41"/>
      <c r="N2287" s="42"/>
      <c r="O2287" s="43"/>
      <c r="P2287" s="44"/>
    </row>
    <row r="2288" spans="1:16" ht="16.2" customHeight="1" x14ac:dyDescent="0.3">
      <c r="A2288" s="64">
        <f>A2286+1</f>
        <v>2170</v>
      </c>
      <c r="B2288" s="106">
        <v>8711003</v>
      </c>
      <c r="C2288" s="66" t="s">
        <v>1678</v>
      </c>
      <c r="D2288" s="67" t="s">
        <v>1423</v>
      </c>
      <c r="E2288" s="58">
        <v>1</v>
      </c>
      <c r="F2288" s="47">
        <v>274890</v>
      </c>
      <c r="G2288" s="47">
        <v>282030</v>
      </c>
      <c r="H2288" s="24">
        <f t="shared" ref="H2288:H2293" si="717">MIN(F2288:G2288)</f>
        <v>274890</v>
      </c>
      <c r="I2288" s="24">
        <f t="shared" ref="I2288:I2293" si="718">AVERAGE(F2288:G2288)</f>
        <v>278460</v>
      </c>
      <c r="J2288" s="24">
        <f t="shared" ref="J2288:J2293" si="719">MEDIAN(F2288:G2288)</f>
        <v>278460</v>
      </c>
      <c r="K2288" s="25">
        <f t="shared" ref="K2288:K2293" si="720">GEOMEAN(F2288:G2288)</f>
        <v>278437.11444417748</v>
      </c>
      <c r="L2288" s="26">
        <f t="shared" si="707"/>
        <v>2508.1886771226486</v>
      </c>
      <c r="M2288" s="27">
        <f t="shared" si="708"/>
        <v>9.0080975093049364E-3</v>
      </c>
      <c r="N2288" s="28">
        <f t="shared" ref="N2288:N2293" si="721">ROUND(IF(M2288&lt;=$N$2,H2288,K2288),0)</f>
        <v>274890</v>
      </c>
      <c r="O2288" s="29" t="str">
        <f t="shared" ref="O2288:O2293" si="722">IF(M2288&lt;=$N$2,"MENOR VALOR","MEDIA GEO")</f>
        <v>MENOR VALOR</v>
      </c>
      <c r="P2288" s="30">
        <f t="shared" si="709"/>
        <v>274890</v>
      </c>
    </row>
    <row r="2289" spans="1:16" ht="16.2" customHeight="1" x14ac:dyDescent="0.3">
      <c r="A2289" s="68">
        <f>A2288+1</f>
        <v>2171</v>
      </c>
      <c r="B2289" s="107">
        <v>8711003</v>
      </c>
      <c r="C2289" s="70" t="s">
        <v>1679</v>
      </c>
      <c r="D2289" s="71" t="s">
        <v>1423</v>
      </c>
      <c r="E2289" s="60">
        <v>1</v>
      </c>
      <c r="F2289" s="52">
        <v>287980</v>
      </c>
      <c r="G2289" s="52">
        <v>449820</v>
      </c>
      <c r="H2289" s="24">
        <f t="shared" si="717"/>
        <v>287980</v>
      </c>
      <c r="I2289" s="24">
        <f t="shared" si="718"/>
        <v>368900</v>
      </c>
      <c r="J2289" s="24">
        <f t="shared" si="719"/>
        <v>368900</v>
      </c>
      <c r="K2289" s="25">
        <f t="shared" si="720"/>
        <v>359915.4950818317</v>
      </c>
      <c r="L2289" s="26">
        <f t="shared" si="707"/>
        <v>50866.076380374638</v>
      </c>
      <c r="M2289" s="27">
        <f t="shared" si="708"/>
        <v>0.14132783132554363</v>
      </c>
      <c r="N2289" s="28">
        <f t="shared" si="721"/>
        <v>287980</v>
      </c>
      <c r="O2289" s="29" t="str">
        <f t="shared" si="722"/>
        <v>MENOR VALOR</v>
      </c>
      <c r="P2289" s="30">
        <f t="shared" si="709"/>
        <v>287980</v>
      </c>
    </row>
    <row r="2290" spans="1:16" ht="16.2" customHeight="1" x14ac:dyDescent="0.3">
      <c r="A2290" s="68">
        <f>A2289+1</f>
        <v>2172</v>
      </c>
      <c r="B2290" s="107">
        <v>8711003</v>
      </c>
      <c r="C2290" s="70" t="s">
        <v>1680</v>
      </c>
      <c r="D2290" s="71" t="s">
        <v>1423</v>
      </c>
      <c r="E2290" s="60">
        <v>1</v>
      </c>
      <c r="F2290" s="52">
        <v>199920</v>
      </c>
      <c r="G2290" s="52">
        <v>282030</v>
      </c>
      <c r="H2290" s="24">
        <f t="shared" si="717"/>
        <v>199920</v>
      </c>
      <c r="I2290" s="24">
        <f t="shared" si="718"/>
        <v>240975</v>
      </c>
      <c r="J2290" s="24">
        <f t="shared" si="719"/>
        <v>240975</v>
      </c>
      <c r="K2290" s="25">
        <f t="shared" si="720"/>
        <v>237451.96903795091</v>
      </c>
      <c r="L2290" s="26">
        <f t="shared" si="707"/>
        <v>26539.109818018631</v>
      </c>
      <c r="M2290" s="27">
        <f t="shared" si="708"/>
        <v>0.11176622339896032</v>
      </c>
      <c r="N2290" s="28">
        <f t="shared" si="721"/>
        <v>199920</v>
      </c>
      <c r="O2290" s="29" t="str">
        <f t="shared" si="722"/>
        <v>MENOR VALOR</v>
      </c>
      <c r="P2290" s="30">
        <f t="shared" si="709"/>
        <v>199920</v>
      </c>
    </row>
    <row r="2291" spans="1:16" ht="16.2" customHeight="1" x14ac:dyDescent="0.3">
      <c r="A2291" s="68">
        <f>A2290+1</f>
        <v>2173</v>
      </c>
      <c r="B2291" s="107">
        <v>8711003</v>
      </c>
      <c r="C2291" s="70" t="s">
        <v>1681</v>
      </c>
      <c r="D2291" s="71" t="s">
        <v>1423</v>
      </c>
      <c r="E2291" s="60">
        <v>1</v>
      </c>
      <c r="F2291" s="52">
        <v>249900</v>
      </c>
      <c r="G2291" s="52">
        <v>412335</v>
      </c>
      <c r="H2291" s="24">
        <f t="shared" si="717"/>
        <v>249900</v>
      </c>
      <c r="I2291" s="24">
        <f t="shared" si="718"/>
        <v>331117.5</v>
      </c>
      <c r="J2291" s="24">
        <f t="shared" si="719"/>
        <v>331117.5</v>
      </c>
      <c r="K2291" s="25">
        <f t="shared" si="720"/>
        <v>321002.36214084155</v>
      </c>
      <c r="L2291" s="26">
        <f t="shared" si="707"/>
        <v>50276.962428170744</v>
      </c>
      <c r="M2291" s="27">
        <f t="shared" si="708"/>
        <v>0.15662489862336729</v>
      </c>
      <c r="N2291" s="28">
        <f t="shared" si="721"/>
        <v>249900</v>
      </c>
      <c r="O2291" s="29" t="str">
        <f t="shared" si="722"/>
        <v>MENOR VALOR</v>
      </c>
      <c r="P2291" s="30">
        <f t="shared" si="709"/>
        <v>249900</v>
      </c>
    </row>
    <row r="2292" spans="1:16" ht="16.2" customHeight="1" x14ac:dyDescent="0.3">
      <c r="A2292" s="68">
        <f>A2291+1</f>
        <v>2174</v>
      </c>
      <c r="B2292" s="107">
        <v>8711003</v>
      </c>
      <c r="C2292" s="70" t="s">
        <v>1682</v>
      </c>
      <c r="D2292" s="71" t="s">
        <v>1423</v>
      </c>
      <c r="E2292" s="60">
        <v>1</v>
      </c>
      <c r="F2292" s="52">
        <v>299880</v>
      </c>
      <c r="G2292" s="52">
        <v>496230</v>
      </c>
      <c r="H2292" s="24">
        <f t="shared" si="717"/>
        <v>299880</v>
      </c>
      <c r="I2292" s="24">
        <f t="shared" si="718"/>
        <v>398055</v>
      </c>
      <c r="J2292" s="24">
        <f t="shared" si="719"/>
        <v>398055</v>
      </c>
      <c r="K2292" s="25">
        <f t="shared" si="720"/>
        <v>385758.28234789724</v>
      </c>
      <c r="L2292" s="26">
        <f t="shared" si="707"/>
        <v>60725.115804850822</v>
      </c>
      <c r="M2292" s="27">
        <f t="shared" si="708"/>
        <v>0.15741752953494773</v>
      </c>
      <c r="N2292" s="28">
        <f t="shared" si="721"/>
        <v>299880</v>
      </c>
      <c r="O2292" s="29" t="str">
        <f t="shared" si="722"/>
        <v>MENOR VALOR</v>
      </c>
      <c r="P2292" s="30">
        <f t="shared" si="709"/>
        <v>299880</v>
      </c>
    </row>
    <row r="2293" spans="1:16" ht="16.2" customHeight="1" x14ac:dyDescent="0.3">
      <c r="A2293" s="72">
        <f>A2292+1</f>
        <v>2175</v>
      </c>
      <c r="B2293" s="108">
        <v>8711003</v>
      </c>
      <c r="C2293" s="74" t="s">
        <v>1683</v>
      </c>
      <c r="D2293" s="75" t="s">
        <v>1423</v>
      </c>
      <c r="E2293" s="109">
        <v>1</v>
      </c>
      <c r="F2293" s="56">
        <v>274890</v>
      </c>
      <c r="G2293" s="56">
        <v>1051365</v>
      </c>
      <c r="H2293" s="24">
        <f t="shared" si="717"/>
        <v>274890</v>
      </c>
      <c r="I2293" s="24">
        <f t="shared" si="718"/>
        <v>663127.5</v>
      </c>
      <c r="J2293" s="24">
        <f t="shared" si="719"/>
        <v>663127.5</v>
      </c>
      <c r="K2293" s="25">
        <f t="shared" si="720"/>
        <v>537596.24705721298</v>
      </c>
      <c r="L2293" s="26">
        <f t="shared" si="707"/>
        <v>185761.36875422389</v>
      </c>
      <c r="M2293" s="27">
        <f t="shared" si="708"/>
        <v>0.34554067252343462</v>
      </c>
      <c r="N2293" s="28">
        <f t="shared" si="721"/>
        <v>274890</v>
      </c>
      <c r="O2293" s="29" t="str">
        <f t="shared" si="722"/>
        <v>MENOR VALOR</v>
      </c>
      <c r="P2293" s="30">
        <f t="shared" si="709"/>
        <v>274890</v>
      </c>
    </row>
    <row r="2294" spans="1:16" ht="16.2" customHeight="1" x14ac:dyDescent="0.3">
      <c r="A2294" s="268" t="s">
        <v>409</v>
      </c>
      <c r="B2294" s="268" t="s">
        <v>410</v>
      </c>
      <c r="C2294" s="268"/>
      <c r="D2294" s="268"/>
      <c r="E2294" s="268"/>
      <c r="F2294" s="35"/>
      <c r="G2294" s="121"/>
      <c r="H2294" s="38"/>
      <c r="I2294" s="38"/>
      <c r="J2294" s="38"/>
      <c r="K2294" s="39"/>
      <c r="L2294" s="40"/>
      <c r="M2294" s="41"/>
      <c r="N2294" s="42"/>
      <c r="O2294" s="43"/>
      <c r="P2294" s="44"/>
    </row>
    <row r="2295" spans="1:16" ht="16.2" customHeight="1" x14ac:dyDescent="0.3">
      <c r="A2295" s="64">
        <f>A2293+1</f>
        <v>2176</v>
      </c>
      <c r="B2295" s="106">
        <v>8711003</v>
      </c>
      <c r="C2295" s="66" t="s">
        <v>1684</v>
      </c>
      <c r="D2295" s="67" t="s">
        <v>1423</v>
      </c>
      <c r="E2295" s="58">
        <v>1</v>
      </c>
      <c r="F2295" s="47">
        <v>188020</v>
      </c>
      <c r="G2295" s="47">
        <v>1400000</v>
      </c>
      <c r="H2295" s="24">
        <f t="shared" ref="H2295:H2304" si="723">MIN(F2295:G2295)</f>
        <v>188020</v>
      </c>
      <c r="I2295" s="24">
        <f t="shared" ref="I2295:I2304" si="724">AVERAGE(F2295:G2295)</f>
        <v>794010</v>
      </c>
      <c r="J2295" s="24">
        <f t="shared" ref="J2295:J2304" si="725">MEDIAN(F2295:G2295)</f>
        <v>794010</v>
      </c>
      <c r="K2295" s="25">
        <f t="shared" ref="K2295:K2304" si="726">GEOMEAN(F2295:G2295)</f>
        <v>513057.50165064348</v>
      </c>
      <c r="L2295" s="26">
        <f t="shared" si="707"/>
        <v>229836.2215571035</v>
      </c>
      <c r="M2295" s="27">
        <f t="shared" si="708"/>
        <v>0.4479736107895485</v>
      </c>
      <c r="N2295" s="28">
        <f t="shared" ref="N2295:N2304" si="727">ROUND(IF(M2295&lt;=$N$2,H2295,K2295),0)</f>
        <v>188020</v>
      </c>
      <c r="O2295" s="29" t="str">
        <f t="shared" ref="O2295:O2304" si="728">IF(M2295&lt;=$N$2,"MENOR VALOR","MEDIA GEO")</f>
        <v>MENOR VALOR</v>
      </c>
      <c r="P2295" s="30">
        <f t="shared" si="709"/>
        <v>188020</v>
      </c>
    </row>
    <row r="2296" spans="1:16" ht="16.2" customHeight="1" x14ac:dyDescent="0.3">
      <c r="A2296" s="68">
        <f>A2295+1</f>
        <v>2177</v>
      </c>
      <c r="B2296" s="107">
        <v>8711003</v>
      </c>
      <c r="C2296" s="70" t="s">
        <v>1685</v>
      </c>
      <c r="D2296" s="71" t="s">
        <v>1423</v>
      </c>
      <c r="E2296" s="60">
        <v>1</v>
      </c>
      <c r="F2296" s="52">
        <v>299880</v>
      </c>
      <c r="G2296" s="52">
        <v>449820</v>
      </c>
      <c r="H2296" s="24">
        <f t="shared" si="723"/>
        <v>299880</v>
      </c>
      <c r="I2296" s="24">
        <f t="shared" si="724"/>
        <v>374850</v>
      </c>
      <c r="J2296" s="24">
        <f t="shared" si="725"/>
        <v>374850</v>
      </c>
      <c r="K2296" s="25">
        <f t="shared" si="726"/>
        <v>367276.49203290971</v>
      </c>
      <c r="L2296" s="26">
        <f t="shared" si="707"/>
        <v>47656.516544655147</v>
      </c>
      <c r="M2296" s="27">
        <f t="shared" si="708"/>
        <v>0.12975651199692056</v>
      </c>
      <c r="N2296" s="28">
        <f t="shared" si="727"/>
        <v>299880</v>
      </c>
      <c r="O2296" s="29" t="str">
        <f t="shared" si="728"/>
        <v>MENOR VALOR</v>
      </c>
      <c r="P2296" s="30">
        <f t="shared" si="709"/>
        <v>299880</v>
      </c>
    </row>
    <row r="2297" spans="1:16" ht="16.2" customHeight="1" x14ac:dyDescent="0.3">
      <c r="A2297" s="68">
        <f>A2296+1</f>
        <v>2178</v>
      </c>
      <c r="B2297" s="107">
        <v>8711003</v>
      </c>
      <c r="C2297" s="70" t="s">
        <v>1686</v>
      </c>
      <c r="D2297" s="71" t="s">
        <v>1423</v>
      </c>
      <c r="E2297" s="60">
        <v>1</v>
      </c>
      <c r="F2297" s="52">
        <v>188020</v>
      </c>
      <c r="G2297" s="52">
        <v>412335</v>
      </c>
      <c r="H2297" s="24">
        <f t="shared" si="723"/>
        <v>188020</v>
      </c>
      <c r="I2297" s="24">
        <f t="shared" si="724"/>
        <v>300177.5</v>
      </c>
      <c r="J2297" s="24">
        <f t="shared" si="725"/>
        <v>300177.5</v>
      </c>
      <c r="K2297" s="25">
        <f t="shared" si="726"/>
        <v>278437.11444417748</v>
      </c>
      <c r="L2297" s="26">
        <f t="shared" si="707"/>
        <v>63934.554758797953</v>
      </c>
      <c r="M2297" s="27">
        <f t="shared" si="708"/>
        <v>0.22961936984020814</v>
      </c>
      <c r="N2297" s="28">
        <f t="shared" si="727"/>
        <v>188020</v>
      </c>
      <c r="O2297" s="29" t="str">
        <f t="shared" si="728"/>
        <v>MENOR VALOR</v>
      </c>
      <c r="P2297" s="30">
        <f t="shared" si="709"/>
        <v>188020</v>
      </c>
    </row>
    <row r="2298" spans="1:16" ht="16.2" customHeight="1" x14ac:dyDescent="0.3">
      <c r="A2298" s="68">
        <f>A2297+1</f>
        <v>2179</v>
      </c>
      <c r="B2298" s="107">
        <v>8711003</v>
      </c>
      <c r="C2298" s="70" t="s">
        <v>1687</v>
      </c>
      <c r="D2298" s="71" t="s">
        <v>1423</v>
      </c>
      <c r="E2298" s="60">
        <v>1</v>
      </c>
      <c r="F2298" s="52">
        <v>274890</v>
      </c>
      <c r="G2298" s="52">
        <v>169575</v>
      </c>
      <c r="H2298" s="24">
        <f t="shared" si="723"/>
        <v>169575</v>
      </c>
      <c r="I2298" s="24">
        <f t="shared" si="724"/>
        <v>222232.5</v>
      </c>
      <c r="J2298" s="24">
        <f t="shared" si="725"/>
        <v>222232.5</v>
      </c>
      <c r="K2298" s="25">
        <f t="shared" si="726"/>
        <v>215903.84839089829</v>
      </c>
      <c r="L2298" s="26">
        <f t="shared" si="707"/>
        <v>32759.442861767639</v>
      </c>
      <c r="M2298" s="27">
        <f t="shared" si="708"/>
        <v>0.15173163010256308</v>
      </c>
      <c r="N2298" s="28">
        <f t="shared" si="727"/>
        <v>169575</v>
      </c>
      <c r="O2298" s="29" t="str">
        <f t="shared" si="728"/>
        <v>MENOR VALOR</v>
      </c>
      <c r="P2298" s="30">
        <f t="shared" si="709"/>
        <v>169575</v>
      </c>
    </row>
    <row r="2299" spans="1:16" ht="16.2" customHeight="1" x14ac:dyDescent="0.3">
      <c r="A2299" s="68">
        <f t="shared" ref="A2299:A2304" si="729">A2298+1</f>
        <v>2180</v>
      </c>
      <c r="B2299" s="107">
        <v>8711003</v>
      </c>
      <c r="C2299" s="70" t="s">
        <v>1688</v>
      </c>
      <c r="D2299" s="71" t="s">
        <v>1423</v>
      </c>
      <c r="E2299" s="60">
        <v>1</v>
      </c>
      <c r="F2299" s="52">
        <v>330820</v>
      </c>
      <c r="G2299" s="52">
        <v>374850</v>
      </c>
      <c r="H2299" s="24">
        <f t="shared" si="723"/>
        <v>330820</v>
      </c>
      <c r="I2299" s="24">
        <f t="shared" si="724"/>
        <v>352835</v>
      </c>
      <c r="J2299" s="24">
        <f t="shared" si="725"/>
        <v>352835</v>
      </c>
      <c r="K2299" s="25">
        <f t="shared" si="726"/>
        <v>352147.52164398372</v>
      </c>
      <c r="L2299" s="26">
        <f t="shared" si="707"/>
        <v>15080.835180363756</v>
      </c>
      <c r="M2299" s="27">
        <f t="shared" si="708"/>
        <v>4.2825333854288127E-2</v>
      </c>
      <c r="N2299" s="28">
        <f t="shared" si="727"/>
        <v>330820</v>
      </c>
      <c r="O2299" s="29" t="str">
        <f t="shared" si="728"/>
        <v>MENOR VALOR</v>
      </c>
      <c r="P2299" s="30">
        <f t="shared" si="709"/>
        <v>330820</v>
      </c>
    </row>
    <row r="2300" spans="1:16" ht="16.2" customHeight="1" x14ac:dyDescent="0.3">
      <c r="A2300" s="68">
        <f t="shared" si="729"/>
        <v>2181</v>
      </c>
      <c r="B2300" s="107">
        <v>8711003</v>
      </c>
      <c r="C2300" s="70" t="s">
        <v>1689</v>
      </c>
      <c r="D2300" s="71" t="s">
        <v>1423</v>
      </c>
      <c r="E2300" s="60">
        <v>1</v>
      </c>
      <c r="F2300" s="52">
        <v>700910</v>
      </c>
      <c r="G2300" s="52">
        <v>412335</v>
      </c>
      <c r="H2300" s="24">
        <f t="shared" si="723"/>
        <v>412335</v>
      </c>
      <c r="I2300" s="24">
        <f t="shared" si="724"/>
        <v>556622.5</v>
      </c>
      <c r="J2300" s="24">
        <f t="shared" si="725"/>
        <v>556622.5</v>
      </c>
      <c r="K2300" s="25">
        <f t="shared" si="726"/>
        <v>537596.24705721298</v>
      </c>
      <c r="L2300" s="26">
        <f t="shared" si="707"/>
        <v>88573.077214039047</v>
      </c>
      <c r="M2300" s="27">
        <f t="shared" si="708"/>
        <v>0.16475761819187842</v>
      </c>
      <c r="N2300" s="28">
        <f t="shared" si="727"/>
        <v>412335</v>
      </c>
      <c r="O2300" s="29" t="str">
        <f t="shared" si="728"/>
        <v>MENOR VALOR</v>
      </c>
      <c r="P2300" s="30">
        <f t="shared" si="709"/>
        <v>412335</v>
      </c>
    </row>
    <row r="2301" spans="1:16" ht="16.2" customHeight="1" x14ac:dyDescent="0.3">
      <c r="A2301" s="68">
        <f t="shared" si="729"/>
        <v>2182</v>
      </c>
      <c r="B2301" s="107">
        <v>8711003</v>
      </c>
      <c r="C2301" s="70" t="s">
        <v>1690</v>
      </c>
      <c r="D2301" s="71" t="s">
        <v>1423</v>
      </c>
      <c r="E2301" s="60">
        <v>1</v>
      </c>
      <c r="F2301" s="52">
        <v>800870</v>
      </c>
      <c r="G2301" s="52">
        <v>449820</v>
      </c>
      <c r="H2301" s="24">
        <f t="shared" si="723"/>
        <v>449820</v>
      </c>
      <c r="I2301" s="24">
        <f t="shared" si="724"/>
        <v>625345</v>
      </c>
      <c r="J2301" s="24">
        <f t="shared" si="725"/>
        <v>625345</v>
      </c>
      <c r="K2301" s="25">
        <f t="shared" si="726"/>
        <v>600206.08410778374</v>
      </c>
      <c r="L2301" s="26">
        <f t="shared" si="707"/>
        <v>106339.01986870501</v>
      </c>
      <c r="M2301" s="27">
        <f t="shared" si="708"/>
        <v>0.17717084628820404</v>
      </c>
      <c r="N2301" s="28">
        <f t="shared" si="727"/>
        <v>449820</v>
      </c>
      <c r="O2301" s="29" t="str">
        <f t="shared" si="728"/>
        <v>MENOR VALOR</v>
      </c>
      <c r="P2301" s="30">
        <f t="shared" si="709"/>
        <v>449820</v>
      </c>
    </row>
    <row r="2302" spans="1:16" ht="16.2" customHeight="1" x14ac:dyDescent="0.3">
      <c r="A2302" s="68">
        <f>A2301+1</f>
        <v>2183</v>
      </c>
      <c r="B2302" s="107">
        <v>8711003</v>
      </c>
      <c r="C2302" s="70" t="s">
        <v>1691</v>
      </c>
      <c r="D2302" s="71" t="s">
        <v>1423</v>
      </c>
      <c r="E2302" s="60">
        <v>1</v>
      </c>
      <c r="F2302" s="52">
        <v>299880</v>
      </c>
      <c r="G2302" s="52">
        <v>449820</v>
      </c>
      <c r="H2302" s="24">
        <f t="shared" si="723"/>
        <v>299880</v>
      </c>
      <c r="I2302" s="24">
        <f t="shared" si="724"/>
        <v>374850</v>
      </c>
      <c r="J2302" s="24">
        <f t="shared" si="725"/>
        <v>374850</v>
      </c>
      <c r="K2302" s="25">
        <f t="shared" si="726"/>
        <v>367276.49203290971</v>
      </c>
      <c r="L2302" s="26">
        <f t="shared" si="707"/>
        <v>47656.516544655147</v>
      </c>
      <c r="M2302" s="27">
        <f t="shared" si="708"/>
        <v>0.12975651199692056</v>
      </c>
      <c r="N2302" s="28">
        <f t="shared" si="727"/>
        <v>299880</v>
      </c>
      <c r="O2302" s="29" t="str">
        <f t="shared" si="728"/>
        <v>MENOR VALOR</v>
      </c>
      <c r="P2302" s="30">
        <f t="shared" si="709"/>
        <v>299880</v>
      </c>
    </row>
    <row r="2303" spans="1:16" ht="16.2" customHeight="1" x14ac:dyDescent="0.3">
      <c r="A2303" s="68">
        <f t="shared" si="729"/>
        <v>2184</v>
      </c>
      <c r="B2303" s="107">
        <v>8711003</v>
      </c>
      <c r="C2303" s="70" t="s">
        <v>1692</v>
      </c>
      <c r="D2303" s="71" t="s">
        <v>1423</v>
      </c>
      <c r="E2303" s="60">
        <v>1</v>
      </c>
      <c r="F2303" s="52">
        <v>274890</v>
      </c>
      <c r="G2303" s="52">
        <v>449820</v>
      </c>
      <c r="H2303" s="24">
        <f t="shared" si="723"/>
        <v>274890</v>
      </c>
      <c r="I2303" s="24">
        <f t="shared" si="724"/>
        <v>362355</v>
      </c>
      <c r="J2303" s="24">
        <f t="shared" si="725"/>
        <v>362355</v>
      </c>
      <c r="K2303" s="25">
        <f t="shared" si="726"/>
        <v>351640.46951396251</v>
      </c>
      <c r="L2303" s="26">
        <f t="shared" si="707"/>
        <v>54270.777452574366</v>
      </c>
      <c r="M2303" s="27">
        <f t="shared" si="708"/>
        <v>0.15433598279398114</v>
      </c>
      <c r="N2303" s="28">
        <f t="shared" si="727"/>
        <v>274890</v>
      </c>
      <c r="O2303" s="29" t="str">
        <f t="shared" si="728"/>
        <v>MENOR VALOR</v>
      </c>
      <c r="P2303" s="30">
        <f t="shared" si="709"/>
        <v>274890</v>
      </c>
    </row>
    <row r="2304" spans="1:16" ht="16.2" customHeight="1" x14ac:dyDescent="0.3">
      <c r="A2304" s="72">
        <f t="shared" si="729"/>
        <v>2185</v>
      </c>
      <c r="B2304" s="108">
        <v>8711003</v>
      </c>
      <c r="C2304" s="74" t="s">
        <v>1693</v>
      </c>
      <c r="D2304" s="75" t="s">
        <v>1423</v>
      </c>
      <c r="E2304" s="109">
        <v>1</v>
      </c>
      <c r="F2304" s="56">
        <v>113050</v>
      </c>
      <c r="G2304" s="56">
        <v>374850</v>
      </c>
      <c r="H2304" s="24">
        <f t="shared" si="723"/>
        <v>113050</v>
      </c>
      <c r="I2304" s="24">
        <f t="shared" si="724"/>
        <v>243950</v>
      </c>
      <c r="J2304" s="24">
        <f t="shared" si="725"/>
        <v>243950</v>
      </c>
      <c r="K2304" s="25">
        <f t="shared" si="726"/>
        <v>205856.2423148737</v>
      </c>
      <c r="L2304" s="26">
        <f t="shared" si="707"/>
        <v>65623.923277289054</v>
      </c>
      <c r="M2304" s="27">
        <f t="shared" si="708"/>
        <v>0.3187851995127356</v>
      </c>
      <c r="N2304" s="28">
        <f t="shared" si="727"/>
        <v>113050</v>
      </c>
      <c r="O2304" s="29" t="str">
        <f t="shared" si="728"/>
        <v>MENOR VALOR</v>
      </c>
      <c r="P2304" s="30">
        <f t="shared" si="709"/>
        <v>113050</v>
      </c>
    </row>
    <row r="2305" spans="1:16" ht="16.2" customHeight="1" x14ac:dyDescent="0.3">
      <c r="A2305" s="268" t="s">
        <v>421</v>
      </c>
      <c r="B2305" s="268" t="s">
        <v>421</v>
      </c>
      <c r="C2305" s="268"/>
      <c r="D2305" s="268"/>
      <c r="E2305" s="268"/>
      <c r="F2305" s="35"/>
      <c r="G2305" s="121"/>
      <c r="H2305" s="38"/>
      <c r="I2305" s="38"/>
      <c r="J2305" s="38"/>
      <c r="K2305" s="39"/>
      <c r="L2305" s="40"/>
      <c r="M2305" s="41"/>
      <c r="N2305" s="42"/>
      <c r="O2305" s="43"/>
      <c r="P2305" s="44"/>
    </row>
    <row r="2306" spans="1:16" ht="16.2" customHeight="1" x14ac:dyDescent="0.3">
      <c r="A2306" s="64">
        <f>A2304+1</f>
        <v>2186</v>
      </c>
      <c r="B2306" s="106">
        <v>8711003</v>
      </c>
      <c r="C2306" s="66" t="s">
        <v>1612</v>
      </c>
      <c r="D2306" s="67" t="s">
        <v>1423</v>
      </c>
      <c r="E2306" s="67">
        <v>1</v>
      </c>
      <c r="F2306" s="47">
        <v>249900</v>
      </c>
      <c r="G2306" s="47">
        <v>449820</v>
      </c>
      <c r="H2306" s="24">
        <f t="shared" ref="H2306:H2329" si="730">MIN(F2306:G2306)</f>
        <v>249900</v>
      </c>
      <c r="I2306" s="24">
        <f t="shared" ref="I2306:I2329" si="731">AVERAGE(F2306:G2306)</f>
        <v>349860</v>
      </c>
      <c r="J2306" s="24">
        <f t="shared" ref="J2306:J2329" si="732">MEDIAN(F2306:G2306)</f>
        <v>349860</v>
      </c>
      <c r="K2306" s="25">
        <f t="shared" ref="K2306:K2329" si="733">GEOMEAN(F2306:G2306)</f>
        <v>335276.03254631849</v>
      </c>
      <c r="L2306" s="26">
        <f t="shared" si="707"/>
        <v>60369.971564305197</v>
      </c>
      <c r="M2306" s="27">
        <f t="shared" si="708"/>
        <v>0.18006050449181771</v>
      </c>
      <c r="N2306" s="28">
        <f t="shared" ref="N2306:N2329" si="734">ROUND(IF(M2306&lt;=$N$2,H2306,K2306),0)</f>
        <v>249900</v>
      </c>
      <c r="O2306" s="29" t="str">
        <f t="shared" ref="O2306:O2329" si="735">IF(M2306&lt;=$N$2,"MENOR VALOR","MEDIA GEO")</f>
        <v>MENOR VALOR</v>
      </c>
      <c r="P2306" s="30">
        <f t="shared" si="709"/>
        <v>249900</v>
      </c>
    </row>
    <row r="2307" spans="1:16" ht="16.2" customHeight="1" x14ac:dyDescent="0.3">
      <c r="A2307" s="68">
        <f t="shared" ref="A2307:A2329" si="736">A2306+1</f>
        <v>2187</v>
      </c>
      <c r="B2307" s="107">
        <v>8711003</v>
      </c>
      <c r="C2307" s="70" t="s">
        <v>1694</v>
      </c>
      <c r="D2307" s="71" t="s">
        <v>1423</v>
      </c>
      <c r="E2307" s="71">
        <v>1</v>
      </c>
      <c r="F2307" s="52">
        <v>274890</v>
      </c>
      <c r="G2307" s="52">
        <v>449820</v>
      </c>
      <c r="H2307" s="24">
        <f t="shared" si="730"/>
        <v>274890</v>
      </c>
      <c r="I2307" s="24">
        <f t="shared" si="731"/>
        <v>362355</v>
      </c>
      <c r="J2307" s="24">
        <f t="shared" si="732"/>
        <v>362355</v>
      </c>
      <c r="K2307" s="25">
        <f t="shared" si="733"/>
        <v>351640.46951396251</v>
      </c>
      <c r="L2307" s="26">
        <f t="shared" si="707"/>
        <v>54270.777452574366</v>
      </c>
      <c r="M2307" s="27">
        <f t="shared" si="708"/>
        <v>0.15433598279398114</v>
      </c>
      <c r="N2307" s="28">
        <f t="shared" si="734"/>
        <v>274890</v>
      </c>
      <c r="O2307" s="29" t="str">
        <f t="shared" si="735"/>
        <v>MENOR VALOR</v>
      </c>
      <c r="P2307" s="30">
        <f t="shared" si="709"/>
        <v>274890</v>
      </c>
    </row>
    <row r="2308" spans="1:16" ht="16.2" customHeight="1" x14ac:dyDescent="0.3">
      <c r="A2308" s="68">
        <f t="shared" si="736"/>
        <v>2188</v>
      </c>
      <c r="B2308" s="107">
        <v>8711003</v>
      </c>
      <c r="C2308" s="70" t="s">
        <v>1695</v>
      </c>
      <c r="D2308" s="71" t="s">
        <v>1423</v>
      </c>
      <c r="E2308" s="71">
        <v>1</v>
      </c>
      <c r="F2308" s="52">
        <v>299880</v>
      </c>
      <c r="G2308" s="52">
        <v>449820</v>
      </c>
      <c r="H2308" s="24">
        <f t="shared" si="730"/>
        <v>299880</v>
      </c>
      <c r="I2308" s="24">
        <f t="shared" si="731"/>
        <v>374850</v>
      </c>
      <c r="J2308" s="24">
        <f t="shared" si="732"/>
        <v>374850</v>
      </c>
      <c r="K2308" s="25">
        <f t="shared" si="733"/>
        <v>367276.49203290971</v>
      </c>
      <c r="L2308" s="26">
        <f t="shared" si="707"/>
        <v>47656.516544655147</v>
      </c>
      <c r="M2308" s="27">
        <f t="shared" si="708"/>
        <v>0.12975651199692056</v>
      </c>
      <c r="N2308" s="28">
        <f t="shared" si="734"/>
        <v>299880</v>
      </c>
      <c r="O2308" s="29" t="str">
        <f t="shared" si="735"/>
        <v>MENOR VALOR</v>
      </c>
      <c r="P2308" s="30">
        <f t="shared" si="709"/>
        <v>299880</v>
      </c>
    </row>
    <row r="2309" spans="1:16" ht="16.2" customHeight="1" x14ac:dyDescent="0.3">
      <c r="A2309" s="68">
        <f t="shared" si="736"/>
        <v>2189</v>
      </c>
      <c r="B2309" s="107">
        <v>8711003</v>
      </c>
      <c r="C2309" s="70" t="s">
        <v>304</v>
      </c>
      <c r="D2309" s="71" t="s">
        <v>1423</v>
      </c>
      <c r="E2309" s="71">
        <v>1</v>
      </c>
      <c r="F2309" s="52">
        <v>299880</v>
      </c>
      <c r="G2309" s="52">
        <v>517650</v>
      </c>
      <c r="H2309" s="24">
        <f t="shared" si="730"/>
        <v>299880</v>
      </c>
      <c r="I2309" s="24">
        <f t="shared" si="731"/>
        <v>408765</v>
      </c>
      <c r="J2309" s="24">
        <f t="shared" si="732"/>
        <v>408765</v>
      </c>
      <c r="K2309" s="25">
        <f t="shared" si="733"/>
        <v>393996.04312733904</v>
      </c>
      <c r="L2309" s="26">
        <f t="shared" si="707"/>
        <v>66550.092313786547</v>
      </c>
      <c r="M2309" s="27">
        <f t="shared" si="708"/>
        <v>0.16891056007960373</v>
      </c>
      <c r="N2309" s="28">
        <f t="shared" si="734"/>
        <v>299880</v>
      </c>
      <c r="O2309" s="29" t="str">
        <f t="shared" si="735"/>
        <v>MENOR VALOR</v>
      </c>
      <c r="P2309" s="30">
        <f t="shared" si="709"/>
        <v>299880</v>
      </c>
    </row>
    <row r="2310" spans="1:16" ht="16.2" customHeight="1" x14ac:dyDescent="0.3">
      <c r="A2310" s="68">
        <f t="shared" si="736"/>
        <v>2190</v>
      </c>
      <c r="B2310" s="107">
        <v>8711003</v>
      </c>
      <c r="C2310" s="70" t="s">
        <v>1633</v>
      </c>
      <c r="D2310" s="71" t="s">
        <v>1423</v>
      </c>
      <c r="E2310" s="71">
        <v>1</v>
      </c>
      <c r="F2310" s="52">
        <v>299880</v>
      </c>
      <c r="G2310" s="52">
        <v>496230</v>
      </c>
      <c r="H2310" s="24">
        <f t="shared" si="730"/>
        <v>299880</v>
      </c>
      <c r="I2310" s="24">
        <f t="shared" si="731"/>
        <v>398055</v>
      </c>
      <c r="J2310" s="24">
        <f t="shared" si="732"/>
        <v>398055</v>
      </c>
      <c r="K2310" s="25">
        <f t="shared" si="733"/>
        <v>385758.28234789724</v>
      </c>
      <c r="L2310" s="26">
        <f t="shared" si="707"/>
        <v>60725.115804850822</v>
      </c>
      <c r="M2310" s="27">
        <f t="shared" si="708"/>
        <v>0.15741752953494773</v>
      </c>
      <c r="N2310" s="28">
        <f t="shared" si="734"/>
        <v>299880</v>
      </c>
      <c r="O2310" s="29" t="str">
        <f t="shared" si="735"/>
        <v>MENOR VALOR</v>
      </c>
      <c r="P2310" s="30">
        <f t="shared" si="709"/>
        <v>299880</v>
      </c>
    </row>
    <row r="2311" spans="1:16" ht="16.2" customHeight="1" x14ac:dyDescent="0.3">
      <c r="A2311" s="68">
        <f t="shared" si="736"/>
        <v>2191</v>
      </c>
      <c r="B2311" s="107">
        <v>8711003</v>
      </c>
      <c r="C2311" s="70" t="s">
        <v>1552</v>
      </c>
      <c r="D2311" s="71" t="s">
        <v>1423</v>
      </c>
      <c r="E2311" s="71">
        <v>1</v>
      </c>
      <c r="F2311" s="52">
        <v>249900</v>
      </c>
      <c r="G2311" s="52">
        <v>374850</v>
      </c>
      <c r="H2311" s="24">
        <f t="shared" si="730"/>
        <v>249900</v>
      </c>
      <c r="I2311" s="24">
        <f t="shared" si="731"/>
        <v>312375</v>
      </c>
      <c r="J2311" s="24">
        <f t="shared" si="732"/>
        <v>312375</v>
      </c>
      <c r="K2311" s="25">
        <f t="shared" si="733"/>
        <v>306063.74336075812</v>
      </c>
      <c r="L2311" s="26">
        <f t="shared" si="707"/>
        <v>39713.76378721332</v>
      </c>
      <c r="M2311" s="27">
        <f t="shared" si="708"/>
        <v>0.12975651199692281</v>
      </c>
      <c r="N2311" s="28">
        <f t="shared" si="734"/>
        <v>249900</v>
      </c>
      <c r="O2311" s="29" t="str">
        <f t="shared" si="735"/>
        <v>MENOR VALOR</v>
      </c>
      <c r="P2311" s="30">
        <f t="shared" si="709"/>
        <v>249900</v>
      </c>
    </row>
    <row r="2312" spans="1:16" ht="16.2" customHeight="1" x14ac:dyDescent="0.3">
      <c r="A2312" s="68">
        <f t="shared" si="736"/>
        <v>2192</v>
      </c>
      <c r="B2312" s="107">
        <v>8711003</v>
      </c>
      <c r="C2312" s="70" t="s">
        <v>307</v>
      </c>
      <c r="D2312" s="71" t="s">
        <v>1423</v>
      </c>
      <c r="E2312" s="71">
        <v>1</v>
      </c>
      <c r="F2312" s="52">
        <v>299880</v>
      </c>
      <c r="G2312" s="52">
        <v>374850</v>
      </c>
      <c r="H2312" s="24">
        <f t="shared" si="730"/>
        <v>299880</v>
      </c>
      <c r="I2312" s="24">
        <f t="shared" si="731"/>
        <v>337365</v>
      </c>
      <c r="J2312" s="24">
        <f t="shared" si="732"/>
        <v>337365</v>
      </c>
      <c r="K2312" s="25">
        <f t="shared" si="733"/>
        <v>335276.03254631849</v>
      </c>
      <c r="L2312" s="26">
        <f t="shared" ref="L2312:L2375" si="737">STDEVA(H2312,K2312)</f>
        <v>25028.774640601539</v>
      </c>
      <c r="M2312" s="27">
        <f t="shared" ref="M2312:M2375" si="738">L2312/K2312</f>
        <v>7.465124915287169E-2</v>
      </c>
      <c r="N2312" s="28">
        <f t="shared" si="734"/>
        <v>299880</v>
      </c>
      <c r="O2312" s="29" t="str">
        <f t="shared" si="735"/>
        <v>MENOR VALOR</v>
      </c>
      <c r="P2312" s="30">
        <f t="shared" ref="P2312:P2375" si="739">ROUND(N2312,0)</f>
        <v>299880</v>
      </c>
    </row>
    <row r="2313" spans="1:16" ht="16.2" customHeight="1" x14ac:dyDescent="0.3">
      <c r="A2313" s="68">
        <f t="shared" si="736"/>
        <v>2193</v>
      </c>
      <c r="B2313" s="107">
        <v>8711003</v>
      </c>
      <c r="C2313" s="70" t="s">
        <v>308</v>
      </c>
      <c r="D2313" s="71" t="s">
        <v>1423</v>
      </c>
      <c r="E2313" s="71">
        <v>1</v>
      </c>
      <c r="F2313" s="52">
        <v>299880</v>
      </c>
      <c r="G2313" s="52">
        <v>374850</v>
      </c>
      <c r="H2313" s="24">
        <f t="shared" si="730"/>
        <v>299880</v>
      </c>
      <c r="I2313" s="24">
        <f t="shared" si="731"/>
        <v>337365</v>
      </c>
      <c r="J2313" s="24">
        <f t="shared" si="732"/>
        <v>337365</v>
      </c>
      <c r="K2313" s="25">
        <f t="shared" si="733"/>
        <v>335276.03254631849</v>
      </c>
      <c r="L2313" s="26">
        <f t="shared" si="737"/>
        <v>25028.774640601539</v>
      </c>
      <c r="M2313" s="27">
        <f t="shared" si="738"/>
        <v>7.465124915287169E-2</v>
      </c>
      <c r="N2313" s="28">
        <f t="shared" si="734"/>
        <v>299880</v>
      </c>
      <c r="O2313" s="29" t="str">
        <f t="shared" si="735"/>
        <v>MENOR VALOR</v>
      </c>
      <c r="P2313" s="30">
        <f t="shared" si="739"/>
        <v>299880</v>
      </c>
    </row>
    <row r="2314" spans="1:16" ht="16.2" customHeight="1" x14ac:dyDescent="0.3">
      <c r="A2314" s="68">
        <f t="shared" si="736"/>
        <v>2194</v>
      </c>
      <c r="B2314" s="107">
        <v>8711003</v>
      </c>
      <c r="C2314" s="70" t="s">
        <v>1696</v>
      </c>
      <c r="D2314" s="71" t="s">
        <v>1423</v>
      </c>
      <c r="E2314" s="71">
        <v>1</v>
      </c>
      <c r="F2314" s="52">
        <v>299880</v>
      </c>
      <c r="G2314" s="52">
        <v>374850</v>
      </c>
      <c r="H2314" s="24">
        <f t="shared" si="730"/>
        <v>299880</v>
      </c>
      <c r="I2314" s="24">
        <f t="shared" si="731"/>
        <v>337365</v>
      </c>
      <c r="J2314" s="24">
        <f t="shared" si="732"/>
        <v>337365</v>
      </c>
      <c r="K2314" s="25">
        <f t="shared" si="733"/>
        <v>335276.03254631849</v>
      </c>
      <c r="L2314" s="26">
        <f t="shared" si="737"/>
        <v>25028.774640601539</v>
      </c>
      <c r="M2314" s="27">
        <f t="shared" si="738"/>
        <v>7.465124915287169E-2</v>
      </c>
      <c r="N2314" s="28">
        <f t="shared" si="734"/>
        <v>299880</v>
      </c>
      <c r="O2314" s="29" t="str">
        <f t="shared" si="735"/>
        <v>MENOR VALOR</v>
      </c>
      <c r="P2314" s="30">
        <f t="shared" si="739"/>
        <v>299880</v>
      </c>
    </row>
    <row r="2315" spans="1:16" ht="16.2" customHeight="1" x14ac:dyDescent="0.3">
      <c r="A2315" s="68">
        <f t="shared" si="736"/>
        <v>2195</v>
      </c>
      <c r="B2315" s="107">
        <v>8711003</v>
      </c>
      <c r="C2315" s="70" t="s">
        <v>1697</v>
      </c>
      <c r="D2315" s="71" t="s">
        <v>1423</v>
      </c>
      <c r="E2315" s="71">
        <v>1</v>
      </c>
      <c r="F2315" s="52">
        <v>345100</v>
      </c>
      <c r="G2315" s="52">
        <v>374850</v>
      </c>
      <c r="H2315" s="24">
        <f t="shared" si="730"/>
        <v>345100</v>
      </c>
      <c r="I2315" s="24">
        <f t="shared" si="731"/>
        <v>359975</v>
      </c>
      <c r="J2315" s="24">
        <f t="shared" si="732"/>
        <v>359975</v>
      </c>
      <c r="K2315" s="25">
        <f t="shared" si="733"/>
        <v>359667.53398103645</v>
      </c>
      <c r="L2315" s="26">
        <f t="shared" si="737"/>
        <v>10300.802063156339</v>
      </c>
      <c r="M2315" s="27">
        <f t="shared" si="738"/>
        <v>2.8639788387737692E-2</v>
      </c>
      <c r="N2315" s="28">
        <f t="shared" si="734"/>
        <v>345100</v>
      </c>
      <c r="O2315" s="29" t="str">
        <f t="shared" si="735"/>
        <v>MENOR VALOR</v>
      </c>
      <c r="P2315" s="30">
        <f t="shared" si="739"/>
        <v>345100</v>
      </c>
    </row>
    <row r="2316" spans="1:16" ht="16.2" customHeight="1" x14ac:dyDescent="0.3">
      <c r="A2316" s="68">
        <f t="shared" si="736"/>
        <v>2196</v>
      </c>
      <c r="B2316" s="107">
        <v>8711003</v>
      </c>
      <c r="C2316" s="70" t="s">
        <v>1698</v>
      </c>
      <c r="D2316" s="71" t="s">
        <v>1423</v>
      </c>
      <c r="E2316" s="71">
        <v>1</v>
      </c>
      <c r="F2316" s="52">
        <v>330820</v>
      </c>
      <c r="G2316" s="52">
        <v>374850</v>
      </c>
      <c r="H2316" s="24">
        <f t="shared" si="730"/>
        <v>330820</v>
      </c>
      <c r="I2316" s="24">
        <f t="shared" si="731"/>
        <v>352835</v>
      </c>
      <c r="J2316" s="24">
        <f t="shared" si="732"/>
        <v>352835</v>
      </c>
      <c r="K2316" s="25">
        <f t="shared" si="733"/>
        <v>352147.52164398372</v>
      </c>
      <c r="L2316" s="26">
        <f t="shared" si="737"/>
        <v>15080.835180363756</v>
      </c>
      <c r="M2316" s="27">
        <f t="shared" si="738"/>
        <v>4.2825333854288127E-2</v>
      </c>
      <c r="N2316" s="28">
        <f t="shared" si="734"/>
        <v>330820</v>
      </c>
      <c r="O2316" s="29" t="str">
        <f t="shared" si="735"/>
        <v>MENOR VALOR</v>
      </c>
      <c r="P2316" s="30">
        <f t="shared" si="739"/>
        <v>330820</v>
      </c>
    </row>
    <row r="2317" spans="1:16" ht="16.2" customHeight="1" x14ac:dyDescent="0.3">
      <c r="A2317" s="68">
        <f t="shared" si="736"/>
        <v>2197</v>
      </c>
      <c r="B2317" s="107">
        <v>8711003</v>
      </c>
      <c r="C2317" s="70" t="s">
        <v>1614</v>
      </c>
      <c r="D2317" s="71" t="s">
        <v>1423</v>
      </c>
      <c r="E2317" s="71">
        <v>1</v>
      </c>
      <c r="F2317" s="52">
        <v>249900</v>
      </c>
      <c r="G2317" s="52">
        <v>449820</v>
      </c>
      <c r="H2317" s="24">
        <f t="shared" si="730"/>
        <v>249900</v>
      </c>
      <c r="I2317" s="24">
        <f t="shared" si="731"/>
        <v>349860</v>
      </c>
      <c r="J2317" s="24">
        <f t="shared" si="732"/>
        <v>349860</v>
      </c>
      <c r="K2317" s="25">
        <f t="shared" si="733"/>
        <v>335276.03254631849</v>
      </c>
      <c r="L2317" s="26">
        <f t="shared" si="737"/>
        <v>60369.971564305197</v>
      </c>
      <c r="M2317" s="27">
        <f t="shared" si="738"/>
        <v>0.18006050449181771</v>
      </c>
      <c r="N2317" s="28">
        <f t="shared" si="734"/>
        <v>249900</v>
      </c>
      <c r="O2317" s="29" t="str">
        <f t="shared" si="735"/>
        <v>MENOR VALOR</v>
      </c>
      <c r="P2317" s="30">
        <f t="shared" si="739"/>
        <v>249900</v>
      </c>
    </row>
    <row r="2318" spans="1:16" ht="16.2" customHeight="1" x14ac:dyDescent="0.3">
      <c r="A2318" s="68">
        <f t="shared" si="736"/>
        <v>2198</v>
      </c>
      <c r="B2318" s="107">
        <v>8711003</v>
      </c>
      <c r="C2318" s="70" t="s">
        <v>1615</v>
      </c>
      <c r="D2318" s="71" t="s">
        <v>1423</v>
      </c>
      <c r="E2318" s="71">
        <v>1</v>
      </c>
      <c r="F2318" s="52">
        <v>249900</v>
      </c>
      <c r="G2318" s="52">
        <v>449820</v>
      </c>
      <c r="H2318" s="24">
        <f t="shared" si="730"/>
        <v>249900</v>
      </c>
      <c r="I2318" s="24">
        <f t="shared" si="731"/>
        <v>349860</v>
      </c>
      <c r="J2318" s="24">
        <f t="shared" si="732"/>
        <v>349860</v>
      </c>
      <c r="K2318" s="25">
        <f t="shared" si="733"/>
        <v>335276.03254631849</v>
      </c>
      <c r="L2318" s="26">
        <f t="shared" si="737"/>
        <v>60369.971564305197</v>
      </c>
      <c r="M2318" s="27">
        <f t="shared" si="738"/>
        <v>0.18006050449181771</v>
      </c>
      <c r="N2318" s="28">
        <f t="shared" si="734"/>
        <v>249900</v>
      </c>
      <c r="O2318" s="29" t="str">
        <f t="shared" si="735"/>
        <v>MENOR VALOR</v>
      </c>
      <c r="P2318" s="30">
        <f t="shared" si="739"/>
        <v>249900</v>
      </c>
    </row>
    <row r="2319" spans="1:16" ht="16.2" customHeight="1" x14ac:dyDescent="0.3">
      <c r="A2319" s="68">
        <f t="shared" si="736"/>
        <v>2199</v>
      </c>
      <c r="B2319" s="107">
        <v>8711003</v>
      </c>
      <c r="C2319" s="70" t="s">
        <v>1616</v>
      </c>
      <c r="D2319" s="71" t="s">
        <v>1423</v>
      </c>
      <c r="E2319" s="71">
        <v>1</v>
      </c>
      <c r="F2319" s="52">
        <v>249900</v>
      </c>
      <c r="G2319" s="52">
        <v>374850</v>
      </c>
      <c r="H2319" s="24">
        <f t="shared" si="730"/>
        <v>249900</v>
      </c>
      <c r="I2319" s="24">
        <f t="shared" si="731"/>
        <v>312375</v>
      </c>
      <c r="J2319" s="24">
        <f t="shared" si="732"/>
        <v>312375</v>
      </c>
      <c r="K2319" s="25">
        <f t="shared" si="733"/>
        <v>306063.74336075812</v>
      </c>
      <c r="L2319" s="26">
        <f t="shared" si="737"/>
        <v>39713.76378721332</v>
      </c>
      <c r="M2319" s="27">
        <f t="shared" si="738"/>
        <v>0.12975651199692281</v>
      </c>
      <c r="N2319" s="28">
        <f t="shared" si="734"/>
        <v>249900</v>
      </c>
      <c r="O2319" s="29" t="str">
        <f t="shared" si="735"/>
        <v>MENOR VALOR</v>
      </c>
      <c r="P2319" s="30">
        <f t="shared" si="739"/>
        <v>249900</v>
      </c>
    </row>
    <row r="2320" spans="1:16" ht="16.2" customHeight="1" x14ac:dyDescent="0.3">
      <c r="A2320" s="68">
        <f t="shared" si="736"/>
        <v>2200</v>
      </c>
      <c r="B2320" s="107">
        <v>8711003</v>
      </c>
      <c r="C2320" s="70" t="s">
        <v>1617</v>
      </c>
      <c r="D2320" s="71" t="s">
        <v>1423</v>
      </c>
      <c r="E2320" s="71">
        <v>1</v>
      </c>
      <c r="F2320" s="52">
        <v>249900</v>
      </c>
      <c r="G2320" s="52">
        <v>374850</v>
      </c>
      <c r="H2320" s="24">
        <f t="shared" si="730"/>
        <v>249900</v>
      </c>
      <c r="I2320" s="24">
        <f t="shared" si="731"/>
        <v>312375</v>
      </c>
      <c r="J2320" s="24">
        <f t="shared" si="732"/>
        <v>312375</v>
      </c>
      <c r="K2320" s="25">
        <f t="shared" si="733"/>
        <v>306063.74336075812</v>
      </c>
      <c r="L2320" s="26">
        <f t="shared" si="737"/>
        <v>39713.76378721332</v>
      </c>
      <c r="M2320" s="27">
        <f t="shared" si="738"/>
        <v>0.12975651199692281</v>
      </c>
      <c r="N2320" s="28">
        <f t="shared" si="734"/>
        <v>249900</v>
      </c>
      <c r="O2320" s="29" t="str">
        <f t="shared" si="735"/>
        <v>MENOR VALOR</v>
      </c>
      <c r="P2320" s="30">
        <f t="shared" si="739"/>
        <v>249900</v>
      </c>
    </row>
    <row r="2321" spans="1:16" ht="16.2" customHeight="1" x14ac:dyDescent="0.3">
      <c r="A2321" s="68">
        <f t="shared" si="736"/>
        <v>2201</v>
      </c>
      <c r="B2321" s="107">
        <v>8711003</v>
      </c>
      <c r="C2321" s="70" t="s">
        <v>1576</v>
      </c>
      <c r="D2321" s="71" t="s">
        <v>1423</v>
      </c>
      <c r="E2321" s="71">
        <v>1</v>
      </c>
      <c r="F2321" s="52">
        <v>249900</v>
      </c>
      <c r="G2321" s="52">
        <v>374850</v>
      </c>
      <c r="H2321" s="24">
        <f t="shared" si="730"/>
        <v>249900</v>
      </c>
      <c r="I2321" s="24">
        <f t="shared" si="731"/>
        <v>312375</v>
      </c>
      <c r="J2321" s="24">
        <f t="shared" si="732"/>
        <v>312375</v>
      </c>
      <c r="K2321" s="25">
        <f t="shared" si="733"/>
        <v>306063.74336075812</v>
      </c>
      <c r="L2321" s="26">
        <f t="shared" si="737"/>
        <v>39713.76378721332</v>
      </c>
      <c r="M2321" s="27">
        <f t="shared" si="738"/>
        <v>0.12975651199692281</v>
      </c>
      <c r="N2321" s="28">
        <f t="shared" si="734"/>
        <v>249900</v>
      </c>
      <c r="O2321" s="29" t="str">
        <f t="shared" si="735"/>
        <v>MENOR VALOR</v>
      </c>
      <c r="P2321" s="30">
        <f t="shared" si="739"/>
        <v>249900</v>
      </c>
    </row>
    <row r="2322" spans="1:16" ht="16.2" customHeight="1" x14ac:dyDescent="0.3">
      <c r="A2322" s="68">
        <f t="shared" si="736"/>
        <v>2202</v>
      </c>
      <c r="B2322" s="107">
        <v>8711003</v>
      </c>
      <c r="C2322" s="70" t="s">
        <v>1618</v>
      </c>
      <c r="D2322" s="71" t="s">
        <v>1423</v>
      </c>
      <c r="E2322" s="71">
        <v>1</v>
      </c>
      <c r="F2322" s="52">
        <v>249900</v>
      </c>
      <c r="G2322" s="52">
        <v>374850</v>
      </c>
      <c r="H2322" s="24">
        <f t="shared" si="730"/>
        <v>249900</v>
      </c>
      <c r="I2322" s="24">
        <f t="shared" si="731"/>
        <v>312375</v>
      </c>
      <c r="J2322" s="24">
        <f t="shared" si="732"/>
        <v>312375</v>
      </c>
      <c r="K2322" s="25">
        <f t="shared" si="733"/>
        <v>306063.74336075812</v>
      </c>
      <c r="L2322" s="26">
        <f t="shared" si="737"/>
        <v>39713.76378721332</v>
      </c>
      <c r="M2322" s="27">
        <f t="shared" si="738"/>
        <v>0.12975651199692281</v>
      </c>
      <c r="N2322" s="28">
        <f t="shared" si="734"/>
        <v>249900</v>
      </c>
      <c r="O2322" s="29" t="str">
        <f t="shared" si="735"/>
        <v>MENOR VALOR</v>
      </c>
      <c r="P2322" s="30">
        <f t="shared" si="739"/>
        <v>249900</v>
      </c>
    </row>
    <row r="2323" spans="1:16" ht="16.2" customHeight="1" x14ac:dyDescent="0.3">
      <c r="A2323" s="68">
        <f t="shared" si="736"/>
        <v>2203</v>
      </c>
      <c r="B2323" s="107">
        <v>8711003</v>
      </c>
      <c r="C2323" s="70" t="s">
        <v>1699</v>
      </c>
      <c r="D2323" s="71" t="s">
        <v>1423</v>
      </c>
      <c r="E2323" s="71">
        <v>1</v>
      </c>
      <c r="F2323" s="52">
        <v>299880</v>
      </c>
      <c r="G2323" s="52">
        <v>374850</v>
      </c>
      <c r="H2323" s="24">
        <f t="shared" si="730"/>
        <v>299880</v>
      </c>
      <c r="I2323" s="24">
        <f t="shared" si="731"/>
        <v>337365</v>
      </c>
      <c r="J2323" s="24">
        <f t="shared" si="732"/>
        <v>337365</v>
      </c>
      <c r="K2323" s="25">
        <f t="shared" si="733"/>
        <v>335276.03254631849</v>
      </c>
      <c r="L2323" s="26">
        <f t="shared" si="737"/>
        <v>25028.774640601539</v>
      </c>
      <c r="M2323" s="27">
        <f t="shared" si="738"/>
        <v>7.465124915287169E-2</v>
      </c>
      <c r="N2323" s="28">
        <f t="shared" si="734"/>
        <v>299880</v>
      </c>
      <c r="O2323" s="29" t="str">
        <f t="shared" si="735"/>
        <v>MENOR VALOR</v>
      </c>
      <c r="P2323" s="30">
        <f t="shared" si="739"/>
        <v>299880</v>
      </c>
    </row>
    <row r="2324" spans="1:16" ht="16.2" customHeight="1" x14ac:dyDescent="0.3">
      <c r="A2324" s="68">
        <f t="shared" si="736"/>
        <v>2204</v>
      </c>
      <c r="B2324" s="107">
        <v>8711003</v>
      </c>
      <c r="C2324" s="70" t="s">
        <v>1700</v>
      </c>
      <c r="D2324" s="71" t="s">
        <v>1423</v>
      </c>
      <c r="E2324" s="71">
        <v>1</v>
      </c>
      <c r="F2324" s="52">
        <v>299880</v>
      </c>
      <c r="G2324" s="52">
        <v>496230</v>
      </c>
      <c r="H2324" s="24">
        <f t="shared" si="730"/>
        <v>299880</v>
      </c>
      <c r="I2324" s="24">
        <f t="shared" si="731"/>
        <v>398055</v>
      </c>
      <c r="J2324" s="24">
        <f t="shared" si="732"/>
        <v>398055</v>
      </c>
      <c r="K2324" s="25">
        <f t="shared" si="733"/>
        <v>385758.28234789724</v>
      </c>
      <c r="L2324" s="26">
        <f t="shared" si="737"/>
        <v>60725.115804850822</v>
      </c>
      <c r="M2324" s="27">
        <f t="shared" si="738"/>
        <v>0.15741752953494773</v>
      </c>
      <c r="N2324" s="28">
        <f t="shared" si="734"/>
        <v>299880</v>
      </c>
      <c r="O2324" s="29" t="str">
        <f t="shared" si="735"/>
        <v>MENOR VALOR</v>
      </c>
      <c r="P2324" s="30">
        <f t="shared" si="739"/>
        <v>299880</v>
      </c>
    </row>
    <row r="2325" spans="1:16" ht="16.2" customHeight="1" x14ac:dyDescent="0.3">
      <c r="A2325" s="68">
        <f t="shared" si="736"/>
        <v>2205</v>
      </c>
      <c r="B2325" s="107">
        <v>8711003</v>
      </c>
      <c r="C2325" s="70" t="s">
        <v>1701</v>
      </c>
      <c r="D2325" s="71" t="s">
        <v>1423</v>
      </c>
      <c r="E2325" s="71">
        <v>1</v>
      </c>
      <c r="F2325" s="52">
        <v>249900</v>
      </c>
      <c r="G2325" s="52">
        <v>449820</v>
      </c>
      <c r="H2325" s="24">
        <f t="shared" si="730"/>
        <v>249900</v>
      </c>
      <c r="I2325" s="24">
        <f t="shared" si="731"/>
        <v>349860</v>
      </c>
      <c r="J2325" s="24">
        <f t="shared" si="732"/>
        <v>349860</v>
      </c>
      <c r="K2325" s="25">
        <f t="shared" si="733"/>
        <v>335276.03254631849</v>
      </c>
      <c r="L2325" s="26">
        <f t="shared" si="737"/>
        <v>60369.971564305197</v>
      </c>
      <c r="M2325" s="27">
        <f t="shared" si="738"/>
        <v>0.18006050449181771</v>
      </c>
      <c r="N2325" s="28">
        <f t="shared" si="734"/>
        <v>249900</v>
      </c>
      <c r="O2325" s="29" t="str">
        <f t="shared" si="735"/>
        <v>MENOR VALOR</v>
      </c>
      <c r="P2325" s="30">
        <f t="shared" si="739"/>
        <v>249900</v>
      </c>
    </row>
    <row r="2326" spans="1:16" ht="16.2" customHeight="1" x14ac:dyDescent="0.3">
      <c r="A2326" s="68">
        <f t="shared" si="736"/>
        <v>2206</v>
      </c>
      <c r="B2326" s="107">
        <v>8711003</v>
      </c>
      <c r="C2326" s="70" t="s">
        <v>1622</v>
      </c>
      <c r="D2326" s="71" t="s">
        <v>1423</v>
      </c>
      <c r="E2326" s="71">
        <v>1</v>
      </c>
      <c r="F2326" s="52">
        <v>249900</v>
      </c>
      <c r="G2326" s="52">
        <v>330225</v>
      </c>
      <c r="H2326" s="24">
        <f t="shared" si="730"/>
        <v>249900</v>
      </c>
      <c r="I2326" s="24">
        <f t="shared" si="731"/>
        <v>290062.5</v>
      </c>
      <c r="J2326" s="24">
        <f t="shared" si="732"/>
        <v>290062.5</v>
      </c>
      <c r="K2326" s="25">
        <f t="shared" si="733"/>
        <v>287268.5633688448</v>
      </c>
      <c r="L2326" s="26">
        <f t="shared" si="737"/>
        <v>26423.564561309377</v>
      </c>
      <c r="M2326" s="27">
        <f t="shared" si="738"/>
        <v>9.1982095957302015E-2</v>
      </c>
      <c r="N2326" s="28">
        <f t="shared" si="734"/>
        <v>249900</v>
      </c>
      <c r="O2326" s="29" t="str">
        <f t="shared" si="735"/>
        <v>MENOR VALOR</v>
      </c>
      <c r="P2326" s="30">
        <f t="shared" si="739"/>
        <v>249900</v>
      </c>
    </row>
    <row r="2327" spans="1:16" ht="16.2" customHeight="1" x14ac:dyDescent="0.3">
      <c r="A2327" s="68">
        <f t="shared" si="736"/>
        <v>2207</v>
      </c>
      <c r="B2327" s="107">
        <v>8711003</v>
      </c>
      <c r="C2327" s="70" t="s">
        <v>1623</v>
      </c>
      <c r="D2327" s="71" t="s">
        <v>1423</v>
      </c>
      <c r="E2327" s="71">
        <v>1</v>
      </c>
      <c r="F2327" s="52">
        <v>249900</v>
      </c>
      <c r="G2327" s="52">
        <v>449820</v>
      </c>
      <c r="H2327" s="24">
        <f t="shared" si="730"/>
        <v>249900</v>
      </c>
      <c r="I2327" s="24">
        <f t="shared" si="731"/>
        <v>349860</v>
      </c>
      <c r="J2327" s="24">
        <f t="shared" si="732"/>
        <v>349860</v>
      </c>
      <c r="K2327" s="25">
        <f t="shared" si="733"/>
        <v>335276.03254631849</v>
      </c>
      <c r="L2327" s="26">
        <f t="shared" si="737"/>
        <v>60369.971564305197</v>
      </c>
      <c r="M2327" s="27">
        <f t="shared" si="738"/>
        <v>0.18006050449181771</v>
      </c>
      <c r="N2327" s="28">
        <f t="shared" si="734"/>
        <v>249900</v>
      </c>
      <c r="O2327" s="29" t="str">
        <f t="shared" si="735"/>
        <v>MENOR VALOR</v>
      </c>
      <c r="P2327" s="30">
        <f t="shared" si="739"/>
        <v>249900</v>
      </c>
    </row>
    <row r="2328" spans="1:16" ht="16.2" customHeight="1" x14ac:dyDescent="0.3">
      <c r="A2328" s="68">
        <f t="shared" si="736"/>
        <v>2208</v>
      </c>
      <c r="B2328" s="107">
        <v>8711003</v>
      </c>
      <c r="C2328" s="70" t="s">
        <v>1624</v>
      </c>
      <c r="D2328" s="71" t="s">
        <v>1423</v>
      </c>
      <c r="E2328" s="71">
        <v>1</v>
      </c>
      <c r="F2328" s="52">
        <v>249900</v>
      </c>
      <c r="G2328" s="52">
        <v>299880</v>
      </c>
      <c r="H2328" s="24">
        <f t="shared" si="730"/>
        <v>249900</v>
      </c>
      <c r="I2328" s="24">
        <f t="shared" si="731"/>
        <v>274890</v>
      </c>
      <c r="J2328" s="24">
        <f t="shared" si="732"/>
        <v>274890</v>
      </c>
      <c r="K2328" s="25">
        <f t="shared" si="733"/>
        <v>273751.73424108204</v>
      </c>
      <c r="L2328" s="26">
        <f t="shared" si="737"/>
        <v>16865.723024928484</v>
      </c>
      <c r="M2328" s="27">
        <f t="shared" si="738"/>
        <v>6.1609556818644759E-2</v>
      </c>
      <c r="N2328" s="28">
        <f t="shared" si="734"/>
        <v>249900</v>
      </c>
      <c r="O2328" s="29" t="str">
        <f t="shared" si="735"/>
        <v>MENOR VALOR</v>
      </c>
      <c r="P2328" s="30">
        <f t="shared" si="739"/>
        <v>249900</v>
      </c>
    </row>
    <row r="2329" spans="1:16" ht="16.2" customHeight="1" x14ac:dyDescent="0.3">
      <c r="A2329" s="72">
        <f t="shared" si="736"/>
        <v>2209</v>
      </c>
      <c r="B2329" s="108">
        <v>8711003</v>
      </c>
      <c r="C2329" s="74" t="s">
        <v>1702</v>
      </c>
      <c r="D2329" s="75" t="s">
        <v>1423</v>
      </c>
      <c r="E2329" s="75">
        <v>1</v>
      </c>
      <c r="F2329" s="56">
        <v>249900</v>
      </c>
      <c r="G2329" s="56">
        <v>374850</v>
      </c>
      <c r="H2329" s="24">
        <f t="shared" si="730"/>
        <v>249900</v>
      </c>
      <c r="I2329" s="24">
        <f t="shared" si="731"/>
        <v>312375</v>
      </c>
      <c r="J2329" s="24">
        <f t="shared" si="732"/>
        <v>312375</v>
      </c>
      <c r="K2329" s="25">
        <f t="shared" si="733"/>
        <v>306063.74336075812</v>
      </c>
      <c r="L2329" s="26">
        <f t="shared" si="737"/>
        <v>39713.76378721332</v>
      </c>
      <c r="M2329" s="27">
        <f t="shared" si="738"/>
        <v>0.12975651199692281</v>
      </c>
      <c r="N2329" s="28">
        <f t="shared" si="734"/>
        <v>249900</v>
      </c>
      <c r="O2329" s="29" t="str">
        <f t="shared" si="735"/>
        <v>MENOR VALOR</v>
      </c>
      <c r="P2329" s="30">
        <f t="shared" si="739"/>
        <v>249900</v>
      </c>
    </row>
    <row r="2330" spans="1:16" ht="16.2" customHeight="1" x14ac:dyDescent="0.3">
      <c r="A2330" s="268" t="s">
        <v>1703</v>
      </c>
      <c r="B2330" s="268" t="s">
        <v>1703</v>
      </c>
      <c r="C2330" s="268"/>
      <c r="D2330" s="268"/>
      <c r="E2330" s="268"/>
      <c r="F2330" s="35"/>
      <c r="G2330" s="121"/>
      <c r="H2330" s="38"/>
      <c r="I2330" s="38"/>
      <c r="J2330" s="38"/>
      <c r="K2330" s="39"/>
      <c r="L2330" s="40"/>
      <c r="M2330" s="41"/>
      <c r="N2330" s="42"/>
      <c r="O2330" s="43"/>
      <c r="P2330" s="44"/>
    </row>
    <row r="2331" spans="1:16" ht="16.2" customHeight="1" x14ac:dyDescent="0.3">
      <c r="A2331" s="64">
        <f>A2329+1</f>
        <v>2210</v>
      </c>
      <c r="B2331" s="106">
        <v>4826507</v>
      </c>
      <c r="C2331" s="66" t="s">
        <v>1704</v>
      </c>
      <c r="D2331" s="67" t="s">
        <v>1423</v>
      </c>
      <c r="E2331" s="67">
        <v>2</v>
      </c>
      <c r="F2331" s="47">
        <v>383640</v>
      </c>
      <c r="G2331" s="47">
        <v>521640</v>
      </c>
      <c r="H2331" s="24">
        <f t="shared" ref="H2331:H2364" si="740">MIN(F2331:G2331)</f>
        <v>383640</v>
      </c>
      <c r="I2331" s="24">
        <f t="shared" ref="I2331:I2364" si="741">AVERAGE(F2331:G2331)</f>
        <v>452640</v>
      </c>
      <c r="J2331" s="24">
        <f t="shared" ref="J2331:J2364" si="742">MEDIAN(F2331:G2331)</f>
        <v>452640</v>
      </c>
      <c r="K2331" s="25">
        <f t="shared" ref="K2331:K2364" si="743">GEOMEAN(F2331:G2331)</f>
        <v>447349.94087403209</v>
      </c>
      <c r="L2331" s="26">
        <f t="shared" si="737"/>
        <v>45049.731221022092</v>
      </c>
      <c r="M2331" s="27">
        <f t="shared" si="738"/>
        <v>0.1007035591264502</v>
      </c>
      <c r="N2331" s="28">
        <f t="shared" ref="N2331:N2364" si="744">ROUND(IF(M2331&lt;=$N$2,H2331,K2331),0)</f>
        <v>383640</v>
      </c>
      <c r="O2331" s="29" t="str">
        <f t="shared" ref="O2331:O2364" si="745">IF(M2331&lt;=$N$2,"MENOR VALOR","MEDIA GEO")</f>
        <v>MENOR VALOR</v>
      </c>
      <c r="P2331" s="30">
        <f t="shared" si="739"/>
        <v>383640</v>
      </c>
    </row>
    <row r="2332" spans="1:16" ht="16.2" customHeight="1" x14ac:dyDescent="0.3">
      <c r="A2332" s="68">
        <f t="shared" ref="A2332:A2364" si="746">A2331+1</f>
        <v>2211</v>
      </c>
      <c r="B2332" s="107">
        <v>4826507</v>
      </c>
      <c r="C2332" s="70" t="s">
        <v>1705</v>
      </c>
      <c r="D2332" s="71" t="s">
        <v>1423</v>
      </c>
      <c r="E2332" s="71">
        <v>2</v>
      </c>
      <c r="F2332" s="52">
        <v>347760</v>
      </c>
      <c r="G2332" s="52">
        <v>690600</v>
      </c>
      <c r="H2332" s="24">
        <f t="shared" si="740"/>
        <v>347760</v>
      </c>
      <c r="I2332" s="24">
        <f t="shared" si="741"/>
        <v>519180</v>
      </c>
      <c r="J2332" s="24">
        <f t="shared" si="742"/>
        <v>519180</v>
      </c>
      <c r="K2332" s="25">
        <f t="shared" si="743"/>
        <v>490064.3386332044</v>
      </c>
      <c r="L2332" s="26">
        <f t="shared" si="737"/>
        <v>100624.3628398057</v>
      </c>
      <c r="M2332" s="27">
        <f t="shared" si="738"/>
        <v>0.20532888216361206</v>
      </c>
      <c r="N2332" s="28">
        <f t="shared" si="744"/>
        <v>347760</v>
      </c>
      <c r="O2332" s="29" t="str">
        <f t="shared" si="745"/>
        <v>MENOR VALOR</v>
      </c>
      <c r="P2332" s="30">
        <f t="shared" si="739"/>
        <v>347760</v>
      </c>
    </row>
    <row r="2333" spans="1:16" ht="16.2" customHeight="1" x14ac:dyDescent="0.3">
      <c r="A2333" s="68">
        <f t="shared" si="746"/>
        <v>2212</v>
      </c>
      <c r="B2333" s="107">
        <v>4641004</v>
      </c>
      <c r="C2333" s="70" t="s">
        <v>1706</v>
      </c>
      <c r="D2333" s="71" t="s">
        <v>1423</v>
      </c>
      <c r="E2333" s="71">
        <v>2</v>
      </c>
      <c r="F2333" s="52">
        <v>255300</v>
      </c>
      <c r="G2333" s="52">
        <v>521640</v>
      </c>
      <c r="H2333" s="24">
        <f t="shared" si="740"/>
        <v>255300</v>
      </c>
      <c r="I2333" s="24">
        <f t="shared" si="741"/>
        <v>388470</v>
      </c>
      <c r="J2333" s="24">
        <f t="shared" si="742"/>
        <v>388470</v>
      </c>
      <c r="K2333" s="25">
        <f t="shared" si="743"/>
        <v>364931.07842440606</v>
      </c>
      <c r="L2333" s="26">
        <f t="shared" si="737"/>
        <v>77520.878982691982</v>
      </c>
      <c r="M2333" s="27">
        <f t="shared" si="738"/>
        <v>0.21242608143266184</v>
      </c>
      <c r="N2333" s="28">
        <f t="shared" si="744"/>
        <v>255300</v>
      </c>
      <c r="O2333" s="29" t="str">
        <f t="shared" si="745"/>
        <v>MENOR VALOR</v>
      </c>
      <c r="P2333" s="30">
        <f t="shared" si="739"/>
        <v>255300</v>
      </c>
    </row>
    <row r="2334" spans="1:16" ht="16.2" customHeight="1" x14ac:dyDescent="0.3">
      <c r="A2334" s="68">
        <f t="shared" si="746"/>
        <v>2213</v>
      </c>
      <c r="B2334" s="107">
        <v>4621201</v>
      </c>
      <c r="C2334" s="70" t="s">
        <v>1707</v>
      </c>
      <c r="D2334" s="71" t="s">
        <v>1423</v>
      </c>
      <c r="E2334" s="71">
        <v>2</v>
      </c>
      <c r="F2334" s="52">
        <v>347760</v>
      </c>
      <c r="G2334" s="52">
        <v>434700</v>
      </c>
      <c r="H2334" s="24">
        <f t="shared" si="740"/>
        <v>347760</v>
      </c>
      <c r="I2334" s="24">
        <f t="shared" si="741"/>
        <v>391230</v>
      </c>
      <c r="J2334" s="24">
        <f t="shared" si="742"/>
        <v>391230</v>
      </c>
      <c r="K2334" s="25">
        <f t="shared" si="743"/>
        <v>388807.49992766342</v>
      </c>
      <c r="L2334" s="26">
        <f t="shared" si="737"/>
        <v>29024.965549605124</v>
      </c>
      <c r="M2334" s="27">
        <f t="shared" si="738"/>
        <v>7.4651249152871635E-2</v>
      </c>
      <c r="N2334" s="28">
        <f t="shared" si="744"/>
        <v>347760</v>
      </c>
      <c r="O2334" s="29" t="str">
        <f t="shared" si="745"/>
        <v>MENOR VALOR</v>
      </c>
      <c r="P2334" s="30">
        <f t="shared" si="739"/>
        <v>347760</v>
      </c>
    </row>
    <row r="2335" spans="1:16" ht="16.2" customHeight="1" x14ac:dyDescent="0.3">
      <c r="A2335" s="68">
        <f t="shared" si="746"/>
        <v>2214</v>
      </c>
      <c r="B2335" s="107">
        <v>4912932</v>
      </c>
      <c r="C2335" s="70" t="s">
        <v>1708</v>
      </c>
      <c r="D2335" s="71" t="s">
        <v>1423</v>
      </c>
      <c r="E2335" s="71">
        <v>2</v>
      </c>
      <c r="F2335" s="52">
        <v>231840</v>
      </c>
      <c r="G2335" s="52">
        <v>434700</v>
      </c>
      <c r="H2335" s="24">
        <f t="shared" si="740"/>
        <v>231840</v>
      </c>
      <c r="I2335" s="24">
        <f t="shared" si="741"/>
        <v>333270</v>
      </c>
      <c r="J2335" s="24">
        <f t="shared" si="742"/>
        <v>333270</v>
      </c>
      <c r="K2335" s="25">
        <f t="shared" si="743"/>
        <v>317459.99432999425</v>
      </c>
      <c r="L2335" s="26">
        <f t="shared" si="737"/>
        <v>60542.478595892644</v>
      </c>
      <c r="M2335" s="27">
        <f t="shared" si="738"/>
        <v>0.1907090016922251</v>
      </c>
      <c r="N2335" s="28">
        <f t="shared" si="744"/>
        <v>231840</v>
      </c>
      <c r="O2335" s="29" t="str">
        <f t="shared" si="745"/>
        <v>MENOR VALOR</v>
      </c>
      <c r="P2335" s="30">
        <f t="shared" si="739"/>
        <v>231840</v>
      </c>
    </row>
    <row r="2336" spans="1:16" ht="16.2" customHeight="1" x14ac:dyDescent="0.3">
      <c r="A2336" s="68">
        <f t="shared" si="746"/>
        <v>2215</v>
      </c>
      <c r="B2336" s="107">
        <v>4691104</v>
      </c>
      <c r="C2336" s="70" t="s">
        <v>1709</v>
      </c>
      <c r="D2336" s="71" t="s">
        <v>1423</v>
      </c>
      <c r="E2336" s="71">
        <v>2</v>
      </c>
      <c r="F2336" s="52">
        <v>289800</v>
      </c>
      <c r="G2336" s="52">
        <v>1219230</v>
      </c>
      <c r="H2336" s="24">
        <f t="shared" si="740"/>
        <v>289800</v>
      </c>
      <c r="I2336" s="24">
        <f t="shared" si="741"/>
        <v>754515</v>
      </c>
      <c r="J2336" s="24">
        <f t="shared" si="742"/>
        <v>754515</v>
      </c>
      <c r="K2336" s="25">
        <f t="shared" si="743"/>
        <v>594418.08014225133</v>
      </c>
      <c r="L2336" s="26">
        <f t="shared" si="737"/>
        <v>215397.51014061307</v>
      </c>
      <c r="M2336" s="27">
        <f t="shared" si="738"/>
        <v>0.36236702303716245</v>
      </c>
      <c r="N2336" s="28">
        <f t="shared" si="744"/>
        <v>289800</v>
      </c>
      <c r="O2336" s="29" t="str">
        <f t="shared" si="745"/>
        <v>MENOR VALOR</v>
      </c>
      <c r="P2336" s="30">
        <f t="shared" si="739"/>
        <v>289800</v>
      </c>
    </row>
    <row r="2337" spans="1:16" ht="16.2" customHeight="1" x14ac:dyDescent="0.3">
      <c r="A2337" s="68">
        <f t="shared" si="746"/>
        <v>2216</v>
      </c>
      <c r="B2337" s="107">
        <v>4391503</v>
      </c>
      <c r="C2337" s="70" t="s">
        <v>1710</v>
      </c>
      <c r="D2337" s="71" t="s">
        <v>1423</v>
      </c>
      <c r="E2337" s="71">
        <v>2</v>
      </c>
      <c r="F2337" s="52">
        <v>347760</v>
      </c>
      <c r="G2337" s="52">
        <v>525780</v>
      </c>
      <c r="H2337" s="24">
        <f t="shared" si="740"/>
        <v>347760</v>
      </c>
      <c r="I2337" s="24">
        <f t="shared" si="741"/>
        <v>436770</v>
      </c>
      <c r="J2337" s="24">
        <f t="shared" si="742"/>
        <v>436770</v>
      </c>
      <c r="K2337" s="25">
        <f t="shared" si="743"/>
        <v>427604.08417132782</v>
      </c>
      <c r="L2337" s="26">
        <f t="shared" si="737"/>
        <v>56458.29335517592</v>
      </c>
      <c r="M2337" s="27">
        <f t="shared" si="738"/>
        <v>0.13203403672953418</v>
      </c>
      <c r="N2337" s="28">
        <f t="shared" si="744"/>
        <v>347760</v>
      </c>
      <c r="O2337" s="29" t="str">
        <f t="shared" si="745"/>
        <v>MENOR VALOR</v>
      </c>
      <c r="P2337" s="30">
        <f t="shared" si="739"/>
        <v>347760</v>
      </c>
    </row>
    <row r="2338" spans="1:16" ht="16.2" customHeight="1" x14ac:dyDescent="0.3">
      <c r="A2338" s="68">
        <f t="shared" si="746"/>
        <v>2217</v>
      </c>
      <c r="B2338" s="107">
        <v>4391507</v>
      </c>
      <c r="C2338" s="70" t="s">
        <v>1711</v>
      </c>
      <c r="D2338" s="71" t="s">
        <v>1423</v>
      </c>
      <c r="E2338" s="71">
        <v>2</v>
      </c>
      <c r="F2338" s="52">
        <v>347760</v>
      </c>
      <c r="G2338" s="52">
        <v>434700</v>
      </c>
      <c r="H2338" s="24">
        <f t="shared" si="740"/>
        <v>347760</v>
      </c>
      <c r="I2338" s="24">
        <f t="shared" si="741"/>
        <v>391230</v>
      </c>
      <c r="J2338" s="24">
        <f t="shared" si="742"/>
        <v>391230</v>
      </c>
      <c r="K2338" s="25">
        <f t="shared" si="743"/>
        <v>388807.49992766342</v>
      </c>
      <c r="L2338" s="26">
        <f t="shared" si="737"/>
        <v>29024.965549605124</v>
      </c>
      <c r="M2338" s="27">
        <f t="shared" si="738"/>
        <v>7.4651249152871635E-2</v>
      </c>
      <c r="N2338" s="28">
        <f t="shared" si="744"/>
        <v>347760</v>
      </c>
      <c r="O2338" s="29" t="str">
        <f t="shared" si="745"/>
        <v>MENOR VALOR</v>
      </c>
      <c r="P2338" s="30">
        <f t="shared" si="739"/>
        <v>347760</v>
      </c>
    </row>
    <row r="2339" spans="1:16" ht="16.2" customHeight="1" x14ac:dyDescent="0.3">
      <c r="A2339" s="68">
        <f t="shared" si="746"/>
        <v>2218</v>
      </c>
      <c r="B2339" s="107">
        <v>4391504</v>
      </c>
      <c r="C2339" s="70" t="s">
        <v>1712</v>
      </c>
      <c r="D2339" s="71" t="s">
        <v>1423</v>
      </c>
      <c r="E2339" s="71">
        <v>2</v>
      </c>
      <c r="F2339" s="52">
        <v>347760</v>
      </c>
      <c r="G2339" s="52">
        <v>690600</v>
      </c>
      <c r="H2339" s="24">
        <f t="shared" si="740"/>
        <v>347760</v>
      </c>
      <c r="I2339" s="24">
        <f t="shared" si="741"/>
        <v>519180</v>
      </c>
      <c r="J2339" s="24">
        <f t="shared" si="742"/>
        <v>519180</v>
      </c>
      <c r="K2339" s="25">
        <f t="shared" si="743"/>
        <v>490064.3386332044</v>
      </c>
      <c r="L2339" s="26">
        <f t="shared" si="737"/>
        <v>100624.3628398057</v>
      </c>
      <c r="M2339" s="27">
        <f t="shared" si="738"/>
        <v>0.20532888216361206</v>
      </c>
      <c r="N2339" s="28">
        <f t="shared" si="744"/>
        <v>347760</v>
      </c>
      <c r="O2339" s="29" t="str">
        <f t="shared" si="745"/>
        <v>MENOR VALOR</v>
      </c>
      <c r="P2339" s="30">
        <f t="shared" si="739"/>
        <v>347760</v>
      </c>
    </row>
    <row r="2340" spans="1:16" ht="16.2" customHeight="1" x14ac:dyDescent="0.3">
      <c r="A2340" s="68">
        <f t="shared" si="746"/>
        <v>2219</v>
      </c>
      <c r="B2340" s="107">
        <v>4621213</v>
      </c>
      <c r="C2340" s="70" t="s">
        <v>1713</v>
      </c>
      <c r="D2340" s="71" t="s">
        <v>1423</v>
      </c>
      <c r="E2340" s="71">
        <v>2</v>
      </c>
      <c r="F2340" s="52">
        <v>289800</v>
      </c>
      <c r="G2340" s="52">
        <v>521640</v>
      </c>
      <c r="H2340" s="24">
        <f t="shared" si="740"/>
        <v>289800</v>
      </c>
      <c r="I2340" s="24">
        <f t="shared" si="741"/>
        <v>405720</v>
      </c>
      <c r="J2340" s="24">
        <f t="shared" si="742"/>
        <v>405720</v>
      </c>
      <c r="K2340" s="25">
        <f t="shared" si="743"/>
        <v>388807.49992766342</v>
      </c>
      <c r="L2340" s="26">
        <f t="shared" si="737"/>
        <v>70008.874587177197</v>
      </c>
      <c r="M2340" s="27">
        <f t="shared" si="738"/>
        <v>0.18006050449181704</v>
      </c>
      <c r="N2340" s="28">
        <f t="shared" si="744"/>
        <v>289800</v>
      </c>
      <c r="O2340" s="29" t="str">
        <f t="shared" si="745"/>
        <v>MENOR VALOR</v>
      </c>
      <c r="P2340" s="30">
        <f t="shared" si="739"/>
        <v>289800</v>
      </c>
    </row>
    <row r="2341" spans="1:16" ht="16.2" customHeight="1" x14ac:dyDescent="0.3">
      <c r="A2341" s="68">
        <f t="shared" si="746"/>
        <v>2220</v>
      </c>
      <c r="B2341" s="212">
        <v>8715202</v>
      </c>
      <c r="C2341" s="70" t="s">
        <v>1714</v>
      </c>
      <c r="D2341" s="71" t="s">
        <v>1423</v>
      </c>
      <c r="E2341" s="71">
        <v>2</v>
      </c>
      <c r="F2341" s="52">
        <v>289800</v>
      </c>
      <c r="G2341" s="52">
        <v>521640</v>
      </c>
      <c r="H2341" s="24">
        <f t="shared" si="740"/>
        <v>289800</v>
      </c>
      <c r="I2341" s="24">
        <f t="shared" si="741"/>
        <v>405720</v>
      </c>
      <c r="J2341" s="24">
        <f t="shared" si="742"/>
        <v>405720</v>
      </c>
      <c r="K2341" s="25">
        <f t="shared" si="743"/>
        <v>388807.49992766342</v>
      </c>
      <c r="L2341" s="26">
        <f t="shared" si="737"/>
        <v>70008.874587177197</v>
      </c>
      <c r="M2341" s="27">
        <f t="shared" si="738"/>
        <v>0.18006050449181704</v>
      </c>
      <c r="N2341" s="28">
        <f t="shared" si="744"/>
        <v>289800</v>
      </c>
      <c r="O2341" s="29" t="str">
        <f t="shared" si="745"/>
        <v>MENOR VALOR</v>
      </c>
      <c r="P2341" s="30">
        <f t="shared" si="739"/>
        <v>289800</v>
      </c>
    </row>
    <row r="2342" spans="1:16" ht="16.2" customHeight="1" x14ac:dyDescent="0.3">
      <c r="A2342" s="68">
        <f t="shared" si="746"/>
        <v>2221</v>
      </c>
      <c r="B2342" s="212">
        <v>8715202</v>
      </c>
      <c r="C2342" s="70" t="s">
        <v>1715</v>
      </c>
      <c r="D2342" s="71" t="s">
        <v>1423</v>
      </c>
      <c r="E2342" s="71">
        <v>2</v>
      </c>
      <c r="F2342" s="52">
        <v>812820</v>
      </c>
      <c r="G2342" s="52">
        <v>521640</v>
      </c>
      <c r="H2342" s="24">
        <f t="shared" si="740"/>
        <v>521640</v>
      </c>
      <c r="I2342" s="24">
        <f t="shared" si="741"/>
        <v>667230</v>
      </c>
      <c r="J2342" s="24">
        <f t="shared" si="742"/>
        <v>667230</v>
      </c>
      <c r="K2342" s="25">
        <f t="shared" si="743"/>
        <v>651152.38216564944</v>
      </c>
      <c r="L2342" s="26">
        <f t="shared" si="737"/>
        <v>91579.083676954295</v>
      </c>
      <c r="M2342" s="27">
        <f t="shared" si="738"/>
        <v>0.14064155516466667</v>
      </c>
      <c r="N2342" s="28">
        <f t="shared" si="744"/>
        <v>521640</v>
      </c>
      <c r="O2342" s="29" t="str">
        <f t="shared" si="745"/>
        <v>MENOR VALOR</v>
      </c>
      <c r="P2342" s="30">
        <f t="shared" si="739"/>
        <v>521640</v>
      </c>
    </row>
    <row r="2343" spans="1:16" ht="16.2" customHeight="1" x14ac:dyDescent="0.3">
      <c r="A2343" s="68">
        <f t="shared" si="746"/>
        <v>2222</v>
      </c>
      <c r="B2343" s="212">
        <v>8715202</v>
      </c>
      <c r="C2343" s="70" t="s">
        <v>1716</v>
      </c>
      <c r="D2343" s="71" t="s">
        <v>1423</v>
      </c>
      <c r="E2343" s="71">
        <v>2</v>
      </c>
      <c r="F2343" s="52">
        <v>350520</v>
      </c>
      <c r="G2343" s="52">
        <v>690600</v>
      </c>
      <c r="H2343" s="24">
        <f t="shared" si="740"/>
        <v>350520</v>
      </c>
      <c r="I2343" s="24">
        <f t="shared" si="741"/>
        <v>520560</v>
      </c>
      <c r="J2343" s="24">
        <f t="shared" si="742"/>
        <v>520560</v>
      </c>
      <c r="K2343" s="25">
        <f t="shared" si="743"/>
        <v>492005.19509452337</v>
      </c>
      <c r="L2343" s="26">
        <f t="shared" si="737"/>
        <v>100045.14088883903</v>
      </c>
      <c r="M2343" s="27">
        <f t="shared" si="738"/>
        <v>0.20334163518256854</v>
      </c>
      <c r="N2343" s="28">
        <f t="shared" si="744"/>
        <v>350520</v>
      </c>
      <c r="O2343" s="29" t="str">
        <f t="shared" si="745"/>
        <v>MENOR VALOR</v>
      </c>
      <c r="P2343" s="30">
        <f t="shared" si="739"/>
        <v>350520</v>
      </c>
    </row>
    <row r="2344" spans="1:16" ht="16.2" customHeight="1" x14ac:dyDescent="0.3">
      <c r="A2344" s="68">
        <f t="shared" si="746"/>
        <v>2223</v>
      </c>
      <c r="B2344" s="212">
        <v>8715202</v>
      </c>
      <c r="C2344" s="70" t="s">
        <v>1717</v>
      </c>
      <c r="D2344" s="71" t="s">
        <v>1423</v>
      </c>
      <c r="E2344" s="71">
        <v>2</v>
      </c>
      <c r="F2344" s="52">
        <v>289800</v>
      </c>
      <c r="G2344" s="52">
        <v>521640</v>
      </c>
      <c r="H2344" s="24">
        <f t="shared" si="740"/>
        <v>289800</v>
      </c>
      <c r="I2344" s="24">
        <f t="shared" si="741"/>
        <v>405720</v>
      </c>
      <c r="J2344" s="24">
        <f t="shared" si="742"/>
        <v>405720</v>
      </c>
      <c r="K2344" s="25">
        <f t="shared" si="743"/>
        <v>388807.49992766342</v>
      </c>
      <c r="L2344" s="26">
        <f t="shared" si="737"/>
        <v>70008.874587177197</v>
      </c>
      <c r="M2344" s="27">
        <f t="shared" si="738"/>
        <v>0.18006050449181704</v>
      </c>
      <c r="N2344" s="28">
        <f t="shared" si="744"/>
        <v>289800</v>
      </c>
      <c r="O2344" s="29" t="str">
        <f t="shared" si="745"/>
        <v>MENOR VALOR</v>
      </c>
      <c r="P2344" s="30">
        <f t="shared" si="739"/>
        <v>289800</v>
      </c>
    </row>
    <row r="2345" spans="1:16" ht="16.2" customHeight="1" x14ac:dyDescent="0.3">
      <c r="A2345" s="68">
        <f t="shared" si="746"/>
        <v>2224</v>
      </c>
      <c r="B2345" s="212">
        <v>8715202</v>
      </c>
      <c r="C2345" s="70" t="s">
        <v>1718</v>
      </c>
      <c r="D2345" s="71" t="s">
        <v>1423</v>
      </c>
      <c r="E2345" s="71">
        <v>2</v>
      </c>
      <c r="F2345" s="52">
        <v>347760</v>
      </c>
      <c r="G2345" s="52">
        <v>690600</v>
      </c>
      <c r="H2345" s="24">
        <f t="shared" si="740"/>
        <v>347760</v>
      </c>
      <c r="I2345" s="24">
        <f t="shared" si="741"/>
        <v>519180</v>
      </c>
      <c r="J2345" s="24">
        <f t="shared" si="742"/>
        <v>519180</v>
      </c>
      <c r="K2345" s="25">
        <f t="shared" si="743"/>
        <v>490064.3386332044</v>
      </c>
      <c r="L2345" s="26">
        <f t="shared" si="737"/>
        <v>100624.3628398057</v>
      </c>
      <c r="M2345" s="27">
        <f t="shared" si="738"/>
        <v>0.20532888216361206</v>
      </c>
      <c r="N2345" s="28">
        <f t="shared" si="744"/>
        <v>347760</v>
      </c>
      <c r="O2345" s="29" t="str">
        <f t="shared" si="745"/>
        <v>MENOR VALOR</v>
      </c>
      <c r="P2345" s="30">
        <f t="shared" si="739"/>
        <v>347760</v>
      </c>
    </row>
    <row r="2346" spans="1:16" ht="16.2" customHeight="1" x14ac:dyDescent="0.3">
      <c r="A2346" s="68">
        <f t="shared" si="746"/>
        <v>2225</v>
      </c>
      <c r="B2346" s="212">
        <v>8715202</v>
      </c>
      <c r="C2346" s="70" t="s">
        <v>1719</v>
      </c>
      <c r="D2346" s="71" t="s">
        <v>1423</v>
      </c>
      <c r="E2346" s="71">
        <v>2</v>
      </c>
      <c r="F2346" s="52">
        <v>347760</v>
      </c>
      <c r="G2346" s="52">
        <v>690600</v>
      </c>
      <c r="H2346" s="24">
        <f t="shared" si="740"/>
        <v>347760</v>
      </c>
      <c r="I2346" s="24">
        <f t="shared" si="741"/>
        <v>519180</v>
      </c>
      <c r="J2346" s="24">
        <f t="shared" si="742"/>
        <v>519180</v>
      </c>
      <c r="K2346" s="25">
        <f t="shared" si="743"/>
        <v>490064.3386332044</v>
      </c>
      <c r="L2346" s="26">
        <f t="shared" si="737"/>
        <v>100624.3628398057</v>
      </c>
      <c r="M2346" s="27">
        <f t="shared" si="738"/>
        <v>0.20532888216361206</v>
      </c>
      <c r="N2346" s="28">
        <f t="shared" si="744"/>
        <v>347760</v>
      </c>
      <c r="O2346" s="29" t="str">
        <f t="shared" si="745"/>
        <v>MENOR VALOR</v>
      </c>
      <c r="P2346" s="30">
        <f t="shared" si="739"/>
        <v>347760</v>
      </c>
    </row>
    <row r="2347" spans="1:16" ht="16.2" customHeight="1" x14ac:dyDescent="0.3">
      <c r="A2347" s="68">
        <f t="shared" si="746"/>
        <v>2226</v>
      </c>
      <c r="B2347" s="212">
        <v>8715202</v>
      </c>
      <c r="C2347" s="70" t="s">
        <v>1720</v>
      </c>
      <c r="D2347" s="71" t="s">
        <v>1423</v>
      </c>
      <c r="E2347" s="71">
        <v>2</v>
      </c>
      <c r="F2347" s="52">
        <v>347760</v>
      </c>
      <c r="G2347" s="52">
        <v>690600</v>
      </c>
      <c r="H2347" s="24">
        <f t="shared" si="740"/>
        <v>347760</v>
      </c>
      <c r="I2347" s="24">
        <f t="shared" si="741"/>
        <v>519180</v>
      </c>
      <c r="J2347" s="24">
        <f t="shared" si="742"/>
        <v>519180</v>
      </c>
      <c r="K2347" s="25">
        <f t="shared" si="743"/>
        <v>490064.3386332044</v>
      </c>
      <c r="L2347" s="26">
        <f t="shared" si="737"/>
        <v>100624.3628398057</v>
      </c>
      <c r="M2347" s="27">
        <f t="shared" si="738"/>
        <v>0.20532888216361206</v>
      </c>
      <c r="N2347" s="28">
        <f t="shared" si="744"/>
        <v>347760</v>
      </c>
      <c r="O2347" s="29" t="str">
        <f t="shared" si="745"/>
        <v>MENOR VALOR</v>
      </c>
      <c r="P2347" s="30">
        <f t="shared" si="739"/>
        <v>347760</v>
      </c>
    </row>
    <row r="2348" spans="1:16" ht="16.2" customHeight="1" x14ac:dyDescent="0.3">
      <c r="A2348" s="68">
        <f t="shared" si="746"/>
        <v>2227</v>
      </c>
      <c r="B2348" s="212">
        <v>8715202</v>
      </c>
      <c r="C2348" s="70" t="s">
        <v>1721</v>
      </c>
      <c r="D2348" s="71" t="s">
        <v>1423</v>
      </c>
      <c r="E2348" s="71">
        <v>2</v>
      </c>
      <c r="F2348" s="52">
        <v>347760</v>
      </c>
      <c r="G2348" s="52">
        <v>690600</v>
      </c>
      <c r="H2348" s="24">
        <f t="shared" si="740"/>
        <v>347760</v>
      </c>
      <c r="I2348" s="24">
        <f t="shared" si="741"/>
        <v>519180</v>
      </c>
      <c r="J2348" s="24">
        <f t="shared" si="742"/>
        <v>519180</v>
      </c>
      <c r="K2348" s="25">
        <f t="shared" si="743"/>
        <v>490064.3386332044</v>
      </c>
      <c r="L2348" s="26">
        <f t="shared" si="737"/>
        <v>100624.3628398057</v>
      </c>
      <c r="M2348" s="27">
        <f t="shared" si="738"/>
        <v>0.20532888216361206</v>
      </c>
      <c r="N2348" s="28">
        <f t="shared" si="744"/>
        <v>347760</v>
      </c>
      <c r="O2348" s="29" t="str">
        <f t="shared" si="745"/>
        <v>MENOR VALOR</v>
      </c>
      <c r="P2348" s="30">
        <f t="shared" si="739"/>
        <v>347760</v>
      </c>
    </row>
    <row r="2349" spans="1:16" ht="16.2" customHeight="1" x14ac:dyDescent="0.3">
      <c r="A2349" s="68">
        <f t="shared" si="746"/>
        <v>2228</v>
      </c>
      <c r="B2349" s="212">
        <v>8715202</v>
      </c>
      <c r="C2349" s="70" t="s">
        <v>1722</v>
      </c>
      <c r="D2349" s="71" t="s">
        <v>1423</v>
      </c>
      <c r="E2349" s="71">
        <v>2</v>
      </c>
      <c r="F2349" s="52">
        <v>347760</v>
      </c>
      <c r="G2349" s="52">
        <v>690600</v>
      </c>
      <c r="H2349" s="24">
        <f t="shared" si="740"/>
        <v>347760</v>
      </c>
      <c r="I2349" s="24">
        <f t="shared" si="741"/>
        <v>519180</v>
      </c>
      <c r="J2349" s="24">
        <f t="shared" si="742"/>
        <v>519180</v>
      </c>
      <c r="K2349" s="25">
        <f t="shared" si="743"/>
        <v>490064.3386332044</v>
      </c>
      <c r="L2349" s="26">
        <f t="shared" si="737"/>
        <v>100624.3628398057</v>
      </c>
      <c r="M2349" s="27">
        <f t="shared" si="738"/>
        <v>0.20532888216361206</v>
      </c>
      <c r="N2349" s="28">
        <f t="shared" si="744"/>
        <v>347760</v>
      </c>
      <c r="O2349" s="29" t="str">
        <f t="shared" si="745"/>
        <v>MENOR VALOR</v>
      </c>
      <c r="P2349" s="30">
        <f t="shared" si="739"/>
        <v>347760</v>
      </c>
    </row>
    <row r="2350" spans="1:16" ht="16.2" customHeight="1" x14ac:dyDescent="0.3">
      <c r="A2350" s="68">
        <f t="shared" si="746"/>
        <v>2229</v>
      </c>
      <c r="B2350" s="212">
        <v>8715202</v>
      </c>
      <c r="C2350" s="70" t="s">
        <v>1723</v>
      </c>
      <c r="D2350" s="71" t="s">
        <v>1423</v>
      </c>
      <c r="E2350" s="71">
        <v>2</v>
      </c>
      <c r="F2350" s="52">
        <v>347760</v>
      </c>
      <c r="G2350" s="52">
        <v>690600</v>
      </c>
      <c r="H2350" s="24">
        <f t="shared" si="740"/>
        <v>347760</v>
      </c>
      <c r="I2350" s="24">
        <f t="shared" si="741"/>
        <v>519180</v>
      </c>
      <c r="J2350" s="24">
        <f t="shared" si="742"/>
        <v>519180</v>
      </c>
      <c r="K2350" s="25">
        <f t="shared" si="743"/>
        <v>490064.3386332044</v>
      </c>
      <c r="L2350" s="26">
        <f t="shared" si="737"/>
        <v>100624.3628398057</v>
      </c>
      <c r="M2350" s="27">
        <f t="shared" si="738"/>
        <v>0.20532888216361206</v>
      </c>
      <c r="N2350" s="28">
        <f t="shared" si="744"/>
        <v>347760</v>
      </c>
      <c r="O2350" s="29" t="str">
        <f t="shared" si="745"/>
        <v>MENOR VALOR</v>
      </c>
      <c r="P2350" s="30">
        <f t="shared" si="739"/>
        <v>347760</v>
      </c>
    </row>
    <row r="2351" spans="1:16" ht="16.2" customHeight="1" x14ac:dyDescent="0.3">
      <c r="A2351" s="68">
        <f t="shared" si="746"/>
        <v>2230</v>
      </c>
      <c r="B2351" s="212">
        <v>8715202</v>
      </c>
      <c r="C2351" s="70" t="s">
        <v>1724</v>
      </c>
      <c r="D2351" s="71" t="s">
        <v>1423</v>
      </c>
      <c r="E2351" s="71">
        <v>2</v>
      </c>
      <c r="F2351" s="52">
        <v>347760</v>
      </c>
      <c r="G2351" s="52">
        <v>690600</v>
      </c>
      <c r="H2351" s="24">
        <f t="shared" si="740"/>
        <v>347760</v>
      </c>
      <c r="I2351" s="24">
        <f t="shared" si="741"/>
        <v>519180</v>
      </c>
      <c r="J2351" s="24">
        <f t="shared" si="742"/>
        <v>519180</v>
      </c>
      <c r="K2351" s="25">
        <f t="shared" si="743"/>
        <v>490064.3386332044</v>
      </c>
      <c r="L2351" s="26">
        <f t="shared" si="737"/>
        <v>100624.3628398057</v>
      </c>
      <c r="M2351" s="27">
        <f t="shared" si="738"/>
        <v>0.20532888216361206</v>
      </c>
      <c r="N2351" s="28">
        <f t="shared" si="744"/>
        <v>347760</v>
      </c>
      <c r="O2351" s="29" t="str">
        <f t="shared" si="745"/>
        <v>MENOR VALOR</v>
      </c>
      <c r="P2351" s="30">
        <f t="shared" si="739"/>
        <v>347760</v>
      </c>
    </row>
    <row r="2352" spans="1:16" ht="16.2" customHeight="1" x14ac:dyDescent="0.3">
      <c r="A2352" s="68">
        <f t="shared" si="746"/>
        <v>2231</v>
      </c>
      <c r="B2352" s="212">
        <v>8715202</v>
      </c>
      <c r="C2352" s="70" t="s">
        <v>1725</v>
      </c>
      <c r="D2352" s="71" t="s">
        <v>1423</v>
      </c>
      <c r="E2352" s="71">
        <v>2</v>
      </c>
      <c r="F2352" s="52">
        <v>347760</v>
      </c>
      <c r="G2352" s="52">
        <v>690600</v>
      </c>
      <c r="H2352" s="24">
        <f t="shared" si="740"/>
        <v>347760</v>
      </c>
      <c r="I2352" s="24">
        <f t="shared" si="741"/>
        <v>519180</v>
      </c>
      <c r="J2352" s="24">
        <f t="shared" si="742"/>
        <v>519180</v>
      </c>
      <c r="K2352" s="25">
        <f t="shared" si="743"/>
        <v>490064.3386332044</v>
      </c>
      <c r="L2352" s="26">
        <f t="shared" si="737"/>
        <v>100624.3628398057</v>
      </c>
      <c r="M2352" s="27">
        <f t="shared" si="738"/>
        <v>0.20532888216361206</v>
      </c>
      <c r="N2352" s="28">
        <f t="shared" si="744"/>
        <v>347760</v>
      </c>
      <c r="O2352" s="29" t="str">
        <f t="shared" si="745"/>
        <v>MENOR VALOR</v>
      </c>
      <c r="P2352" s="30">
        <f t="shared" si="739"/>
        <v>347760</v>
      </c>
    </row>
    <row r="2353" spans="1:16" ht="16.2" customHeight="1" x14ac:dyDescent="0.3">
      <c r="A2353" s="68">
        <f t="shared" si="746"/>
        <v>2232</v>
      </c>
      <c r="B2353" s="212">
        <v>8715202</v>
      </c>
      <c r="C2353" s="70" t="s">
        <v>1726</v>
      </c>
      <c r="D2353" s="71" t="s">
        <v>1423</v>
      </c>
      <c r="E2353" s="71">
        <v>2</v>
      </c>
      <c r="F2353" s="52">
        <v>347760</v>
      </c>
      <c r="G2353" s="52">
        <v>690600</v>
      </c>
      <c r="H2353" s="24">
        <f t="shared" si="740"/>
        <v>347760</v>
      </c>
      <c r="I2353" s="24">
        <f t="shared" si="741"/>
        <v>519180</v>
      </c>
      <c r="J2353" s="24">
        <f t="shared" si="742"/>
        <v>519180</v>
      </c>
      <c r="K2353" s="25">
        <f t="shared" si="743"/>
        <v>490064.3386332044</v>
      </c>
      <c r="L2353" s="26">
        <f t="shared" si="737"/>
        <v>100624.3628398057</v>
      </c>
      <c r="M2353" s="27">
        <f t="shared" si="738"/>
        <v>0.20532888216361206</v>
      </c>
      <c r="N2353" s="28">
        <f t="shared" si="744"/>
        <v>347760</v>
      </c>
      <c r="O2353" s="29" t="str">
        <f t="shared" si="745"/>
        <v>MENOR VALOR</v>
      </c>
      <c r="P2353" s="30">
        <f t="shared" si="739"/>
        <v>347760</v>
      </c>
    </row>
    <row r="2354" spans="1:16" ht="16.2" customHeight="1" x14ac:dyDescent="0.3">
      <c r="A2354" s="68">
        <f t="shared" si="746"/>
        <v>2233</v>
      </c>
      <c r="B2354" s="212">
        <v>8715202</v>
      </c>
      <c r="C2354" s="70" t="s">
        <v>1727</v>
      </c>
      <c r="D2354" s="71" t="s">
        <v>1423</v>
      </c>
      <c r="E2354" s="71">
        <v>2</v>
      </c>
      <c r="F2354" s="52">
        <v>347760</v>
      </c>
      <c r="G2354" s="52">
        <v>1393110</v>
      </c>
      <c r="H2354" s="24">
        <f t="shared" si="740"/>
        <v>347760</v>
      </c>
      <c r="I2354" s="24">
        <f t="shared" si="741"/>
        <v>870435</v>
      </c>
      <c r="J2354" s="24">
        <f t="shared" si="742"/>
        <v>870435</v>
      </c>
      <c r="K2354" s="25">
        <f t="shared" si="743"/>
        <v>696037.30762079125</v>
      </c>
      <c r="L2354" s="26">
        <f t="shared" si="737"/>
        <v>246269.24595205477</v>
      </c>
      <c r="M2354" s="27">
        <f t="shared" si="738"/>
        <v>0.35381615792098453</v>
      </c>
      <c r="N2354" s="28">
        <f t="shared" si="744"/>
        <v>347760</v>
      </c>
      <c r="O2354" s="29" t="str">
        <f t="shared" si="745"/>
        <v>MENOR VALOR</v>
      </c>
      <c r="P2354" s="30">
        <f t="shared" si="739"/>
        <v>347760</v>
      </c>
    </row>
    <row r="2355" spans="1:16" ht="16.2" customHeight="1" x14ac:dyDescent="0.3">
      <c r="A2355" s="68">
        <f t="shared" si="746"/>
        <v>2234</v>
      </c>
      <c r="B2355" s="212">
        <v>8715202</v>
      </c>
      <c r="C2355" s="70" t="s">
        <v>1728</v>
      </c>
      <c r="D2355" s="71" t="s">
        <v>1423</v>
      </c>
      <c r="E2355" s="71">
        <v>2</v>
      </c>
      <c r="F2355" s="52">
        <v>347760</v>
      </c>
      <c r="G2355" s="52">
        <v>690600</v>
      </c>
      <c r="H2355" s="24">
        <f t="shared" si="740"/>
        <v>347760</v>
      </c>
      <c r="I2355" s="24">
        <f t="shared" si="741"/>
        <v>519180</v>
      </c>
      <c r="J2355" s="24">
        <f t="shared" si="742"/>
        <v>519180</v>
      </c>
      <c r="K2355" s="25">
        <f t="shared" si="743"/>
        <v>490064.3386332044</v>
      </c>
      <c r="L2355" s="26">
        <f t="shared" si="737"/>
        <v>100624.3628398057</v>
      </c>
      <c r="M2355" s="27">
        <f t="shared" si="738"/>
        <v>0.20532888216361206</v>
      </c>
      <c r="N2355" s="28">
        <f t="shared" si="744"/>
        <v>347760</v>
      </c>
      <c r="O2355" s="29" t="str">
        <f t="shared" si="745"/>
        <v>MENOR VALOR</v>
      </c>
      <c r="P2355" s="30">
        <f t="shared" si="739"/>
        <v>347760</v>
      </c>
    </row>
    <row r="2356" spans="1:16" ht="16.2" customHeight="1" x14ac:dyDescent="0.3">
      <c r="A2356" s="68">
        <f t="shared" si="746"/>
        <v>2235</v>
      </c>
      <c r="B2356" s="212">
        <v>8715202</v>
      </c>
      <c r="C2356" s="70" t="s">
        <v>1729</v>
      </c>
      <c r="D2356" s="71" t="s">
        <v>1423</v>
      </c>
      <c r="E2356" s="71">
        <v>2</v>
      </c>
      <c r="F2356" s="52">
        <v>347760</v>
      </c>
      <c r="G2356" s="52">
        <v>690600</v>
      </c>
      <c r="H2356" s="24">
        <f t="shared" si="740"/>
        <v>347760</v>
      </c>
      <c r="I2356" s="24">
        <f t="shared" si="741"/>
        <v>519180</v>
      </c>
      <c r="J2356" s="24">
        <f t="shared" si="742"/>
        <v>519180</v>
      </c>
      <c r="K2356" s="25">
        <f t="shared" si="743"/>
        <v>490064.3386332044</v>
      </c>
      <c r="L2356" s="26">
        <f t="shared" si="737"/>
        <v>100624.3628398057</v>
      </c>
      <c r="M2356" s="27">
        <f t="shared" si="738"/>
        <v>0.20532888216361206</v>
      </c>
      <c r="N2356" s="28">
        <f t="shared" si="744"/>
        <v>347760</v>
      </c>
      <c r="O2356" s="29" t="str">
        <f t="shared" si="745"/>
        <v>MENOR VALOR</v>
      </c>
      <c r="P2356" s="30">
        <f t="shared" si="739"/>
        <v>347760</v>
      </c>
    </row>
    <row r="2357" spans="1:16" ht="16.2" customHeight="1" x14ac:dyDescent="0.3">
      <c r="A2357" s="68">
        <f t="shared" si="746"/>
        <v>2236</v>
      </c>
      <c r="B2357" s="212">
        <v>8715202</v>
      </c>
      <c r="C2357" s="70" t="s">
        <v>1730</v>
      </c>
      <c r="D2357" s="71" t="s">
        <v>1423</v>
      </c>
      <c r="E2357" s="71">
        <v>2</v>
      </c>
      <c r="F2357" s="52">
        <v>347760</v>
      </c>
      <c r="G2357" s="52">
        <v>690600</v>
      </c>
      <c r="H2357" s="24">
        <f t="shared" si="740"/>
        <v>347760</v>
      </c>
      <c r="I2357" s="24">
        <f t="shared" si="741"/>
        <v>519180</v>
      </c>
      <c r="J2357" s="24">
        <f t="shared" si="742"/>
        <v>519180</v>
      </c>
      <c r="K2357" s="25">
        <f t="shared" si="743"/>
        <v>490064.3386332044</v>
      </c>
      <c r="L2357" s="26">
        <f t="shared" si="737"/>
        <v>100624.3628398057</v>
      </c>
      <c r="M2357" s="27">
        <f t="shared" si="738"/>
        <v>0.20532888216361206</v>
      </c>
      <c r="N2357" s="28">
        <f t="shared" si="744"/>
        <v>347760</v>
      </c>
      <c r="O2357" s="29" t="str">
        <f t="shared" si="745"/>
        <v>MENOR VALOR</v>
      </c>
      <c r="P2357" s="30">
        <f t="shared" si="739"/>
        <v>347760</v>
      </c>
    </row>
    <row r="2358" spans="1:16" ht="16.2" customHeight="1" x14ac:dyDescent="0.3">
      <c r="A2358" s="68">
        <f t="shared" si="746"/>
        <v>2237</v>
      </c>
      <c r="B2358" s="212">
        <v>8715202</v>
      </c>
      <c r="C2358" s="70" t="s">
        <v>1731</v>
      </c>
      <c r="D2358" s="71" t="s">
        <v>1423</v>
      </c>
      <c r="E2358" s="71">
        <v>2</v>
      </c>
      <c r="F2358" s="52">
        <v>347760</v>
      </c>
      <c r="G2358" s="52">
        <v>478170</v>
      </c>
      <c r="H2358" s="24">
        <f t="shared" si="740"/>
        <v>347760</v>
      </c>
      <c r="I2358" s="24">
        <f t="shared" si="741"/>
        <v>412965</v>
      </c>
      <c r="J2358" s="24">
        <f t="shared" si="742"/>
        <v>412965</v>
      </c>
      <c r="K2358" s="25">
        <f t="shared" si="743"/>
        <v>407784.74615904898</v>
      </c>
      <c r="L2358" s="26">
        <f t="shared" si="737"/>
        <v>42443.905048064706</v>
      </c>
      <c r="M2358" s="27">
        <f t="shared" si="738"/>
        <v>0.1040840920310203</v>
      </c>
      <c r="N2358" s="28">
        <f t="shared" si="744"/>
        <v>347760</v>
      </c>
      <c r="O2358" s="29" t="str">
        <f t="shared" si="745"/>
        <v>MENOR VALOR</v>
      </c>
      <c r="P2358" s="30">
        <f t="shared" si="739"/>
        <v>347760</v>
      </c>
    </row>
    <row r="2359" spans="1:16" ht="16.2" customHeight="1" x14ac:dyDescent="0.3">
      <c r="A2359" s="68">
        <f t="shared" si="746"/>
        <v>2238</v>
      </c>
      <c r="B2359" s="212">
        <v>8715202</v>
      </c>
      <c r="C2359" s="70" t="s">
        <v>1732</v>
      </c>
      <c r="D2359" s="71" t="s">
        <v>1423</v>
      </c>
      <c r="E2359" s="71">
        <v>2</v>
      </c>
      <c r="F2359" s="52">
        <v>347760</v>
      </c>
      <c r="G2359" s="52">
        <v>478170</v>
      </c>
      <c r="H2359" s="24">
        <f t="shared" si="740"/>
        <v>347760</v>
      </c>
      <c r="I2359" s="24">
        <f t="shared" si="741"/>
        <v>412965</v>
      </c>
      <c r="J2359" s="24">
        <f t="shared" si="742"/>
        <v>412965</v>
      </c>
      <c r="K2359" s="25">
        <f t="shared" si="743"/>
        <v>407784.74615904898</v>
      </c>
      <c r="L2359" s="26">
        <f t="shared" si="737"/>
        <v>42443.905048064706</v>
      </c>
      <c r="M2359" s="27">
        <f t="shared" si="738"/>
        <v>0.1040840920310203</v>
      </c>
      <c r="N2359" s="28">
        <f t="shared" si="744"/>
        <v>347760</v>
      </c>
      <c r="O2359" s="29" t="str">
        <f t="shared" si="745"/>
        <v>MENOR VALOR</v>
      </c>
      <c r="P2359" s="30">
        <f t="shared" si="739"/>
        <v>347760</v>
      </c>
    </row>
    <row r="2360" spans="1:16" ht="16.2" customHeight="1" x14ac:dyDescent="0.3">
      <c r="A2360" s="68">
        <f t="shared" si="746"/>
        <v>2239</v>
      </c>
      <c r="B2360" s="212">
        <v>8715202</v>
      </c>
      <c r="C2360" s="70" t="s">
        <v>1733</v>
      </c>
      <c r="D2360" s="71" t="s">
        <v>1423</v>
      </c>
      <c r="E2360" s="71">
        <v>2</v>
      </c>
      <c r="F2360" s="52">
        <v>928740</v>
      </c>
      <c r="G2360" s="52">
        <v>521640</v>
      </c>
      <c r="H2360" s="24">
        <f t="shared" si="740"/>
        <v>521640</v>
      </c>
      <c r="I2360" s="24">
        <f t="shared" si="741"/>
        <v>725190</v>
      </c>
      <c r="J2360" s="24">
        <f t="shared" si="742"/>
        <v>725190</v>
      </c>
      <c r="K2360" s="25">
        <f t="shared" si="743"/>
        <v>696037.30762079125</v>
      </c>
      <c r="L2360" s="26">
        <f t="shared" si="737"/>
        <v>123317.51883933779</v>
      </c>
      <c r="M2360" s="27">
        <f t="shared" si="738"/>
        <v>0.17717084628820287</v>
      </c>
      <c r="N2360" s="28">
        <f t="shared" si="744"/>
        <v>521640</v>
      </c>
      <c r="O2360" s="29" t="str">
        <f t="shared" si="745"/>
        <v>MENOR VALOR</v>
      </c>
      <c r="P2360" s="30">
        <f t="shared" si="739"/>
        <v>521640</v>
      </c>
    </row>
    <row r="2361" spans="1:16" ht="16.2" customHeight="1" x14ac:dyDescent="0.3">
      <c r="A2361" s="68">
        <f t="shared" si="746"/>
        <v>2240</v>
      </c>
      <c r="B2361" s="212">
        <v>8715202</v>
      </c>
      <c r="C2361" s="70" t="s">
        <v>1734</v>
      </c>
      <c r="D2361" s="71" t="s">
        <v>1423</v>
      </c>
      <c r="E2361" s="71">
        <v>2</v>
      </c>
      <c r="F2361" s="52">
        <v>347760</v>
      </c>
      <c r="G2361" s="52">
        <v>690600</v>
      </c>
      <c r="H2361" s="24">
        <f t="shared" si="740"/>
        <v>347760</v>
      </c>
      <c r="I2361" s="24">
        <f t="shared" si="741"/>
        <v>519180</v>
      </c>
      <c r="J2361" s="24">
        <f t="shared" si="742"/>
        <v>519180</v>
      </c>
      <c r="K2361" s="25">
        <f t="shared" si="743"/>
        <v>490064.3386332044</v>
      </c>
      <c r="L2361" s="26">
        <f t="shared" si="737"/>
        <v>100624.3628398057</v>
      </c>
      <c r="M2361" s="27">
        <f t="shared" si="738"/>
        <v>0.20532888216361206</v>
      </c>
      <c r="N2361" s="28">
        <f t="shared" si="744"/>
        <v>347760</v>
      </c>
      <c r="O2361" s="29" t="str">
        <f t="shared" si="745"/>
        <v>MENOR VALOR</v>
      </c>
      <c r="P2361" s="30">
        <f t="shared" si="739"/>
        <v>347760</v>
      </c>
    </row>
    <row r="2362" spans="1:16" ht="16.2" customHeight="1" x14ac:dyDescent="0.3">
      <c r="A2362" s="68">
        <f t="shared" si="746"/>
        <v>2241</v>
      </c>
      <c r="B2362" s="212">
        <v>8715202</v>
      </c>
      <c r="C2362" s="70" t="s">
        <v>1735</v>
      </c>
      <c r="D2362" s="71" t="s">
        <v>1423</v>
      </c>
      <c r="E2362" s="71">
        <v>2</v>
      </c>
      <c r="F2362" s="52">
        <v>347760</v>
      </c>
      <c r="G2362" s="52">
        <v>434700</v>
      </c>
      <c r="H2362" s="24">
        <f t="shared" si="740"/>
        <v>347760</v>
      </c>
      <c r="I2362" s="24">
        <f t="shared" si="741"/>
        <v>391230</v>
      </c>
      <c r="J2362" s="24">
        <f t="shared" si="742"/>
        <v>391230</v>
      </c>
      <c r="K2362" s="25">
        <f t="shared" si="743"/>
        <v>388807.49992766342</v>
      </c>
      <c r="L2362" s="26">
        <f t="shared" si="737"/>
        <v>29024.965549605124</v>
      </c>
      <c r="M2362" s="27">
        <f t="shared" si="738"/>
        <v>7.4651249152871635E-2</v>
      </c>
      <c r="N2362" s="28">
        <f t="shared" si="744"/>
        <v>347760</v>
      </c>
      <c r="O2362" s="29" t="str">
        <f t="shared" si="745"/>
        <v>MENOR VALOR</v>
      </c>
      <c r="P2362" s="30">
        <f t="shared" si="739"/>
        <v>347760</v>
      </c>
    </row>
    <row r="2363" spans="1:16" ht="16.2" customHeight="1" x14ac:dyDescent="0.3">
      <c r="A2363" s="68">
        <f t="shared" si="746"/>
        <v>2242</v>
      </c>
      <c r="B2363" s="212">
        <v>8715202</v>
      </c>
      <c r="C2363" s="70" t="s">
        <v>1736</v>
      </c>
      <c r="D2363" s="71" t="s">
        <v>1423</v>
      </c>
      <c r="E2363" s="71">
        <v>2</v>
      </c>
      <c r="F2363" s="52">
        <v>347760</v>
      </c>
      <c r="G2363" s="52">
        <v>434700</v>
      </c>
      <c r="H2363" s="24">
        <f t="shared" si="740"/>
        <v>347760</v>
      </c>
      <c r="I2363" s="24">
        <f t="shared" si="741"/>
        <v>391230</v>
      </c>
      <c r="J2363" s="24">
        <f t="shared" si="742"/>
        <v>391230</v>
      </c>
      <c r="K2363" s="25">
        <f t="shared" si="743"/>
        <v>388807.49992766342</v>
      </c>
      <c r="L2363" s="26">
        <f t="shared" si="737"/>
        <v>29024.965549605124</v>
      </c>
      <c r="M2363" s="27">
        <f t="shared" si="738"/>
        <v>7.4651249152871635E-2</v>
      </c>
      <c r="N2363" s="28">
        <f t="shared" si="744"/>
        <v>347760</v>
      </c>
      <c r="O2363" s="29" t="str">
        <f t="shared" si="745"/>
        <v>MENOR VALOR</v>
      </c>
      <c r="P2363" s="30">
        <f t="shared" si="739"/>
        <v>347760</v>
      </c>
    </row>
    <row r="2364" spans="1:16" ht="16.2" customHeight="1" x14ac:dyDescent="0.3">
      <c r="A2364" s="72">
        <f t="shared" si="746"/>
        <v>2243</v>
      </c>
      <c r="B2364" s="213">
        <v>8715202</v>
      </c>
      <c r="C2364" s="74" t="s">
        <v>1737</v>
      </c>
      <c r="D2364" s="75" t="s">
        <v>1423</v>
      </c>
      <c r="E2364" s="75">
        <v>2</v>
      </c>
      <c r="F2364" s="56">
        <v>318780</v>
      </c>
      <c r="G2364" s="56">
        <v>521640</v>
      </c>
      <c r="H2364" s="24">
        <f t="shared" si="740"/>
        <v>318780</v>
      </c>
      <c r="I2364" s="24">
        <f t="shared" si="741"/>
        <v>420210</v>
      </c>
      <c r="J2364" s="24">
        <f t="shared" si="742"/>
        <v>420210</v>
      </c>
      <c r="K2364" s="25">
        <f t="shared" si="743"/>
        <v>407784.74615904898</v>
      </c>
      <c r="L2364" s="26">
        <f t="shared" si="737"/>
        <v>62935.859566850799</v>
      </c>
      <c r="M2364" s="27">
        <f t="shared" si="738"/>
        <v>0.15433598279398078</v>
      </c>
      <c r="N2364" s="28">
        <f t="shared" si="744"/>
        <v>318780</v>
      </c>
      <c r="O2364" s="29" t="str">
        <f t="shared" si="745"/>
        <v>MENOR VALOR</v>
      </c>
      <c r="P2364" s="30">
        <f t="shared" si="739"/>
        <v>318780</v>
      </c>
    </row>
    <row r="2365" spans="1:16" ht="16.2" customHeight="1" x14ac:dyDescent="0.3">
      <c r="A2365" s="268" t="s">
        <v>1738</v>
      </c>
      <c r="B2365" s="268" t="s">
        <v>1738</v>
      </c>
      <c r="C2365" s="268"/>
      <c r="D2365" s="268"/>
      <c r="E2365" s="268"/>
      <c r="F2365" s="35"/>
      <c r="G2365" s="121"/>
      <c r="H2365" s="38"/>
      <c r="I2365" s="38"/>
      <c r="J2365" s="38"/>
      <c r="K2365" s="39"/>
      <c r="L2365" s="40"/>
      <c r="M2365" s="41"/>
      <c r="N2365" s="42"/>
      <c r="O2365" s="43"/>
      <c r="P2365" s="44"/>
    </row>
    <row r="2366" spans="1:16" ht="16.2" customHeight="1" x14ac:dyDescent="0.3">
      <c r="A2366" s="64">
        <f>A2364+1</f>
        <v>2244</v>
      </c>
      <c r="B2366" s="106">
        <v>4641004</v>
      </c>
      <c r="C2366" s="66" t="s">
        <v>302</v>
      </c>
      <c r="D2366" s="67" t="s">
        <v>1423</v>
      </c>
      <c r="E2366" s="67">
        <v>1</v>
      </c>
      <c r="F2366" s="47">
        <v>274890</v>
      </c>
      <c r="G2366" s="47">
        <v>449820</v>
      </c>
      <c r="H2366" s="24">
        <f t="shared" ref="H2366:H2400" si="747">MIN(F2366:G2366)</f>
        <v>274890</v>
      </c>
      <c r="I2366" s="24">
        <f t="shared" ref="I2366:I2400" si="748">AVERAGE(F2366:G2366)</f>
        <v>362355</v>
      </c>
      <c r="J2366" s="24">
        <f t="shared" ref="J2366:J2400" si="749">MEDIAN(F2366:G2366)</f>
        <v>362355</v>
      </c>
      <c r="K2366" s="25">
        <f t="shared" ref="K2366:K2400" si="750">GEOMEAN(F2366:G2366)</f>
        <v>351640.46951396251</v>
      </c>
      <c r="L2366" s="26">
        <f t="shared" si="737"/>
        <v>54270.777452574366</v>
      </c>
      <c r="M2366" s="27">
        <f t="shared" si="738"/>
        <v>0.15433598279398114</v>
      </c>
      <c r="N2366" s="28">
        <f t="shared" ref="N2366:N2400" si="751">ROUND(IF(M2366&lt;=$N$2,H2366,K2366),0)</f>
        <v>274890</v>
      </c>
      <c r="O2366" s="29" t="str">
        <f t="shared" ref="O2366:O2400" si="752">IF(M2366&lt;=$N$2,"MENOR VALOR","MEDIA GEO")</f>
        <v>MENOR VALOR</v>
      </c>
      <c r="P2366" s="30">
        <f t="shared" si="739"/>
        <v>274890</v>
      </c>
    </row>
    <row r="2367" spans="1:16" ht="16.2" customHeight="1" x14ac:dyDescent="0.3">
      <c r="A2367" s="68">
        <f t="shared" ref="A2367:A2400" si="753">A2366+1</f>
        <v>2245</v>
      </c>
      <c r="B2367" s="107">
        <v>4641004</v>
      </c>
      <c r="C2367" s="70" t="s">
        <v>303</v>
      </c>
      <c r="D2367" s="71" t="s">
        <v>1423</v>
      </c>
      <c r="E2367" s="71">
        <v>1</v>
      </c>
      <c r="F2367" s="52">
        <v>299880</v>
      </c>
      <c r="G2367" s="52">
        <v>449820</v>
      </c>
      <c r="H2367" s="24">
        <f t="shared" si="747"/>
        <v>299880</v>
      </c>
      <c r="I2367" s="24">
        <f t="shared" si="748"/>
        <v>374850</v>
      </c>
      <c r="J2367" s="24">
        <f t="shared" si="749"/>
        <v>374850</v>
      </c>
      <c r="K2367" s="25">
        <f t="shared" si="750"/>
        <v>367276.49203290971</v>
      </c>
      <c r="L2367" s="26">
        <f t="shared" si="737"/>
        <v>47656.516544655147</v>
      </c>
      <c r="M2367" s="27">
        <f t="shared" si="738"/>
        <v>0.12975651199692056</v>
      </c>
      <c r="N2367" s="28">
        <f t="shared" si="751"/>
        <v>299880</v>
      </c>
      <c r="O2367" s="29" t="str">
        <f t="shared" si="752"/>
        <v>MENOR VALOR</v>
      </c>
      <c r="P2367" s="30">
        <f t="shared" si="739"/>
        <v>299880</v>
      </c>
    </row>
    <row r="2368" spans="1:16" ht="16.2" customHeight="1" x14ac:dyDescent="0.3">
      <c r="A2368" s="68">
        <f t="shared" si="753"/>
        <v>2246</v>
      </c>
      <c r="B2368" s="107">
        <v>4641004</v>
      </c>
      <c r="C2368" s="70" t="s">
        <v>304</v>
      </c>
      <c r="D2368" s="71" t="s">
        <v>1423</v>
      </c>
      <c r="E2368" s="71">
        <v>1</v>
      </c>
      <c r="F2368" s="52">
        <v>299880</v>
      </c>
      <c r="G2368" s="52">
        <v>431970</v>
      </c>
      <c r="H2368" s="24">
        <f t="shared" si="747"/>
        <v>299880</v>
      </c>
      <c r="I2368" s="24">
        <f t="shared" si="748"/>
        <v>365925</v>
      </c>
      <c r="J2368" s="24">
        <f t="shared" si="749"/>
        <v>365925</v>
      </c>
      <c r="K2368" s="25">
        <f t="shared" si="750"/>
        <v>359915.4950818317</v>
      </c>
      <c r="L2368" s="26">
        <f t="shared" si="737"/>
        <v>42451.505684254815</v>
      </c>
      <c r="M2368" s="27">
        <f t="shared" si="738"/>
        <v>0.11794853587674207</v>
      </c>
      <c r="N2368" s="28">
        <f t="shared" si="751"/>
        <v>299880</v>
      </c>
      <c r="O2368" s="29" t="str">
        <f t="shared" si="752"/>
        <v>MENOR VALOR</v>
      </c>
      <c r="P2368" s="30">
        <f t="shared" si="739"/>
        <v>299880</v>
      </c>
    </row>
    <row r="2369" spans="1:16" ht="16.2" customHeight="1" x14ac:dyDescent="0.3">
      <c r="A2369" s="68">
        <f t="shared" si="753"/>
        <v>2247</v>
      </c>
      <c r="B2369" s="107">
        <v>4641004</v>
      </c>
      <c r="C2369" s="70" t="s">
        <v>305</v>
      </c>
      <c r="D2369" s="71" t="s">
        <v>1423</v>
      </c>
      <c r="E2369" s="71">
        <v>1</v>
      </c>
      <c r="F2369" s="52">
        <v>249900</v>
      </c>
      <c r="G2369" s="52">
        <v>374850</v>
      </c>
      <c r="H2369" s="24">
        <f t="shared" si="747"/>
        <v>249900</v>
      </c>
      <c r="I2369" s="24">
        <f t="shared" si="748"/>
        <v>312375</v>
      </c>
      <c r="J2369" s="24">
        <f t="shared" si="749"/>
        <v>312375</v>
      </c>
      <c r="K2369" s="25">
        <f t="shared" si="750"/>
        <v>306063.74336075812</v>
      </c>
      <c r="L2369" s="26">
        <f t="shared" si="737"/>
        <v>39713.76378721332</v>
      </c>
      <c r="M2369" s="27">
        <f t="shared" si="738"/>
        <v>0.12975651199692281</v>
      </c>
      <c r="N2369" s="28">
        <f t="shared" si="751"/>
        <v>249900</v>
      </c>
      <c r="O2369" s="29" t="str">
        <f t="shared" si="752"/>
        <v>MENOR VALOR</v>
      </c>
      <c r="P2369" s="30">
        <f t="shared" si="739"/>
        <v>249900</v>
      </c>
    </row>
    <row r="2370" spans="1:16" ht="16.2" customHeight="1" x14ac:dyDescent="0.3">
      <c r="A2370" s="68">
        <f t="shared" si="753"/>
        <v>2248</v>
      </c>
      <c r="B2370" s="107">
        <v>4641004</v>
      </c>
      <c r="C2370" s="70" t="s">
        <v>306</v>
      </c>
      <c r="D2370" s="71" t="s">
        <v>1423</v>
      </c>
      <c r="E2370" s="71">
        <v>1</v>
      </c>
      <c r="F2370" s="52">
        <v>249900</v>
      </c>
      <c r="G2370" s="52">
        <v>374850</v>
      </c>
      <c r="H2370" s="24">
        <f t="shared" si="747"/>
        <v>249900</v>
      </c>
      <c r="I2370" s="24">
        <f t="shared" si="748"/>
        <v>312375</v>
      </c>
      <c r="J2370" s="24">
        <f t="shared" si="749"/>
        <v>312375</v>
      </c>
      <c r="K2370" s="25">
        <f t="shared" si="750"/>
        <v>306063.74336075812</v>
      </c>
      <c r="L2370" s="26">
        <f t="shared" si="737"/>
        <v>39713.76378721332</v>
      </c>
      <c r="M2370" s="27">
        <f t="shared" si="738"/>
        <v>0.12975651199692281</v>
      </c>
      <c r="N2370" s="28">
        <f t="shared" si="751"/>
        <v>249900</v>
      </c>
      <c r="O2370" s="29" t="str">
        <f t="shared" si="752"/>
        <v>MENOR VALOR</v>
      </c>
      <c r="P2370" s="30">
        <f t="shared" si="739"/>
        <v>249900</v>
      </c>
    </row>
    <row r="2371" spans="1:16" ht="16.2" customHeight="1" x14ac:dyDescent="0.3">
      <c r="A2371" s="68">
        <f t="shared" si="753"/>
        <v>2249</v>
      </c>
      <c r="B2371" s="107">
        <v>4641004</v>
      </c>
      <c r="C2371" s="70" t="s">
        <v>307</v>
      </c>
      <c r="D2371" s="71" t="s">
        <v>1423</v>
      </c>
      <c r="E2371" s="71">
        <v>1</v>
      </c>
      <c r="F2371" s="52">
        <v>299880</v>
      </c>
      <c r="G2371" s="52">
        <v>412335</v>
      </c>
      <c r="H2371" s="24">
        <f t="shared" si="747"/>
        <v>299880</v>
      </c>
      <c r="I2371" s="24">
        <f t="shared" si="748"/>
        <v>356107.5</v>
      </c>
      <c r="J2371" s="24">
        <f t="shared" si="749"/>
        <v>356107.5</v>
      </c>
      <c r="K2371" s="25">
        <f t="shared" si="750"/>
        <v>351640.46951396251</v>
      </c>
      <c r="L2371" s="26">
        <f t="shared" si="737"/>
        <v>36600.178990722452</v>
      </c>
      <c r="M2371" s="27">
        <f t="shared" si="738"/>
        <v>0.10408409203102027</v>
      </c>
      <c r="N2371" s="28">
        <f t="shared" si="751"/>
        <v>299880</v>
      </c>
      <c r="O2371" s="29" t="str">
        <f t="shared" si="752"/>
        <v>MENOR VALOR</v>
      </c>
      <c r="P2371" s="30">
        <f t="shared" si="739"/>
        <v>299880</v>
      </c>
    </row>
    <row r="2372" spans="1:16" ht="16.2" customHeight="1" x14ac:dyDescent="0.3">
      <c r="A2372" s="68">
        <f t="shared" si="753"/>
        <v>2250</v>
      </c>
      <c r="B2372" s="116" t="s">
        <v>1606</v>
      </c>
      <c r="C2372" s="70" t="s">
        <v>308</v>
      </c>
      <c r="D2372" s="71" t="s">
        <v>1423</v>
      </c>
      <c r="E2372" s="71">
        <v>1</v>
      </c>
      <c r="F2372" s="52">
        <v>299880</v>
      </c>
      <c r="G2372" s="52">
        <v>374850</v>
      </c>
      <c r="H2372" s="24">
        <f t="shared" si="747"/>
        <v>299880</v>
      </c>
      <c r="I2372" s="24">
        <f t="shared" si="748"/>
        <v>337365</v>
      </c>
      <c r="J2372" s="24">
        <f t="shared" si="749"/>
        <v>337365</v>
      </c>
      <c r="K2372" s="25">
        <f t="shared" si="750"/>
        <v>335276.03254631849</v>
      </c>
      <c r="L2372" s="26">
        <f t="shared" si="737"/>
        <v>25028.774640601539</v>
      </c>
      <c r="M2372" s="27">
        <f t="shared" si="738"/>
        <v>7.465124915287169E-2</v>
      </c>
      <c r="N2372" s="28">
        <f t="shared" si="751"/>
        <v>299880</v>
      </c>
      <c r="O2372" s="29" t="str">
        <f t="shared" si="752"/>
        <v>MENOR VALOR</v>
      </c>
      <c r="P2372" s="30">
        <f t="shared" si="739"/>
        <v>299880</v>
      </c>
    </row>
    <row r="2373" spans="1:16" ht="16.2" customHeight="1" x14ac:dyDescent="0.3">
      <c r="A2373" s="68">
        <f t="shared" si="753"/>
        <v>2251</v>
      </c>
      <c r="B2373" s="116" t="s">
        <v>1606</v>
      </c>
      <c r="C2373" s="70" t="s">
        <v>309</v>
      </c>
      <c r="D2373" s="71" t="s">
        <v>1423</v>
      </c>
      <c r="E2373" s="71">
        <v>1</v>
      </c>
      <c r="F2373" s="52">
        <v>299880</v>
      </c>
      <c r="G2373" s="52">
        <v>374850</v>
      </c>
      <c r="H2373" s="24">
        <f t="shared" si="747"/>
        <v>299880</v>
      </c>
      <c r="I2373" s="24">
        <f t="shared" si="748"/>
        <v>337365</v>
      </c>
      <c r="J2373" s="24">
        <f t="shared" si="749"/>
        <v>337365</v>
      </c>
      <c r="K2373" s="25">
        <f t="shared" si="750"/>
        <v>335276.03254631849</v>
      </c>
      <c r="L2373" s="26">
        <f t="shared" si="737"/>
        <v>25028.774640601539</v>
      </c>
      <c r="M2373" s="27">
        <f t="shared" si="738"/>
        <v>7.465124915287169E-2</v>
      </c>
      <c r="N2373" s="28">
        <f t="shared" si="751"/>
        <v>299880</v>
      </c>
      <c r="O2373" s="29" t="str">
        <f t="shared" si="752"/>
        <v>MENOR VALOR</v>
      </c>
      <c r="P2373" s="30">
        <f t="shared" si="739"/>
        <v>299880</v>
      </c>
    </row>
    <row r="2374" spans="1:16" ht="16.2" customHeight="1" x14ac:dyDescent="0.3">
      <c r="A2374" s="68">
        <f t="shared" si="753"/>
        <v>2252</v>
      </c>
      <c r="B2374" s="116" t="s">
        <v>1606</v>
      </c>
      <c r="C2374" s="70" t="s">
        <v>310</v>
      </c>
      <c r="D2374" s="71" t="s">
        <v>1423</v>
      </c>
      <c r="E2374" s="71">
        <v>1</v>
      </c>
      <c r="F2374" s="52">
        <v>287980</v>
      </c>
      <c r="G2374" s="52">
        <v>374850</v>
      </c>
      <c r="H2374" s="24">
        <f t="shared" si="747"/>
        <v>287980</v>
      </c>
      <c r="I2374" s="24">
        <f t="shared" si="748"/>
        <v>331415</v>
      </c>
      <c r="J2374" s="24">
        <f t="shared" si="749"/>
        <v>331415</v>
      </c>
      <c r="K2374" s="25">
        <f t="shared" si="750"/>
        <v>328556.39241993148</v>
      </c>
      <c r="L2374" s="26">
        <f t="shared" si="737"/>
        <v>28691.842236219974</v>
      </c>
      <c r="M2374" s="27">
        <f t="shared" si="738"/>
        <v>8.732699438563539E-2</v>
      </c>
      <c r="N2374" s="28">
        <f t="shared" si="751"/>
        <v>287980</v>
      </c>
      <c r="O2374" s="29" t="str">
        <f t="shared" si="752"/>
        <v>MENOR VALOR</v>
      </c>
      <c r="P2374" s="30">
        <f t="shared" si="739"/>
        <v>287980</v>
      </c>
    </row>
    <row r="2375" spans="1:16" ht="16.2" customHeight="1" x14ac:dyDescent="0.3">
      <c r="A2375" s="68">
        <f t="shared" si="753"/>
        <v>2253</v>
      </c>
      <c r="B2375" s="107">
        <v>4641004</v>
      </c>
      <c r="C2375" s="70" t="s">
        <v>77</v>
      </c>
      <c r="D2375" s="71" t="s">
        <v>1423</v>
      </c>
      <c r="E2375" s="71">
        <v>1</v>
      </c>
      <c r="F2375" s="52">
        <v>249900</v>
      </c>
      <c r="G2375" s="52">
        <v>374850</v>
      </c>
      <c r="H2375" s="24">
        <f t="shared" si="747"/>
        <v>249900</v>
      </c>
      <c r="I2375" s="24">
        <f t="shared" si="748"/>
        <v>312375</v>
      </c>
      <c r="J2375" s="24">
        <f t="shared" si="749"/>
        <v>312375</v>
      </c>
      <c r="K2375" s="25">
        <f t="shared" si="750"/>
        <v>306063.74336075812</v>
      </c>
      <c r="L2375" s="26">
        <f t="shared" si="737"/>
        <v>39713.76378721332</v>
      </c>
      <c r="M2375" s="27">
        <f t="shared" si="738"/>
        <v>0.12975651199692281</v>
      </c>
      <c r="N2375" s="28">
        <f t="shared" si="751"/>
        <v>249900</v>
      </c>
      <c r="O2375" s="29" t="str">
        <f t="shared" si="752"/>
        <v>MENOR VALOR</v>
      </c>
      <c r="P2375" s="30">
        <f t="shared" si="739"/>
        <v>249900</v>
      </c>
    </row>
    <row r="2376" spans="1:16" ht="16.2" customHeight="1" x14ac:dyDescent="0.3">
      <c r="A2376" s="68">
        <f t="shared" si="753"/>
        <v>2254</v>
      </c>
      <c r="B2376" s="116" t="s">
        <v>1606</v>
      </c>
      <c r="C2376" s="70" t="s">
        <v>1739</v>
      </c>
      <c r="D2376" s="71" t="s">
        <v>1423</v>
      </c>
      <c r="E2376" s="71">
        <v>1</v>
      </c>
      <c r="F2376" s="52">
        <v>249900</v>
      </c>
      <c r="G2376" s="52">
        <v>374850</v>
      </c>
      <c r="H2376" s="24">
        <f t="shared" si="747"/>
        <v>249900</v>
      </c>
      <c r="I2376" s="24">
        <f t="shared" si="748"/>
        <v>312375</v>
      </c>
      <c r="J2376" s="24">
        <f t="shared" si="749"/>
        <v>312375</v>
      </c>
      <c r="K2376" s="25">
        <f t="shared" si="750"/>
        <v>306063.74336075812</v>
      </c>
      <c r="L2376" s="26">
        <f t="shared" ref="L2376:L2439" si="754">STDEVA(H2376,K2376)</f>
        <v>39713.76378721332</v>
      </c>
      <c r="M2376" s="27">
        <f t="shared" ref="M2376:M2439" si="755">L2376/K2376</f>
        <v>0.12975651199692281</v>
      </c>
      <c r="N2376" s="28">
        <f t="shared" si="751"/>
        <v>249900</v>
      </c>
      <c r="O2376" s="29" t="str">
        <f t="shared" si="752"/>
        <v>MENOR VALOR</v>
      </c>
      <c r="P2376" s="30">
        <f t="shared" ref="P2376:P2439" si="756">ROUND(N2376,0)</f>
        <v>249900</v>
      </c>
    </row>
    <row r="2377" spans="1:16" ht="16.2" customHeight="1" x14ac:dyDescent="0.3">
      <c r="A2377" s="68">
        <f t="shared" si="753"/>
        <v>2255</v>
      </c>
      <c r="B2377" s="116" t="s">
        <v>1606</v>
      </c>
      <c r="C2377" s="70" t="s">
        <v>79</v>
      </c>
      <c r="D2377" s="71" t="s">
        <v>1423</v>
      </c>
      <c r="E2377" s="71">
        <v>1</v>
      </c>
      <c r="F2377" s="52">
        <v>274890</v>
      </c>
      <c r="G2377" s="52">
        <v>374850</v>
      </c>
      <c r="H2377" s="24">
        <f t="shared" si="747"/>
        <v>274890</v>
      </c>
      <c r="I2377" s="24">
        <f t="shared" si="748"/>
        <v>324870</v>
      </c>
      <c r="J2377" s="24">
        <f t="shared" si="749"/>
        <v>324870</v>
      </c>
      <c r="K2377" s="25">
        <f t="shared" si="750"/>
        <v>321002.36214084155</v>
      </c>
      <c r="L2377" s="26">
        <f t="shared" si="754"/>
        <v>32606.363966318884</v>
      </c>
      <c r="M2377" s="27">
        <f t="shared" si="755"/>
        <v>0.10157671036704914</v>
      </c>
      <c r="N2377" s="28">
        <f t="shared" si="751"/>
        <v>274890</v>
      </c>
      <c r="O2377" s="29" t="str">
        <f t="shared" si="752"/>
        <v>MENOR VALOR</v>
      </c>
      <c r="P2377" s="30">
        <f t="shared" si="756"/>
        <v>274890</v>
      </c>
    </row>
    <row r="2378" spans="1:16" ht="16.2" customHeight="1" x14ac:dyDescent="0.3">
      <c r="A2378" s="68">
        <f t="shared" si="753"/>
        <v>2256</v>
      </c>
      <c r="B2378" s="116" t="s">
        <v>1606</v>
      </c>
      <c r="C2378" s="70" t="s">
        <v>1740</v>
      </c>
      <c r="D2378" s="71" t="s">
        <v>1423</v>
      </c>
      <c r="E2378" s="71">
        <v>1</v>
      </c>
      <c r="F2378" s="52">
        <v>249900</v>
      </c>
      <c r="G2378" s="52">
        <v>374850</v>
      </c>
      <c r="H2378" s="24">
        <f t="shared" si="747"/>
        <v>249900</v>
      </c>
      <c r="I2378" s="24">
        <f t="shared" si="748"/>
        <v>312375</v>
      </c>
      <c r="J2378" s="24">
        <f t="shared" si="749"/>
        <v>312375</v>
      </c>
      <c r="K2378" s="25">
        <f t="shared" si="750"/>
        <v>306063.74336075812</v>
      </c>
      <c r="L2378" s="26">
        <f t="shared" si="754"/>
        <v>39713.76378721332</v>
      </c>
      <c r="M2378" s="27">
        <f t="shared" si="755"/>
        <v>0.12975651199692281</v>
      </c>
      <c r="N2378" s="28">
        <f t="shared" si="751"/>
        <v>249900</v>
      </c>
      <c r="O2378" s="29" t="str">
        <f t="shared" si="752"/>
        <v>MENOR VALOR</v>
      </c>
      <c r="P2378" s="30">
        <f t="shared" si="756"/>
        <v>249900</v>
      </c>
    </row>
    <row r="2379" spans="1:16" ht="16.2" customHeight="1" x14ac:dyDescent="0.3">
      <c r="A2379" s="68">
        <f t="shared" si="753"/>
        <v>2257</v>
      </c>
      <c r="B2379" s="107">
        <v>4641004</v>
      </c>
      <c r="C2379" s="70" t="s">
        <v>1741</v>
      </c>
      <c r="D2379" s="71" t="s">
        <v>1423</v>
      </c>
      <c r="E2379" s="71">
        <v>1</v>
      </c>
      <c r="F2379" s="52">
        <v>249900</v>
      </c>
      <c r="G2379" s="52">
        <v>431970</v>
      </c>
      <c r="H2379" s="24">
        <f t="shared" si="747"/>
        <v>249900</v>
      </c>
      <c r="I2379" s="24">
        <f t="shared" si="748"/>
        <v>340935</v>
      </c>
      <c r="J2379" s="24">
        <f t="shared" si="749"/>
        <v>340935</v>
      </c>
      <c r="K2379" s="25">
        <f t="shared" si="750"/>
        <v>328556.39241993148</v>
      </c>
      <c r="L2379" s="26">
        <f t="shared" si="754"/>
        <v>55618.468463803685</v>
      </c>
      <c r="M2379" s="27">
        <f t="shared" si="755"/>
        <v>0.16928134635930966</v>
      </c>
      <c r="N2379" s="28">
        <f t="shared" si="751"/>
        <v>249900</v>
      </c>
      <c r="O2379" s="29" t="str">
        <f t="shared" si="752"/>
        <v>MENOR VALOR</v>
      </c>
      <c r="P2379" s="30">
        <f t="shared" si="756"/>
        <v>249900</v>
      </c>
    </row>
    <row r="2380" spans="1:16" ht="16.2" customHeight="1" x14ac:dyDescent="0.3">
      <c r="A2380" s="68">
        <f t="shared" si="753"/>
        <v>2258</v>
      </c>
      <c r="B2380" s="107">
        <v>4641004</v>
      </c>
      <c r="C2380" s="70" t="s">
        <v>1742</v>
      </c>
      <c r="D2380" s="71" t="s">
        <v>1423</v>
      </c>
      <c r="E2380" s="71">
        <v>1</v>
      </c>
      <c r="F2380" s="52">
        <v>249900</v>
      </c>
      <c r="G2380" s="52">
        <v>374850</v>
      </c>
      <c r="H2380" s="24">
        <f t="shared" si="747"/>
        <v>249900</v>
      </c>
      <c r="I2380" s="24">
        <f t="shared" si="748"/>
        <v>312375</v>
      </c>
      <c r="J2380" s="24">
        <f t="shared" si="749"/>
        <v>312375</v>
      </c>
      <c r="K2380" s="25">
        <f t="shared" si="750"/>
        <v>306063.74336075812</v>
      </c>
      <c r="L2380" s="26">
        <f t="shared" si="754"/>
        <v>39713.76378721332</v>
      </c>
      <c r="M2380" s="27">
        <f t="shared" si="755"/>
        <v>0.12975651199692281</v>
      </c>
      <c r="N2380" s="28">
        <f t="shared" si="751"/>
        <v>249900</v>
      </c>
      <c r="O2380" s="29" t="str">
        <f t="shared" si="752"/>
        <v>MENOR VALOR</v>
      </c>
      <c r="P2380" s="30">
        <f t="shared" si="756"/>
        <v>249900</v>
      </c>
    </row>
    <row r="2381" spans="1:16" ht="16.2" customHeight="1" x14ac:dyDescent="0.3">
      <c r="A2381" s="68">
        <f t="shared" si="753"/>
        <v>2259</v>
      </c>
      <c r="B2381" s="107">
        <v>4641004</v>
      </c>
      <c r="C2381" s="70" t="s">
        <v>1743</v>
      </c>
      <c r="D2381" s="71" t="s">
        <v>1423</v>
      </c>
      <c r="E2381" s="71">
        <v>1</v>
      </c>
      <c r="F2381" s="52">
        <v>249900</v>
      </c>
      <c r="G2381" s="52">
        <v>374850</v>
      </c>
      <c r="H2381" s="24">
        <f t="shared" si="747"/>
        <v>249900</v>
      </c>
      <c r="I2381" s="24">
        <f t="shared" si="748"/>
        <v>312375</v>
      </c>
      <c r="J2381" s="24">
        <f t="shared" si="749"/>
        <v>312375</v>
      </c>
      <c r="K2381" s="25">
        <f t="shared" si="750"/>
        <v>306063.74336075812</v>
      </c>
      <c r="L2381" s="26">
        <f t="shared" si="754"/>
        <v>39713.76378721332</v>
      </c>
      <c r="M2381" s="27">
        <f t="shared" si="755"/>
        <v>0.12975651199692281</v>
      </c>
      <c r="N2381" s="28">
        <f t="shared" si="751"/>
        <v>249900</v>
      </c>
      <c r="O2381" s="29" t="str">
        <f t="shared" si="752"/>
        <v>MENOR VALOR</v>
      </c>
      <c r="P2381" s="30">
        <f t="shared" si="756"/>
        <v>249900</v>
      </c>
    </row>
    <row r="2382" spans="1:16" ht="16.2" customHeight="1" x14ac:dyDescent="0.3">
      <c r="A2382" s="68">
        <f t="shared" si="753"/>
        <v>2260</v>
      </c>
      <c r="B2382" s="107">
        <v>4641004</v>
      </c>
      <c r="C2382" s="70" t="s">
        <v>1744</v>
      </c>
      <c r="D2382" s="71" t="s">
        <v>1423</v>
      </c>
      <c r="E2382" s="71">
        <v>1</v>
      </c>
      <c r="F2382" s="52">
        <v>249900</v>
      </c>
      <c r="G2382" s="52">
        <v>431970</v>
      </c>
      <c r="H2382" s="24">
        <f t="shared" si="747"/>
        <v>249900</v>
      </c>
      <c r="I2382" s="24">
        <f t="shared" si="748"/>
        <v>340935</v>
      </c>
      <c r="J2382" s="24">
        <f t="shared" si="749"/>
        <v>340935</v>
      </c>
      <c r="K2382" s="25">
        <f t="shared" si="750"/>
        <v>328556.39241993148</v>
      </c>
      <c r="L2382" s="26">
        <f t="shared" si="754"/>
        <v>55618.468463803685</v>
      </c>
      <c r="M2382" s="27">
        <f t="shared" si="755"/>
        <v>0.16928134635930966</v>
      </c>
      <c r="N2382" s="28">
        <f t="shared" si="751"/>
        <v>249900</v>
      </c>
      <c r="O2382" s="29" t="str">
        <f t="shared" si="752"/>
        <v>MENOR VALOR</v>
      </c>
      <c r="P2382" s="30">
        <f t="shared" si="756"/>
        <v>249900</v>
      </c>
    </row>
    <row r="2383" spans="1:16" ht="16.2" customHeight="1" x14ac:dyDescent="0.3">
      <c r="A2383" s="68">
        <f t="shared" si="753"/>
        <v>2261</v>
      </c>
      <c r="B2383" s="107">
        <v>4641004</v>
      </c>
      <c r="C2383" s="70" t="s">
        <v>1745</v>
      </c>
      <c r="D2383" s="71" t="s">
        <v>1423</v>
      </c>
      <c r="E2383" s="71">
        <v>1</v>
      </c>
      <c r="F2383" s="52">
        <v>249900</v>
      </c>
      <c r="G2383" s="52">
        <v>449820</v>
      </c>
      <c r="H2383" s="24">
        <f t="shared" si="747"/>
        <v>249900</v>
      </c>
      <c r="I2383" s="24">
        <f t="shared" si="748"/>
        <v>349860</v>
      </c>
      <c r="J2383" s="24">
        <f t="shared" si="749"/>
        <v>349860</v>
      </c>
      <c r="K2383" s="25">
        <f t="shared" si="750"/>
        <v>335276.03254631849</v>
      </c>
      <c r="L2383" s="26">
        <f t="shared" si="754"/>
        <v>60369.971564305197</v>
      </c>
      <c r="M2383" s="27">
        <f t="shared" si="755"/>
        <v>0.18006050449181771</v>
      </c>
      <c r="N2383" s="28">
        <f t="shared" si="751"/>
        <v>249900</v>
      </c>
      <c r="O2383" s="29" t="str">
        <f t="shared" si="752"/>
        <v>MENOR VALOR</v>
      </c>
      <c r="P2383" s="30">
        <f t="shared" si="756"/>
        <v>249900</v>
      </c>
    </row>
    <row r="2384" spans="1:16" ht="16.2" customHeight="1" x14ac:dyDescent="0.3">
      <c r="A2384" s="68">
        <f t="shared" si="753"/>
        <v>2262</v>
      </c>
      <c r="B2384" s="107">
        <v>4641004</v>
      </c>
      <c r="C2384" s="70" t="s">
        <v>1746</v>
      </c>
      <c r="D2384" s="71" t="s">
        <v>1423</v>
      </c>
      <c r="E2384" s="71">
        <v>1</v>
      </c>
      <c r="F2384" s="52">
        <v>249900</v>
      </c>
      <c r="G2384" s="52">
        <v>374850</v>
      </c>
      <c r="H2384" s="24">
        <f t="shared" si="747"/>
        <v>249900</v>
      </c>
      <c r="I2384" s="24">
        <f t="shared" si="748"/>
        <v>312375</v>
      </c>
      <c r="J2384" s="24">
        <f t="shared" si="749"/>
        <v>312375</v>
      </c>
      <c r="K2384" s="25">
        <f t="shared" si="750"/>
        <v>306063.74336075812</v>
      </c>
      <c r="L2384" s="26">
        <f t="shared" si="754"/>
        <v>39713.76378721332</v>
      </c>
      <c r="M2384" s="27">
        <f t="shared" si="755"/>
        <v>0.12975651199692281</v>
      </c>
      <c r="N2384" s="28">
        <f t="shared" si="751"/>
        <v>249900</v>
      </c>
      <c r="O2384" s="29" t="str">
        <f t="shared" si="752"/>
        <v>MENOR VALOR</v>
      </c>
      <c r="P2384" s="30">
        <f t="shared" si="756"/>
        <v>249900</v>
      </c>
    </row>
    <row r="2385" spans="1:16" ht="16.2" customHeight="1" x14ac:dyDescent="0.3">
      <c r="A2385" s="68">
        <f t="shared" si="753"/>
        <v>2263</v>
      </c>
      <c r="B2385" s="107">
        <v>4641004</v>
      </c>
      <c r="C2385" s="70" t="s">
        <v>1747</v>
      </c>
      <c r="D2385" s="71" t="s">
        <v>1423</v>
      </c>
      <c r="E2385" s="71">
        <v>1</v>
      </c>
      <c r="F2385" s="52">
        <v>287980</v>
      </c>
      <c r="G2385" s="52">
        <v>374850</v>
      </c>
      <c r="H2385" s="24">
        <f t="shared" si="747"/>
        <v>287980</v>
      </c>
      <c r="I2385" s="24">
        <f t="shared" si="748"/>
        <v>331415</v>
      </c>
      <c r="J2385" s="24">
        <f t="shared" si="749"/>
        <v>331415</v>
      </c>
      <c r="K2385" s="25">
        <f t="shared" si="750"/>
        <v>328556.39241993148</v>
      </c>
      <c r="L2385" s="26">
        <f t="shared" si="754"/>
        <v>28691.842236219974</v>
      </c>
      <c r="M2385" s="27">
        <f t="shared" si="755"/>
        <v>8.732699438563539E-2</v>
      </c>
      <c r="N2385" s="28">
        <f t="shared" si="751"/>
        <v>287980</v>
      </c>
      <c r="O2385" s="29" t="str">
        <f t="shared" si="752"/>
        <v>MENOR VALOR</v>
      </c>
      <c r="P2385" s="30">
        <f t="shared" si="756"/>
        <v>287980</v>
      </c>
    </row>
    <row r="2386" spans="1:16" ht="16.2" customHeight="1" x14ac:dyDescent="0.3">
      <c r="A2386" s="68">
        <f t="shared" si="753"/>
        <v>2264</v>
      </c>
      <c r="B2386" s="116" t="s">
        <v>1606</v>
      </c>
      <c r="C2386" s="70" t="s">
        <v>1748</v>
      </c>
      <c r="D2386" s="71" t="s">
        <v>1423</v>
      </c>
      <c r="E2386" s="71">
        <v>1</v>
      </c>
      <c r="F2386" s="52">
        <v>249900</v>
      </c>
      <c r="G2386" s="52">
        <v>374850</v>
      </c>
      <c r="H2386" s="24">
        <f t="shared" si="747"/>
        <v>249900</v>
      </c>
      <c r="I2386" s="24">
        <f t="shared" si="748"/>
        <v>312375</v>
      </c>
      <c r="J2386" s="24">
        <f t="shared" si="749"/>
        <v>312375</v>
      </c>
      <c r="K2386" s="25">
        <f t="shared" si="750"/>
        <v>306063.74336075812</v>
      </c>
      <c r="L2386" s="26">
        <f t="shared" si="754"/>
        <v>39713.76378721332</v>
      </c>
      <c r="M2386" s="27">
        <f t="shared" si="755"/>
        <v>0.12975651199692281</v>
      </c>
      <c r="N2386" s="28">
        <f t="shared" si="751"/>
        <v>249900</v>
      </c>
      <c r="O2386" s="29" t="str">
        <f t="shared" si="752"/>
        <v>MENOR VALOR</v>
      </c>
      <c r="P2386" s="30">
        <f t="shared" si="756"/>
        <v>249900</v>
      </c>
    </row>
    <row r="2387" spans="1:16" ht="16.2" customHeight="1" x14ac:dyDescent="0.3">
      <c r="A2387" s="68">
        <f t="shared" si="753"/>
        <v>2265</v>
      </c>
      <c r="B2387" s="116" t="s">
        <v>1606</v>
      </c>
      <c r="C2387" s="70" t="s">
        <v>1749</v>
      </c>
      <c r="D2387" s="71" t="s">
        <v>1423</v>
      </c>
      <c r="E2387" s="71">
        <v>1</v>
      </c>
      <c r="F2387" s="52">
        <v>249900</v>
      </c>
      <c r="G2387" s="52">
        <v>374850</v>
      </c>
      <c r="H2387" s="24">
        <f t="shared" si="747"/>
        <v>249900</v>
      </c>
      <c r="I2387" s="24">
        <f t="shared" si="748"/>
        <v>312375</v>
      </c>
      <c r="J2387" s="24">
        <f t="shared" si="749"/>
        <v>312375</v>
      </c>
      <c r="K2387" s="25">
        <f t="shared" si="750"/>
        <v>306063.74336075812</v>
      </c>
      <c r="L2387" s="26">
        <f t="shared" si="754"/>
        <v>39713.76378721332</v>
      </c>
      <c r="M2387" s="27">
        <f t="shared" si="755"/>
        <v>0.12975651199692281</v>
      </c>
      <c r="N2387" s="28">
        <f t="shared" si="751"/>
        <v>249900</v>
      </c>
      <c r="O2387" s="29" t="str">
        <f t="shared" si="752"/>
        <v>MENOR VALOR</v>
      </c>
      <c r="P2387" s="30">
        <f t="shared" si="756"/>
        <v>249900</v>
      </c>
    </row>
    <row r="2388" spans="1:16" ht="16.2" customHeight="1" x14ac:dyDescent="0.3">
      <c r="A2388" s="68">
        <f t="shared" si="753"/>
        <v>2266</v>
      </c>
      <c r="B2388" s="116" t="s">
        <v>1606</v>
      </c>
      <c r="C2388" s="70" t="s">
        <v>1750</v>
      </c>
      <c r="D2388" s="71" t="s">
        <v>1423</v>
      </c>
      <c r="E2388" s="71">
        <v>1</v>
      </c>
      <c r="F2388" s="52">
        <v>287980</v>
      </c>
      <c r="G2388" s="52">
        <v>449820</v>
      </c>
      <c r="H2388" s="24">
        <f t="shared" si="747"/>
        <v>287980</v>
      </c>
      <c r="I2388" s="24">
        <f t="shared" si="748"/>
        <v>368900</v>
      </c>
      <c r="J2388" s="24">
        <f t="shared" si="749"/>
        <v>368900</v>
      </c>
      <c r="K2388" s="25">
        <f t="shared" si="750"/>
        <v>359915.4950818317</v>
      </c>
      <c r="L2388" s="26">
        <f t="shared" si="754"/>
        <v>50866.076380374638</v>
      </c>
      <c r="M2388" s="27">
        <f t="shared" si="755"/>
        <v>0.14132783132554363</v>
      </c>
      <c r="N2388" s="28">
        <f t="shared" si="751"/>
        <v>287980</v>
      </c>
      <c r="O2388" s="29" t="str">
        <f t="shared" si="752"/>
        <v>MENOR VALOR</v>
      </c>
      <c r="P2388" s="30">
        <f t="shared" si="756"/>
        <v>287980</v>
      </c>
    </row>
    <row r="2389" spans="1:16" ht="16.2" customHeight="1" x14ac:dyDescent="0.3">
      <c r="A2389" s="68">
        <f t="shared" si="753"/>
        <v>2267</v>
      </c>
      <c r="B2389" s="107">
        <v>4641004</v>
      </c>
      <c r="C2389" s="70" t="s">
        <v>1578</v>
      </c>
      <c r="D2389" s="71" t="s">
        <v>1423</v>
      </c>
      <c r="E2389" s="71">
        <v>1</v>
      </c>
      <c r="F2389" s="52">
        <v>299880</v>
      </c>
      <c r="G2389" s="52">
        <v>374850</v>
      </c>
      <c r="H2389" s="24">
        <f t="shared" si="747"/>
        <v>299880</v>
      </c>
      <c r="I2389" s="24">
        <f t="shared" si="748"/>
        <v>337365</v>
      </c>
      <c r="J2389" s="24">
        <f t="shared" si="749"/>
        <v>337365</v>
      </c>
      <c r="K2389" s="25">
        <f t="shared" si="750"/>
        <v>335276.03254631849</v>
      </c>
      <c r="L2389" s="26">
        <f t="shared" si="754"/>
        <v>25028.774640601539</v>
      </c>
      <c r="M2389" s="27">
        <f t="shared" si="755"/>
        <v>7.465124915287169E-2</v>
      </c>
      <c r="N2389" s="28">
        <f t="shared" si="751"/>
        <v>299880</v>
      </c>
      <c r="O2389" s="29" t="str">
        <f t="shared" si="752"/>
        <v>MENOR VALOR</v>
      </c>
      <c r="P2389" s="30">
        <f t="shared" si="756"/>
        <v>299880</v>
      </c>
    </row>
    <row r="2390" spans="1:16" ht="16.2" customHeight="1" x14ac:dyDescent="0.3">
      <c r="A2390" s="68">
        <f t="shared" si="753"/>
        <v>2268</v>
      </c>
      <c r="B2390" s="116" t="s">
        <v>1606</v>
      </c>
      <c r="C2390" s="70" t="s">
        <v>1751</v>
      </c>
      <c r="D2390" s="71" t="s">
        <v>1423</v>
      </c>
      <c r="E2390" s="71">
        <v>1</v>
      </c>
      <c r="F2390" s="52">
        <v>249900</v>
      </c>
      <c r="G2390" s="52">
        <v>374850</v>
      </c>
      <c r="H2390" s="24">
        <f t="shared" si="747"/>
        <v>249900</v>
      </c>
      <c r="I2390" s="24">
        <f t="shared" si="748"/>
        <v>312375</v>
      </c>
      <c r="J2390" s="24">
        <f t="shared" si="749"/>
        <v>312375</v>
      </c>
      <c r="K2390" s="25">
        <f t="shared" si="750"/>
        <v>306063.74336075812</v>
      </c>
      <c r="L2390" s="26">
        <f t="shared" si="754"/>
        <v>39713.76378721332</v>
      </c>
      <c r="M2390" s="27">
        <f t="shared" si="755"/>
        <v>0.12975651199692281</v>
      </c>
      <c r="N2390" s="28">
        <f t="shared" si="751"/>
        <v>249900</v>
      </c>
      <c r="O2390" s="29" t="str">
        <f t="shared" si="752"/>
        <v>MENOR VALOR</v>
      </c>
      <c r="P2390" s="30">
        <f t="shared" si="756"/>
        <v>249900</v>
      </c>
    </row>
    <row r="2391" spans="1:16" ht="16.2" customHeight="1" x14ac:dyDescent="0.3">
      <c r="A2391" s="68">
        <f t="shared" si="753"/>
        <v>2269</v>
      </c>
      <c r="B2391" s="116" t="s">
        <v>1606</v>
      </c>
      <c r="C2391" s="70" t="s">
        <v>95</v>
      </c>
      <c r="D2391" s="71" t="s">
        <v>1423</v>
      </c>
      <c r="E2391" s="71">
        <v>1</v>
      </c>
      <c r="F2391" s="52">
        <v>249900</v>
      </c>
      <c r="G2391" s="52">
        <v>449820</v>
      </c>
      <c r="H2391" s="24">
        <f t="shared" si="747"/>
        <v>249900</v>
      </c>
      <c r="I2391" s="24">
        <f t="shared" si="748"/>
        <v>349860</v>
      </c>
      <c r="J2391" s="24">
        <f t="shared" si="749"/>
        <v>349860</v>
      </c>
      <c r="K2391" s="25">
        <f t="shared" si="750"/>
        <v>335276.03254631849</v>
      </c>
      <c r="L2391" s="26">
        <f t="shared" si="754"/>
        <v>60369.971564305197</v>
      </c>
      <c r="M2391" s="27">
        <f t="shared" si="755"/>
        <v>0.18006050449181771</v>
      </c>
      <c r="N2391" s="28">
        <f t="shared" si="751"/>
        <v>249900</v>
      </c>
      <c r="O2391" s="29" t="str">
        <f t="shared" si="752"/>
        <v>MENOR VALOR</v>
      </c>
      <c r="P2391" s="30">
        <f t="shared" si="756"/>
        <v>249900</v>
      </c>
    </row>
    <row r="2392" spans="1:16" ht="16.2" customHeight="1" x14ac:dyDescent="0.3">
      <c r="A2392" s="68">
        <f t="shared" si="753"/>
        <v>2270</v>
      </c>
      <c r="B2392" s="116" t="s">
        <v>1606</v>
      </c>
      <c r="C2392" s="70" t="s">
        <v>1580</v>
      </c>
      <c r="D2392" s="71" t="s">
        <v>1423</v>
      </c>
      <c r="E2392" s="71">
        <v>1</v>
      </c>
      <c r="F2392" s="52">
        <v>249900</v>
      </c>
      <c r="G2392" s="52">
        <v>449820</v>
      </c>
      <c r="H2392" s="24">
        <f t="shared" si="747"/>
        <v>249900</v>
      </c>
      <c r="I2392" s="24">
        <f t="shared" si="748"/>
        <v>349860</v>
      </c>
      <c r="J2392" s="24">
        <f t="shared" si="749"/>
        <v>349860</v>
      </c>
      <c r="K2392" s="25">
        <f t="shared" si="750"/>
        <v>335276.03254631849</v>
      </c>
      <c r="L2392" s="26">
        <f t="shared" si="754"/>
        <v>60369.971564305197</v>
      </c>
      <c r="M2392" s="27">
        <f t="shared" si="755"/>
        <v>0.18006050449181771</v>
      </c>
      <c r="N2392" s="28">
        <f t="shared" si="751"/>
        <v>249900</v>
      </c>
      <c r="O2392" s="29" t="str">
        <f t="shared" si="752"/>
        <v>MENOR VALOR</v>
      </c>
      <c r="P2392" s="30">
        <f t="shared" si="756"/>
        <v>249900</v>
      </c>
    </row>
    <row r="2393" spans="1:16" ht="16.2" customHeight="1" x14ac:dyDescent="0.3">
      <c r="A2393" s="68">
        <f t="shared" si="753"/>
        <v>2271</v>
      </c>
      <c r="B2393" s="107">
        <v>4641004</v>
      </c>
      <c r="C2393" s="70" t="s">
        <v>1752</v>
      </c>
      <c r="D2393" s="71" t="s">
        <v>1423</v>
      </c>
      <c r="E2393" s="71">
        <v>1</v>
      </c>
      <c r="F2393" s="52">
        <v>249900</v>
      </c>
      <c r="G2393" s="52">
        <v>449820</v>
      </c>
      <c r="H2393" s="24">
        <f t="shared" si="747"/>
        <v>249900</v>
      </c>
      <c r="I2393" s="24">
        <f t="shared" si="748"/>
        <v>349860</v>
      </c>
      <c r="J2393" s="24">
        <f t="shared" si="749"/>
        <v>349860</v>
      </c>
      <c r="K2393" s="25">
        <f t="shared" si="750"/>
        <v>335276.03254631849</v>
      </c>
      <c r="L2393" s="26">
        <f t="shared" si="754"/>
        <v>60369.971564305197</v>
      </c>
      <c r="M2393" s="27">
        <f t="shared" si="755"/>
        <v>0.18006050449181771</v>
      </c>
      <c r="N2393" s="28">
        <f t="shared" si="751"/>
        <v>249900</v>
      </c>
      <c r="O2393" s="29" t="str">
        <f t="shared" si="752"/>
        <v>MENOR VALOR</v>
      </c>
      <c r="P2393" s="30">
        <f t="shared" si="756"/>
        <v>249900</v>
      </c>
    </row>
    <row r="2394" spans="1:16" ht="16.2" customHeight="1" x14ac:dyDescent="0.3">
      <c r="A2394" s="68">
        <f t="shared" si="753"/>
        <v>2272</v>
      </c>
      <c r="B2394" s="107">
        <v>4641004</v>
      </c>
      <c r="C2394" s="70" t="s">
        <v>1582</v>
      </c>
      <c r="D2394" s="71" t="s">
        <v>1423</v>
      </c>
      <c r="E2394" s="71">
        <v>1</v>
      </c>
      <c r="F2394" s="52">
        <v>299880</v>
      </c>
      <c r="G2394" s="52">
        <v>449820</v>
      </c>
      <c r="H2394" s="24">
        <f t="shared" si="747"/>
        <v>299880</v>
      </c>
      <c r="I2394" s="24">
        <f t="shared" si="748"/>
        <v>374850</v>
      </c>
      <c r="J2394" s="24">
        <f t="shared" si="749"/>
        <v>374850</v>
      </c>
      <c r="K2394" s="25">
        <f t="shared" si="750"/>
        <v>367276.49203290971</v>
      </c>
      <c r="L2394" s="26">
        <f t="shared" si="754"/>
        <v>47656.516544655147</v>
      </c>
      <c r="M2394" s="27">
        <f t="shared" si="755"/>
        <v>0.12975651199692056</v>
      </c>
      <c r="N2394" s="28">
        <f t="shared" si="751"/>
        <v>299880</v>
      </c>
      <c r="O2394" s="29" t="str">
        <f t="shared" si="752"/>
        <v>MENOR VALOR</v>
      </c>
      <c r="P2394" s="30">
        <f t="shared" si="756"/>
        <v>299880</v>
      </c>
    </row>
    <row r="2395" spans="1:16" ht="16.2" customHeight="1" x14ac:dyDescent="0.3">
      <c r="A2395" s="68">
        <f t="shared" si="753"/>
        <v>2273</v>
      </c>
      <c r="B2395" s="116" t="s">
        <v>1606</v>
      </c>
      <c r="C2395" s="70" t="s">
        <v>1753</v>
      </c>
      <c r="D2395" s="71" t="s">
        <v>1423</v>
      </c>
      <c r="E2395" s="71">
        <v>1</v>
      </c>
      <c r="F2395" s="52">
        <v>249900</v>
      </c>
      <c r="G2395" s="52">
        <v>449820</v>
      </c>
      <c r="H2395" s="24">
        <f t="shared" si="747"/>
        <v>249900</v>
      </c>
      <c r="I2395" s="24">
        <f t="shared" si="748"/>
        <v>349860</v>
      </c>
      <c r="J2395" s="24">
        <f t="shared" si="749"/>
        <v>349860</v>
      </c>
      <c r="K2395" s="25">
        <f t="shared" si="750"/>
        <v>335276.03254631849</v>
      </c>
      <c r="L2395" s="26">
        <f t="shared" si="754"/>
        <v>60369.971564305197</v>
      </c>
      <c r="M2395" s="27">
        <f t="shared" si="755"/>
        <v>0.18006050449181771</v>
      </c>
      <c r="N2395" s="28">
        <f t="shared" si="751"/>
        <v>249900</v>
      </c>
      <c r="O2395" s="29" t="str">
        <f t="shared" si="752"/>
        <v>MENOR VALOR</v>
      </c>
      <c r="P2395" s="30">
        <f t="shared" si="756"/>
        <v>249900</v>
      </c>
    </row>
    <row r="2396" spans="1:16" ht="16.2" customHeight="1" x14ac:dyDescent="0.3">
      <c r="A2396" s="68">
        <f t="shared" si="753"/>
        <v>2274</v>
      </c>
      <c r="B2396" s="116" t="s">
        <v>1606</v>
      </c>
      <c r="C2396" s="70" t="s">
        <v>1754</v>
      </c>
      <c r="D2396" s="71" t="s">
        <v>1423</v>
      </c>
      <c r="E2396" s="71">
        <v>1</v>
      </c>
      <c r="F2396" s="52">
        <v>249900</v>
      </c>
      <c r="G2396" s="52">
        <v>374850</v>
      </c>
      <c r="H2396" s="24">
        <f t="shared" si="747"/>
        <v>249900</v>
      </c>
      <c r="I2396" s="24">
        <f t="shared" si="748"/>
        <v>312375</v>
      </c>
      <c r="J2396" s="24">
        <f t="shared" si="749"/>
        <v>312375</v>
      </c>
      <c r="K2396" s="25">
        <f t="shared" si="750"/>
        <v>306063.74336075812</v>
      </c>
      <c r="L2396" s="26">
        <f t="shared" si="754"/>
        <v>39713.76378721332</v>
      </c>
      <c r="M2396" s="27">
        <f t="shared" si="755"/>
        <v>0.12975651199692281</v>
      </c>
      <c r="N2396" s="28">
        <f t="shared" si="751"/>
        <v>249900</v>
      </c>
      <c r="O2396" s="29" t="str">
        <f t="shared" si="752"/>
        <v>MENOR VALOR</v>
      </c>
      <c r="P2396" s="30">
        <f t="shared" si="756"/>
        <v>249900</v>
      </c>
    </row>
    <row r="2397" spans="1:16" ht="16.2" customHeight="1" x14ac:dyDescent="0.3">
      <c r="A2397" s="68">
        <f t="shared" si="753"/>
        <v>2275</v>
      </c>
      <c r="B2397" s="116" t="s">
        <v>1606</v>
      </c>
      <c r="C2397" s="70" t="s">
        <v>1755</v>
      </c>
      <c r="D2397" s="71" t="s">
        <v>1423</v>
      </c>
      <c r="E2397" s="71">
        <v>1</v>
      </c>
      <c r="F2397" s="52">
        <v>299880</v>
      </c>
      <c r="G2397" s="52">
        <v>412335</v>
      </c>
      <c r="H2397" s="24">
        <f t="shared" si="747"/>
        <v>299880</v>
      </c>
      <c r="I2397" s="24">
        <f t="shared" si="748"/>
        <v>356107.5</v>
      </c>
      <c r="J2397" s="24">
        <f t="shared" si="749"/>
        <v>356107.5</v>
      </c>
      <c r="K2397" s="25">
        <f t="shared" si="750"/>
        <v>351640.46951396251</v>
      </c>
      <c r="L2397" s="26">
        <f t="shared" si="754"/>
        <v>36600.178990722452</v>
      </c>
      <c r="M2397" s="27">
        <f t="shared" si="755"/>
        <v>0.10408409203102027</v>
      </c>
      <c r="N2397" s="28">
        <f t="shared" si="751"/>
        <v>299880</v>
      </c>
      <c r="O2397" s="29" t="str">
        <f t="shared" si="752"/>
        <v>MENOR VALOR</v>
      </c>
      <c r="P2397" s="30">
        <f t="shared" si="756"/>
        <v>299880</v>
      </c>
    </row>
    <row r="2398" spans="1:16" ht="16.2" customHeight="1" x14ac:dyDescent="0.3">
      <c r="A2398" s="68">
        <f t="shared" si="753"/>
        <v>2276</v>
      </c>
      <c r="B2398" s="116" t="s">
        <v>1606</v>
      </c>
      <c r="C2398" s="70" t="s">
        <v>1756</v>
      </c>
      <c r="D2398" s="71" t="s">
        <v>1423</v>
      </c>
      <c r="E2398" s="71">
        <v>1</v>
      </c>
      <c r="F2398" s="52">
        <v>299880</v>
      </c>
      <c r="G2398" s="52">
        <v>449820</v>
      </c>
      <c r="H2398" s="24">
        <f t="shared" si="747"/>
        <v>299880</v>
      </c>
      <c r="I2398" s="24">
        <f t="shared" si="748"/>
        <v>374850</v>
      </c>
      <c r="J2398" s="24">
        <f t="shared" si="749"/>
        <v>374850</v>
      </c>
      <c r="K2398" s="25">
        <f t="shared" si="750"/>
        <v>367276.49203290971</v>
      </c>
      <c r="L2398" s="26">
        <f t="shared" si="754"/>
        <v>47656.516544655147</v>
      </c>
      <c r="M2398" s="27">
        <f t="shared" si="755"/>
        <v>0.12975651199692056</v>
      </c>
      <c r="N2398" s="28">
        <f t="shared" si="751"/>
        <v>299880</v>
      </c>
      <c r="O2398" s="29" t="str">
        <f t="shared" si="752"/>
        <v>MENOR VALOR</v>
      </c>
      <c r="P2398" s="30">
        <f t="shared" si="756"/>
        <v>299880</v>
      </c>
    </row>
    <row r="2399" spans="1:16" ht="16.2" customHeight="1" x14ac:dyDescent="0.3">
      <c r="A2399" s="68">
        <f t="shared" si="753"/>
        <v>2277</v>
      </c>
      <c r="B2399" s="116" t="s">
        <v>1606</v>
      </c>
      <c r="C2399" s="70" t="s">
        <v>1757</v>
      </c>
      <c r="D2399" s="71" t="s">
        <v>1423</v>
      </c>
      <c r="E2399" s="71">
        <v>1</v>
      </c>
      <c r="F2399" s="52">
        <v>299880</v>
      </c>
      <c r="G2399" s="52">
        <v>374850</v>
      </c>
      <c r="H2399" s="24">
        <f t="shared" si="747"/>
        <v>299880</v>
      </c>
      <c r="I2399" s="24">
        <f t="shared" si="748"/>
        <v>337365</v>
      </c>
      <c r="J2399" s="24">
        <f t="shared" si="749"/>
        <v>337365</v>
      </c>
      <c r="K2399" s="25">
        <f t="shared" si="750"/>
        <v>335276.03254631849</v>
      </c>
      <c r="L2399" s="26">
        <f t="shared" si="754"/>
        <v>25028.774640601539</v>
      </c>
      <c r="M2399" s="27">
        <f t="shared" si="755"/>
        <v>7.465124915287169E-2</v>
      </c>
      <c r="N2399" s="28">
        <f t="shared" si="751"/>
        <v>299880</v>
      </c>
      <c r="O2399" s="29" t="str">
        <f t="shared" si="752"/>
        <v>MENOR VALOR</v>
      </c>
      <c r="P2399" s="30">
        <f t="shared" si="756"/>
        <v>299880</v>
      </c>
    </row>
    <row r="2400" spans="1:16" ht="16.2" customHeight="1" x14ac:dyDescent="0.3">
      <c r="A2400" s="72">
        <f t="shared" si="753"/>
        <v>2278</v>
      </c>
      <c r="B2400" s="214" t="s">
        <v>1606</v>
      </c>
      <c r="C2400" s="74" t="s">
        <v>1758</v>
      </c>
      <c r="D2400" s="75" t="s">
        <v>1423</v>
      </c>
      <c r="E2400" s="75">
        <v>1</v>
      </c>
      <c r="F2400" s="56">
        <v>299880</v>
      </c>
      <c r="G2400" s="56">
        <v>374850</v>
      </c>
      <c r="H2400" s="24">
        <f t="shared" si="747"/>
        <v>299880</v>
      </c>
      <c r="I2400" s="24">
        <f t="shared" si="748"/>
        <v>337365</v>
      </c>
      <c r="J2400" s="24">
        <f t="shared" si="749"/>
        <v>337365</v>
      </c>
      <c r="K2400" s="25">
        <f t="shared" si="750"/>
        <v>335276.03254631849</v>
      </c>
      <c r="L2400" s="26">
        <f t="shared" si="754"/>
        <v>25028.774640601539</v>
      </c>
      <c r="M2400" s="27">
        <f t="shared" si="755"/>
        <v>7.465124915287169E-2</v>
      </c>
      <c r="N2400" s="28">
        <f t="shared" si="751"/>
        <v>299880</v>
      </c>
      <c r="O2400" s="29" t="str">
        <f t="shared" si="752"/>
        <v>MENOR VALOR</v>
      </c>
      <c r="P2400" s="30">
        <f t="shared" si="756"/>
        <v>299880</v>
      </c>
    </row>
    <row r="2401" spans="1:16" ht="16.2" customHeight="1" x14ac:dyDescent="0.3">
      <c r="A2401" s="268" t="s">
        <v>427</v>
      </c>
      <c r="B2401" s="268" t="s">
        <v>427</v>
      </c>
      <c r="C2401" s="268"/>
      <c r="D2401" s="268"/>
      <c r="E2401" s="268"/>
      <c r="F2401" s="35"/>
      <c r="G2401" s="121"/>
      <c r="H2401" s="38"/>
      <c r="I2401" s="38"/>
      <c r="J2401" s="38"/>
      <c r="K2401" s="39"/>
      <c r="L2401" s="40"/>
      <c r="M2401" s="41"/>
      <c r="N2401" s="42"/>
      <c r="O2401" s="43"/>
      <c r="P2401" s="44"/>
    </row>
    <row r="2402" spans="1:16" ht="16.2" customHeight="1" x14ac:dyDescent="0.3">
      <c r="A2402" s="64">
        <f>A2400+1</f>
        <v>2279</v>
      </c>
      <c r="B2402" s="106">
        <v>8711003</v>
      </c>
      <c r="C2402" s="66" t="s">
        <v>1759</v>
      </c>
      <c r="D2402" s="67" t="s">
        <v>1423</v>
      </c>
      <c r="E2402" s="67">
        <v>1</v>
      </c>
      <c r="F2402" s="47">
        <v>299880</v>
      </c>
      <c r="G2402" s="47">
        <v>431970</v>
      </c>
      <c r="H2402" s="24">
        <f t="shared" ref="H2402:H2413" si="757">MIN(F2402:G2402)</f>
        <v>299880</v>
      </c>
      <c r="I2402" s="24">
        <f t="shared" ref="I2402:I2413" si="758">AVERAGE(F2402:G2402)</f>
        <v>365925</v>
      </c>
      <c r="J2402" s="24">
        <f t="shared" ref="J2402:J2413" si="759">MEDIAN(F2402:G2402)</f>
        <v>365925</v>
      </c>
      <c r="K2402" s="25">
        <f t="shared" ref="K2402:K2413" si="760">GEOMEAN(F2402:G2402)</f>
        <v>359915.4950818317</v>
      </c>
      <c r="L2402" s="26">
        <f t="shared" si="754"/>
        <v>42451.505684254815</v>
      </c>
      <c r="M2402" s="27">
        <f t="shared" si="755"/>
        <v>0.11794853587674207</v>
      </c>
      <c r="N2402" s="28">
        <f t="shared" ref="N2402:N2413" si="761">ROUND(IF(M2402&lt;=$N$2,H2402,K2402),0)</f>
        <v>299880</v>
      </c>
      <c r="O2402" s="29" t="str">
        <f t="shared" ref="O2402:O2413" si="762">IF(M2402&lt;=$N$2,"MENOR VALOR","MEDIA GEO")</f>
        <v>MENOR VALOR</v>
      </c>
      <c r="P2402" s="30">
        <f t="shared" si="756"/>
        <v>299880</v>
      </c>
    </row>
    <row r="2403" spans="1:16" ht="16.2" customHeight="1" x14ac:dyDescent="0.3">
      <c r="A2403" s="68">
        <f t="shared" ref="A2403:A2413" si="763">A2402+1</f>
        <v>2280</v>
      </c>
      <c r="B2403" s="107">
        <v>8711003</v>
      </c>
      <c r="C2403" s="70" t="s">
        <v>1599</v>
      </c>
      <c r="D2403" s="71" t="s">
        <v>1423</v>
      </c>
      <c r="E2403" s="71">
        <v>1</v>
      </c>
      <c r="F2403" s="52">
        <v>249900</v>
      </c>
      <c r="G2403" s="52">
        <v>449820</v>
      </c>
      <c r="H2403" s="24">
        <f t="shared" si="757"/>
        <v>249900</v>
      </c>
      <c r="I2403" s="24">
        <f t="shared" si="758"/>
        <v>349860</v>
      </c>
      <c r="J2403" s="24">
        <f t="shared" si="759"/>
        <v>349860</v>
      </c>
      <c r="K2403" s="25">
        <f t="shared" si="760"/>
        <v>335276.03254631849</v>
      </c>
      <c r="L2403" s="26">
        <f t="shared" si="754"/>
        <v>60369.971564305197</v>
      </c>
      <c r="M2403" s="27">
        <f t="shared" si="755"/>
        <v>0.18006050449181771</v>
      </c>
      <c r="N2403" s="28">
        <f t="shared" si="761"/>
        <v>249900</v>
      </c>
      <c r="O2403" s="29" t="str">
        <f t="shared" si="762"/>
        <v>MENOR VALOR</v>
      </c>
      <c r="P2403" s="30">
        <f t="shared" si="756"/>
        <v>249900</v>
      </c>
    </row>
    <row r="2404" spans="1:16" ht="16.2" customHeight="1" x14ac:dyDescent="0.3">
      <c r="A2404" s="68">
        <f t="shared" si="763"/>
        <v>2281</v>
      </c>
      <c r="B2404" s="107">
        <v>8711003</v>
      </c>
      <c r="C2404" s="70" t="s">
        <v>1760</v>
      </c>
      <c r="D2404" s="71" t="s">
        <v>1423</v>
      </c>
      <c r="E2404" s="71">
        <v>1</v>
      </c>
      <c r="F2404" s="52">
        <v>274890</v>
      </c>
      <c r="G2404" s="52">
        <v>449820</v>
      </c>
      <c r="H2404" s="24">
        <f t="shared" si="757"/>
        <v>274890</v>
      </c>
      <c r="I2404" s="24">
        <f t="shared" si="758"/>
        <v>362355</v>
      </c>
      <c r="J2404" s="24">
        <f t="shared" si="759"/>
        <v>362355</v>
      </c>
      <c r="K2404" s="25">
        <f t="shared" si="760"/>
        <v>351640.46951396251</v>
      </c>
      <c r="L2404" s="26">
        <f t="shared" si="754"/>
        <v>54270.777452574366</v>
      </c>
      <c r="M2404" s="27">
        <f t="shared" si="755"/>
        <v>0.15433598279398114</v>
      </c>
      <c r="N2404" s="28">
        <f t="shared" si="761"/>
        <v>274890</v>
      </c>
      <c r="O2404" s="29" t="str">
        <f t="shared" si="762"/>
        <v>MENOR VALOR</v>
      </c>
      <c r="P2404" s="30">
        <f t="shared" si="756"/>
        <v>274890</v>
      </c>
    </row>
    <row r="2405" spans="1:16" ht="16.2" customHeight="1" x14ac:dyDescent="0.3">
      <c r="A2405" s="68">
        <f t="shared" si="763"/>
        <v>2282</v>
      </c>
      <c r="B2405" s="107">
        <v>8711003</v>
      </c>
      <c r="C2405" s="70" t="s">
        <v>1551</v>
      </c>
      <c r="D2405" s="71" t="s">
        <v>1423</v>
      </c>
      <c r="E2405" s="71">
        <v>1</v>
      </c>
      <c r="F2405" s="52">
        <v>299880</v>
      </c>
      <c r="G2405" s="52">
        <v>449820</v>
      </c>
      <c r="H2405" s="24">
        <f t="shared" si="757"/>
        <v>299880</v>
      </c>
      <c r="I2405" s="24">
        <f t="shared" si="758"/>
        <v>374850</v>
      </c>
      <c r="J2405" s="24">
        <f t="shared" si="759"/>
        <v>374850</v>
      </c>
      <c r="K2405" s="25">
        <f t="shared" si="760"/>
        <v>367276.49203290971</v>
      </c>
      <c r="L2405" s="26">
        <f t="shared" si="754"/>
        <v>47656.516544655147</v>
      </c>
      <c r="M2405" s="27">
        <f t="shared" si="755"/>
        <v>0.12975651199692056</v>
      </c>
      <c r="N2405" s="28">
        <f t="shared" si="761"/>
        <v>299880</v>
      </c>
      <c r="O2405" s="29" t="str">
        <f t="shared" si="762"/>
        <v>MENOR VALOR</v>
      </c>
      <c r="P2405" s="30">
        <f t="shared" si="756"/>
        <v>299880</v>
      </c>
    </row>
    <row r="2406" spans="1:16" ht="16.2" customHeight="1" x14ac:dyDescent="0.3">
      <c r="A2406" s="68">
        <f t="shared" si="763"/>
        <v>2283</v>
      </c>
      <c r="B2406" s="107">
        <v>8711003</v>
      </c>
      <c r="C2406" s="70" t="s">
        <v>1552</v>
      </c>
      <c r="D2406" s="71" t="s">
        <v>1423</v>
      </c>
      <c r="E2406" s="71">
        <v>1</v>
      </c>
      <c r="F2406" s="52">
        <v>249900</v>
      </c>
      <c r="G2406" s="52">
        <v>517650</v>
      </c>
      <c r="H2406" s="24">
        <f t="shared" si="757"/>
        <v>249900</v>
      </c>
      <c r="I2406" s="24">
        <f t="shared" si="758"/>
        <v>383775</v>
      </c>
      <c r="J2406" s="24">
        <f t="shared" si="759"/>
        <v>383775</v>
      </c>
      <c r="K2406" s="25">
        <f t="shared" si="760"/>
        <v>359667.53398103645</v>
      </c>
      <c r="L2406" s="26">
        <f t="shared" si="754"/>
        <v>77617.36763211574</v>
      </c>
      <c r="M2406" s="27">
        <f t="shared" si="755"/>
        <v>0.21580309674603027</v>
      </c>
      <c r="N2406" s="28">
        <f t="shared" si="761"/>
        <v>249900</v>
      </c>
      <c r="O2406" s="29" t="str">
        <f t="shared" si="762"/>
        <v>MENOR VALOR</v>
      </c>
      <c r="P2406" s="30">
        <f t="shared" si="756"/>
        <v>249900</v>
      </c>
    </row>
    <row r="2407" spans="1:16" ht="16.2" customHeight="1" x14ac:dyDescent="0.3">
      <c r="A2407" s="68">
        <f t="shared" si="763"/>
        <v>2284</v>
      </c>
      <c r="B2407" s="107">
        <v>8711003</v>
      </c>
      <c r="C2407" s="70" t="s">
        <v>1553</v>
      </c>
      <c r="D2407" s="71" t="s">
        <v>1423</v>
      </c>
      <c r="E2407" s="71">
        <v>1</v>
      </c>
      <c r="F2407" s="52">
        <v>249900</v>
      </c>
      <c r="G2407" s="52">
        <v>449820</v>
      </c>
      <c r="H2407" s="24">
        <f t="shared" si="757"/>
        <v>249900</v>
      </c>
      <c r="I2407" s="24">
        <f t="shared" si="758"/>
        <v>349860</v>
      </c>
      <c r="J2407" s="24">
        <f t="shared" si="759"/>
        <v>349860</v>
      </c>
      <c r="K2407" s="25">
        <f t="shared" si="760"/>
        <v>335276.03254631849</v>
      </c>
      <c r="L2407" s="26">
        <f t="shared" si="754"/>
        <v>60369.971564305197</v>
      </c>
      <c r="M2407" s="27">
        <f t="shared" si="755"/>
        <v>0.18006050449181771</v>
      </c>
      <c r="N2407" s="28">
        <f t="shared" si="761"/>
        <v>249900</v>
      </c>
      <c r="O2407" s="29" t="str">
        <f t="shared" si="762"/>
        <v>MENOR VALOR</v>
      </c>
      <c r="P2407" s="30">
        <f t="shared" si="756"/>
        <v>249900</v>
      </c>
    </row>
    <row r="2408" spans="1:16" ht="16.2" customHeight="1" x14ac:dyDescent="0.3">
      <c r="A2408" s="68">
        <f t="shared" si="763"/>
        <v>2285</v>
      </c>
      <c r="B2408" s="107">
        <v>8711003</v>
      </c>
      <c r="C2408" s="70" t="s">
        <v>1604</v>
      </c>
      <c r="D2408" s="71" t="s">
        <v>1423</v>
      </c>
      <c r="E2408" s="71">
        <v>1</v>
      </c>
      <c r="F2408" s="52">
        <v>287980</v>
      </c>
      <c r="G2408" s="52">
        <v>374850</v>
      </c>
      <c r="H2408" s="24">
        <f t="shared" si="757"/>
        <v>287980</v>
      </c>
      <c r="I2408" s="24">
        <f t="shared" si="758"/>
        <v>331415</v>
      </c>
      <c r="J2408" s="24">
        <f t="shared" si="759"/>
        <v>331415</v>
      </c>
      <c r="K2408" s="25">
        <f t="shared" si="760"/>
        <v>328556.39241993148</v>
      </c>
      <c r="L2408" s="26">
        <f t="shared" si="754"/>
        <v>28691.842236219974</v>
      </c>
      <c r="M2408" s="27">
        <f t="shared" si="755"/>
        <v>8.732699438563539E-2</v>
      </c>
      <c r="N2408" s="28">
        <f t="shared" si="761"/>
        <v>287980</v>
      </c>
      <c r="O2408" s="29" t="str">
        <f t="shared" si="762"/>
        <v>MENOR VALOR</v>
      </c>
      <c r="P2408" s="30">
        <f t="shared" si="756"/>
        <v>287980</v>
      </c>
    </row>
    <row r="2409" spans="1:16" ht="16.2" customHeight="1" x14ac:dyDescent="0.3">
      <c r="A2409" s="68">
        <f t="shared" si="763"/>
        <v>2286</v>
      </c>
      <c r="B2409" s="107">
        <v>8711003</v>
      </c>
      <c r="C2409" s="70" t="s">
        <v>1555</v>
      </c>
      <c r="D2409" s="71" t="s">
        <v>1423</v>
      </c>
      <c r="E2409" s="71">
        <v>1</v>
      </c>
      <c r="F2409" s="52">
        <v>299880</v>
      </c>
      <c r="G2409" s="52">
        <v>412335</v>
      </c>
      <c r="H2409" s="24">
        <f t="shared" si="757"/>
        <v>299880</v>
      </c>
      <c r="I2409" s="24">
        <f t="shared" si="758"/>
        <v>356107.5</v>
      </c>
      <c r="J2409" s="24">
        <f t="shared" si="759"/>
        <v>356107.5</v>
      </c>
      <c r="K2409" s="25">
        <f t="shared" si="760"/>
        <v>351640.46951396251</v>
      </c>
      <c r="L2409" s="26">
        <f t="shared" si="754"/>
        <v>36600.178990722452</v>
      </c>
      <c r="M2409" s="27">
        <f t="shared" si="755"/>
        <v>0.10408409203102027</v>
      </c>
      <c r="N2409" s="28">
        <f t="shared" si="761"/>
        <v>299880</v>
      </c>
      <c r="O2409" s="29" t="str">
        <f t="shared" si="762"/>
        <v>MENOR VALOR</v>
      </c>
      <c r="P2409" s="30">
        <f t="shared" si="756"/>
        <v>299880</v>
      </c>
    </row>
    <row r="2410" spans="1:16" ht="16.2" customHeight="1" x14ac:dyDescent="0.3">
      <c r="A2410" s="68">
        <f t="shared" si="763"/>
        <v>2287</v>
      </c>
      <c r="B2410" s="107">
        <v>8711003</v>
      </c>
      <c r="C2410" s="70" t="s">
        <v>1761</v>
      </c>
      <c r="D2410" s="71" t="s">
        <v>1423</v>
      </c>
      <c r="E2410" s="71">
        <v>1</v>
      </c>
      <c r="F2410" s="52">
        <v>299880</v>
      </c>
      <c r="G2410" s="52">
        <v>449820</v>
      </c>
      <c r="H2410" s="24">
        <f t="shared" si="757"/>
        <v>299880</v>
      </c>
      <c r="I2410" s="24">
        <f t="shared" si="758"/>
        <v>374850</v>
      </c>
      <c r="J2410" s="24">
        <f t="shared" si="759"/>
        <v>374850</v>
      </c>
      <c r="K2410" s="25">
        <f t="shared" si="760"/>
        <v>367276.49203290971</v>
      </c>
      <c r="L2410" s="26">
        <f t="shared" si="754"/>
        <v>47656.516544655147</v>
      </c>
      <c r="M2410" s="27">
        <f t="shared" si="755"/>
        <v>0.12975651199692056</v>
      </c>
      <c r="N2410" s="28">
        <f t="shared" si="761"/>
        <v>299880</v>
      </c>
      <c r="O2410" s="29" t="str">
        <f t="shared" si="762"/>
        <v>MENOR VALOR</v>
      </c>
      <c r="P2410" s="30">
        <f t="shared" si="756"/>
        <v>299880</v>
      </c>
    </row>
    <row r="2411" spans="1:16" ht="16.2" customHeight="1" x14ac:dyDescent="0.3">
      <c r="A2411" s="68">
        <f t="shared" si="763"/>
        <v>2288</v>
      </c>
      <c r="B2411" s="107">
        <v>8711003</v>
      </c>
      <c r="C2411" s="70" t="s">
        <v>1762</v>
      </c>
      <c r="D2411" s="71" t="s">
        <v>1423</v>
      </c>
      <c r="E2411" s="71">
        <v>1</v>
      </c>
      <c r="F2411" s="52">
        <v>299880</v>
      </c>
      <c r="G2411" s="52">
        <v>449820</v>
      </c>
      <c r="H2411" s="24">
        <f t="shared" si="757"/>
        <v>299880</v>
      </c>
      <c r="I2411" s="24">
        <f t="shared" si="758"/>
        <v>374850</v>
      </c>
      <c r="J2411" s="24">
        <f t="shared" si="759"/>
        <v>374850</v>
      </c>
      <c r="K2411" s="25">
        <f t="shared" si="760"/>
        <v>367276.49203290971</v>
      </c>
      <c r="L2411" s="26">
        <f t="shared" si="754"/>
        <v>47656.516544655147</v>
      </c>
      <c r="M2411" s="27">
        <f t="shared" si="755"/>
        <v>0.12975651199692056</v>
      </c>
      <c r="N2411" s="28">
        <f t="shared" si="761"/>
        <v>299880</v>
      </c>
      <c r="O2411" s="29" t="str">
        <f t="shared" si="762"/>
        <v>MENOR VALOR</v>
      </c>
      <c r="P2411" s="30">
        <f t="shared" si="756"/>
        <v>299880</v>
      </c>
    </row>
    <row r="2412" spans="1:16" ht="16.2" customHeight="1" x14ac:dyDescent="0.3">
      <c r="A2412" s="68">
        <f t="shared" si="763"/>
        <v>2289</v>
      </c>
      <c r="B2412" s="107">
        <v>8711003</v>
      </c>
      <c r="C2412" s="70" t="s">
        <v>1663</v>
      </c>
      <c r="D2412" s="71" t="s">
        <v>1423</v>
      </c>
      <c r="E2412" s="71">
        <v>1</v>
      </c>
      <c r="F2412" s="52">
        <v>345100</v>
      </c>
      <c r="G2412" s="52">
        <v>374850</v>
      </c>
      <c r="H2412" s="24">
        <f t="shared" si="757"/>
        <v>345100</v>
      </c>
      <c r="I2412" s="24">
        <f t="shared" si="758"/>
        <v>359975</v>
      </c>
      <c r="J2412" s="24">
        <f t="shared" si="759"/>
        <v>359975</v>
      </c>
      <c r="K2412" s="25">
        <f t="shared" si="760"/>
        <v>359667.53398103645</v>
      </c>
      <c r="L2412" s="26">
        <f t="shared" si="754"/>
        <v>10300.802063156339</v>
      </c>
      <c r="M2412" s="27">
        <f t="shared" si="755"/>
        <v>2.8639788387737692E-2</v>
      </c>
      <c r="N2412" s="28">
        <f t="shared" si="761"/>
        <v>345100</v>
      </c>
      <c r="O2412" s="29" t="str">
        <f t="shared" si="762"/>
        <v>MENOR VALOR</v>
      </c>
      <c r="P2412" s="30">
        <f t="shared" si="756"/>
        <v>345100</v>
      </c>
    </row>
    <row r="2413" spans="1:16" ht="16.2" customHeight="1" x14ac:dyDescent="0.3">
      <c r="A2413" s="72">
        <f t="shared" si="763"/>
        <v>2290</v>
      </c>
      <c r="B2413" s="108">
        <v>8711003</v>
      </c>
      <c r="C2413" s="74" t="s">
        <v>1596</v>
      </c>
      <c r="D2413" s="75" t="s">
        <v>1423</v>
      </c>
      <c r="E2413" s="75">
        <v>1</v>
      </c>
      <c r="F2413" s="56">
        <v>299880</v>
      </c>
      <c r="G2413" s="56">
        <v>374850</v>
      </c>
      <c r="H2413" s="24">
        <f t="shared" si="757"/>
        <v>299880</v>
      </c>
      <c r="I2413" s="24">
        <f t="shared" si="758"/>
        <v>337365</v>
      </c>
      <c r="J2413" s="24">
        <f t="shared" si="759"/>
        <v>337365</v>
      </c>
      <c r="K2413" s="25">
        <f t="shared" si="760"/>
        <v>335276.03254631849</v>
      </c>
      <c r="L2413" s="26">
        <f t="shared" si="754"/>
        <v>25028.774640601539</v>
      </c>
      <c r="M2413" s="27">
        <f t="shared" si="755"/>
        <v>7.465124915287169E-2</v>
      </c>
      <c r="N2413" s="28">
        <f t="shared" si="761"/>
        <v>299880</v>
      </c>
      <c r="O2413" s="29" t="str">
        <f t="shared" si="762"/>
        <v>MENOR VALOR</v>
      </c>
      <c r="P2413" s="30">
        <f t="shared" si="756"/>
        <v>299880</v>
      </c>
    </row>
    <row r="2414" spans="1:16" ht="16.2" customHeight="1" x14ac:dyDescent="0.3">
      <c r="A2414" s="268" t="s">
        <v>429</v>
      </c>
      <c r="B2414" s="268" t="s">
        <v>429</v>
      </c>
      <c r="C2414" s="268"/>
      <c r="D2414" s="268"/>
      <c r="E2414" s="268"/>
      <c r="F2414" s="35"/>
      <c r="G2414" s="121"/>
      <c r="H2414" s="38"/>
      <c r="I2414" s="38"/>
      <c r="J2414" s="38"/>
      <c r="K2414" s="39"/>
      <c r="L2414" s="40"/>
      <c r="M2414" s="41"/>
      <c r="N2414" s="42"/>
      <c r="O2414" s="43"/>
      <c r="P2414" s="44"/>
    </row>
    <row r="2415" spans="1:16" ht="16.2" customHeight="1" x14ac:dyDescent="0.3">
      <c r="A2415" s="64">
        <f>A2413+1</f>
        <v>2291</v>
      </c>
      <c r="B2415" s="106">
        <v>4641004</v>
      </c>
      <c r="C2415" s="66" t="s">
        <v>1763</v>
      </c>
      <c r="D2415" s="67" t="s">
        <v>1423</v>
      </c>
      <c r="E2415" s="67">
        <v>1</v>
      </c>
      <c r="F2415" s="47">
        <v>249900</v>
      </c>
      <c r="G2415" s="47">
        <v>449820</v>
      </c>
      <c r="H2415" s="24">
        <f t="shared" ref="H2415:H2424" si="764">MIN(F2415:G2415)</f>
        <v>249900</v>
      </c>
      <c r="I2415" s="24">
        <f t="shared" ref="I2415:I2424" si="765">AVERAGE(F2415:G2415)</f>
        <v>349860</v>
      </c>
      <c r="J2415" s="24">
        <f t="shared" ref="J2415:J2424" si="766">MEDIAN(F2415:G2415)</f>
        <v>349860</v>
      </c>
      <c r="K2415" s="25">
        <f t="shared" ref="K2415:K2424" si="767">GEOMEAN(F2415:G2415)</f>
        <v>335276.03254631849</v>
      </c>
      <c r="L2415" s="26">
        <f t="shared" si="754"/>
        <v>60369.971564305197</v>
      </c>
      <c r="M2415" s="27">
        <f t="shared" si="755"/>
        <v>0.18006050449181771</v>
      </c>
      <c r="N2415" s="28">
        <f t="shared" ref="N2415:N2424" si="768">ROUND(IF(M2415&lt;=$N$2,H2415,K2415),0)</f>
        <v>249900</v>
      </c>
      <c r="O2415" s="29" t="str">
        <f t="shared" ref="O2415:O2424" si="769">IF(M2415&lt;=$N$2,"MENOR VALOR","MEDIA GEO")</f>
        <v>MENOR VALOR</v>
      </c>
      <c r="P2415" s="30">
        <f t="shared" si="756"/>
        <v>249900</v>
      </c>
    </row>
    <row r="2416" spans="1:16" ht="16.2" customHeight="1" x14ac:dyDescent="0.3">
      <c r="A2416" s="68">
        <f t="shared" ref="A2416:A2424" si="770">A2415+1</f>
        <v>2292</v>
      </c>
      <c r="B2416" s="107">
        <v>4641004</v>
      </c>
      <c r="C2416" s="70" t="s">
        <v>1764</v>
      </c>
      <c r="D2416" s="71" t="s">
        <v>1423</v>
      </c>
      <c r="E2416" s="71">
        <v>1</v>
      </c>
      <c r="F2416" s="52">
        <v>274890</v>
      </c>
      <c r="G2416" s="52">
        <v>449820</v>
      </c>
      <c r="H2416" s="24">
        <f t="shared" si="764"/>
        <v>274890</v>
      </c>
      <c r="I2416" s="24">
        <f t="shared" si="765"/>
        <v>362355</v>
      </c>
      <c r="J2416" s="24">
        <f t="shared" si="766"/>
        <v>362355</v>
      </c>
      <c r="K2416" s="25">
        <f t="shared" si="767"/>
        <v>351640.46951396251</v>
      </c>
      <c r="L2416" s="26">
        <f t="shared" si="754"/>
        <v>54270.777452574366</v>
      </c>
      <c r="M2416" s="27">
        <f t="shared" si="755"/>
        <v>0.15433598279398114</v>
      </c>
      <c r="N2416" s="28">
        <f t="shared" si="768"/>
        <v>274890</v>
      </c>
      <c r="O2416" s="29" t="str">
        <f t="shared" si="769"/>
        <v>MENOR VALOR</v>
      </c>
      <c r="P2416" s="30">
        <f t="shared" si="756"/>
        <v>274890</v>
      </c>
    </row>
    <row r="2417" spans="1:16" ht="16.2" customHeight="1" x14ac:dyDescent="0.3">
      <c r="A2417" s="68">
        <f t="shared" si="770"/>
        <v>2293</v>
      </c>
      <c r="B2417" s="107">
        <v>4641004</v>
      </c>
      <c r="C2417" s="70" t="s">
        <v>303</v>
      </c>
      <c r="D2417" s="71" t="s">
        <v>1423</v>
      </c>
      <c r="E2417" s="71">
        <v>1</v>
      </c>
      <c r="F2417" s="52">
        <v>299880</v>
      </c>
      <c r="G2417" s="52">
        <v>449820</v>
      </c>
      <c r="H2417" s="24">
        <f t="shared" si="764"/>
        <v>299880</v>
      </c>
      <c r="I2417" s="24">
        <f t="shared" si="765"/>
        <v>374850</v>
      </c>
      <c r="J2417" s="24">
        <f t="shared" si="766"/>
        <v>374850</v>
      </c>
      <c r="K2417" s="25">
        <f t="shared" si="767"/>
        <v>367276.49203290971</v>
      </c>
      <c r="L2417" s="26">
        <f t="shared" si="754"/>
        <v>47656.516544655147</v>
      </c>
      <c r="M2417" s="27">
        <f t="shared" si="755"/>
        <v>0.12975651199692056</v>
      </c>
      <c r="N2417" s="28">
        <f t="shared" si="768"/>
        <v>299880</v>
      </c>
      <c r="O2417" s="29" t="str">
        <f t="shared" si="769"/>
        <v>MENOR VALOR</v>
      </c>
      <c r="P2417" s="30">
        <f t="shared" si="756"/>
        <v>299880</v>
      </c>
    </row>
    <row r="2418" spans="1:16" ht="16.2" customHeight="1" x14ac:dyDescent="0.3">
      <c r="A2418" s="68">
        <f t="shared" si="770"/>
        <v>2294</v>
      </c>
      <c r="B2418" s="107">
        <v>4641004</v>
      </c>
      <c r="C2418" s="70" t="s">
        <v>304</v>
      </c>
      <c r="D2418" s="71" t="s">
        <v>1423</v>
      </c>
      <c r="E2418" s="71">
        <v>1</v>
      </c>
      <c r="F2418" s="52">
        <v>299880</v>
      </c>
      <c r="G2418" s="52">
        <v>431970</v>
      </c>
      <c r="H2418" s="24">
        <f t="shared" si="764"/>
        <v>299880</v>
      </c>
      <c r="I2418" s="24">
        <f t="shared" si="765"/>
        <v>365925</v>
      </c>
      <c r="J2418" s="24">
        <f t="shared" si="766"/>
        <v>365925</v>
      </c>
      <c r="K2418" s="25">
        <f t="shared" si="767"/>
        <v>359915.4950818317</v>
      </c>
      <c r="L2418" s="26">
        <f t="shared" si="754"/>
        <v>42451.505684254815</v>
      </c>
      <c r="M2418" s="27">
        <f t="shared" si="755"/>
        <v>0.11794853587674207</v>
      </c>
      <c r="N2418" s="28">
        <f t="shared" si="768"/>
        <v>299880</v>
      </c>
      <c r="O2418" s="29" t="str">
        <f t="shared" si="769"/>
        <v>MENOR VALOR</v>
      </c>
      <c r="P2418" s="30">
        <f t="shared" si="756"/>
        <v>299880</v>
      </c>
    </row>
    <row r="2419" spans="1:16" ht="16.2" customHeight="1" x14ac:dyDescent="0.3">
      <c r="A2419" s="68">
        <f t="shared" si="770"/>
        <v>2295</v>
      </c>
      <c r="B2419" s="107">
        <v>4641004</v>
      </c>
      <c r="C2419" s="70" t="s">
        <v>1765</v>
      </c>
      <c r="D2419" s="71" t="s">
        <v>1423</v>
      </c>
      <c r="E2419" s="71">
        <v>1</v>
      </c>
      <c r="F2419" s="52">
        <v>249900</v>
      </c>
      <c r="G2419" s="52">
        <v>335580</v>
      </c>
      <c r="H2419" s="24">
        <f t="shared" si="764"/>
        <v>249900</v>
      </c>
      <c r="I2419" s="24">
        <f t="shared" si="765"/>
        <v>292740</v>
      </c>
      <c r="J2419" s="24">
        <f t="shared" si="766"/>
        <v>292740</v>
      </c>
      <c r="K2419" s="25">
        <f t="shared" si="767"/>
        <v>289588.40101081395</v>
      </c>
      <c r="L2419" s="26">
        <f t="shared" si="754"/>
        <v>28063.937489197568</v>
      </c>
      <c r="M2419" s="27">
        <f t="shared" si="755"/>
        <v>9.6909742901441664E-2</v>
      </c>
      <c r="N2419" s="28">
        <f t="shared" si="768"/>
        <v>249900</v>
      </c>
      <c r="O2419" s="29" t="str">
        <f t="shared" si="769"/>
        <v>MENOR VALOR</v>
      </c>
      <c r="P2419" s="30">
        <f t="shared" si="756"/>
        <v>249900</v>
      </c>
    </row>
    <row r="2420" spans="1:16" ht="16.2" customHeight="1" x14ac:dyDescent="0.3">
      <c r="A2420" s="68">
        <f t="shared" si="770"/>
        <v>2296</v>
      </c>
      <c r="B2420" s="107" t="s">
        <v>1606</v>
      </c>
      <c r="C2420" s="70" t="s">
        <v>306</v>
      </c>
      <c r="D2420" s="71" t="s">
        <v>1423</v>
      </c>
      <c r="E2420" s="71">
        <v>1</v>
      </c>
      <c r="F2420" s="52">
        <v>249900</v>
      </c>
      <c r="G2420" s="52">
        <v>1185240</v>
      </c>
      <c r="H2420" s="24">
        <f t="shared" si="764"/>
        <v>249900</v>
      </c>
      <c r="I2420" s="24">
        <f t="shared" si="765"/>
        <v>717570</v>
      </c>
      <c r="J2420" s="24">
        <f t="shared" si="766"/>
        <v>717570</v>
      </c>
      <c r="K2420" s="25">
        <f t="shared" si="767"/>
        <v>544234.7618445555</v>
      </c>
      <c r="L2420" s="26">
        <f t="shared" si="754"/>
        <v>208126.10603921267</v>
      </c>
      <c r="M2420" s="27">
        <f t="shared" si="755"/>
        <v>0.38241972147059894</v>
      </c>
      <c r="N2420" s="28">
        <f t="shared" si="768"/>
        <v>249900</v>
      </c>
      <c r="O2420" s="29" t="str">
        <f t="shared" si="769"/>
        <v>MENOR VALOR</v>
      </c>
      <c r="P2420" s="30">
        <f t="shared" si="756"/>
        <v>249900</v>
      </c>
    </row>
    <row r="2421" spans="1:16" ht="16.2" customHeight="1" x14ac:dyDescent="0.3">
      <c r="A2421" s="68">
        <f t="shared" si="770"/>
        <v>2297</v>
      </c>
      <c r="B2421" s="107" t="s">
        <v>1606</v>
      </c>
      <c r="C2421" s="70" t="s">
        <v>307</v>
      </c>
      <c r="D2421" s="71" t="s">
        <v>1423</v>
      </c>
      <c r="E2421" s="71">
        <v>1</v>
      </c>
      <c r="F2421" s="52">
        <v>299880</v>
      </c>
      <c r="G2421" s="52">
        <v>471240</v>
      </c>
      <c r="H2421" s="24">
        <f t="shared" si="764"/>
        <v>299880</v>
      </c>
      <c r="I2421" s="24">
        <f t="shared" si="765"/>
        <v>385560</v>
      </c>
      <c r="J2421" s="24">
        <f t="shared" si="766"/>
        <v>385560</v>
      </c>
      <c r="K2421" s="25">
        <f t="shared" si="767"/>
        <v>375919.47435587848</v>
      </c>
      <c r="L2421" s="26">
        <f t="shared" si="754"/>
        <v>53768.027954901678</v>
      </c>
      <c r="M2421" s="27">
        <f t="shared" si="755"/>
        <v>0.14303070636877974</v>
      </c>
      <c r="N2421" s="28">
        <f t="shared" si="768"/>
        <v>299880</v>
      </c>
      <c r="O2421" s="29" t="str">
        <f t="shared" si="769"/>
        <v>MENOR VALOR</v>
      </c>
      <c r="P2421" s="30">
        <f t="shared" si="756"/>
        <v>299880</v>
      </c>
    </row>
    <row r="2422" spans="1:16" ht="16.2" customHeight="1" x14ac:dyDescent="0.3">
      <c r="A2422" s="68">
        <f t="shared" si="770"/>
        <v>2298</v>
      </c>
      <c r="B2422" s="107" t="s">
        <v>1606</v>
      </c>
      <c r="C2422" s="70" t="s">
        <v>308</v>
      </c>
      <c r="D2422" s="71" t="s">
        <v>1423</v>
      </c>
      <c r="E2422" s="71">
        <v>1</v>
      </c>
      <c r="F2422" s="52">
        <v>299880</v>
      </c>
      <c r="G2422" s="52">
        <v>471240</v>
      </c>
      <c r="H2422" s="24">
        <f t="shared" si="764"/>
        <v>299880</v>
      </c>
      <c r="I2422" s="24">
        <f t="shared" si="765"/>
        <v>385560</v>
      </c>
      <c r="J2422" s="24">
        <f t="shared" si="766"/>
        <v>385560</v>
      </c>
      <c r="K2422" s="25">
        <f t="shared" si="767"/>
        <v>375919.47435587848</v>
      </c>
      <c r="L2422" s="26">
        <f t="shared" si="754"/>
        <v>53768.027954901678</v>
      </c>
      <c r="M2422" s="27">
        <f t="shared" si="755"/>
        <v>0.14303070636877974</v>
      </c>
      <c r="N2422" s="28">
        <f t="shared" si="768"/>
        <v>299880</v>
      </c>
      <c r="O2422" s="29" t="str">
        <f t="shared" si="769"/>
        <v>MENOR VALOR</v>
      </c>
      <c r="P2422" s="30">
        <f t="shared" si="756"/>
        <v>299880</v>
      </c>
    </row>
    <row r="2423" spans="1:16" ht="16.2" customHeight="1" x14ac:dyDescent="0.3">
      <c r="A2423" s="68">
        <f t="shared" si="770"/>
        <v>2299</v>
      </c>
      <c r="B2423" s="107">
        <v>4641004</v>
      </c>
      <c r="C2423" s="70" t="s">
        <v>1634</v>
      </c>
      <c r="D2423" s="71" t="s">
        <v>1423</v>
      </c>
      <c r="E2423" s="71">
        <v>1</v>
      </c>
      <c r="F2423" s="52">
        <v>299880</v>
      </c>
      <c r="G2423" s="52">
        <v>471240</v>
      </c>
      <c r="H2423" s="24">
        <f t="shared" si="764"/>
        <v>299880</v>
      </c>
      <c r="I2423" s="24">
        <f t="shared" si="765"/>
        <v>385560</v>
      </c>
      <c r="J2423" s="24">
        <f t="shared" si="766"/>
        <v>385560</v>
      </c>
      <c r="K2423" s="25">
        <f t="shared" si="767"/>
        <v>375919.47435587848</v>
      </c>
      <c r="L2423" s="26">
        <f t="shared" si="754"/>
        <v>53768.027954901678</v>
      </c>
      <c r="M2423" s="27">
        <f t="shared" si="755"/>
        <v>0.14303070636877974</v>
      </c>
      <c r="N2423" s="28">
        <f t="shared" si="768"/>
        <v>299880</v>
      </c>
      <c r="O2423" s="29" t="str">
        <f t="shared" si="769"/>
        <v>MENOR VALOR</v>
      </c>
      <c r="P2423" s="30">
        <f t="shared" si="756"/>
        <v>299880</v>
      </c>
    </row>
    <row r="2424" spans="1:16" ht="16.2" customHeight="1" x14ac:dyDescent="0.3">
      <c r="A2424" s="72">
        <f t="shared" si="770"/>
        <v>2300</v>
      </c>
      <c r="B2424" s="108">
        <v>4641004</v>
      </c>
      <c r="C2424" s="74" t="s">
        <v>1611</v>
      </c>
      <c r="D2424" s="75" t="s">
        <v>1423</v>
      </c>
      <c r="E2424" s="75">
        <v>1</v>
      </c>
      <c r="F2424" s="56">
        <v>287980</v>
      </c>
      <c r="G2424" s="56">
        <v>471240</v>
      </c>
      <c r="H2424" s="24">
        <f t="shared" si="764"/>
        <v>287980</v>
      </c>
      <c r="I2424" s="24">
        <f t="shared" si="765"/>
        <v>379610</v>
      </c>
      <c r="J2424" s="24">
        <f t="shared" si="766"/>
        <v>379610</v>
      </c>
      <c r="K2424" s="25">
        <f t="shared" si="767"/>
        <v>368385.25377653213</v>
      </c>
      <c r="L2424" s="26">
        <f t="shared" si="754"/>
        <v>56855.100188411379</v>
      </c>
      <c r="M2424" s="27">
        <f t="shared" si="755"/>
        <v>0.15433598279398153</v>
      </c>
      <c r="N2424" s="28">
        <f t="shared" si="768"/>
        <v>287980</v>
      </c>
      <c r="O2424" s="29" t="str">
        <f t="shared" si="769"/>
        <v>MENOR VALOR</v>
      </c>
      <c r="P2424" s="30">
        <f t="shared" si="756"/>
        <v>287980</v>
      </c>
    </row>
    <row r="2425" spans="1:16" ht="16.2" customHeight="1" x14ac:dyDescent="0.3">
      <c r="A2425" s="268" t="s">
        <v>430</v>
      </c>
      <c r="B2425" s="268" t="s">
        <v>430</v>
      </c>
      <c r="C2425" s="268"/>
      <c r="D2425" s="268"/>
      <c r="E2425" s="268"/>
      <c r="F2425" s="35"/>
      <c r="G2425" s="121"/>
      <c r="H2425" s="38"/>
      <c r="I2425" s="38"/>
      <c r="J2425" s="38"/>
      <c r="K2425" s="39"/>
      <c r="L2425" s="40"/>
      <c r="M2425" s="41"/>
      <c r="N2425" s="42"/>
      <c r="O2425" s="43"/>
      <c r="P2425" s="44"/>
    </row>
    <row r="2426" spans="1:16" ht="16.2" customHeight="1" x14ac:dyDescent="0.3">
      <c r="A2426" s="64">
        <f>A2424+1</f>
        <v>2301</v>
      </c>
      <c r="B2426" s="124">
        <v>42140</v>
      </c>
      <c r="C2426" s="125" t="s">
        <v>1766</v>
      </c>
      <c r="D2426" s="124" t="s">
        <v>1423</v>
      </c>
      <c r="E2426" s="124">
        <v>1</v>
      </c>
      <c r="F2426" s="47">
        <v>223720</v>
      </c>
      <c r="G2426" s="47">
        <v>517650</v>
      </c>
      <c r="H2426" s="24">
        <f t="shared" ref="H2426:H2441" si="771">MIN(F2426:G2426)</f>
        <v>223720</v>
      </c>
      <c r="I2426" s="24">
        <f t="shared" ref="I2426:I2441" si="772">AVERAGE(F2426:G2426)</f>
        <v>370685</v>
      </c>
      <c r="J2426" s="24">
        <f t="shared" ref="J2426:J2441" si="773">MEDIAN(F2426:G2426)</f>
        <v>370685</v>
      </c>
      <c r="K2426" s="25">
        <f t="shared" ref="K2426:K2441" si="774">GEOMEAN(F2426:G2426)</f>
        <v>340306.7116587623</v>
      </c>
      <c r="L2426" s="26">
        <f t="shared" si="754"/>
        <v>82439.254410151538</v>
      </c>
      <c r="M2426" s="27">
        <f t="shared" si="755"/>
        <v>0.2422498633903416</v>
      </c>
      <c r="N2426" s="28">
        <f t="shared" ref="N2426:N2441" si="775">ROUND(IF(M2426&lt;=$N$2,H2426,K2426),0)</f>
        <v>223720</v>
      </c>
      <c r="O2426" s="29" t="str">
        <f t="shared" ref="O2426:O2441" si="776">IF(M2426&lt;=$N$2,"MENOR VALOR","MEDIA GEO")</f>
        <v>MENOR VALOR</v>
      </c>
      <c r="P2426" s="30">
        <f t="shared" si="756"/>
        <v>223720</v>
      </c>
    </row>
    <row r="2427" spans="1:16" ht="16.2" customHeight="1" x14ac:dyDescent="0.3">
      <c r="A2427" s="68">
        <f t="shared" ref="A2427:A2441" si="777">A2426+1</f>
        <v>2302</v>
      </c>
      <c r="B2427" s="126">
        <v>42140</v>
      </c>
      <c r="C2427" s="127" t="s">
        <v>1767</v>
      </c>
      <c r="D2427" s="126" t="s">
        <v>1423</v>
      </c>
      <c r="E2427" s="126">
        <v>1</v>
      </c>
      <c r="F2427" s="52">
        <v>790160</v>
      </c>
      <c r="G2427" s="52">
        <v>471240</v>
      </c>
      <c r="H2427" s="24">
        <f t="shared" si="771"/>
        <v>471240</v>
      </c>
      <c r="I2427" s="24">
        <f t="shared" si="772"/>
        <v>630700</v>
      </c>
      <c r="J2427" s="24">
        <f t="shared" si="773"/>
        <v>630700</v>
      </c>
      <c r="K2427" s="25">
        <f t="shared" si="774"/>
        <v>610208.9792849659</v>
      </c>
      <c r="L2427" s="26">
        <f t="shared" si="754"/>
        <v>98265.907626972461</v>
      </c>
      <c r="M2427" s="27">
        <f t="shared" si="755"/>
        <v>0.16103648252131431</v>
      </c>
      <c r="N2427" s="28">
        <f t="shared" si="775"/>
        <v>471240</v>
      </c>
      <c r="O2427" s="29" t="str">
        <f t="shared" si="776"/>
        <v>MENOR VALOR</v>
      </c>
      <c r="P2427" s="30">
        <f t="shared" si="756"/>
        <v>471240</v>
      </c>
    </row>
    <row r="2428" spans="1:16" ht="16.2" customHeight="1" x14ac:dyDescent="0.3">
      <c r="A2428" s="68">
        <f t="shared" si="777"/>
        <v>2303</v>
      </c>
      <c r="B2428" s="126">
        <v>42140</v>
      </c>
      <c r="C2428" s="127" t="s">
        <v>1768</v>
      </c>
      <c r="D2428" s="126" t="s">
        <v>1423</v>
      </c>
      <c r="E2428" s="126">
        <v>1</v>
      </c>
      <c r="F2428" s="52">
        <v>314160</v>
      </c>
      <c r="G2428" s="52">
        <v>471240</v>
      </c>
      <c r="H2428" s="24">
        <f t="shared" si="771"/>
        <v>314160</v>
      </c>
      <c r="I2428" s="24">
        <f t="shared" si="772"/>
        <v>392700</v>
      </c>
      <c r="J2428" s="24">
        <f t="shared" si="773"/>
        <v>392700</v>
      </c>
      <c r="K2428" s="25">
        <f t="shared" si="774"/>
        <v>384765.84879638162</v>
      </c>
      <c r="L2428" s="26">
        <f t="shared" si="754"/>
        <v>49925.874475353492</v>
      </c>
      <c r="M2428" s="27">
        <f t="shared" si="755"/>
        <v>0.12975651199692181</v>
      </c>
      <c r="N2428" s="28">
        <f t="shared" si="775"/>
        <v>314160</v>
      </c>
      <c r="O2428" s="29" t="str">
        <f t="shared" si="776"/>
        <v>MENOR VALOR</v>
      </c>
      <c r="P2428" s="30">
        <f t="shared" si="756"/>
        <v>314160</v>
      </c>
    </row>
    <row r="2429" spans="1:16" ht="16.2" customHeight="1" x14ac:dyDescent="0.3">
      <c r="A2429" s="68">
        <f t="shared" si="777"/>
        <v>2304</v>
      </c>
      <c r="B2429" s="126">
        <v>42140</v>
      </c>
      <c r="C2429" s="127" t="s">
        <v>1769</v>
      </c>
      <c r="D2429" s="126" t="s">
        <v>1423</v>
      </c>
      <c r="E2429" s="126">
        <v>1</v>
      </c>
      <c r="F2429" s="52">
        <v>314160</v>
      </c>
      <c r="G2429" s="52">
        <v>285600</v>
      </c>
      <c r="H2429" s="24">
        <f t="shared" si="771"/>
        <v>285600</v>
      </c>
      <c r="I2429" s="24">
        <f t="shared" si="772"/>
        <v>299880</v>
      </c>
      <c r="J2429" s="24">
        <f t="shared" si="773"/>
        <v>299880</v>
      </c>
      <c r="K2429" s="25">
        <f t="shared" si="774"/>
        <v>299539.80703739531</v>
      </c>
      <c r="L2429" s="26">
        <f t="shared" si="754"/>
        <v>9856.9320845741804</v>
      </c>
      <c r="M2429" s="27">
        <f t="shared" si="755"/>
        <v>3.2906918723305499E-2</v>
      </c>
      <c r="N2429" s="28">
        <f t="shared" si="775"/>
        <v>285600</v>
      </c>
      <c r="O2429" s="29" t="str">
        <f t="shared" si="776"/>
        <v>MENOR VALOR</v>
      </c>
      <c r="P2429" s="30">
        <f t="shared" si="756"/>
        <v>285600</v>
      </c>
    </row>
    <row r="2430" spans="1:16" ht="16.2" customHeight="1" x14ac:dyDescent="0.3">
      <c r="A2430" s="68">
        <f t="shared" si="777"/>
        <v>2305</v>
      </c>
      <c r="B2430" s="126">
        <v>42140</v>
      </c>
      <c r="C2430" s="127" t="s">
        <v>1770</v>
      </c>
      <c r="D2430" s="126" t="s">
        <v>1423</v>
      </c>
      <c r="E2430" s="126">
        <v>1</v>
      </c>
      <c r="F2430" s="52">
        <v>314160</v>
      </c>
      <c r="G2430" s="52">
        <v>285600</v>
      </c>
      <c r="H2430" s="24">
        <f t="shared" si="771"/>
        <v>285600</v>
      </c>
      <c r="I2430" s="24">
        <f t="shared" si="772"/>
        <v>299880</v>
      </c>
      <c r="J2430" s="24">
        <f t="shared" si="773"/>
        <v>299880</v>
      </c>
      <c r="K2430" s="25">
        <f t="shared" si="774"/>
        <v>299539.80703739531</v>
      </c>
      <c r="L2430" s="26">
        <f t="shared" si="754"/>
        <v>9856.9320845741804</v>
      </c>
      <c r="M2430" s="27">
        <f t="shared" si="755"/>
        <v>3.2906918723305499E-2</v>
      </c>
      <c r="N2430" s="28">
        <f t="shared" si="775"/>
        <v>285600</v>
      </c>
      <c r="O2430" s="29" t="str">
        <f t="shared" si="776"/>
        <v>MENOR VALOR</v>
      </c>
      <c r="P2430" s="30">
        <f t="shared" si="756"/>
        <v>285600</v>
      </c>
    </row>
    <row r="2431" spans="1:16" ht="16.2" customHeight="1" x14ac:dyDescent="0.3">
      <c r="A2431" s="68">
        <f t="shared" si="777"/>
        <v>2306</v>
      </c>
      <c r="B2431" s="126">
        <v>42140</v>
      </c>
      <c r="C2431" s="127" t="s">
        <v>1771</v>
      </c>
      <c r="D2431" s="126" t="s">
        <v>1423</v>
      </c>
      <c r="E2431" s="126">
        <v>1</v>
      </c>
      <c r="F2431" s="52">
        <v>314160</v>
      </c>
      <c r="G2431" s="52">
        <v>269535</v>
      </c>
      <c r="H2431" s="24">
        <f t="shared" si="771"/>
        <v>269535</v>
      </c>
      <c r="I2431" s="24">
        <f t="shared" si="772"/>
        <v>291847.5</v>
      </c>
      <c r="J2431" s="24">
        <f t="shared" si="773"/>
        <v>291847.5</v>
      </c>
      <c r="K2431" s="25">
        <f t="shared" si="774"/>
        <v>290993.32569665578</v>
      </c>
      <c r="L2431" s="26">
        <f t="shared" si="754"/>
        <v>15173.32761301485</v>
      </c>
      <c r="M2431" s="27">
        <f t="shared" si="755"/>
        <v>5.2143215232476475E-2</v>
      </c>
      <c r="N2431" s="28">
        <f t="shared" si="775"/>
        <v>269535</v>
      </c>
      <c r="O2431" s="29" t="str">
        <f t="shared" si="776"/>
        <v>MENOR VALOR</v>
      </c>
      <c r="P2431" s="30">
        <f t="shared" si="756"/>
        <v>269535</v>
      </c>
    </row>
    <row r="2432" spans="1:16" ht="16.2" customHeight="1" x14ac:dyDescent="0.3">
      <c r="A2432" s="68">
        <f t="shared" si="777"/>
        <v>2307</v>
      </c>
      <c r="B2432" s="126">
        <v>42140</v>
      </c>
      <c r="C2432" s="127" t="s">
        <v>1772</v>
      </c>
      <c r="D2432" s="126" t="s">
        <v>1423</v>
      </c>
      <c r="E2432" s="126">
        <v>1</v>
      </c>
      <c r="F2432" s="52">
        <v>345100</v>
      </c>
      <c r="G2432" s="52">
        <v>333795</v>
      </c>
      <c r="H2432" s="24">
        <f t="shared" si="771"/>
        <v>333795</v>
      </c>
      <c r="I2432" s="24">
        <f t="shared" si="772"/>
        <v>339447.5</v>
      </c>
      <c r="J2432" s="24">
        <f t="shared" si="773"/>
        <v>339447.5</v>
      </c>
      <c r="K2432" s="25">
        <f t="shared" si="774"/>
        <v>339400.43385358242</v>
      </c>
      <c r="L2432" s="26">
        <f t="shared" si="754"/>
        <v>3963.6402893607706</v>
      </c>
      <c r="M2432" s="27">
        <f t="shared" si="755"/>
        <v>1.1678359524639522E-2</v>
      </c>
      <c r="N2432" s="28">
        <f t="shared" si="775"/>
        <v>333795</v>
      </c>
      <c r="O2432" s="29" t="str">
        <f t="shared" si="776"/>
        <v>MENOR VALOR</v>
      </c>
      <c r="P2432" s="30">
        <f t="shared" si="756"/>
        <v>333795</v>
      </c>
    </row>
    <row r="2433" spans="1:16" ht="16.2" customHeight="1" x14ac:dyDescent="0.3">
      <c r="A2433" s="68">
        <f t="shared" si="777"/>
        <v>2308</v>
      </c>
      <c r="B2433" s="126">
        <v>42140</v>
      </c>
      <c r="C2433" s="127" t="s">
        <v>1773</v>
      </c>
      <c r="D2433" s="126" t="s">
        <v>1423</v>
      </c>
      <c r="E2433" s="126">
        <v>1</v>
      </c>
      <c r="F2433" s="52">
        <v>314160</v>
      </c>
      <c r="G2433" s="52">
        <v>333795</v>
      </c>
      <c r="H2433" s="24">
        <f t="shared" si="771"/>
        <v>314160</v>
      </c>
      <c r="I2433" s="24">
        <f t="shared" si="772"/>
        <v>323977.5</v>
      </c>
      <c r="J2433" s="24">
        <f t="shared" si="773"/>
        <v>323977.5</v>
      </c>
      <c r="K2433" s="25">
        <f t="shared" si="774"/>
        <v>323828.71583601105</v>
      </c>
      <c r="L2433" s="26">
        <f t="shared" si="754"/>
        <v>6836.8145330091702</v>
      </c>
      <c r="M2433" s="27">
        <f t="shared" si="755"/>
        <v>2.1112440616512147E-2</v>
      </c>
      <c r="N2433" s="28">
        <f t="shared" si="775"/>
        <v>314160</v>
      </c>
      <c r="O2433" s="29" t="str">
        <f t="shared" si="776"/>
        <v>MENOR VALOR</v>
      </c>
      <c r="P2433" s="30">
        <f t="shared" si="756"/>
        <v>314160</v>
      </c>
    </row>
    <row r="2434" spans="1:16" ht="16.2" customHeight="1" x14ac:dyDescent="0.3">
      <c r="A2434" s="68">
        <f t="shared" si="777"/>
        <v>2309</v>
      </c>
      <c r="B2434" s="126">
        <v>42140</v>
      </c>
      <c r="C2434" s="127" t="s">
        <v>1774</v>
      </c>
      <c r="D2434" s="126" t="s">
        <v>1423</v>
      </c>
      <c r="E2434" s="126">
        <v>1</v>
      </c>
      <c r="F2434" s="52">
        <v>314160</v>
      </c>
      <c r="G2434" s="52">
        <v>303450</v>
      </c>
      <c r="H2434" s="24">
        <f t="shared" si="771"/>
        <v>303450</v>
      </c>
      <c r="I2434" s="24">
        <f t="shared" si="772"/>
        <v>308805</v>
      </c>
      <c r="J2434" s="24">
        <f t="shared" si="773"/>
        <v>308805</v>
      </c>
      <c r="K2434" s="25">
        <f t="shared" si="774"/>
        <v>308758.56587307825</v>
      </c>
      <c r="L2434" s="26">
        <f t="shared" si="754"/>
        <v>3753.7229272291124</v>
      </c>
      <c r="M2434" s="27">
        <f t="shared" si="755"/>
        <v>1.2157469758335903E-2</v>
      </c>
      <c r="N2434" s="28">
        <f t="shared" si="775"/>
        <v>303450</v>
      </c>
      <c r="O2434" s="29" t="str">
        <f t="shared" si="776"/>
        <v>MENOR VALOR</v>
      </c>
      <c r="P2434" s="30">
        <f t="shared" si="756"/>
        <v>303450</v>
      </c>
    </row>
    <row r="2435" spans="1:16" ht="16.2" customHeight="1" x14ac:dyDescent="0.3">
      <c r="A2435" s="68">
        <f t="shared" si="777"/>
        <v>2310</v>
      </c>
      <c r="B2435" s="126">
        <v>42140</v>
      </c>
      <c r="C2435" s="127" t="s">
        <v>1775</v>
      </c>
      <c r="D2435" s="126" t="s">
        <v>1423</v>
      </c>
      <c r="E2435" s="126">
        <v>1</v>
      </c>
      <c r="F2435" s="52">
        <v>190400</v>
      </c>
      <c r="G2435" s="52">
        <v>303450</v>
      </c>
      <c r="H2435" s="24">
        <f t="shared" si="771"/>
        <v>190400</v>
      </c>
      <c r="I2435" s="24">
        <f t="shared" si="772"/>
        <v>246925</v>
      </c>
      <c r="J2435" s="24">
        <f t="shared" si="773"/>
        <v>246925</v>
      </c>
      <c r="K2435" s="25">
        <f t="shared" si="774"/>
        <v>240368.21753301745</v>
      </c>
      <c r="L2435" s="26">
        <f t="shared" si="754"/>
        <v>35332.865461401314</v>
      </c>
      <c r="M2435" s="27">
        <f t="shared" si="755"/>
        <v>0.14699474757534417</v>
      </c>
      <c r="N2435" s="28">
        <f t="shared" si="775"/>
        <v>190400</v>
      </c>
      <c r="O2435" s="29" t="str">
        <f t="shared" si="776"/>
        <v>MENOR VALOR</v>
      </c>
      <c r="P2435" s="30">
        <f t="shared" si="756"/>
        <v>190400</v>
      </c>
    </row>
    <row r="2436" spans="1:16" ht="16.2" customHeight="1" x14ac:dyDescent="0.3">
      <c r="A2436" s="68">
        <f t="shared" si="777"/>
        <v>2311</v>
      </c>
      <c r="B2436" s="126">
        <v>42140</v>
      </c>
      <c r="C2436" s="127" t="s">
        <v>1776</v>
      </c>
      <c r="D2436" s="126" t="s">
        <v>1423</v>
      </c>
      <c r="E2436" s="126">
        <v>1</v>
      </c>
      <c r="F2436" s="52">
        <v>190400</v>
      </c>
      <c r="G2436" s="52">
        <v>335580</v>
      </c>
      <c r="H2436" s="24">
        <f t="shared" si="771"/>
        <v>190400</v>
      </c>
      <c r="I2436" s="24">
        <f t="shared" si="772"/>
        <v>262990</v>
      </c>
      <c r="J2436" s="24">
        <f t="shared" si="773"/>
        <v>262990</v>
      </c>
      <c r="K2436" s="25">
        <f t="shared" si="774"/>
        <v>252773.4796215774</v>
      </c>
      <c r="L2436" s="26">
        <f t="shared" si="754"/>
        <v>44104.710406618149</v>
      </c>
      <c r="M2436" s="27">
        <f t="shared" si="755"/>
        <v>0.17448313989523945</v>
      </c>
      <c r="N2436" s="28">
        <f t="shared" si="775"/>
        <v>190400</v>
      </c>
      <c r="O2436" s="29" t="str">
        <f t="shared" si="776"/>
        <v>MENOR VALOR</v>
      </c>
      <c r="P2436" s="30">
        <f t="shared" si="756"/>
        <v>190400</v>
      </c>
    </row>
    <row r="2437" spans="1:16" ht="16.2" customHeight="1" x14ac:dyDescent="0.3">
      <c r="A2437" s="68">
        <f t="shared" si="777"/>
        <v>2312</v>
      </c>
      <c r="B2437" s="126">
        <v>42140</v>
      </c>
      <c r="C2437" s="127" t="s">
        <v>1777</v>
      </c>
      <c r="D2437" s="126" t="s">
        <v>1423</v>
      </c>
      <c r="E2437" s="126">
        <v>1</v>
      </c>
      <c r="F2437" s="52">
        <v>179690</v>
      </c>
      <c r="G2437" s="52">
        <v>471240</v>
      </c>
      <c r="H2437" s="24">
        <f t="shared" si="771"/>
        <v>179690</v>
      </c>
      <c r="I2437" s="24">
        <f t="shared" si="772"/>
        <v>325465</v>
      </c>
      <c r="J2437" s="24">
        <f t="shared" si="773"/>
        <v>325465</v>
      </c>
      <c r="K2437" s="25">
        <f t="shared" si="774"/>
        <v>290993.32569665578</v>
      </c>
      <c r="L2437" s="26">
        <f t="shared" si="754"/>
        <v>78703.336368720207</v>
      </c>
      <c r="M2437" s="27">
        <f t="shared" si="755"/>
        <v>0.27046440388383347</v>
      </c>
      <c r="N2437" s="28">
        <f t="shared" si="775"/>
        <v>179690</v>
      </c>
      <c r="O2437" s="29" t="str">
        <f t="shared" si="776"/>
        <v>MENOR VALOR</v>
      </c>
      <c r="P2437" s="30">
        <f t="shared" si="756"/>
        <v>179690</v>
      </c>
    </row>
    <row r="2438" spans="1:16" ht="16.2" customHeight="1" x14ac:dyDescent="0.3">
      <c r="A2438" s="68">
        <f t="shared" si="777"/>
        <v>2313</v>
      </c>
      <c r="B2438" s="126">
        <v>42140</v>
      </c>
      <c r="C2438" s="127" t="s">
        <v>1778</v>
      </c>
      <c r="D2438" s="126" t="s">
        <v>1423</v>
      </c>
      <c r="E2438" s="126">
        <v>1</v>
      </c>
      <c r="F2438" s="52">
        <v>222530</v>
      </c>
      <c r="G2438" s="52">
        <v>1185240</v>
      </c>
      <c r="H2438" s="24">
        <f t="shared" si="771"/>
        <v>222530</v>
      </c>
      <c r="I2438" s="24">
        <f t="shared" si="772"/>
        <v>703885</v>
      </c>
      <c r="J2438" s="24">
        <f t="shared" si="773"/>
        <v>703885</v>
      </c>
      <c r="K2438" s="25">
        <f t="shared" si="774"/>
        <v>513567.38331011642</v>
      </c>
      <c r="L2438" s="26">
        <f t="shared" si="754"/>
        <v>205794.50731737184</v>
      </c>
      <c r="M2438" s="27">
        <f t="shared" si="755"/>
        <v>0.40071568796085971</v>
      </c>
      <c r="N2438" s="28">
        <f t="shared" si="775"/>
        <v>222530</v>
      </c>
      <c r="O2438" s="29" t="str">
        <f t="shared" si="776"/>
        <v>MENOR VALOR</v>
      </c>
      <c r="P2438" s="30">
        <f t="shared" si="756"/>
        <v>222530</v>
      </c>
    </row>
    <row r="2439" spans="1:16" ht="16.2" customHeight="1" x14ac:dyDescent="0.3">
      <c r="A2439" s="68">
        <f t="shared" si="777"/>
        <v>2314</v>
      </c>
      <c r="B2439" s="126">
        <v>42140</v>
      </c>
      <c r="C2439" s="127" t="s">
        <v>1779</v>
      </c>
      <c r="D2439" s="126" t="s">
        <v>1423</v>
      </c>
      <c r="E2439" s="126">
        <v>1</v>
      </c>
      <c r="F2439" s="52">
        <v>222530</v>
      </c>
      <c r="G2439" s="52">
        <v>471240</v>
      </c>
      <c r="H2439" s="24">
        <f t="shared" si="771"/>
        <v>222530</v>
      </c>
      <c r="I2439" s="24">
        <f t="shared" si="772"/>
        <v>346885</v>
      </c>
      <c r="J2439" s="24">
        <f t="shared" si="773"/>
        <v>346885</v>
      </c>
      <c r="K2439" s="25">
        <f t="shared" si="774"/>
        <v>323828.71583601105</v>
      </c>
      <c r="L2439" s="26">
        <f t="shared" si="754"/>
        <v>71629.008893132268</v>
      </c>
      <c r="M2439" s="27">
        <f t="shared" si="755"/>
        <v>0.22119412328277169</v>
      </c>
      <c r="N2439" s="28">
        <f t="shared" si="775"/>
        <v>222530</v>
      </c>
      <c r="O2439" s="29" t="str">
        <f t="shared" si="776"/>
        <v>MENOR VALOR</v>
      </c>
      <c r="P2439" s="30">
        <f t="shared" si="756"/>
        <v>222530</v>
      </c>
    </row>
    <row r="2440" spans="1:16" ht="16.2" customHeight="1" x14ac:dyDescent="0.3">
      <c r="A2440" s="68">
        <f t="shared" si="777"/>
        <v>2315</v>
      </c>
      <c r="B2440" s="126">
        <v>42140</v>
      </c>
      <c r="C2440" s="127" t="s">
        <v>1780</v>
      </c>
      <c r="D2440" s="126" t="s">
        <v>1423</v>
      </c>
      <c r="E2440" s="126">
        <v>1</v>
      </c>
      <c r="F2440" s="52">
        <v>202300</v>
      </c>
      <c r="G2440" s="52">
        <v>471240</v>
      </c>
      <c r="H2440" s="24">
        <f t="shared" si="771"/>
        <v>202300</v>
      </c>
      <c r="I2440" s="24">
        <f t="shared" si="772"/>
        <v>336770</v>
      </c>
      <c r="J2440" s="24">
        <f t="shared" si="773"/>
        <v>336770</v>
      </c>
      <c r="K2440" s="25">
        <f t="shared" si="774"/>
        <v>308758.56587307825</v>
      </c>
      <c r="L2440" s="26">
        <f t="shared" ref="L2440:L2503" si="778">STDEVA(H2440,K2440)</f>
        <v>75277.573844248371</v>
      </c>
      <c r="M2440" s="27">
        <f t="shared" ref="M2440:M2503" si="779">L2440/K2440</f>
        <v>0.24380724023440636</v>
      </c>
      <c r="N2440" s="28">
        <f t="shared" si="775"/>
        <v>202300</v>
      </c>
      <c r="O2440" s="29" t="str">
        <f t="shared" si="776"/>
        <v>MENOR VALOR</v>
      </c>
      <c r="P2440" s="30">
        <f t="shared" ref="P2440:P2503" si="780">ROUND(N2440,0)</f>
        <v>202300</v>
      </c>
    </row>
    <row r="2441" spans="1:16" ht="16.2" customHeight="1" x14ac:dyDescent="0.3">
      <c r="A2441" s="72">
        <f t="shared" si="777"/>
        <v>2316</v>
      </c>
      <c r="B2441" s="128">
        <v>42140</v>
      </c>
      <c r="C2441" s="129" t="s">
        <v>1781</v>
      </c>
      <c r="D2441" s="128" t="s">
        <v>1423</v>
      </c>
      <c r="E2441" s="128">
        <v>1</v>
      </c>
      <c r="F2441" s="56">
        <v>202300</v>
      </c>
      <c r="G2441" s="56">
        <v>471240</v>
      </c>
      <c r="H2441" s="24">
        <f t="shared" si="771"/>
        <v>202300</v>
      </c>
      <c r="I2441" s="24">
        <f t="shared" si="772"/>
        <v>336770</v>
      </c>
      <c r="J2441" s="24">
        <f t="shared" si="773"/>
        <v>336770</v>
      </c>
      <c r="K2441" s="25">
        <f t="shared" si="774"/>
        <v>308758.56587307825</v>
      </c>
      <c r="L2441" s="26">
        <f t="shared" si="778"/>
        <v>75277.573844248371</v>
      </c>
      <c r="M2441" s="27">
        <f t="shared" si="779"/>
        <v>0.24380724023440636</v>
      </c>
      <c r="N2441" s="28">
        <f t="shared" si="775"/>
        <v>202300</v>
      </c>
      <c r="O2441" s="29" t="str">
        <f t="shared" si="776"/>
        <v>MENOR VALOR</v>
      </c>
      <c r="P2441" s="30">
        <f t="shared" si="780"/>
        <v>202300</v>
      </c>
    </row>
    <row r="2442" spans="1:16" ht="16.2" customHeight="1" x14ac:dyDescent="0.3">
      <c r="A2442" s="268" t="s">
        <v>479</v>
      </c>
      <c r="B2442" s="268" t="s">
        <v>479</v>
      </c>
      <c r="C2442" s="268"/>
      <c r="D2442" s="268"/>
      <c r="E2442" s="268"/>
      <c r="F2442" s="35"/>
      <c r="G2442" s="121"/>
      <c r="H2442" s="38"/>
      <c r="I2442" s="38"/>
      <c r="J2442" s="38"/>
      <c r="K2442" s="39"/>
      <c r="L2442" s="40"/>
      <c r="M2442" s="41"/>
      <c r="N2442" s="42"/>
      <c r="O2442" s="43"/>
      <c r="P2442" s="44"/>
    </row>
    <row r="2443" spans="1:16" ht="16.2" customHeight="1" x14ac:dyDescent="0.3">
      <c r="A2443" s="64">
        <f>A2441+1</f>
        <v>2317</v>
      </c>
      <c r="B2443" s="124">
        <v>42140</v>
      </c>
      <c r="C2443" s="125" t="s">
        <v>1782</v>
      </c>
      <c r="D2443" s="124" t="s">
        <v>1423</v>
      </c>
      <c r="E2443" s="124">
        <v>1</v>
      </c>
      <c r="F2443" s="47">
        <v>223720</v>
      </c>
      <c r="G2443" s="47">
        <v>517650</v>
      </c>
      <c r="H2443" s="24">
        <f t="shared" ref="H2443:H2459" si="781">MIN(F2443:G2443)</f>
        <v>223720</v>
      </c>
      <c r="I2443" s="24">
        <f t="shared" ref="I2443:I2459" si="782">AVERAGE(F2443:G2443)</f>
        <v>370685</v>
      </c>
      <c r="J2443" s="24">
        <f t="shared" ref="J2443:J2459" si="783">MEDIAN(F2443:G2443)</f>
        <v>370685</v>
      </c>
      <c r="K2443" s="25">
        <f t="shared" ref="K2443:K2459" si="784">GEOMEAN(F2443:G2443)</f>
        <v>340306.7116587623</v>
      </c>
      <c r="L2443" s="26">
        <f t="shared" si="778"/>
        <v>82439.254410151538</v>
      </c>
      <c r="M2443" s="27">
        <f t="shared" si="779"/>
        <v>0.2422498633903416</v>
      </c>
      <c r="N2443" s="28">
        <f t="shared" ref="N2443:N2459" si="785">ROUND(IF(M2443&lt;=$N$2,H2443,K2443),0)</f>
        <v>223720</v>
      </c>
      <c r="O2443" s="29" t="str">
        <f t="shared" ref="O2443:O2459" si="786">IF(M2443&lt;=$N$2,"MENOR VALOR","MEDIA GEO")</f>
        <v>MENOR VALOR</v>
      </c>
      <c r="P2443" s="30">
        <f t="shared" si="780"/>
        <v>223720</v>
      </c>
    </row>
    <row r="2444" spans="1:16" ht="16.2" customHeight="1" x14ac:dyDescent="0.3">
      <c r="A2444" s="68">
        <f t="shared" ref="A2444:A2459" si="787">A2443+1</f>
        <v>2318</v>
      </c>
      <c r="B2444" s="126">
        <v>42140</v>
      </c>
      <c r="C2444" s="127" t="s">
        <v>1783</v>
      </c>
      <c r="D2444" s="126" t="s">
        <v>1423</v>
      </c>
      <c r="E2444" s="126">
        <v>1</v>
      </c>
      <c r="F2444" s="52">
        <v>314160</v>
      </c>
      <c r="G2444" s="52">
        <v>517650</v>
      </c>
      <c r="H2444" s="24">
        <f t="shared" si="781"/>
        <v>314160</v>
      </c>
      <c r="I2444" s="24">
        <f t="shared" si="782"/>
        <v>415905</v>
      </c>
      <c r="J2444" s="24">
        <f t="shared" si="783"/>
        <v>415905</v>
      </c>
      <c r="K2444" s="25">
        <f t="shared" si="784"/>
        <v>403267.80679841031</v>
      </c>
      <c r="L2444" s="26">
        <f t="shared" si="778"/>
        <v>63008.73444381656</v>
      </c>
      <c r="M2444" s="27">
        <f t="shared" si="779"/>
        <v>0.15624538676679942</v>
      </c>
      <c r="N2444" s="28">
        <f t="shared" si="785"/>
        <v>314160</v>
      </c>
      <c r="O2444" s="29" t="str">
        <f t="shared" si="786"/>
        <v>MENOR VALOR</v>
      </c>
      <c r="P2444" s="30">
        <f t="shared" si="780"/>
        <v>314160</v>
      </c>
    </row>
    <row r="2445" spans="1:16" ht="16.2" customHeight="1" x14ac:dyDescent="0.3">
      <c r="A2445" s="68">
        <f t="shared" si="787"/>
        <v>2319</v>
      </c>
      <c r="B2445" s="126">
        <v>42140</v>
      </c>
      <c r="C2445" s="127" t="s">
        <v>1784</v>
      </c>
      <c r="D2445" s="126" t="s">
        <v>1423</v>
      </c>
      <c r="E2445" s="126">
        <v>1</v>
      </c>
      <c r="F2445" s="52">
        <v>790160</v>
      </c>
      <c r="G2445" s="52">
        <v>471240</v>
      </c>
      <c r="H2445" s="24">
        <f t="shared" si="781"/>
        <v>471240</v>
      </c>
      <c r="I2445" s="24">
        <f t="shared" si="782"/>
        <v>630700</v>
      </c>
      <c r="J2445" s="24">
        <f t="shared" si="783"/>
        <v>630700</v>
      </c>
      <c r="K2445" s="25">
        <f t="shared" si="784"/>
        <v>610208.9792849659</v>
      </c>
      <c r="L2445" s="26">
        <f t="shared" si="778"/>
        <v>98265.907626972461</v>
      </c>
      <c r="M2445" s="27">
        <f t="shared" si="779"/>
        <v>0.16103648252131431</v>
      </c>
      <c r="N2445" s="28">
        <f t="shared" si="785"/>
        <v>471240</v>
      </c>
      <c r="O2445" s="29" t="str">
        <f t="shared" si="786"/>
        <v>MENOR VALOR</v>
      </c>
      <c r="P2445" s="30">
        <f t="shared" si="780"/>
        <v>471240</v>
      </c>
    </row>
    <row r="2446" spans="1:16" ht="16.2" customHeight="1" x14ac:dyDescent="0.3">
      <c r="A2446" s="68">
        <f t="shared" si="787"/>
        <v>2320</v>
      </c>
      <c r="B2446" s="126">
        <v>42140</v>
      </c>
      <c r="C2446" s="127" t="s">
        <v>1785</v>
      </c>
      <c r="D2446" s="126" t="s">
        <v>1423</v>
      </c>
      <c r="E2446" s="126">
        <v>1</v>
      </c>
      <c r="F2446" s="52">
        <v>314160</v>
      </c>
      <c r="G2446" s="52">
        <v>471240</v>
      </c>
      <c r="H2446" s="24">
        <f t="shared" si="781"/>
        <v>314160</v>
      </c>
      <c r="I2446" s="24">
        <f t="shared" si="782"/>
        <v>392700</v>
      </c>
      <c r="J2446" s="24">
        <f t="shared" si="783"/>
        <v>392700</v>
      </c>
      <c r="K2446" s="25">
        <f t="shared" si="784"/>
        <v>384765.84879638162</v>
      </c>
      <c r="L2446" s="26">
        <f t="shared" si="778"/>
        <v>49925.874475353492</v>
      </c>
      <c r="M2446" s="27">
        <f t="shared" si="779"/>
        <v>0.12975651199692181</v>
      </c>
      <c r="N2446" s="28">
        <f t="shared" si="785"/>
        <v>314160</v>
      </c>
      <c r="O2446" s="29" t="str">
        <f t="shared" si="786"/>
        <v>MENOR VALOR</v>
      </c>
      <c r="P2446" s="30">
        <f t="shared" si="780"/>
        <v>314160</v>
      </c>
    </row>
    <row r="2447" spans="1:16" ht="16.2" customHeight="1" x14ac:dyDescent="0.3">
      <c r="A2447" s="68">
        <f t="shared" si="787"/>
        <v>2321</v>
      </c>
      <c r="B2447" s="126">
        <v>42140</v>
      </c>
      <c r="C2447" s="127" t="s">
        <v>1786</v>
      </c>
      <c r="D2447" s="126" t="s">
        <v>1423</v>
      </c>
      <c r="E2447" s="126">
        <v>1</v>
      </c>
      <c r="F2447" s="52">
        <v>314160</v>
      </c>
      <c r="G2447" s="52">
        <v>285600</v>
      </c>
      <c r="H2447" s="24">
        <f t="shared" si="781"/>
        <v>285600</v>
      </c>
      <c r="I2447" s="24">
        <f t="shared" si="782"/>
        <v>299880</v>
      </c>
      <c r="J2447" s="24">
        <f t="shared" si="783"/>
        <v>299880</v>
      </c>
      <c r="K2447" s="25">
        <f t="shared" si="784"/>
        <v>299539.80703739531</v>
      </c>
      <c r="L2447" s="26">
        <f t="shared" si="778"/>
        <v>9856.9320845741804</v>
      </c>
      <c r="M2447" s="27">
        <f t="shared" si="779"/>
        <v>3.2906918723305499E-2</v>
      </c>
      <c r="N2447" s="28">
        <f t="shared" si="785"/>
        <v>285600</v>
      </c>
      <c r="O2447" s="29" t="str">
        <f t="shared" si="786"/>
        <v>MENOR VALOR</v>
      </c>
      <c r="P2447" s="30">
        <f t="shared" si="780"/>
        <v>285600</v>
      </c>
    </row>
    <row r="2448" spans="1:16" ht="16.2" customHeight="1" x14ac:dyDescent="0.3">
      <c r="A2448" s="68">
        <f t="shared" si="787"/>
        <v>2322</v>
      </c>
      <c r="B2448" s="126">
        <v>42140</v>
      </c>
      <c r="C2448" s="127" t="s">
        <v>1787</v>
      </c>
      <c r="D2448" s="126" t="s">
        <v>1423</v>
      </c>
      <c r="E2448" s="126">
        <v>1</v>
      </c>
      <c r="F2448" s="52">
        <v>314160</v>
      </c>
      <c r="G2448" s="52">
        <v>285600</v>
      </c>
      <c r="H2448" s="24">
        <f t="shared" si="781"/>
        <v>285600</v>
      </c>
      <c r="I2448" s="24">
        <f t="shared" si="782"/>
        <v>299880</v>
      </c>
      <c r="J2448" s="24">
        <f t="shared" si="783"/>
        <v>299880</v>
      </c>
      <c r="K2448" s="25">
        <f t="shared" si="784"/>
        <v>299539.80703739531</v>
      </c>
      <c r="L2448" s="26">
        <f t="shared" si="778"/>
        <v>9856.9320845741804</v>
      </c>
      <c r="M2448" s="27">
        <f t="shared" si="779"/>
        <v>3.2906918723305499E-2</v>
      </c>
      <c r="N2448" s="28">
        <f t="shared" si="785"/>
        <v>285600</v>
      </c>
      <c r="O2448" s="29" t="str">
        <f t="shared" si="786"/>
        <v>MENOR VALOR</v>
      </c>
      <c r="P2448" s="30">
        <f t="shared" si="780"/>
        <v>285600</v>
      </c>
    </row>
    <row r="2449" spans="1:16" ht="16.2" customHeight="1" x14ac:dyDescent="0.3">
      <c r="A2449" s="68">
        <f t="shared" si="787"/>
        <v>2323</v>
      </c>
      <c r="B2449" s="126">
        <v>42140</v>
      </c>
      <c r="C2449" s="127" t="s">
        <v>1788</v>
      </c>
      <c r="D2449" s="126" t="s">
        <v>1423</v>
      </c>
      <c r="E2449" s="126">
        <v>1</v>
      </c>
      <c r="F2449" s="52">
        <v>345100</v>
      </c>
      <c r="G2449" s="52">
        <v>269535</v>
      </c>
      <c r="H2449" s="24">
        <f t="shared" si="781"/>
        <v>269535</v>
      </c>
      <c r="I2449" s="24">
        <f t="shared" si="782"/>
        <v>307317.5</v>
      </c>
      <c r="J2449" s="24">
        <f t="shared" si="783"/>
        <v>307317.5</v>
      </c>
      <c r="K2449" s="25">
        <f t="shared" si="784"/>
        <v>304986.11197888997</v>
      </c>
      <c r="L2449" s="26">
        <f t="shared" si="778"/>
        <v>25067.721680876744</v>
      </c>
      <c r="M2449" s="27">
        <f t="shared" si="779"/>
        <v>8.2192994029222685E-2</v>
      </c>
      <c r="N2449" s="28">
        <f t="shared" si="785"/>
        <v>269535</v>
      </c>
      <c r="O2449" s="29" t="str">
        <f t="shared" si="786"/>
        <v>MENOR VALOR</v>
      </c>
      <c r="P2449" s="30">
        <f t="shared" si="780"/>
        <v>269535</v>
      </c>
    </row>
    <row r="2450" spans="1:16" ht="16.2" customHeight="1" x14ac:dyDescent="0.3">
      <c r="A2450" s="68">
        <f t="shared" si="787"/>
        <v>2324</v>
      </c>
      <c r="B2450" s="126">
        <v>42140</v>
      </c>
      <c r="C2450" s="127" t="s">
        <v>1789</v>
      </c>
      <c r="D2450" s="126" t="s">
        <v>1423</v>
      </c>
      <c r="E2450" s="126">
        <v>1</v>
      </c>
      <c r="F2450" s="52">
        <v>345100</v>
      </c>
      <c r="G2450" s="52">
        <v>333795</v>
      </c>
      <c r="H2450" s="24">
        <f t="shared" si="781"/>
        <v>333795</v>
      </c>
      <c r="I2450" s="24">
        <f t="shared" si="782"/>
        <v>339447.5</v>
      </c>
      <c r="J2450" s="24">
        <f t="shared" si="783"/>
        <v>339447.5</v>
      </c>
      <c r="K2450" s="25">
        <f t="shared" si="784"/>
        <v>339400.43385358242</v>
      </c>
      <c r="L2450" s="26">
        <f t="shared" si="778"/>
        <v>3963.6402893607706</v>
      </c>
      <c r="M2450" s="27">
        <f t="shared" si="779"/>
        <v>1.1678359524639522E-2</v>
      </c>
      <c r="N2450" s="28">
        <f t="shared" si="785"/>
        <v>333795</v>
      </c>
      <c r="O2450" s="29" t="str">
        <f t="shared" si="786"/>
        <v>MENOR VALOR</v>
      </c>
      <c r="P2450" s="30">
        <f t="shared" si="780"/>
        <v>333795</v>
      </c>
    </row>
    <row r="2451" spans="1:16" ht="16.2" customHeight="1" x14ac:dyDescent="0.3">
      <c r="A2451" s="68">
        <f t="shared" si="787"/>
        <v>2325</v>
      </c>
      <c r="B2451" s="126">
        <v>42140</v>
      </c>
      <c r="C2451" s="127" t="s">
        <v>1790</v>
      </c>
      <c r="D2451" s="126" t="s">
        <v>1423</v>
      </c>
      <c r="E2451" s="126">
        <v>1</v>
      </c>
      <c r="F2451" s="52">
        <v>314160</v>
      </c>
      <c r="G2451" s="52">
        <v>333795</v>
      </c>
      <c r="H2451" s="24">
        <f t="shared" si="781"/>
        <v>314160</v>
      </c>
      <c r="I2451" s="24">
        <f t="shared" si="782"/>
        <v>323977.5</v>
      </c>
      <c r="J2451" s="24">
        <f t="shared" si="783"/>
        <v>323977.5</v>
      </c>
      <c r="K2451" s="25">
        <f t="shared" si="784"/>
        <v>323828.71583601105</v>
      </c>
      <c r="L2451" s="26">
        <f t="shared" si="778"/>
        <v>6836.8145330091702</v>
      </c>
      <c r="M2451" s="27">
        <f t="shared" si="779"/>
        <v>2.1112440616512147E-2</v>
      </c>
      <c r="N2451" s="28">
        <f t="shared" si="785"/>
        <v>314160</v>
      </c>
      <c r="O2451" s="29" t="str">
        <f t="shared" si="786"/>
        <v>MENOR VALOR</v>
      </c>
      <c r="P2451" s="30">
        <f t="shared" si="780"/>
        <v>314160</v>
      </c>
    </row>
    <row r="2452" spans="1:16" ht="16.2" customHeight="1" x14ac:dyDescent="0.3">
      <c r="A2452" s="68">
        <f t="shared" si="787"/>
        <v>2326</v>
      </c>
      <c r="B2452" s="126">
        <v>42140</v>
      </c>
      <c r="C2452" s="127" t="s">
        <v>1791</v>
      </c>
      <c r="D2452" s="126" t="s">
        <v>1423</v>
      </c>
      <c r="E2452" s="126">
        <v>1</v>
      </c>
      <c r="F2452" s="52">
        <v>314160</v>
      </c>
      <c r="G2452" s="52">
        <v>303450</v>
      </c>
      <c r="H2452" s="24">
        <f t="shared" si="781"/>
        <v>303450</v>
      </c>
      <c r="I2452" s="24">
        <f t="shared" si="782"/>
        <v>308805</v>
      </c>
      <c r="J2452" s="24">
        <f t="shared" si="783"/>
        <v>308805</v>
      </c>
      <c r="K2452" s="25">
        <f t="shared" si="784"/>
        <v>308758.56587307825</v>
      </c>
      <c r="L2452" s="26">
        <f t="shared" si="778"/>
        <v>3753.7229272291124</v>
      </c>
      <c r="M2452" s="27">
        <f t="shared" si="779"/>
        <v>1.2157469758335903E-2</v>
      </c>
      <c r="N2452" s="28">
        <f t="shared" si="785"/>
        <v>303450</v>
      </c>
      <c r="O2452" s="29" t="str">
        <f t="shared" si="786"/>
        <v>MENOR VALOR</v>
      </c>
      <c r="P2452" s="30">
        <f t="shared" si="780"/>
        <v>303450</v>
      </c>
    </row>
    <row r="2453" spans="1:16" ht="16.2" customHeight="1" x14ac:dyDescent="0.3">
      <c r="A2453" s="68">
        <f t="shared" si="787"/>
        <v>2327</v>
      </c>
      <c r="B2453" s="126">
        <v>42140</v>
      </c>
      <c r="C2453" s="127" t="s">
        <v>1792</v>
      </c>
      <c r="D2453" s="126" t="s">
        <v>1423</v>
      </c>
      <c r="E2453" s="126">
        <v>1</v>
      </c>
      <c r="F2453" s="52">
        <v>190400</v>
      </c>
      <c r="G2453" s="52">
        <v>303450</v>
      </c>
      <c r="H2453" s="24">
        <f t="shared" si="781"/>
        <v>190400</v>
      </c>
      <c r="I2453" s="24">
        <f t="shared" si="782"/>
        <v>246925</v>
      </c>
      <c r="J2453" s="24">
        <f t="shared" si="783"/>
        <v>246925</v>
      </c>
      <c r="K2453" s="25">
        <f t="shared" si="784"/>
        <v>240368.21753301745</v>
      </c>
      <c r="L2453" s="26">
        <f t="shared" si="778"/>
        <v>35332.865461401314</v>
      </c>
      <c r="M2453" s="27">
        <f t="shared" si="779"/>
        <v>0.14699474757534417</v>
      </c>
      <c r="N2453" s="28">
        <f t="shared" si="785"/>
        <v>190400</v>
      </c>
      <c r="O2453" s="29" t="str">
        <f t="shared" si="786"/>
        <v>MENOR VALOR</v>
      </c>
      <c r="P2453" s="30">
        <f t="shared" si="780"/>
        <v>190400</v>
      </c>
    </row>
    <row r="2454" spans="1:16" ht="16.2" customHeight="1" x14ac:dyDescent="0.3">
      <c r="A2454" s="68">
        <f t="shared" si="787"/>
        <v>2328</v>
      </c>
      <c r="B2454" s="126">
        <v>42140</v>
      </c>
      <c r="C2454" s="127" t="s">
        <v>1793</v>
      </c>
      <c r="D2454" s="126" t="s">
        <v>1423</v>
      </c>
      <c r="E2454" s="126">
        <v>1</v>
      </c>
      <c r="F2454" s="52">
        <v>190400</v>
      </c>
      <c r="G2454" s="52">
        <v>442680</v>
      </c>
      <c r="H2454" s="24">
        <f t="shared" si="781"/>
        <v>190400</v>
      </c>
      <c r="I2454" s="24">
        <f t="shared" si="782"/>
        <v>316540</v>
      </c>
      <c r="J2454" s="24">
        <f t="shared" si="783"/>
        <v>316540</v>
      </c>
      <c r="K2454" s="25">
        <f t="shared" si="784"/>
        <v>290320.98098484031</v>
      </c>
      <c r="L2454" s="26">
        <f t="shared" si="778"/>
        <v>70654.803237192726</v>
      </c>
      <c r="M2454" s="27">
        <f t="shared" si="779"/>
        <v>0.24336788542637952</v>
      </c>
      <c r="N2454" s="28">
        <f t="shared" si="785"/>
        <v>190400</v>
      </c>
      <c r="O2454" s="29" t="str">
        <f t="shared" si="786"/>
        <v>MENOR VALOR</v>
      </c>
      <c r="P2454" s="30">
        <f t="shared" si="780"/>
        <v>190400</v>
      </c>
    </row>
    <row r="2455" spans="1:16" ht="16.2" customHeight="1" x14ac:dyDescent="0.3">
      <c r="A2455" s="68">
        <f t="shared" si="787"/>
        <v>2329</v>
      </c>
      <c r="B2455" s="126">
        <v>42140</v>
      </c>
      <c r="C2455" s="127" t="s">
        <v>1794</v>
      </c>
      <c r="D2455" s="126" t="s">
        <v>1423</v>
      </c>
      <c r="E2455" s="126">
        <v>1</v>
      </c>
      <c r="F2455" s="52">
        <v>179690</v>
      </c>
      <c r="G2455" s="52">
        <v>489090</v>
      </c>
      <c r="H2455" s="24">
        <f t="shared" si="781"/>
        <v>179690</v>
      </c>
      <c r="I2455" s="24">
        <f t="shared" si="782"/>
        <v>334390</v>
      </c>
      <c r="J2455" s="24">
        <f t="shared" si="783"/>
        <v>334390</v>
      </c>
      <c r="K2455" s="25">
        <f t="shared" si="784"/>
        <v>296453.33882417314</v>
      </c>
      <c r="L2455" s="26">
        <f t="shared" si="778"/>
        <v>82564.148676555284</v>
      </c>
      <c r="M2455" s="27">
        <f t="shared" si="779"/>
        <v>0.27850638823644414</v>
      </c>
      <c r="N2455" s="28">
        <f t="shared" si="785"/>
        <v>179690</v>
      </c>
      <c r="O2455" s="29" t="str">
        <f t="shared" si="786"/>
        <v>MENOR VALOR</v>
      </c>
      <c r="P2455" s="30">
        <f t="shared" si="780"/>
        <v>179690</v>
      </c>
    </row>
    <row r="2456" spans="1:16" ht="16.2" customHeight="1" x14ac:dyDescent="0.3">
      <c r="A2456" s="68">
        <f t="shared" si="787"/>
        <v>2330</v>
      </c>
      <c r="B2456" s="126">
        <v>42140</v>
      </c>
      <c r="C2456" s="127" t="s">
        <v>1795</v>
      </c>
      <c r="D2456" s="126" t="s">
        <v>1423</v>
      </c>
      <c r="E2456" s="126">
        <v>1</v>
      </c>
      <c r="F2456" s="52">
        <v>222530</v>
      </c>
      <c r="G2456" s="52">
        <v>562275</v>
      </c>
      <c r="H2456" s="24">
        <f t="shared" si="781"/>
        <v>222530</v>
      </c>
      <c r="I2456" s="24">
        <f t="shared" si="782"/>
        <v>392402.5</v>
      </c>
      <c r="J2456" s="24">
        <f t="shared" si="783"/>
        <v>392402.5</v>
      </c>
      <c r="K2456" s="25">
        <f t="shared" si="784"/>
        <v>353727.37489484751</v>
      </c>
      <c r="L2456" s="26">
        <f t="shared" si="778"/>
        <v>92770.553462020471</v>
      </c>
      <c r="M2456" s="27">
        <f t="shared" si="779"/>
        <v>0.26226568834147584</v>
      </c>
      <c r="N2456" s="28">
        <f t="shared" si="785"/>
        <v>222530</v>
      </c>
      <c r="O2456" s="29" t="str">
        <f t="shared" si="786"/>
        <v>MENOR VALOR</v>
      </c>
      <c r="P2456" s="30">
        <f t="shared" si="780"/>
        <v>222530</v>
      </c>
    </row>
    <row r="2457" spans="1:16" ht="16.2" customHeight="1" x14ac:dyDescent="0.3">
      <c r="A2457" s="68">
        <f t="shared" si="787"/>
        <v>2331</v>
      </c>
      <c r="B2457" s="126">
        <v>42140</v>
      </c>
      <c r="C2457" s="127" t="s">
        <v>1796</v>
      </c>
      <c r="D2457" s="126" t="s">
        <v>1423</v>
      </c>
      <c r="E2457" s="126">
        <v>1</v>
      </c>
      <c r="F2457" s="52">
        <v>222530</v>
      </c>
      <c r="G2457" s="52">
        <v>489090</v>
      </c>
      <c r="H2457" s="24">
        <f t="shared" si="781"/>
        <v>222530</v>
      </c>
      <c r="I2457" s="24">
        <f t="shared" si="782"/>
        <v>355810</v>
      </c>
      <c r="J2457" s="24">
        <f t="shared" si="783"/>
        <v>355810</v>
      </c>
      <c r="K2457" s="25">
        <f t="shared" si="784"/>
        <v>329904.83127714269</v>
      </c>
      <c r="L2457" s="26">
        <f t="shared" si="778"/>
        <v>75925.471324828803</v>
      </c>
      <c r="M2457" s="27">
        <f t="shared" si="779"/>
        <v>0.23014355694914393</v>
      </c>
      <c r="N2457" s="28">
        <f t="shared" si="785"/>
        <v>222530</v>
      </c>
      <c r="O2457" s="29" t="str">
        <f t="shared" si="786"/>
        <v>MENOR VALOR</v>
      </c>
      <c r="P2457" s="30">
        <f t="shared" si="780"/>
        <v>222530</v>
      </c>
    </row>
    <row r="2458" spans="1:16" ht="16.2" customHeight="1" x14ac:dyDescent="0.3">
      <c r="A2458" s="68">
        <f t="shared" si="787"/>
        <v>2332</v>
      </c>
      <c r="B2458" s="126">
        <v>42140</v>
      </c>
      <c r="C2458" s="127" t="s">
        <v>1797</v>
      </c>
      <c r="D2458" s="126" t="s">
        <v>1423</v>
      </c>
      <c r="E2458" s="126">
        <v>1</v>
      </c>
      <c r="F2458" s="52">
        <v>202300</v>
      </c>
      <c r="G2458" s="52">
        <v>1229865</v>
      </c>
      <c r="H2458" s="24">
        <f t="shared" si="781"/>
        <v>202300</v>
      </c>
      <c r="I2458" s="24">
        <f t="shared" si="782"/>
        <v>716082.5</v>
      </c>
      <c r="J2458" s="24">
        <f t="shared" si="783"/>
        <v>716082.5</v>
      </c>
      <c r="K2458" s="25">
        <f t="shared" si="784"/>
        <v>498800.25010017789</v>
      </c>
      <c r="L2458" s="26">
        <f t="shared" si="778"/>
        <v>209657.33746934301</v>
      </c>
      <c r="M2458" s="27">
        <f t="shared" si="779"/>
        <v>0.42032324046997954</v>
      </c>
      <c r="N2458" s="28">
        <f t="shared" si="785"/>
        <v>202300</v>
      </c>
      <c r="O2458" s="29" t="str">
        <f t="shared" si="786"/>
        <v>MENOR VALOR</v>
      </c>
      <c r="P2458" s="30">
        <f t="shared" si="780"/>
        <v>202300</v>
      </c>
    </row>
    <row r="2459" spans="1:16" ht="16.2" customHeight="1" x14ac:dyDescent="0.3">
      <c r="A2459" s="72">
        <f t="shared" si="787"/>
        <v>2333</v>
      </c>
      <c r="B2459" s="128">
        <v>42140</v>
      </c>
      <c r="C2459" s="129" t="s">
        <v>1798</v>
      </c>
      <c r="D2459" s="128" t="s">
        <v>1423</v>
      </c>
      <c r="E2459" s="128">
        <v>1</v>
      </c>
      <c r="F2459" s="56">
        <v>202300</v>
      </c>
      <c r="G2459" s="56">
        <v>489090</v>
      </c>
      <c r="H2459" s="24">
        <f t="shared" si="781"/>
        <v>202300</v>
      </c>
      <c r="I2459" s="24">
        <f t="shared" si="782"/>
        <v>345695</v>
      </c>
      <c r="J2459" s="24">
        <f t="shared" si="783"/>
        <v>345695</v>
      </c>
      <c r="K2459" s="25">
        <f t="shared" si="784"/>
        <v>314551.91463413474</v>
      </c>
      <c r="L2459" s="26">
        <f t="shared" si="778"/>
        <v>79374.090038970258</v>
      </c>
      <c r="M2459" s="27">
        <f t="shared" si="779"/>
        <v>0.2523401904302276</v>
      </c>
      <c r="N2459" s="28">
        <f t="shared" si="785"/>
        <v>202300</v>
      </c>
      <c r="O2459" s="29" t="str">
        <f t="shared" si="786"/>
        <v>MENOR VALOR</v>
      </c>
      <c r="P2459" s="30">
        <f t="shared" si="780"/>
        <v>202300</v>
      </c>
    </row>
    <row r="2460" spans="1:16" ht="16.2" customHeight="1" x14ac:dyDescent="0.3">
      <c r="A2460" s="268" t="s">
        <v>508</v>
      </c>
      <c r="B2460" s="268" t="s">
        <v>508</v>
      </c>
      <c r="C2460" s="268"/>
      <c r="D2460" s="268"/>
      <c r="E2460" s="268"/>
      <c r="F2460" s="35"/>
      <c r="G2460" s="121"/>
      <c r="H2460" s="38"/>
      <c r="I2460" s="38"/>
      <c r="J2460" s="38"/>
      <c r="K2460" s="39"/>
      <c r="L2460" s="40"/>
      <c r="M2460" s="41"/>
      <c r="N2460" s="42"/>
      <c r="O2460" s="43"/>
      <c r="P2460" s="44"/>
    </row>
    <row r="2461" spans="1:16" ht="16.2" customHeight="1" x14ac:dyDescent="0.3">
      <c r="A2461" s="64">
        <f>A2459+1</f>
        <v>2334</v>
      </c>
      <c r="B2461" s="124">
        <v>42140</v>
      </c>
      <c r="C2461" s="125" t="s">
        <v>1799</v>
      </c>
      <c r="D2461" s="124" t="s">
        <v>1423</v>
      </c>
      <c r="E2461" s="124">
        <v>1</v>
      </c>
      <c r="F2461" s="47">
        <v>295120</v>
      </c>
      <c r="G2461" s="47">
        <v>562275</v>
      </c>
      <c r="H2461" s="24">
        <f t="shared" ref="H2461:H2478" si="788">MIN(F2461:G2461)</f>
        <v>295120</v>
      </c>
      <c r="I2461" s="24">
        <f t="shared" ref="I2461:I2478" si="789">AVERAGE(F2461:G2461)</f>
        <v>428697.5</v>
      </c>
      <c r="J2461" s="24">
        <f t="shared" ref="J2461:J2478" si="790">MEDIAN(F2461:G2461)</f>
        <v>428697.5</v>
      </c>
      <c r="K2461" s="25">
        <f t="shared" ref="K2461:K2478" si="791">GEOMEAN(F2461:G2461)</f>
        <v>407355.61613901926</v>
      </c>
      <c r="L2461" s="26">
        <f t="shared" si="778"/>
        <v>79362.565262550852</v>
      </c>
      <c r="M2461" s="27">
        <f t="shared" si="779"/>
        <v>0.19482379061018418</v>
      </c>
      <c r="N2461" s="28">
        <f t="shared" ref="N2461:N2478" si="792">ROUND(IF(M2461&lt;=$N$2,H2461,K2461),0)</f>
        <v>295120</v>
      </c>
      <c r="O2461" s="29" t="str">
        <f t="shared" ref="O2461:O2478" si="793">IF(M2461&lt;=$N$2,"MENOR VALOR","MEDIA GEO")</f>
        <v>MENOR VALOR</v>
      </c>
      <c r="P2461" s="30">
        <f t="shared" si="780"/>
        <v>295120</v>
      </c>
    </row>
    <row r="2462" spans="1:16" ht="16.2" customHeight="1" x14ac:dyDescent="0.3">
      <c r="A2462" s="68">
        <f t="shared" ref="A2462:A2478" si="794">A2461+1</f>
        <v>2335</v>
      </c>
      <c r="B2462" s="126">
        <v>42140</v>
      </c>
      <c r="C2462" s="127" t="s">
        <v>1800</v>
      </c>
      <c r="D2462" s="126" t="s">
        <v>1423</v>
      </c>
      <c r="E2462" s="126">
        <v>1</v>
      </c>
      <c r="F2462" s="52">
        <v>326060</v>
      </c>
      <c r="G2462" s="52">
        <v>537285</v>
      </c>
      <c r="H2462" s="24">
        <f t="shared" si="788"/>
        <v>326060</v>
      </c>
      <c r="I2462" s="24">
        <f t="shared" si="789"/>
        <v>431672.5</v>
      </c>
      <c r="J2462" s="24">
        <f t="shared" si="790"/>
        <v>431672.5</v>
      </c>
      <c r="K2462" s="25">
        <f t="shared" si="791"/>
        <v>418553.63706459414</v>
      </c>
      <c r="L2462" s="26">
        <f t="shared" si="778"/>
        <v>65402.877984982479</v>
      </c>
      <c r="M2462" s="27">
        <f t="shared" si="779"/>
        <v>0.15625925136779792</v>
      </c>
      <c r="N2462" s="28">
        <f t="shared" si="792"/>
        <v>326060</v>
      </c>
      <c r="O2462" s="29" t="str">
        <f t="shared" si="793"/>
        <v>MENOR VALOR</v>
      </c>
      <c r="P2462" s="30">
        <f t="shared" si="780"/>
        <v>326060</v>
      </c>
    </row>
    <row r="2463" spans="1:16" ht="16.2" customHeight="1" x14ac:dyDescent="0.3">
      <c r="A2463" s="68">
        <f t="shared" si="794"/>
        <v>2336</v>
      </c>
      <c r="B2463" s="126">
        <v>42140</v>
      </c>
      <c r="C2463" s="127" t="s">
        <v>1801</v>
      </c>
      <c r="D2463" s="126" t="s">
        <v>1423</v>
      </c>
      <c r="E2463" s="126">
        <v>1</v>
      </c>
      <c r="F2463" s="52">
        <v>374850</v>
      </c>
      <c r="G2463" s="52">
        <v>537285</v>
      </c>
      <c r="H2463" s="24">
        <f t="shared" si="788"/>
        <v>374850</v>
      </c>
      <c r="I2463" s="24">
        <f t="shared" si="789"/>
        <v>456067.5</v>
      </c>
      <c r="J2463" s="24">
        <f t="shared" si="790"/>
        <v>456067.5</v>
      </c>
      <c r="K2463" s="25">
        <f t="shared" si="791"/>
        <v>448777.54205173859</v>
      </c>
      <c r="L2463" s="26">
        <f t="shared" si="778"/>
        <v>52274.666301238009</v>
      </c>
      <c r="M2463" s="27">
        <f t="shared" si="779"/>
        <v>0.11648235796792919</v>
      </c>
      <c r="N2463" s="28">
        <f t="shared" si="792"/>
        <v>374850</v>
      </c>
      <c r="O2463" s="29" t="str">
        <f t="shared" si="793"/>
        <v>MENOR VALOR</v>
      </c>
      <c r="P2463" s="30">
        <f t="shared" si="780"/>
        <v>374850</v>
      </c>
    </row>
    <row r="2464" spans="1:16" ht="16.2" customHeight="1" x14ac:dyDescent="0.3">
      <c r="A2464" s="68">
        <f t="shared" si="794"/>
        <v>2337</v>
      </c>
      <c r="B2464" s="126">
        <v>42140</v>
      </c>
      <c r="C2464" s="127" t="s">
        <v>1802</v>
      </c>
      <c r="D2464" s="126" t="s">
        <v>1423</v>
      </c>
      <c r="E2464" s="126">
        <v>1</v>
      </c>
      <c r="F2464" s="52">
        <v>326060</v>
      </c>
      <c r="G2464" s="52">
        <v>537285</v>
      </c>
      <c r="H2464" s="24">
        <f t="shared" si="788"/>
        <v>326060</v>
      </c>
      <c r="I2464" s="24">
        <f t="shared" si="789"/>
        <v>431672.5</v>
      </c>
      <c r="J2464" s="24">
        <f t="shared" si="790"/>
        <v>431672.5</v>
      </c>
      <c r="K2464" s="25">
        <f t="shared" si="791"/>
        <v>418553.63706459414</v>
      </c>
      <c r="L2464" s="26">
        <f t="shared" si="778"/>
        <v>65402.877984982479</v>
      </c>
      <c r="M2464" s="27">
        <f t="shared" si="779"/>
        <v>0.15625925136779792</v>
      </c>
      <c r="N2464" s="28">
        <f t="shared" si="792"/>
        <v>326060</v>
      </c>
      <c r="O2464" s="29" t="str">
        <f t="shared" si="793"/>
        <v>MENOR VALOR</v>
      </c>
      <c r="P2464" s="30">
        <f t="shared" si="780"/>
        <v>326060</v>
      </c>
    </row>
    <row r="2465" spans="1:16" ht="16.2" customHeight="1" x14ac:dyDescent="0.3">
      <c r="A2465" s="68">
        <f t="shared" si="794"/>
        <v>2338</v>
      </c>
      <c r="B2465" s="126">
        <v>42140</v>
      </c>
      <c r="C2465" s="127" t="s">
        <v>1803</v>
      </c>
      <c r="D2465" s="126" t="s">
        <v>1423</v>
      </c>
      <c r="E2465" s="126">
        <v>1</v>
      </c>
      <c r="F2465" s="52">
        <v>819910</v>
      </c>
      <c r="G2465" s="52">
        <v>287385</v>
      </c>
      <c r="H2465" s="24">
        <f t="shared" si="788"/>
        <v>287385</v>
      </c>
      <c r="I2465" s="24">
        <f t="shared" si="789"/>
        <v>553647.5</v>
      </c>
      <c r="J2465" s="24">
        <f t="shared" si="790"/>
        <v>553647.5</v>
      </c>
      <c r="K2465" s="25">
        <f t="shared" si="791"/>
        <v>485417.17661203543</v>
      </c>
      <c r="L2465" s="26">
        <f t="shared" si="778"/>
        <v>140029.89497550236</v>
      </c>
      <c r="M2465" s="27">
        <f t="shared" si="779"/>
        <v>0.28847330033279761</v>
      </c>
      <c r="N2465" s="28">
        <f t="shared" si="792"/>
        <v>287385</v>
      </c>
      <c r="O2465" s="29" t="str">
        <f t="shared" si="793"/>
        <v>MENOR VALOR</v>
      </c>
      <c r="P2465" s="30">
        <f t="shared" si="780"/>
        <v>287385</v>
      </c>
    </row>
    <row r="2466" spans="1:16" ht="16.2" customHeight="1" x14ac:dyDescent="0.3">
      <c r="A2466" s="68">
        <f t="shared" si="794"/>
        <v>2339</v>
      </c>
      <c r="B2466" s="126">
        <v>42140</v>
      </c>
      <c r="C2466" s="127" t="s">
        <v>1804</v>
      </c>
      <c r="D2466" s="126" t="s">
        <v>1423</v>
      </c>
      <c r="E2466" s="126">
        <v>1</v>
      </c>
      <c r="F2466" s="52">
        <v>326060</v>
      </c>
      <c r="G2466" s="52">
        <v>296310</v>
      </c>
      <c r="H2466" s="24">
        <f t="shared" si="788"/>
        <v>296310</v>
      </c>
      <c r="I2466" s="24">
        <f t="shared" si="789"/>
        <v>311185</v>
      </c>
      <c r="J2466" s="24">
        <f t="shared" si="790"/>
        <v>311185</v>
      </c>
      <c r="K2466" s="25">
        <f t="shared" si="791"/>
        <v>310829.27564822463</v>
      </c>
      <c r="L2466" s="26">
        <f t="shared" si="778"/>
        <v>10266.678268776344</v>
      </c>
      <c r="M2466" s="27">
        <f t="shared" si="779"/>
        <v>3.3029959122626115E-2</v>
      </c>
      <c r="N2466" s="28">
        <f t="shared" si="792"/>
        <v>296310</v>
      </c>
      <c r="O2466" s="29" t="str">
        <f t="shared" si="793"/>
        <v>MENOR VALOR</v>
      </c>
      <c r="P2466" s="30">
        <f t="shared" si="780"/>
        <v>296310</v>
      </c>
    </row>
    <row r="2467" spans="1:16" ht="16.2" customHeight="1" x14ac:dyDescent="0.3">
      <c r="A2467" s="68">
        <f t="shared" si="794"/>
        <v>2340</v>
      </c>
      <c r="B2467" s="126">
        <v>42140</v>
      </c>
      <c r="C2467" s="127" t="s">
        <v>1805</v>
      </c>
      <c r="D2467" s="126" t="s">
        <v>1423</v>
      </c>
      <c r="E2467" s="126">
        <v>1</v>
      </c>
      <c r="F2467" s="52">
        <v>374850</v>
      </c>
      <c r="G2467" s="52">
        <v>296310</v>
      </c>
      <c r="H2467" s="24">
        <f t="shared" si="788"/>
        <v>296310</v>
      </c>
      <c r="I2467" s="24">
        <f t="shared" si="789"/>
        <v>335580</v>
      </c>
      <c r="J2467" s="24">
        <f t="shared" si="790"/>
        <v>335580</v>
      </c>
      <c r="K2467" s="25">
        <f t="shared" si="791"/>
        <v>333274.36670107109</v>
      </c>
      <c r="L2467" s="26">
        <f t="shared" si="778"/>
        <v>26137.754356593581</v>
      </c>
      <c r="M2467" s="27">
        <f t="shared" si="779"/>
        <v>7.8427136822189866E-2</v>
      </c>
      <c r="N2467" s="28">
        <f t="shared" si="792"/>
        <v>296310</v>
      </c>
      <c r="O2467" s="29" t="str">
        <f t="shared" si="793"/>
        <v>MENOR VALOR</v>
      </c>
      <c r="P2467" s="30">
        <f t="shared" si="780"/>
        <v>296310</v>
      </c>
    </row>
    <row r="2468" spans="1:16" ht="16.2" customHeight="1" x14ac:dyDescent="0.3">
      <c r="A2468" s="68">
        <f t="shared" si="794"/>
        <v>2341</v>
      </c>
      <c r="B2468" s="126">
        <v>42140</v>
      </c>
      <c r="C2468" s="127" t="s">
        <v>1806</v>
      </c>
      <c r="D2468" s="126" t="s">
        <v>1423</v>
      </c>
      <c r="E2468" s="126">
        <v>1</v>
      </c>
      <c r="F2468" s="52">
        <v>358190</v>
      </c>
      <c r="G2468" s="52">
        <v>314160</v>
      </c>
      <c r="H2468" s="24">
        <f t="shared" si="788"/>
        <v>314160</v>
      </c>
      <c r="I2468" s="24">
        <f t="shared" si="789"/>
        <v>336175</v>
      </c>
      <c r="J2468" s="24">
        <f t="shared" si="790"/>
        <v>336175</v>
      </c>
      <c r="K2468" s="25">
        <f t="shared" si="791"/>
        <v>335453.38036752591</v>
      </c>
      <c r="L2468" s="26">
        <f t="shared" si="778"/>
        <v>15056.693652262071</v>
      </c>
      <c r="M2468" s="27">
        <f t="shared" si="779"/>
        <v>4.4884608513307611E-2</v>
      </c>
      <c r="N2468" s="28">
        <f t="shared" si="792"/>
        <v>314160</v>
      </c>
      <c r="O2468" s="29" t="str">
        <f t="shared" si="793"/>
        <v>MENOR VALOR</v>
      </c>
      <c r="P2468" s="30">
        <f t="shared" si="780"/>
        <v>314160</v>
      </c>
    </row>
    <row r="2469" spans="1:16" ht="16.2" customHeight="1" x14ac:dyDescent="0.3">
      <c r="A2469" s="68">
        <f t="shared" si="794"/>
        <v>2342</v>
      </c>
      <c r="B2469" s="126">
        <v>42140</v>
      </c>
      <c r="C2469" s="127" t="s">
        <v>1807</v>
      </c>
      <c r="D2469" s="126" t="s">
        <v>1423</v>
      </c>
      <c r="E2469" s="126">
        <v>1</v>
      </c>
      <c r="F2469" s="52">
        <v>358190</v>
      </c>
      <c r="G2469" s="52">
        <v>314160</v>
      </c>
      <c r="H2469" s="24">
        <f t="shared" si="788"/>
        <v>314160</v>
      </c>
      <c r="I2469" s="24">
        <f t="shared" si="789"/>
        <v>336175</v>
      </c>
      <c r="J2469" s="24">
        <f t="shared" si="790"/>
        <v>336175</v>
      </c>
      <c r="K2469" s="25">
        <f t="shared" si="791"/>
        <v>335453.38036752591</v>
      </c>
      <c r="L2469" s="26">
        <f t="shared" si="778"/>
        <v>15056.693652262071</v>
      </c>
      <c r="M2469" s="27">
        <f t="shared" si="779"/>
        <v>4.4884608513307611E-2</v>
      </c>
      <c r="N2469" s="28">
        <f t="shared" si="792"/>
        <v>314160</v>
      </c>
      <c r="O2469" s="29" t="str">
        <f t="shared" si="793"/>
        <v>MENOR VALOR</v>
      </c>
      <c r="P2469" s="30">
        <f t="shared" si="780"/>
        <v>314160</v>
      </c>
    </row>
    <row r="2470" spans="1:16" ht="16.2" customHeight="1" x14ac:dyDescent="0.3">
      <c r="A2470" s="68">
        <f t="shared" si="794"/>
        <v>2343</v>
      </c>
      <c r="B2470" s="126">
        <v>42140</v>
      </c>
      <c r="C2470" s="127" t="s">
        <v>1808</v>
      </c>
      <c r="D2470" s="126" t="s">
        <v>1423</v>
      </c>
      <c r="E2470" s="126">
        <v>1</v>
      </c>
      <c r="F2470" s="52">
        <v>358190</v>
      </c>
      <c r="G2470" s="52">
        <v>280245</v>
      </c>
      <c r="H2470" s="24">
        <f t="shared" si="788"/>
        <v>280245</v>
      </c>
      <c r="I2470" s="24">
        <f t="shared" si="789"/>
        <v>319217.5</v>
      </c>
      <c r="J2470" s="24">
        <f t="shared" si="790"/>
        <v>319217.5</v>
      </c>
      <c r="K2470" s="25">
        <f t="shared" si="791"/>
        <v>316829.53863236931</v>
      </c>
      <c r="L2470" s="26">
        <f t="shared" si="778"/>
        <v>25869.175353529561</v>
      </c>
      <c r="M2470" s="27">
        <f t="shared" si="779"/>
        <v>8.1650137374175383E-2</v>
      </c>
      <c r="N2470" s="28">
        <f t="shared" si="792"/>
        <v>280245</v>
      </c>
      <c r="O2470" s="29" t="str">
        <f t="shared" si="793"/>
        <v>MENOR VALOR</v>
      </c>
      <c r="P2470" s="30">
        <f t="shared" si="780"/>
        <v>280245</v>
      </c>
    </row>
    <row r="2471" spans="1:16" ht="16.2" customHeight="1" x14ac:dyDescent="0.3">
      <c r="A2471" s="68">
        <f t="shared" si="794"/>
        <v>2344</v>
      </c>
      <c r="B2471" s="126">
        <v>42140</v>
      </c>
      <c r="C2471" s="127" t="s">
        <v>1809</v>
      </c>
      <c r="D2471" s="126" t="s">
        <v>1423</v>
      </c>
      <c r="E2471" s="126">
        <v>1</v>
      </c>
      <c r="F2471" s="52">
        <v>191590</v>
      </c>
      <c r="G2471" s="52">
        <v>346290</v>
      </c>
      <c r="H2471" s="24">
        <f t="shared" si="788"/>
        <v>191590</v>
      </c>
      <c r="I2471" s="24">
        <f t="shared" si="789"/>
        <v>268940</v>
      </c>
      <c r="J2471" s="24">
        <f t="shared" si="790"/>
        <v>268940</v>
      </c>
      <c r="K2471" s="25">
        <f t="shared" si="791"/>
        <v>257576.59268652499</v>
      </c>
      <c r="L2471" s="26">
        <f t="shared" si="778"/>
        <v>46659.56715603661</v>
      </c>
      <c r="M2471" s="27">
        <f t="shared" si="779"/>
        <v>0.18114832046412727</v>
      </c>
      <c r="N2471" s="28">
        <f t="shared" si="792"/>
        <v>191590</v>
      </c>
      <c r="O2471" s="29" t="str">
        <f t="shared" si="793"/>
        <v>MENOR VALOR</v>
      </c>
      <c r="P2471" s="30">
        <f t="shared" si="780"/>
        <v>191590</v>
      </c>
    </row>
    <row r="2472" spans="1:16" ht="16.2" customHeight="1" x14ac:dyDescent="0.3">
      <c r="A2472" s="68">
        <f t="shared" si="794"/>
        <v>2345</v>
      </c>
      <c r="B2472" s="126">
        <v>42140</v>
      </c>
      <c r="C2472" s="127" t="s">
        <v>1810</v>
      </c>
      <c r="D2472" s="126" t="s">
        <v>1423</v>
      </c>
      <c r="E2472" s="126">
        <v>1</v>
      </c>
      <c r="F2472" s="52">
        <v>197540</v>
      </c>
      <c r="G2472" s="52">
        <v>346290</v>
      </c>
      <c r="H2472" s="24">
        <f t="shared" si="788"/>
        <v>197540</v>
      </c>
      <c r="I2472" s="24">
        <f t="shared" si="789"/>
        <v>271915</v>
      </c>
      <c r="J2472" s="24">
        <f t="shared" si="790"/>
        <v>271915</v>
      </c>
      <c r="K2472" s="25">
        <f t="shared" si="791"/>
        <v>261545.64917046507</v>
      </c>
      <c r="L2472" s="26">
        <f t="shared" si="778"/>
        <v>45258.828562683026</v>
      </c>
      <c r="M2472" s="27">
        <f t="shared" si="779"/>
        <v>0.17304370654311713</v>
      </c>
      <c r="N2472" s="28">
        <f t="shared" si="792"/>
        <v>197540</v>
      </c>
      <c r="O2472" s="29" t="str">
        <f t="shared" si="793"/>
        <v>MENOR VALOR</v>
      </c>
      <c r="P2472" s="30">
        <f t="shared" si="780"/>
        <v>197540</v>
      </c>
    </row>
    <row r="2473" spans="1:16" ht="16.2" customHeight="1" x14ac:dyDescent="0.3">
      <c r="A2473" s="68">
        <f t="shared" si="794"/>
        <v>2346</v>
      </c>
      <c r="B2473" s="126">
        <v>42140</v>
      </c>
      <c r="C2473" s="127" t="s">
        <v>1811</v>
      </c>
      <c r="D2473" s="126" t="s">
        <v>1423</v>
      </c>
      <c r="E2473" s="126">
        <v>1</v>
      </c>
      <c r="F2473" s="52">
        <v>197540</v>
      </c>
      <c r="G2473" s="52">
        <v>389130</v>
      </c>
      <c r="H2473" s="24">
        <f t="shared" si="788"/>
        <v>197540</v>
      </c>
      <c r="I2473" s="24">
        <f t="shared" si="789"/>
        <v>293335</v>
      </c>
      <c r="J2473" s="24">
        <f t="shared" si="790"/>
        <v>293335</v>
      </c>
      <c r="K2473" s="25">
        <f t="shared" si="791"/>
        <v>277252.12388726621</v>
      </c>
      <c r="L2473" s="26">
        <f t="shared" si="778"/>
        <v>56364.983343468208</v>
      </c>
      <c r="M2473" s="27">
        <f t="shared" si="779"/>
        <v>0.20329865305698014</v>
      </c>
      <c r="N2473" s="28">
        <f t="shared" si="792"/>
        <v>197540</v>
      </c>
      <c r="O2473" s="29" t="str">
        <f t="shared" si="793"/>
        <v>MENOR VALOR</v>
      </c>
      <c r="P2473" s="30">
        <f t="shared" si="780"/>
        <v>197540</v>
      </c>
    </row>
    <row r="2474" spans="1:16" ht="16.2" customHeight="1" x14ac:dyDescent="0.3">
      <c r="A2474" s="68">
        <f t="shared" si="794"/>
        <v>2347</v>
      </c>
      <c r="B2474" s="126">
        <v>42140</v>
      </c>
      <c r="C2474" s="127" t="s">
        <v>1812</v>
      </c>
      <c r="D2474" s="126" t="s">
        <v>1423</v>
      </c>
      <c r="E2474" s="126">
        <v>1</v>
      </c>
      <c r="F2474" s="52">
        <v>209440</v>
      </c>
      <c r="G2474" s="52">
        <v>624750</v>
      </c>
      <c r="H2474" s="24">
        <f t="shared" si="788"/>
        <v>209440</v>
      </c>
      <c r="I2474" s="24">
        <f t="shared" si="789"/>
        <v>417095</v>
      </c>
      <c r="J2474" s="24">
        <f t="shared" si="790"/>
        <v>417095</v>
      </c>
      <c r="K2474" s="25">
        <f t="shared" si="791"/>
        <v>361728.6828549818</v>
      </c>
      <c r="L2474" s="26">
        <f t="shared" si="778"/>
        <v>107684.36034472495</v>
      </c>
      <c r="M2474" s="27">
        <f t="shared" si="779"/>
        <v>0.29769372861121979</v>
      </c>
      <c r="N2474" s="28">
        <f t="shared" si="792"/>
        <v>209440</v>
      </c>
      <c r="O2474" s="29" t="str">
        <f t="shared" si="793"/>
        <v>MENOR VALOR</v>
      </c>
      <c r="P2474" s="30">
        <f t="shared" si="780"/>
        <v>209440</v>
      </c>
    </row>
    <row r="2475" spans="1:16" ht="16.2" customHeight="1" x14ac:dyDescent="0.3">
      <c r="A2475" s="68">
        <f t="shared" si="794"/>
        <v>2348</v>
      </c>
      <c r="B2475" s="126">
        <v>42140</v>
      </c>
      <c r="C2475" s="127" t="s">
        <v>1813</v>
      </c>
      <c r="D2475" s="126" t="s">
        <v>1423</v>
      </c>
      <c r="E2475" s="126">
        <v>1</v>
      </c>
      <c r="F2475" s="52">
        <v>209440</v>
      </c>
      <c r="G2475" s="52">
        <v>597975</v>
      </c>
      <c r="H2475" s="24">
        <f t="shared" si="788"/>
        <v>209440</v>
      </c>
      <c r="I2475" s="24">
        <f t="shared" si="789"/>
        <v>403707.5</v>
      </c>
      <c r="J2475" s="24">
        <f t="shared" si="790"/>
        <v>403707.5</v>
      </c>
      <c r="K2475" s="25">
        <f t="shared" si="791"/>
        <v>353892.47519550344</v>
      </c>
      <c r="L2475" s="26">
        <f t="shared" si="778"/>
        <v>102143.32476992191</v>
      </c>
      <c r="M2475" s="27">
        <f t="shared" si="779"/>
        <v>0.28862813404973958</v>
      </c>
      <c r="N2475" s="28">
        <f t="shared" si="792"/>
        <v>209440</v>
      </c>
      <c r="O2475" s="29" t="str">
        <f t="shared" si="793"/>
        <v>MENOR VALOR</v>
      </c>
      <c r="P2475" s="30">
        <f t="shared" si="780"/>
        <v>209440</v>
      </c>
    </row>
    <row r="2476" spans="1:16" ht="16.2" customHeight="1" x14ac:dyDescent="0.3">
      <c r="A2476" s="68">
        <f t="shared" si="794"/>
        <v>2349</v>
      </c>
      <c r="B2476" s="126">
        <v>42140</v>
      </c>
      <c r="C2476" s="127" t="s">
        <v>1814</v>
      </c>
      <c r="D2476" s="126" t="s">
        <v>1423</v>
      </c>
      <c r="E2476" s="126">
        <v>1</v>
      </c>
      <c r="F2476" s="52">
        <v>186830</v>
      </c>
      <c r="G2476" s="52">
        <v>542640</v>
      </c>
      <c r="H2476" s="24">
        <f t="shared" si="788"/>
        <v>186830</v>
      </c>
      <c r="I2476" s="24">
        <f t="shared" si="789"/>
        <v>364735</v>
      </c>
      <c r="J2476" s="24">
        <f t="shared" si="790"/>
        <v>364735</v>
      </c>
      <c r="K2476" s="25">
        <f t="shared" si="791"/>
        <v>318404.50876204629</v>
      </c>
      <c r="L2476" s="26">
        <f t="shared" si="778"/>
        <v>93037.227376931798</v>
      </c>
      <c r="M2476" s="27">
        <f t="shared" si="779"/>
        <v>0.29219820956260845</v>
      </c>
      <c r="N2476" s="28">
        <f t="shared" si="792"/>
        <v>186830</v>
      </c>
      <c r="O2476" s="29" t="str">
        <f t="shared" si="793"/>
        <v>MENOR VALOR</v>
      </c>
      <c r="P2476" s="30">
        <f t="shared" si="780"/>
        <v>186830</v>
      </c>
    </row>
    <row r="2477" spans="1:16" ht="16.2" customHeight="1" x14ac:dyDescent="0.3">
      <c r="A2477" s="68">
        <f t="shared" si="794"/>
        <v>2350</v>
      </c>
      <c r="B2477" s="126">
        <v>42140</v>
      </c>
      <c r="C2477" s="127" t="s">
        <v>1815</v>
      </c>
      <c r="D2477" s="126" t="s">
        <v>1423</v>
      </c>
      <c r="E2477" s="126">
        <v>1</v>
      </c>
      <c r="F2477" s="52">
        <v>230860</v>
      </c>
      <c r="G2477" s="52">
        <v>597975</v>
      </c>
      <c r="H2477" s="24">
        <f t="shared" si="788"/>
        <v>230860</v>
      </c>
      <c r="I2477" s="24">
        <f t="shared" si="789"/>
        <v>414417.5</v>
      </c>
      <c r="J2477" s="24">
        <f t="shared" si="790"/>
        <v>414417.5</v>
      </c>
      <c r="K2477" s="25">
        <f t="shared" si="791"/>
        <v>371548.79692982452</v>
      </c>
      <c r="L2477" s="26">
        <f t="shared" si="778"/>
        <v>99482.002346056048</v>
      </c>
      <c r="M2477" s="27">
        <f t="shared" si="779"/>
        <v>0.26774949392406588</v>
      </c>
      <c r="N2477" s="28">
        <f t="shared" si="792"/>
        <v>230860</v>
      </c>
      <c r="O2477" s="29" t="str">
        <f t="shared" si="793"/>
        <v>MENOR VALOR</v>
      </c>
      <c r="P2477" s="30">
        <f t="shared" si="780"/>
        <v>230860</v>
      </c>
    </row>
    <row r="2478" spans="1:16" ht="16.2" customHeight="1" x14ac:dyDescent="0.3">
      <c r="A2478" s="72">
        <f t="shared" si="794"/>
        <v>2351</v>
      </c>
      <c r="B2478" s="128">
        <v>42140</v>
      </c>
      <c r="C2478" s="129" t="s">
        <v>1816</v>
      </c>
      <c r="D2478" s="128" t="s">
        <v>1423</v>
      </c>
      <c r="E2478" s="128">
        <v>1</v>
      </c>
      <c r="F2478" s="56">
        <v>230860</v>
      </c>
      <c r="G2478" s="56">
        <v>542640</v>
      </c>
      <c r="H2478" s="24">
        <f t="shared" si="788"/>
        <v>230860</v>
      </c>
      <c r="I2478" s="24">
        <f t="shared" si="789"/>
        <v>386750</v>
      </c>
      <c r="J2478" s="24">
        <f t="shared" si="790"/>
        <v>386750</v>
      </c>
      <c r="K2478" s="25">
        <f t="shared" si="791"/>
        <v>353940.48991320562</v>
      </c>
      <c r="L2478" s="26">
        <f t="shared" si="778"/>
        <v>87031.049049390174</v>
      </c>
      <c r="M2478" s="27">
        <f t="shared" si="779"/>
        <v>0.24589175731415244</v>
      </c>
      <c r="N2478" s="28">
        <f t="shared" si="792"/>
        <v>230860</v>
      </c>
      <c r="O2478" s="29" t="str">
        <f t="shared" si="793"/>
        <v>MENOR VALOR</v>
      </c>
      <c r="P2478" s="30">
        <f t="shared" si="780"/>
        <v>230860</v>
      </c>
    </row>
    <row r="2479" spans="1:16" ht="16.2" customHeight="1" x14ac:dyDescent="0.3">
      <c r="A2479" s="268" t="s">
        <v>551</v>
      </c>
      <c r="B2479" s="268" t="s">
        <v>551</v>
      </c>
      <c r="C2479" s="268"/>
      <c r="D2479" s="268"/>
      <c r="E2479" s="268"/>
      <c r="F2479" s="35"/>
      <c r="G2479" s="121"/>
      <c r="H2479" s="38"/>
      <c r="I2479" s="38"/>
      <c r="J2479" s="38"/>
      <c r="K2479" s="39"/>
      <c r="L2479" s="40"/>
      <c r="M2479" s="41"/>
      <c r="N2479" s="42"/>
      <c r="O2479" s="43"/>
      <c r="P2479" s="44"/>
    </row>
    <row r="2480" spans="1:16" ht="16.2" customHeight="1" x14ac:dyDescent="0.3">
      <c r="A2480" s="64">
        <f>A2478+1</f>
        <v>2352</v>
      </c>
      <c r="B2480" s="124">
        <v>42140</v>
      </c>
      <c r="C2480" s="125" t="s">
        <v>1817</v>
      </c>
      <c r="D2480" s="124" t="s">
        <v>1423</v>
      </c>
      <c r="E2480" s="124">
        <v>1</v>
      </c>
      <c r="F2480" s="47">
        <v>259420</v>
      </c>
      <c r="G2480" s="47">
        <v>389130</v>
      </c>
      <c r="H2480" s="24">
        <f t="shared" ref="H2480:H2493" si="795">MIN(F2480:G2480)</f>
        <v>259420</v>
      </c>
      <c r="I2480" s="24">
        <f t="shared" ref="I2480:I2493" si="796">AVERAGE(F2480:G2480)</f>
        <v>324275</v>
      </c>
      <c r="J2480" s="24">
        <f t="shared" ref="J2480:J2493" si="797">MEDIAN(F2480:G2480)</f>
        <v>324275</v>
      </c>
      <c r="K2480" s="25">
        <f t="shared" ref="K2480:K2493" si="798">GEOMEAN(F2480:G2480)</f>
        <v>317723.31453640602</v>
      </c>
      <c r="L2480" s="26">
        <f t="shared" si="778"/>
        <v>41226.669074345264</v>
      </c>
      <c r="M2480" s="27">
        <f t="shared" si="779"/>
        <v>0.12975651199692287</v>
      </c>
      <c r="N2480" s="28">
        <f t="shared" ref="N2480:N2493" si="799">ROUND(IF(M2480&lt;=$N$2,H2480,K2480),0)</f>
        <v>259420</v>
      </c>
      <c r="O2480" s="29" t="str">
        <f t="shared" ref="O2480:O2493" si="800">IF(M2480&lt;=$N$2,"MENOR VALOR","MEDIA GEO")</f>
        <v>MENOR VALOR</v>
      </c>
      <c r="P2480" s="30">
        <f t="shared" si="780"/>
        <v>259420</v>
      </c>
    </row>
    <row r="2481" spans="1:16" ht="16.2" customHeight="1" x14ac:dyDescent="0.3">
      <c r="A2481" s="68">
        <f t="shared" ref="A2481:A2493" si="801">A2480+1</f>
        <v>2353</v>
      </c>
      <c r="B2481" s="126">
        <v>42140</v>
      </c>
      <c r="C2481" s="127" t="s">
        <v>1818</v>
      </c>
      <c r="D2481" s="126" t="s">
        <v>1423</v>
      </c>
      <c r="E2481" s="126">
        <v>1</v>
      </c>
      <c r="F2481" s="52">
        <v>416500</v>
      </c>
      <c r="G2481" s="52">
        <v>330225</v>
      </c>
      <c r="H2481" s="24">
        <f t="shared" si="795"/>
        <v>330225</v>
      </c>
      <c r="I2481" s="24">
        <f t="shared" si="796"/>
        <v>373362.5</v>
      </c>
      <c r="J2481" s="24">
        <f t="shared" si="797"/>
        <v>373362.5</v>
      </c>
      <c r="K2481" s="25">
        <f t="shared" si="798"/>
        <v>370862.12060548866</v>
      </c>
      <c r="L2481" s="26">
        <f t="shared" si="778"/>
        <v>28734.783548036608</v>
      </c>
      <c r="M2481" s="27">
        <f t="shared" si="779"/>
        <v>7.7481042014004325E-2</v>
      </c>
      <c r="N2481" s="28">
        <f t="shared" si="799"/>
        <v>330225</v>
      </c>
      <c r="O2481" s="29" t="str">
        <f t="shared" si="800"/>
        <v>MENOR VALOR</v>
      </c>
      <c r="P2481" s="30">
        <f t="shared" si="780"/>
        <v>330225</v>
      </c>
    </row>
    <row r="2482" spans="1:16" ht="16.2" customHeight="1" x14ac:dyDescent="0.3">
      <c r="A2482" s="68">
        <f t="shared" si="801"/>
        <v>2354</v>
      </c>
      <c r="B2482" s="126">
        <v>42140</v>
      </c>
      <c r="C2482" s="127" t="s">
        <v>1819</v>
      </c>
      <c r="D2482" s="126" t="s">
        <v>1423</v>
      </c>
      <c r="E2482" s="126">
        <v>1</v>
      </c>
      <c r="F2482" s="52">
        <v>398650</v>
      </c>
      <c r="G2482" s="52">
        <v>330225</v>
      </c>
      <c r="H2482" s="24">
        <f t="shared" si="795"/>
        <v>330225</v>
      </c>
      <c r="I2482" s="24">
        <f t="shared" si="796"/>
        <v>364437.5</v>
      </c>
      <c r="J2482" s="24">
        <f t="shared" si="797"/>
        <v>364437.5</v>
      </c>
      <c r="K2482" s="25">
        <f t="shared" si="798"/>
        <v>362828.05328419688</v>
      </c>
      <c r="L2482" s="26">
        <f t="shared" si="778"/>
        <v>23053.840064641954</v>
      </c>
      <c r="M2482" s="27">
        <f t="shared" si="779"/>
        <v>6.3539298728327059E-2</v>
      </c>
      <c r="N2482" s="28">
        <f t="shared" si="799"/>
        <v>330225</v>
      </c>
      <c r="O2482" s="29" t="str">
        <f t="shared" si="800"/>
        <v>MENOR VALOR</v>
      </c>
      <c r="P2482" s="30">
        <f t="shared" si="780"/>
        <v>330225</v>
      </c>
    </row>
    <row r="2483" spans="1:16" ht="16.2" customHeight="1" x14ac:dyDescent="0.3">
      <c r="A2483" s="68">
        <f t="shared" si="801"/>
        <v>2355</v>
      </c>
      <c r="B2483" s="126">
        <v>42140</v>
      </c>
      <c r="C2483" s="127" t="s">
        <v>1820</v>
      </c>
      <c r="D2483" s="126" t="s">
        <v>1423</v>
      </c>
      <c r="E2483" s="126">
        <v>1</v>
      </c>
      <c r="F2483" s="52">
        <v>361760</v>
      </c>
      <c r="G2483" s="52">
        <v>389130</v>
      </c>
      <c r="H2483" s="24">
        <f t="shared" si="795"/>
        <v>361760</v>
      </c>
      <c r="I2483" s="24">
        <f t="shared" si="796"/>
        <v>375445</v>
      </c>
      <c r="J2483" s="24">
        <f t="shared" si="797"/>
        <v>375445</v>
      </c>
      <c r="K2483" s="25">
        <f t="shared" si="798"/>
        <v>375195.50743579003</v>
      </c>
      <c r="L2483" s="26">
        <f t="shared" si="778"/>
        <v>9500.3384165294137</v>
      </c>
      <c r="M2483" s="27">
        <f t="shared" si="779"/>
        <v>2.5321034575967776E-2</v>
      </c>
      <c r="N2483" s="28">
        <f t="shared" si="799"/>
        <v>361760</v>
      </c>
      <c r="O2483" s="29" t="str">
        <f t="shared" si="800"/>
        <v>MENOR VALOR</v>
      </c>
      <c r="P2483" s="30">
        <f t="shared" si="780"/>
        <v>361760</v>
      </c>
    </row>
    <row r="2484" spans="1:16" ht="16.2" customHeight="1" x14ac:dyDescent="0.3">
      <c r="A2484" s="68">
        <f t="shared" si="801"/>
        <v>2356</v>
      </c>
      <c r="B2484" s="126">
        <v>42140</v>
      </c>
      <c r="C2484" s="127" t="s">
        <v>1821</v>
      </c>
      <c r="D2484" s="126" t="s">
        <v>1423</v>
      </c>
      <c r="E2484" s="126">
        <v>1</v>
      </c>
      <c r="F2484" s="52">
        <v>398650</v>
      </c>
      <c r="G2484" s="52">
        <v>349860</v>
      </c>
      <c r="H2484" s="24">
        <f t="shared" si="795"/>
        <v>349860</v>
      </c>
      <c r="I2484" s="24">
        <f t="shared" si="796"/>
        <v>374255</v>
      </c>
      <c r="J2484" s="24">
        <f t="shared" si="797"/>
        <v>374255</v>
      </c>
      <c r="K2484" s="25">
        <f t="shared" si="798"/>
        <v>373459.08611252182</v>
      </c>
      <c r="L2484" s="26">
        <f t="shared" si="778"/>
        <v>16687.073819969461</v>
      </c>
      <c r="M2484" s="27">
        <f t="shared" si="779"/>
        <v>4.4682468416210146E-2</v>
      </c>
      <c r="N2484" s="28">
        <f t="shared" si="799"/>
        <v>349860</v>
      </c>
      <c r="O2484" s="29" t="str">
        <f t="shared" si="800"/>
        <v>MENOR VALOR</v>
      </c>
      <c r="P2484" s="30">
        <f t="shared" si="780"/>
        <v>349860</v>
      </c>
    </row>
    <row r="2485" spans="1:16" ht="16.2" customHeight="1" x14ac:dyDescent="0.3">
      <c r="A2485" s="68">
        <f t="shared" si="801"/>
        <v>2357</v>
      </c>
      <c r="B2485" s="126">
        <v>42140</v>
      </c>
      <c r="C2485" s="127" t="s">
        <v>1822</v>
      </c>
      <c r="D2485" s="126" t="s">
        <v>1423</v>
      </c>
      <c r="E2485" s="126">
        <v>1</v>
      </c>
      <c r="F2485" s="52">
        <v>361760</v>
      </c>
      <c r="G2485" s="52">
        <v>310590</v>
      </c>
      <c r="H2485" s="24">
        <f t="shared" si="795"/>
        <v>310590</v>
      </c>
      <c r="I2485" s="24">
        <f t="shared" si="796"/>
        <v>336175</v>
      </c>
      <c r="J2485" s="24">
        <f t="shared" si="797"/>
        <v>336175</v>
      </c>
      <c r="K2485" s="25">
        <f t="shared" si="798"/>
        <v>335199.99761336512</v>
      </c>
      <c r="L2485" s="26">
        <f t="shared" si="778"/>
        <v>17401.896197395228</v>
      </c>
      <c r="M2485" s="27">
        <f t="shared" si="779"/>
        <v>5.1914965159001479E-2</v>
      </c>
      <c r="N2485" s="28">
        <f t="shared" si="799"/>
        <v>310590</v>
      </c>
      <c r="O2485" s="29" t="str">
        <f t="shared" si="800"/>
        <v>MENOR VALOR</v>
      </c>
      <c r="P2485" s="30">
        <f t="shared" si="780"/>
        <v>310590</v>
      </c>
    </row>
    <row r="2486" spans="1:16" ht="16.2" customHeight="1" x14ac:dyDescent="0.3">
      <c r="A2486" s="68">
        <f t="shared" si="801"/>
        <v>2358</v>
      </c>
      <c r="B2486" s="126">
        <v>42140</v>
      </c>
      <c r="C2486" s="127" t="s">
        <v>1823</v>
      </c>
      <c r="D2486" s="126" t="s">
        <v>1423</v>
      </c>
      <c r="E2486" s="126">
        <v>1</v>
      </c>
      <c r="F2486" s="52">
        <v>259420</v>
      </c>
      <c r="G2486" s="52">
        <v>383775</v>
      </c>
      <c r="H2486" s="24">
        <f t="shared" si="795"/>
        <v>259420</v>
      </c>
      <c r="I2486" s="24">
        <f t="shared" si="796"/>
        <v>321597.5</v>
      </c>
      <c r="J2486" s="24">
        <f t="shared" si="797"/>
        <v>321597.5</v>
      </c>
      <c r="K2486" s="25">
        <f t="shared" si="798"/>
        <v>315529.57151430356</v>
      </c>
      <c r="L2486" s="26">
        <f t="shared" si="778"/>
        <v>39675.458507235591</v>
      </c>
      <c r="M2486" s="27">
        <f t="shared" si="779"/>
        <v>0.12574244092819373</v>
      </c>
      <c r="N2486" s="28">
        <f t="shared" si="799"/>
        <v>259420</v>
      </c>
      <c r="O2486" s="29" t="str">
        <f t="shared" si="800"/>
        <v>MENOR VALOR</v>
      </c>
      <c r="P2486" s="30">
        <f t="shared" si="780"/>
        <v>259420</v>
      </c>
    </row>
    <row r="2487" spans="1:16" ht="16.2" customHeight="1" x14ac:dyDescent="0.3">
      <c r="A2487" s="68">
        <f t="shared" si="801"/>
        <v>2359</v>
      </c>
      <c r="B2487" s="126">
        <v>42140</v>
      </c>
      <c r="C2487" s="127" t="s">
        <v>1824</v>
      </c>
      <c r="D2487" s="126" t="s">
        <v>1423</v>
      </c>
      <c r="E2487" s="126">
        <v>1</v>
      </c>
      <c r="F2487" s="52">
        <v>220150</v>
      </c>
      <c r="G2487" s="52">
        <v>383775</v>
      </c>
      <c r="H2487" s="24">
        <f t="shared" si="795"/>
        <v>220150</v>
      </c>
      <c r="I2487" s="24">
        <f t="shared" si="796"/>
        <v>301962.5</v>
      </c>
      <c r="J2487" s="24">
        <f t="shared" si="797"/>
        <v>301962.5</v>
      </c>
      <c r="K2487" s="25">
        <f t="shared" si="798"/>
        <v>290668.3096761668</v>
      </c>
      <c r="L2487" s="26">
        <f t="shared" si="778"/>
        <v>49863.974969830531</v>
      </c>
      <c r="M2487" s="27">
        <f t="shared" si="779"/>
        <v>0.1715494029100865</v>
      </c>
      <c r="N2487" s="28">
        <f t="shared" si="799"/>
        <v>220150</v>
      </c>
      <c r="O2487" s="29" t="str">
        <f t="shared" si="800"/>
        <v>MENOR VALOR</v>
      </c>
      <c r="P2487" s="30">
        <f t="shared" si="780"/>
        <v>220150</v>
      </c>
    </row>
    <row r="2488" spans="1:16" ht="16.2" customHeight="1" x14ac:dyDescent="0.3">
      <c r="A2488" s="68">
        <f t="shared" si="801"/>
        <v>2360</v>
      </c>
      <c r="B2488" s="126">
        <v>42140</v>
      </c>
      <c r="C2488" s="127" t="s">
        <v>1825</v>
      </c>
      <c r="D2488" s="126" t="s">
        <v>1423</v>
      </c>
      <c r="E2488" s="126">
        <v>1</v>
      </c>
      <c r="F2488" s="52">
        <v>220150</v>
      </c>
      <c r="G2488" s="52">
        <v>374850</v>
      </c>
      <c r="H2488" s="24">
        <f t="shared" si="795"/>
        <v>220150</v>
      </c>
      <c r="I2488" s="24">
        <f t="shared" si="796"/>
        <v>297500</v>
      </c>
      <c r="J2488" s="24">
        <f t="shared" si="797"/>
        <v>297500</v>
      </c>
      <c r="K2488" s="25">
        <f t="shared" si="798"/>
        <v>287268.5633688448</v>
      </c>
      <c r="L2488" s="26">
        <f t="shared" si="778"/>
        <v>47459.991301609145</v>
      </c>
      <c r="M2488" s="27">
        <f t="shared" si="779"/>
        <v>0.16521122515125974</v>
      </c>
      <c r="N2488" s="28">
        <f t="shared" si="799"/>
        <v>220150</v>
      </c>
      <c r="O2488" s="29" t="str">
        <f t="shared" si="800"/>
        <v>MENOR VALOR</v>
      </c>
      <c r="P2488" s="30">
        <f t="shared" si="780"/>
        <v>220150</v>
      </c>
    </row>
    <row r="2489" spans="1:16" ht="16.2" customHeight="1" x14ac:dyDescent="0.3">
      <c r="A2489" s="68">
        <f t="shared" si="801"/>
        <v>2361</v>
      </c>
      <c r="B2489" s="126">
        <v>42140</v>
      </c>
      <c r="C2489" s="127" t="s">
        <v>1826</v>
      </c>
      <c r="D2489" s="126" t="s">
        <v>1423</v>
      </c>
      <c r="E2489" s="126">
        <v>1</v>
      </c>
      <c r="F2489" s="52">
        <v>259420</v>
      </c>
      <c r="G2489" s="52">
        <v>578340</v>
      </c>
      <c r="H2489" s="24">
        <f t="shared" si="795"/>
        <v>259420</v>
      </c>
      <c r="I2489" s="24">
        <f t="shared" si="796"/>
        <v>418880</v>
      </c>
      <c r="J2489" s="24">
        <f t="shared" si="797"/>
        <v>418880</v>
      </c>
      <c r="K2489" s="25">
        <f t="shared" si="798"/>
        <v>387340.88707493816</v>
      </c>
      <c r="L2489" s="26">
        <f t="shared" si="778"/>
        <v>90453.726706087298</v>
      </c>
      <c r="M2489" s="27">
        <f t="shared" si="779"/>
        <v>0.23352486072193915</v>
      </c>
      <c r="N2489" s="28">
        <f t="shared" si="799"/>
        <v>259420</v>
      </c>
      <c r="O2489" s="29" t="str">
        <f t="shared" si="800"/>
        <v>MENOR VALOR</v>
      </c>
      <c r="P2489" s="30">
        <f t="shared" si="780"/>
        <v>259420</v>
      </c>
    </row>
    <row r="2490" spans="1:16" ht="16.2" customHeight="1" x14ac:dyDescent="0.3">
      <c r="A2490" s="68">
        <f t="shared" si="801"/>
        <v>2362</v>
      </c>
      <c r="B2490" s="126">
        <v>42140</v>
      </c>
      <c r="C2490" s="127" t="s">
        <v>1827</v>
      </c>
      <c r="D2490" s="126" t="s">
        <v>1423</v>
      </c>
      <c r="E2490" s="126">
        <v>1</v>
      </c>
      <c r="F2490" s="52">
        <v>233240</v>
      </c>
      <c r="G2490" s="52">
        <v>1051365</v>
      </c>
      <c r="H2490" s="24">
        <f t="shared" si="795"/>
        <v>233240</v>
      </c>
      <c r="I2490" s="24">
        <f t="shared" si="796"/>
        <v>642302.5</v>
      </c>
      <c r="J2490" s="24">
        <f t="shared" si="797"/>
        <v>642302.5</v>
      </c>
      <c r="K2490" s="25">
        <f t="shared" si="798"/>
        <v>495197.30673742562</v>
      </c>
      <c r="L2490" s="26">
        <f t="shared" si="778"/>
        <v>185231.7879753981</v>
      </c>
      <c r="M2490" s="27">
        <f t="shared" si="779"/>
        <v>0.37405653353768292</v>
      </c>
      <c r="N2490" s="28">
        <f t="shared" si="799"/>
        <v>233240</v>
      </c>
      <c r="O2490" s="29" t="str">
        <f t="shared" si="800"/>
        <v>MENOR VALOR</v>
      </c>
      <c r="P2490" s="30">
        <f t="shared" si="780"/>
        <v>233240</v>
      </c>
    </row>
    <row r="2491" spans="1:16" ht="16.2" customHeight="1" x14ac:dyDescent="0.3">
      <c r="A2491" s="68">
        <f t="shared" si="801"/>
        <v>2363</v>
      </c>
      <c r="B2491" s="126">
        <v>42140</v>
      </c>
      <c r="C2491" s="127" t="s">
        <v>1828</v>
      </c>
      <c r="D2491" s="126" t="s">
        <v>1423</v>
      </c>
      <c r="E2491" s="126">
        <v>1</v>
      </c>
      <c r="F2491" s="52">
        <v>207060</v>
      </c>
      <c r="G2491" s="52">
        <v>524790</v>
      </c>
      <c r="H2491" s="24">
        <f t="shared" si="795"/>
        <v>207060</v>
      </c>
      <c r="I2491" s="24">
        <f t="shared" si="796"/>
        <v>365925</v>
      </c>
      <c r="J2491" s="24">
        <f t="shared" si="797"/>
        <v>365925</v>
      </c>
      <c r="K2491" s="25">
        <f t="shared" si="798"/>
        <v>329640.73989724024</v>
      </c>
      <c r="L2491" s="26">
        <f t="shared" si="778"/>
        <v>86677.672424203178</v>
      </c>
      <c r="M2491" s="27">
        <f t="shared" si="779"/>
        <v>0.26294587389660462</v>
      </c>
      <c r="N2491" s="28">
        <f t="shared" si="799"/>
        <v>207060</v>
      </c>
      <c r="O2491" s="29" t="str">
        <f t="shared" si="800"/>
        <v>MENOR VALOR</v>
      </c>
      <c r="P2491" s="30">
        <f t="shared" si="780"/>
        <v>207060</v>
      </c>
    </row>
    <row r="2492" spans="1:16" ht="16.2" customHeight="1" x14ac:dyDescent="0.3">
      <c r="A2492" s="68">
        <f t="shared" si="801"/>
        <v>2364</v>
      </c>
      <c r="B2492" s="126">
        <v>42140</v>
      </c>
      <c r="C2492" s="127" t="s">
        <v>1829</v>
      </c>
      <c r="D2492" s="126" t="s">
        <v>1423</v>
      </c>
      <c r="E2492" s="126">
        <v>1</v>
      </c>
      <c r="F2492" s="52">
        <v>255850</v>
      </c>
      <c r="G2492" s="52">
        <v>524790</v>
      </c>
      <c r="H2492" s="24">
        <f t="shared" si="795"/>
        <v>255850</v>
      </c>
      <c r="I2492" s="24">
        <f t="shared" si="796"/>
        <v>390320</v>
      </c>
      <c r="J2492" s="24">
        <f t="shared" si="797"/>
        <v>390320</v>
      </c>
      <c r="K2492" s="25">
        <f t="shared" si="798"/>
        <v>366425.32868239336</v>
      </c>
      <c r="L2492" s="26">
        <f t="shared" si="778"/>
        <v>78188.564743251816</v>
      </c>
      <c r="M2492" s="27">
        <f t="shared" si="779"/>
        <v>0.21338198705969738</v>
      </c>
      <c r="N2492" s="28">
        <f t="shared" si="799"/>
        <v>255850</v>
      </c>
      <c r="O2492" s="29" t="str">
        <f t="shared" si="800"/>
        <v>MENOR VALOR</v>
      </c>
      <c r="P2492" s="30">
        <f t="shared" si="780"/>
        <v>255850</v>
      </c>
    </row>
    <row r="2493" spans="1:16" ht="16.2" customHeight="1" x14ac:dyDescent="0.3">
      <c r="A2493" s="72">
        <f t="shared" si="801"/>
        <v>2365</v>
      </c>
      <c r="B2493" s="128">
        <v>42140</v>
      </c>
      <c r="C2493" s="129" t="s">
        <v>1830</v>
      </c>
      <c r="D2493" s="128" t="s">
        <v>1423</v>
      </c>
      <c r="E2493" s="128">
        <v>1</v>
      </c>
      <c r="F2493" s="56">
        <v>255850</v>
      </c>
      <c r="G2493" s="56">
        <v>524790</v>
      </c>
      <c r="H2493" s="24">
        <f t="shared" si="795"/>
        <v>255850</v>
      </c>
      <c r="I2493" s="24">
        <f t="shared" si="796"/>
        <v>390320</v>
      </c>
      <c r="J2493" s="24">
        <f t="shared" si="797"/>
        <v>390320</v>
      </c>
      <c r="K2493" s="25">
        <f t="shared" si="798"/>
        <v>366425.32868239336</v>
      </c>
      <c r="L2493" s="26">
        <f t="shared" si="778"/>
        <v>78188.564743251816</v>
      </c>
      <c r="M2493" s="27">
        <f t="shared" si="779"/>
        <v>0.21338198705969738</v>
      </c>
      <c r="N2493" s="28">
        <f t="shared" si="799"/>
        <v>255850</v>
      </c>
      <c r="O2493" s="29" t="str">
        <f t="shared" si="800"/>
        <v>MENOR VALOR</v>
      </c>
      <c r="P2493" s="30">
        <f t="shared" si="780"/>
        <v>255850</v>
      </c>
    </row>
    <row r="2494" spans="1:16" ht="16.2" customHeight="1" x14ac:dyDescent="0.3">
      <c r="A2494" s="268" t="s">
        <v>588</v>
      </c>
      <c r="B2494" s="268" t="s">
        <v>588</v>
      </c>
      <c r="C2494" s="268"/>
      <c r="D2494" s="268"/>
      <c r="E2494" s="268"/>
      <c r="F2494" s="35"/>
      <c r="G2494" s="121"/>
      <c r="H2494" s="38"/>
      <c r="I2494" s="38"/>
      <c r="J2494" s="38"/>
      <c r="K2494" s="39"/>
      <c r="L2494" s="40"/>
      <c r="M2494" s="41"/>
      <c r="N2494" s="42"/>
      <c r="O2494" s="43"/>
      <c r="P2494" s="44"/>
    </row>
    <row r="2495" spans="1:16" ht="16.2" customHeight="1" x14ac:dyDescent="0.3">
      <c r="A2495" s="64">
        <f>A2493+1</f>
        <v>2366</v>
      </c>
      <c r="B2495" s="124">
        <v>42140</v>
      </c>
      <c r="C2495" s="125" t="s">
        <v>1831</v>
      </c>
      <c r="D2495" s="124" t="s">
        <v>1423</v>
      </c>
      <c r="E2495" s="124">
        <v>1</v>
      </c>
      <c r="F2495" s="47">
        <v>249900</v>
      </c>
      <c r="G2495" s="47">
        <v>524790</v>
      </c>
      <c r="H2495" s="24">
        <f t="shared" ref="H2495:H2518" si="802">MIN(F2495:G2495)</f>
        <v>249900</v>
      </c>
      <c r="I2495" s="24">
        <f t="shared" ref="I2495:I2518" si="803">AVERAGE(F2495:G2495)</f>
        <v>387345</v>
      </c>
      <c r="J2495" s="24">
        <f t="shared" ref="J2495:J2518" si="804">MEDIAN(F2495:G2495)</f>
        <v>387345</v>
      </c>
      <c r="K2495" s="25">
        <f t="shared" ref="K2495:K2518" si="805">GEOMEAN(F2495:G2495)</f>
        <v>362139.50488727406</v>
      </c>
      <c r="L2495" s="26">
        <f t="shared" si="778"/>
        <v>79365.315022812443</v>
      </c>
      <c r="M2495" s="27">
        <f t="shared" si="779"/>
        <v>0.21915674471228178</v>
      </c>
      <c r="N2495" s="28">
        <f t="shared" ref="N2495:N2518" si="806">ROUND(IF(M2495&lt;=$N$2,H2495,K2495),0)</f>
        <v>249900</v>
      </c>
      <c r="O2495" s="29" t="str">
        <f t="shared" ref="O2495:O2518" si="807">IF(M2495&lt;=$N$2,"MENOR VALOR","MEDIA GEO")</f>
        <v>MENOR VALOR</v>
      </c>
      <c r="P2495" s="30">
        <f t="shared" si="780"/>
        <v>249900</v>
      </c>
    </row>
    <row r="2496" spans="1:16" ht="16.2" customHeight="1" x14ac:dyDescent="0.3">
      <c r="A2496" s="68">
        <f t="shared" ref="A2496:A2518" si="808">A2495+1</f>
        <v>2367</v>
      </c>
      <c r="B2496" s="126">
        <v>42140</v>
      </c>
      <c r="C2496" s="127" t="s">
        <v>1832</v>
      </c>
      <c r="D2496" s="126" t="s">
        <v>1423</v>
      </c>
      <c r="E2496" s="126">
        <v>1</v>
      </c>
      <c r="F2496" s="52">
        <v>385560</v>
      </c>
      <c r="G2496" s="52">
        <v>524790</v>
      </c>
      <c r="H2496" s="24">
        <f t="shared" si="802"/>
        <v>385560</v>
      </c>
      <c r="I2496" s="24">
        <f t="shared" si="803"/>
        <v>455175</v>
      </c>
      <c r="J2496" s="24">
        <f t="shared" si="804"/>
        <v>455175</v>
      </c>
      <c r="K2496" s="25">
        <f t="shared" si="805"/>
        <v>449820</v>
      </c>
      <c r="L2496" s="26">
        <f t="shared" si="778"/>
        <v>45438.681759047548</v>
      </c>
      <c r="M2496" s="27">
        <f t="shared" si="779"/>
        <v>0.10101525445522108</v>
      </c>
      <c r="N2496" s="28">
        <f t="shared" si="806"/>
        <v>385560</v>
      </c>
      <c r="O2496" s="29" t="str">
        <f t="shared" si="807"/>
        <v>MENOR VALOR</v>
      </c>
      <c r="P2496" s="30">
        <f t="shared" si="780"/>
        <v>385560</v>
      </c>
    </row>
    <row r="2497" spans="1:16" ht="16.2" customHeight="1" x14ac:dyDescent="0.3">
      <c r="A2497" s="68">
        <f t="shared" si="808"/>
        <v>2368</v>
      </c>
      <c r="B2497" s="126">
        <v>42140</v>
      </c>
      <c r="C2497" s="127" t="s">
        <v>1833</v>
      </c>
      <c r="D2497" s="126" t="s">
        <v>1423</v>
      </c>
      <c r="E2497" s="126">
        <v>1</v>
      </c>
      <c r="F2497" s="52">
        <v>700910</v>
      </c>
      <c r="G2497" s="52">
        <v>1201305</v>
      </c>
      <c r="H2497" s="24">
        <f t="shared" si="802"/>
        <v>700910</v>
      </c>
      <c r="I2497" s="24">
        <f t="shared" si="803"/>
        <v>951107.5</v>
      </c>
      <c r="J2497" s="24">
        <f t="shared" si="804"/>
        <v>951107.5</v>
      </c>
      <c r="K2497" s="25">
        <f t="shared" si="805"/>
        <v>917609.22377120866</v>
      </c>
      <c r="L2497" s="26">
        <f t="shared" si="778"/>
        <v>153229.49060648205</v>
      </c>
      <c r="M2497" s="27">
        <f t="shared" si="779"/>
        <v>0.16698774013706666</v>
      </c>
      <c r="N2497" s="28">
        <f t="shared" si="806"/>
        <v>700910</v>
      </c>
      <c r="O2497" s="29" t="str">
        <f t="shared" si="807"/>
        <v>MENOR VALOR</v>
      </c>
      <c r="P2497" s="30">
        <f t="shared" si="780"/>
        <v>700910</v>
      </c>
    </row>
    <row r="2498" spans="1:16" ht="16.2" customHeight="1" x14ac:dyDescent="0.3">
      <c r="A2498" s="68">
        <f t="shared" si="808"/>
        <v>2369</v>
      </c>
      <c r="B2498" s="126">
        <v>42140</v>
      </c>
      <c r="C2498" s="127" t="s">
        <v>1834</v>
      </c>
      <c r="D2498" s="126" t="s">
        <v>1423</v>
      </c>
      <c r="E2498" s="126">
        <v>1</v>
      </c>
      <c r="F2498" s="52">
        <v>349860</v>
      </c>
      <c r="G2498" s="52">
        <v>524790</v>
      </c>
      <c r="H2498" s="24">
        <f t="shared" si="802"/>
        <v>349860</v>
      </c>
      <c r="I2498" s="24">
        <f t="shared" si="803"/>
        <v>437325</v>
      </c>
      <c r="J2498" s="24">
        <f t="shared" si="804"/>
        <v>437325</v>
      </c>
      <c r="K2498" s="25">
        <f t="shared" si="805"/>
        <v>428489.24070506135</v>
      </c>
      <c r="L2498" s="26">
        <f t="shared" si="778"/>
        <v>55599.269302098262</v>
      </c>
      <c r="M2498" s="27">
        <f t="shared" si="779"/>
        <v>0.12975651199692192</v>
      </c>
      <c r="N2498" s="28">
        <f t="shared" si="806"/>
        <v>349860</v>
      </c>
      <c r="O2498" s="29" t="str">
        <f t="shared" si="807"/>
        <v>MENOR VALOR</v>
      </c>
      <c r="P2498" s="30">
        <f t="shared" si="780"/>
        <v>349860</v>
      </c>
    </row>
    <row r="2499" spans="1:16" ht="16.2" customHeight="1" x14ac:dyDescent="0.3">
      <c r="A2499" s="68">
        <f t="shared" si="808"/>
        <v>2370</v>
      </c>
      <c r="B2499" s="126">
        <v>42140</v>
      </c>
      <c r="C2499" s="127" t="s">
        <v>1835</v>
      </c>
      <c r="D2499" s="126" t="s">
        <v>1423</v>
      </c>
      <c r="E2499" s="126">
        <v>1</v>
      </c>
      <c r="F2499" s="52">
        <v>349860</v>
      </c>
      <c r="G2499" s="52">
        <v>524790</v>
      </c>
      <c r="H2499" s="24">
        <f t="shared" si="802"/>
        <v>349860</v>
      </c>
      <c r="I2499" s="24">
        <f t="shared" si="803"/>
        <v>437325</v>
      </c>
      <c r="J2499" s="24">
        <f t="shared" si="804"/>
        <v>437325</v>
      </c>
      <c r="K2499" s="25">
        <f t="shared" si="805"/>
        <v>428489.24070506135</v>
      </c>
      <c r="L2499" s="26">
        <f t="shared" si="778"/>
        <v>55599.269302098262</v>
      </c>
      <c r="M2499" s="27">
        <f t="shared" si="779"/>
        <v>0.12975651199692192</v>
      </c>
      <c r="N2499" s="28">
        <f t="shared" si="806"/>
        <v>349860</v>
      </c>
      <c r="O2499" s="29" t="str">
        <f t="shared" si="807"/>
        <v>MENOR VALOR</v>
      </c>
      <c r="P2499" s="30">
        <f t="shared" si="780"/>
        <v>349860</v>
      </c>
    </row>
    <row r="2500" spans="1:16" ht="16.2" customHeight="1" x14ac:dyDescent="0.3">
      <c r="A2500" s="68">
        <f t="shared" si="808"/>
        <v>2371</v>
      </c>
      <c r="B2500" s="126">
        <v>42140</v>
      </c>
      <c r="C2500" s="127" t="s">
        <v>1836</v>
      </c>
      <c r="D2500" s="126" t="s">
        <v>1423</v>
      </c>
      <c r="E2500" s="126">
        <v>1</v>
      </c>
      <c r="F2500" s="52">
        <v>349860</v>
      </c>
      <c r="G2500" s="52">
        <v>578340</v>
      </c>
      <c r="H2500" s="24">
        <f t="shared" si="802"/>
        <v>349860</v>
      </c>
      <c r="I2500" s="24">
        <f t="shared" si="803"/>
        <v>464100</v>
      </c>
      <c r="J2500" s="24">
        <f t="shared" si="804"/>
        <v>464100</v>
      </c>
      <c r="K2500" s="25">
        <f t="shared" si="805"/>
        <v>449820</v>
      </c>
      <c r="L2500" s="26">
        <f t="shared" si="778"/>
        <v>70682.393847407293</v>
      </c>
      <c r="M2500" s="27">
        <f t="shared" si="779"/>
        <v>0.15713484026367724</v>
      </c>
      <c r="N2500" s="28">
        <f t="shared" si="806"/>
        <v>349860</v>
      </c>
      <c r="O2500" s="29" t="str">
        <f t="shared" si="807"/>
        <v>MENOR VALOR</v>
      </c>
      <c r="P2500" s="30">
        <f t="shared" si="780"/>
        <v>349860</v>
      </c>
    </row>
    <row r="2501" spans="1:16" ht="16.2" customHeight="1" x14ac:dyDescent="0.3">
      <c r="A2501" s="68">
        <f t="shared" si="808"/>
        <v>2372</v>
      </c>
      <c r="B2501" s="126">
        <v>42140</v>
      </c>
      <c r="C2501" s="127" t="s">
        <v>1837</v>
      </c>
      <c r="D2501" s="126" t="s">
        <v>1423</v>
      </c>
      <c r="E2501" s="126">
        <v>1</v>
      </c>
      <c r="F2501" s="52">
        <v>349860</v>
      </c>
      <c r="G2501" s="52">
        <v>374850</v>
      </c>
      <c r="H2501" s="24">
        <f t="shared" si="802"/>
        <v>349860</v>
      </c>
      <c r="I2501" s="24">
        <f t="shared" si="803"/>
        <v>362355</v>
      </c>
      <c r="J2501" s="24">
        <f t="shared" si="804"/>
        <v>362355</v>
      </c>
      <c r="K2501" s="25">
        <f t="shared" si="805"/>
        <v>362139.50488727406</v>
      </c>
      <c r="L2501" s="26">
        <f t="shared" si="778"/>
        <v>8682.9211754048392</v>
      </c>
      <c r="M2501" s="27">
        <f t="shared" si="779"/>
        <v>2.3976730122574279E-2</v>
      </c>
      <c r="N2501" s="28">
        <f t="shared" si="806"/>
        <v>349860</v>
      </c>
      <c r="O2501" s="29" t="str">
        <f t="shared" si="807"/>
        <v>MENOR VALOR</v>
      </c>
      <c r="P2501" s="30">
        <f t="shared" si="780"/>
        <v>349860</v>
      </c>
    </row>
    <row r="2502" spans="1:16" ht="16.2" customHeight="1" x14ac:dyDescent="0.3">
      <c r="A2502" s="68">
        <f t="shared" si="808"/>
        <v>2373</v>
      </c>
      <c r="B2502" s="126">
        <v>42140</v>
      </c>
      <c r="C2502" s="127" t="s">
        <v>1838</v>
      </c>
      <c r="D2502" s="126" t="s">
        <v>1423</v>
      </c>
      <c r="E2502" s="126">
        <v>1</v>
      </c>
      <c r="F2502" s="52">
        <v>349860</v>
      </c>
      <c r="G2502" s="52">
        <v>351645</v>
      </c>
      <c r="H2502" s="24">
        <f t="shared" si="802"/>
        <v>349860</v>
      </c>
      <c r="I2502" s="24">
        <f t="shared" si="803"/>
        <v>350752.5</v>
      </c>
      <c r="J2502" s="24">
        <f t="shared" si="804"/>
        <v>350752.5</v>
      </c>
      <c r="K2502" s="25">
        <f t="shared" si="805"/>
        <v>350751.36450197879</v>
      </c>
      <c r="L2502" s="26">
        <f t="shared" si="778"/>
        <v>630.28988385817547</v>
      </c>
      <c r="M2502" s="27">
        <f t="shared" si="779"/>
        <v>1.7969705827177748E-3</v>
      </c>
      <c r="N2502" s="28">
        <f t="shared" si="806"/>
        <v>349860</v>
      </c>
      <c r="O2502" s="29" t="str">
        <f t="shared" si="807"/>
        <v>MENOR VALOR</v>
      </c>
      <c r="P2502" s="30">
        <f t="shared" si="780"/>
        <v>349860</v>
      </c>
    </row>
    <row r="2503" spans="1:16" ht="16.2" customHeight="1" x14ac:dyDescent="0.3">
      <c r="A2503" s="68">
        <f t="shared" si="808"/>
        <v>2374</v>
      </c>
      <c r="B2503" s="126">
        <v>42140</v>
      </c>
      <c r="C2503" s="127" t="s">
        <v>1839</v>
      </c>
      <c r="D2503" s="126" t="s">
        <v>1423</v>
      </c>
      <c r="E2503" s="126">
        <v>1</v>
      </c>
      <c r="F2503" s="52">
        <v>800870</v>
      </c>
      <c r="G2503" s="52">
        <v>319515</v>
      </c>
      <c r="H2503" s="24">
        <f t="shared" si="802"/>
        <v>319515</v>
      </c>
      <c r="I2503" s="24">
        <f t="shared" si="803"/>
        <v>560192.5</v>
      </c>
      <c r="J2503" s="24">
        <f t="shared" si="804"/>
        <v>560192.5</v>
      </c>
      <c r="K2503" s="25">
        <f t="shared" si="805"/>
        <v>505855.68895684072</v>
      </c>
      <c r="L2503" s="26">
        <f t="shared" si="778"/>
        <v>131762.76477235547</v>
      </c>
      <c r="M2503" s="27">
        <f t="shared" si="779"/>
        <v>0.26047500828560888</v>
      </c>
      <c r="N2503" s="28">
        <f t="shared" si="806"/>
        <v>319515</v>
      </c>
      <c r="O2503" s="29" t="str">
        <f t="shared" si="807"/>
        <v>MENOR VALOR</v>
      </c>
      <c r="P2503" s="30">
        <f t="shared" si="780"/>
        <v>319515</v>
      </c>
    </row>
    <row r="2504" spans="1:16" ht="16.2" customHeight="1" x14ac:dyDescent="0.3">
      <c r="A2504" s="68">
        <f t="shared" si="808"/>
        <v>2375</v>
      </c>
      <c r="B2504" s="126">
        <v>42140</v>
      </c>
      <c r="C2504" s="127" t="s">
        <v>1840</v>
      </c>
      <c r="D2504" s="126" t="s">
        <v>1423</v>
      </c>
      <c r="E2504" s="126">
        <v>1</v>
      </c>
      <c r="F2504" s="52">
        <v>349860</v>
      </c>
      <c r="G2504" s="52">
        <v>337365</v>
      </c>
      <c r="H2504" s="24">
        <f t="shared" si="802"/>
        <v>337365</v>
      </c>
      <c r="I2504" s="24">
        <f t="shared" si="803"/>
        <v>343612.5</v>
      </c>
      <c r="J2504" s="24">
        <f t="shared" si="804"/>
        <v>343612.5</v>
      </c>
      <c r="K2504" s="25">
        <f t="shared" si="805"/>
        <v>343555.69985083933</v>
      </c>
      <c r="L2504" s="26">
        <f t="shared" ref="L2504:L2567" si="809">STDEVA(H2504,K2504)</f>
        <v>4377.485844819038</v>
      </c>
      <c r="M2504" s="27">
        <f t="shared" ref="M2504:M2567" si="810">L2504/K2504</f>
        <v>1.2741706357133935E-2</v>
      </c>
      <c r="N2504" s="28">
        <f t="shared" si="806"/>
        <v>337365</v>
      </c>
      <c r="O2504" s="29" t="str">
        <f t="shared" si="807"/>
        <v>MENOR VALOR</v>
      </c>
      <c r="P2504" s="30">
        <f t="shared" ref="P2504:P2567" si="811">ROUND(N2504,0)</f>
        <v>337365</v>
      </c>
    </row>
    <row r="2505" spans="1:16" ht="16.2" customHeight="1" x14ac:dyDescent="0.3">
      <c r="A2505" s="68">
        <f t="shared" si="808"/>
        <v>2376</v>
      </c>
      <c r="B2505" s="126">
        <v>42140</v>
      </c>
      <c r="C2505" s="127" t="s">
        <v>1841</v>
      </c>
      <c r="D2505" s="126" t="s">
        <v>1423</v>
      </c>
      <c r="E2505" s="126">
        <v>1</v>
      </c>
      <c r="F2505" s="52">
        <v>349860</v>
      </c>
      <c r="G2505" s="52">
        <v>337365</v>
      </c>
      <c r="H2505" s="24">
        <f t="shared" si="802"/>
        <v>337365</v>
      </c>
      <c r="I2505" s="24">
        <f t="shared" si="803"/>
        <v>343612.5</v>
      </c>
      <c r="J2505" s="24">
        <f t="shared" si="804"/>
        <v>343612.5</v>
      </c>
      <c r="K2505" s="25">
        <f t="shared" si="805"/>
        <v>343555.69985083933</v>
      </c>
      <c r="L2505" s="26">
        <f t="shared" si="809"/>
        <v>4377.485844819038</v>
      </c>
      <c r="M2505" s="27">
        <f t="shared" si="810"/>
        <v>1.2741706357133935E-2</v>
      </c>
      <c r="N2505" s="28">
        <f t="shared" si="806"/>
        <v>337365</v>
      </c>
      <c r="O2505" s="29" t="str">
        <f t="shared" si="807"/>
        <v>MENOR VALOR</v>
      </c>
      <c r="P2505" s="30">
        <f t="shared" si="811"/>
        <v>337365</v>
      </c>
    </row>
    <row r="2506" spans="1:16" ht="16.2" customHeight="1" x14ac:dyDescent="0.3">
      <c r="A2506" s="68">
        <f t="shared" si="808"/>
        <v>2377</v>
      </c>
      <c r="B2506" s="126">
        <v>42140</v>
      </c>
      <c r="C2506" s="127" t="s">
        <v>1842</v>
      </c>
      <c r="D2506" s="126" t="s">
        <v>1423</v>
      </c>
      <c r="E2506" s="126">
        <v>1</v>
      </c>
      <c r="F2506" s="52">
        <v>385560</v>
      </c>
      <c r="G2506" s="52">
        <v>299880</v>
      </c>
      <c r="H2506" s="24">
        <f t="shared" si="802"/>
        <v>299880</v>
      </c>
      <c r="I2506" s="24">
        <f t="shared" si="803"/>
        <v>342720</v>
      </c>
      <c r="J2506" s="24">
        <f t="shared" si="804"/>
        <v>342720</v>
      </c>
      <c r="K2506" s="25">
        <f t="shared" si="805"/>
        <v>340031.95849802118</v>
      </c>
      <c r="L2506" s="26">
        <f t="shared" si="809"/>
        <v>28391.7221318716</v>
      </c>
      <c r="M2506" s="27">
        <f t="shared" si="810"/>
        <v>8.3497216724223958E-2</v>
      </c>
      <c r="N2506" s="28">
        <f t="shared" si="806"/>
        <v>299880</v>
      </c>
      <c r="O2506" s="29" t="str">
        <f t="shared" si="807"/>
        <v>MENOR VALOR</v>
      </c>
      <c r="P2506" s="30">
        <f t="shared" si="811"/>
        <v>299880</v>
      </c>
    </row>
    <row r="2507" spans="1:16" ht="16.2" customHeight="1" x14ac:dyDescent="0.3">
      <c r="A2507" s="68">
        <f t="shared" si="808"/>
        <v>2378</v>
      </c>
      <c r="B2507" s="126">
        <v>42140</v>
      </c>
      <c r="C2507" s="127" t="s">
        <v>1843</v>
      </c>
      <c r="D2507" s="126" t="s">
        <v>1423</v>
      </c>
      <c r="E2507" s="126">
        <v>1</v>
      </c>
      <c r="F2507" s="52">
        <v>249900</v>
      </c>
      <c r="G2507" s="52">
        <v>337365</v>
      </c>
      <c r="H2507" s="24">
        <f t="shared" si="802"/>
        <v>249900</v>
      </c>
      <c r="I2507" s="24">
        <f t="shared" si="803"/>
        <v>293632.5</v>
      </c>
      <c r="J2507" s="24">
        <f t="shared" si="804"/>
        <v>293632.5</v>
      </c>
      <c r="K2507" s="25">
        <f t="shared" si="805"/>
        <v>290357.56146517006</v>
      </c>
      <c r="L2507" s="26">
        <f t="shared" si="809"/>
        <v>28607.816062293303</v>
      </c>
      <c r="M2507" s="27">
        <f t="shared" si="810"/>
        <v>9.8526161736362985E-2</v>
      </c>
      <c r="N2507" s="28">
        <f t="shared" si="806"/>
        <v>249900</v>
      </c>
      <c r="O2507" s="29" t="str">
        <f t="shared" si="807"/>
        <v>MENOR VALOR</v>
      </c>
      <c r="P2507" s="30">
        <f t="shared" si="811"/>
        <v>249900</v>
      </c>
    </row>
    <row r="2508" spans="1:16" ht="16.2" customHeight="1" x14ac:dyDescent="0.3">
      <c r="A2508" s="68">
        <f t="shared" si="808"/>
        <v>2379</v>
      </c>
      <c r="B2508" s="126">
        <v>42140</v>
      </c>
      <c r="C2508" s="127" t="s">
        <v>1844</v>
      </c>
      <c r="D2508" s="126" t="s">
        <v>1423</v>
      </c>
      <c r="E2508" s="126">
        <v>1</v>
      </c>
      <c r="F2508" s="52">
        <v>234430</v>
      </c>
      <c r="G2508" s="52">
        <v>389130</v>
      </c>
      <c r="H2508" s="24">
        <f t="shared" si="802"/>
        <v>234430</v>
      </c>
      <c r="I2508" s="24">
        <f t="shared" si="803"/>
        <v>311780</v>
      </c>
      <c r="J2508" s="24">
        <f t="shared" si="804"/>
        <v>311780</v>
      </c>
      <c r="K2508" s="25">
        <f t="shared" si="805"/>
        <v>302032.69011813938</v>
      </c>
      <c r="L2508" s="26">
        <f t="shared" si="809"/>
        <v>47802.320608989095</v>
      </c>
      <c r="M2508" s="27">
        <f t="shared" si="810"/>
        <v>0.15826869796872428</v>
      </c>
      <c r="N2508" s="28">
        <f t="shared" si="806"/>
        <v>234430</v>
      </c>
      <c r="O2508" s="29" t="str">
        <f t="shared" si="807"/>
        <v>MENOR VALOR</v>
      </c>
      <c r="P2508" s="30">
        <f t="shared" si="811"/>
        <v>234430</v>
      </c>
    </row>
    <row r="2509" spans="1:16" ht="16.2" customHeight="1" x14ac:dyDescent="0.3">
      <c r="A2509" s="68">
        <f t="shared" si="808"/>
        <v>2380</v>
      </c>
      <c r="B2509" s="126">
        <v>42140</v>
      </c>
      <c r="C2509" s="127" t="s">
        <v>1845</v>
      </c>
      <c r="D2509" s="126" t="s">
        <v>1423</v>
      </c>
      <c r="E2509" s="126">
        <v>1</v>
      </c>
      <c r="F2509" s="52">
        <v>213010</v>
      </c>
      <c r="G2509" s="52">
        <v>371280</v>
      </c>
      <c r="H2509" s="24">
        <f t="shared" si="802"/>
        <v>213010</v>
      </c>
      <c r="I2509" s="24">
        <f t="shared" si="803"/>
        <v>292145</v>
      </c>
      <c r="J2509" s="24">
        <f t="shared" si="804"/>
        <v>292145</v>
      </c>
      <c r="K2509" s="25">
        <f t="shared" si="805"/>
        <v>281222.95923341677</v>
      </c>
      <c r="L2509" s="26">
        <f t="shared" si="809"/>
        <v>48233.846038750431</v>
      </c>
      <c r="M2509" s="27">
        <f t="shared" si="810"/>
        <v>0.17151460951207773</v>
      </c>
      <c r="N2509" s="28">
        <f t="shared" si="806"/>
        <v>213010</v>
      </c>
      <c r="O2509" s="29" t="str">
        <f t="shared" si="807"/>
        <v>MENOR VALOR</v>
      </c>
      <c r="P2509" s="30">
        <f t="shared" si="811"/>
        <v>213010</v>
      </c>
    </row>
    <row r="2510" spans="1:16" ht="16.2" customHeight="1" x14ac:dyDescent="0.3">
      <c r="A2510" s="68">
        <f t="shared" si="808"/>
        <v>2381</v>
      </c>
      <c r="B2510" s="126">
        <v>42140</v>
      </c>
      <c r="C2510" s="127" t="s">
        <v>1846</v>
      </c>
      <c r="D2510" s="126" t="s">
        <v>1423</v>
      </c>
      <c r="E2510" s="126">
        <v>1</v>
      </c>
      <c r="F2510" s="52">
        <v>224910</v>
      </c>
      <c r="G2510" s="52">
        <v>371280</v>
      </c>
      <c r="H2510" s="24">
        <f t="shared" si="802"/>
        <v>224910</v>
      </c>
      <c r="I2510" s="24">
        <f t="shared" si="803"/>
        <v>298095</v>
      </c>
      <c r="J2510" s="24">
        <f t="shared" si="804"/>
        <v>298095</v>
      </c>
      <c r="K2510" s="25">
        <f t="shared" si="805"/>
        <v>288971.59860443033</v>
      </c>
      <c r="L2510" s="26">
        <f t="shared" si="809"/>
        <v>45298.390786843396</v>
      </c>
      <c r="M2510" s="27">
        <f t="shared" si="810"/>
        <v>0.15675724190754056</v>
      </c>
      <c r="N2510" s="28">
        <f t="shared" si="806"/>
        <v>224910</v>
      </c>
      <c r="O2510" s="29" t="str">
        <f t="shared" si="807"/>
        <v>MENOR VALOR</v>
      </c>
      <c r="P2510" s="30">
        <f t="shared" si="811"/>
        <v>224910</v>
      </c>
    </row>
    <row r="2511" spans="1:16" ht="16.2" customHeight="1" x14ac:dyDescent="0.3">
      <c r="A2511" s="68">
        <f t="shared" si="808"/>
        <v>2382</v>
      </c>
      <c r="B2511" s="126">
        <v>42140</v>
      </c>
      <c r="C2511" s="127" t="s">
        <v>1847</v>
      </c>
      <c r="D2511" s="126" t="s">
        <v>1423</v>
      </c>
      <c r="E2511" s="126">
        <v>1</v>
      </c>
      <c r="F2511" s="52">
        <v>224910</v>
      </c>
      <c r="G2511" s="52">
        <v>330225</v>
      </c>
      <c r="H2511" s="24">
        <f t="shared" si="802"/>
        <v>224910</v>
      </c>
      <c r="I2511" s="24">
        <f t="shared" si="803"/>
        <v>277567.5</v>
      </c>
      <c r="J2511" s="24">
        <f t="shared" si="804"/>
        <v>277567.5</v>
      </c>
      <c r="K2511" s="25">
        <f t="shared" si="805"/>
        <v>272526.88812298869</v>
      </c>
      <c r="L2511" s="26">
        <f t="shared" si="809"/>
        <v>33670.224490766479</v>
      </c>
      <c r="M2511" s="27">
        <f t="shared" si="810"/>
        <v>0.1235482660909827</v>
      </c>
      <c r="N2511" s="28">
        <f t="shared" si="806"/>
        <v>224910</v>
      </c>
      <c r="O2511" s="29" t="str">
        <f t="shared" si="807"/>
        <v>MENOR VALOR</v>
      </c>
      <c r="P2511" s="30">
        <f t="shared" si="811"/>
        <v>224910</v>
      </c>
    </row>
    <row r="2512" spans="1:16" ht="16.2" customHeight="1" x14ac:dyDescent="0.3">
      <c r="A2512" s="68">
        <f t="shared" si="808"/>
        <v>2383</v>
      </c>
      <c r="B2512" s="126">
        <v>42140</v>
      </c>
      <c r="C2512" s="127" t="s">
        <v>1848</v>
      </c>
      <c r="D2512" s="126" t="s">
        <v>1423</v>
      </c>
      <c r="E2512" s="126">
        <v>1</v>
      </c>
      <c r="F2512" s="52">
        <v>199920</v>
      </c>
      <c r="G2512" s="52">
        <v>299880</v>
      </c>
      <c r="H2512" s="24">
        <f t="shared" si="802"/>
        <v>199920</v>
      </c>
      <c r="I2512" s="24">
        <f t="shared" si="803"/>
        <v>249900</v>
      </c>
      <c r="J2512" s="24">
        <f t="shared" si="804"/>
        <v>249900</v>
      </c>
      <c r="K2512" s="25">
        <f t="shared" si="805"/>
        <v>244850.9946886065</v>
      </c>
      <c r="L2512" s="26">
        <f t="shared" si="809"/>
        <v>31771.011029770365</v>
      </c>
      <c r="M2512" s="27">
        <f t="shared" si="810"/>
        <v>0.12975651199692165</v>
      </c>
      <c r="N2512" s="28">
        <f t="shared" si="806"/>
        <v>199920</v>
      </c>
      <c r="O2512" s="29" t="str">
        <f t="shared" si="807"/>
        <v>MENOR VALOR</v>
      </c>
      <c r="P2512" s="30">
        <f t="shared" si="811"/>
        <v>199920</v>
      </c>
    </row>
    <row r="2513" spans="1:16" ht="16.2" customHeight="1" x14ac:dyDescent="0.3">
      <c r="A2513" s="68">
        <f t="shared" si="808"/>
        <v>2384</v>
      </c>
      <c r="B2513" s="126">
        <v>42140</v>
      </c>
      <c r="C2513" s="127" t="s">
        <v>1849</v>
      </c>
      <c r="D2513" s="126" t="s">
        <v>1423</v>
      </c>
      <c r="E2513" s="126">
        <v>1</v>
      </c>
      <c r="F2513" s="52">
        <v>224910</v>
      </c>
      <c r="G2513" s="52">
        <v>374850</v>
      </c>
      <c r="H2513" s="24">
        <f t="shared" si="802"/>
        <v>224910</v>
      </c>
      <c r="I2513" s="24">
        <f t="shared" si="803"/>
        <v>299880</v>
      </c>
      <c r="J2513" s="24">
        <f t="shared" si="804"/>
        <v>299880</v>
      </c>
      <c r="K2513" s="25">
        <f t="shared" si="805"/>
        <v>290357.56146517006</v>
      </c>
      <c r="L2513" s="26">
        <f t="shared" si="809"/>
        <v>46278.414524145126</v>
      </c>
      <c r="M2513" s="27">
        <f t="shared" si="810"/>
        <v>0.15938422368138144</v>
      </c>
      <c r="N2513" s="28">
        <f t="shared" si="806"/>
        <v>224910</v>
      </c>
      <c r="O2513" s="29" t="str">
        <f t="shared" si="807"/>
        <v>MENOR VALOR</v>
      </c>
      <c r="P2513" s="30">
        <f t="shared" si="811"/>
        <v>224910</v>
      </c>
    </row>
    <row r="2514" spans="1:16" ht="16.2" customHeight="1" x14ac:dyDescent="0.3">
      <c r="A2514" s="68">
        <f t="shared" si="808"/>
        <v>2385</v>
      </c>
      <c r="B2514" s="126">
        <v>42140</v>
      </c>
      <c r="C2514" s="127" t="s">
        <v>1850</v>
      </c>
      <c r="D2514" s="126" t="s">
        <v>1423</v>
      </c>
      <c r="E2514" s="126">
        <v>1</v>
      </c>
      <c r="F2514" s="52">
        <v>259420</v>
      </c>
      <c r="G2514" s="52">
        <v>578340</v>
      </c>
      <c r="H2514" s="24">
        <f t="shared" si="802"/>
        <v>259420</v>
      </c>
      <c r="I2514" s="24">
        <f t="shared" si="803"/>
        <v>418880</v>
      </c>
      <c r="J2514" s="24">
        <f t="shared" si="804"/>
        <v>418880</v>
      </c>
      <c r="K2514" s="25">
        <f t="shared" si="805"/>
        <v>387340.88707493816</v>
      </c>
      <c r="L2514" s="26">
        <f t="shared" si="809"/>
        <v>90453.726706087298</v>
      </c>
      <c r="M2514" s="27">
        <f t="shared" si="810"/>
        <v>0.23352486072193915</v>
      </c>
      <c r="N2514" s="28">
        <f t="shared" si="806"/>
        <v>259420</v>
      </c>
      <c r="O2514" s="29" t="str">
        <f t="shared" si="807"/>
        <v>MENOR VALOR</v>
      </c>
      <c r="P2514" s="30">
        <f t="shared" si="811"/>
        <v>259420</v>
      </c>
    </row>
    <row r="2515" spans="1:16" ht="16.2" customHeight="1" x14ac:dyDescent="0.3">
      <c r="A2515" s="68">
        <f t="shared" si="808"/>
        <v>2386</v>
      </c>
      <c r="B2515" s="126">
        <v>42140</v>
      </c>
      <c r="C2515" s="127" t="s">
        <v>1816</v>
      </c>
      <c r="D2515" s="126" t="s">
        <v>1423</v>
      </c>
      <c r="E2515" s="126">
        <v>1</v>
      </c>
      <c r="F2515" s="52">
        <v>247520</v>
      </c>
      <c r="G2515" s="52">
        <v>1051365</v>
      </c>
      <c r="H2515" s="24">
        <f t="shared" si="802"/>
        <v>247520</v>
      </c>
      <c r="I2515" s="24">
        <f t="shared" si="803"/>
        <v>649442.5</v>
      </c>
      <c r="J2515" s="24">
        <f t="shared" si="804"/>
        <v>649442.5</v>
      </c>
      <c r="K2515" s="25">
        <f t="shared" si="805"/>
        <v>510131.22311813064</v>
      </c>
      <c r="L2515" s="26">
        <f t="shared" si="809"/>
        <v>185694.17668252377</v>
      </c>
      <c r="M2515" s="27">
        <f t="shared" si="810"/>
        <v>0.36401256827113038</v>
      </c>
      <c r="N2515" s="28">
        <f t="shared" si="806"/>
        <v>247520</v>
      </c>
      <c r="O2515" s="29" t="str">
        <f t="shared" si="807"/>
        <v>MENOR VALOR</v>
      </c>
      <c r="P2515" s="30">
        <f t="shared" si="811"/>
        <v>247520</v>
      </c>
    </row>
    <row r="2516" spans="1:16" ht="16.2" customHeight="1" x14ac:dyDescent="0.3">
      <c r="A2516" s="68">
        <f t="shared" si="808"/>
        <v>2387</v>
      </c>
      <c r="B2516" s="126">
        <v>42140</v>
      </c>
      <c r="C2516" s="127" t="s">
        <v>1851</v>
      </c>
      <c r="D2516" s="126" t="s">
        <v>1423</v>
      </c>
      <c r="E2516" s="126">
        <v>1</v>
      </c>
      <c r="F2516" s="52">
        <v>247520</v>
      </c>
      <c r="G2516" s="52">
        <v>524790</v>
      </c>
      <c r="H2516" s="24">
        <f t="shared" si="802"/>
        <v>247520</v>
      </c>
      <c r="I2516" s="24">
        <f t="shared" si="803"/>
        <v>386155</v>
      </c>
      <c r="J2516" s="24">
        <f t="shared" si="804"/>
        <v>386155</v>
      </c>
      <c r="K2516" s="25">
        <f t="shared" si="805"/>
        <v>360410.9054953804</v>
      </c>
      <c r="L2516" s="26">
        <f t="shared" si="809"/>
        <v>79825.92481007312</v>
      </c>
      <c r="M2516" s="27">
        <f t="shared" si="810"/>
        <v>0.22148587513009174</v>
      </c>
      <c r="N2516" s="28">
        <f t="shared" si="806"/>
        <v>247520</v>
      </c>
      <c r="O2516" s="29" t="str">
        <f t="shared" si="807"/>
        <v>MENOR VALOR</v>
      </c>
      <c r="P2516" s="30">
        <f t="shared" si="811"/>
        <v>247520</v>
      </c>
    </row>
    <row r="2517" spans="1:16" ht="16.2" customHeight="1" x14ac:dyDescent="0.3">
      <c r="A2517" s="68">
        <f t="shared" si="808"/>
        <v>2388</v>
      </c>
      <c r="B2517" s="126">
        <v>42140</v>
      </c>
      <c r="C2517" s="127" t="s">
        <v>1852</v>
      </c>
      <c r="D2517" s="126" t="s">
        <v>1423</v>
      </c>
      <c r="E2517" s="126">
        <v>1</v>
      </c>
      <c r="F2517" s="52">
        <v>220150</v>
      </c>
      <c r="G2517" s="52">
        <v>524790</v>
      </c>
      <c r="H2517" s="24">
        <f t="shared" si="802"/>
        <v>220150</v>
      </c>
      <c r="I2517" s="24">
        <f t="shared" si="803"/>
        <v>372470</v>
      </c>
      <c r="J2517" s="24">
        <f t="shared" si="804"/>
        <v>372470</v>
      </c>
      <c r="K2517" s="25">
        <f t="shared" si="805"/>
        <v>339900.74801329873</v>
      </c>
      <c r="L2517" s="26">
        <f t="shared" si="809"/>
        <v>84676.565972365017</v>
      </c>
      <c r="M2517" s="27">
        <f t="shared" si="810"/>
        <v>0.24912144638484884</v>
      </c>
      <c r="N2517" s="28">
        <f t="shared" si="806"/>
        <v>220150</v>
      </c>
      <c r="O2517" s="29" t="str">
        <f t="shared" si="807"/>
        <v>MENOR VALOR</v>
      </c>
      <c r="P2517" s="30">
        <f t="shared" si="811"/>
        <v>220150</v>
      </c>
    </row>
    <row r="2518" spans="1:16" ht="16.2" customHeight="1" x14ac:dyDescent="0.3">
      <c r="A2518" s="72">
        <f t="shared" si="808"/>
        <v>2389</v>
      </c>
      <c r="B2518" s="128">
        <v>42140</v>
      </c>
      <c r="C2518" s="129" t="s">
        <v>1853</v>
      </c>
      <c r="D2518" s="128" t="s">
        <v>1423</v>
      </c>
      <c r="E2518" s="128">
        <v>1</v>
      </c>
      <c r="F2518" s="56">
        <v>199920</v>
      </c>
      <c r="G2518" s="56">
        <v>524790</v>
      </c>
      <c r="H2518" s="24">
        <f t="shared" si="802"/>
        <v>199920</v>
      </c>
      <c r="I2518" s="24">
        <f t="shared" si="803"/>
        <v>362355</v>
      </c>
      <c r="J2518" s="24">
        <f t="shared" si="804"/>
        <v>362355</v>
      </c>
      <c r="K2518" s="25">
        <f t="shared" si="805"/>
        <v>323907.42010642483</v>
      </c>
      <c r="L2518" s="26">
        <f t="shared" si="809"/>
        <v>87672.34553907832</v>
      </c>
      <c r="M2518" s="27">
        <f t="shared" si="810"/>
        <v>0.27067100071456285</v>
      </c>
      <c r="N2518" s="28">
        <f t="shared" si="806"/>
        <v>199920</v>
      </c>
      <c r="O2518" s="29" t="str">
        <f t="shared" si="807"/>
        <v>MENOR VALOR</v>
      </c>
      <c r="P2518" s="30">
        <f t="shared" si="811"/>
        <v>199920</v>
      </c>
    </row>
    <row r="2519" spans="1:16" ht="16.2" customHeight="1" x14ac:dyDescent="0.3">
      <c r="A2519" s="268" t="s">
        <v>643</v>
      </c>
      <c r="B2519" s="268" t="s">
        <v>643</v>
      </c>
      <c r="C2519" s="268"/>
      <c r="D2519" s="268"/>
      <c r="E2519" s="268"/>
      <c r="F2519" s="35"/>
      <c r="G2519" s="121"/>
      <c r="H2519" s="38"/>
      <c r="I2519" s="38"/>
      <c r="J2519" s="38"/>
      <c r="K2519" s="39"/>
      <c r="L2519" s="40"/>
      <c r="M2519" s="41"/>
      <c r="N2519" s="42"/>
      <c r="O2519" s="43"/>
      <c r="P2519" s="44"/>
    </row>
    <row r="2520" spans="1:16" ht="16.2" customHeight="1" x14ac:dyDescent="0.3">
      <c r="A2520" s="64">
        <f>A2518+1</f>
        <v>2390</v>
      </c>
      <c r="B2520" s="124">
        <v>42140</v>
      </c>
      <c r="C2520" s="125" t="s">
        <v>1854</v>
      </c>
      <c r="D2520" s="124" t="s">
        <v>1423</v>
      </c>
      <c r="E2520" s="124">
        <v>1</v>
      </c>
      <c r="F2520" s="47">
        <v>249900</v>
      </c>
      <c r="G2520" s="47">
        <v>524790</v>
      </c>
      <c r="H2520" s="24">
        <f t="shared" ref="H2520:H2543" si="812">MIN(F2520:G2520)</f>
        <v>249900</v>
      </c>
      <c r="I2520" s="24">
        <f t="shared" ref="I2520:I2543" si="813">AVERAGE(F2520:G2520)</f>
        <v>387345</v>
      </c>
      <c r="J2520" s="24">
        <f t="shared" ref="J2520:J2543" si="814">MEDIAN(F2520:G2520)</f>
        <v>387345</v>
      </c>
      <c r="K2520" s="25">
        <f t="shared" ref="K2520:K2543" si="815">GEOMEAN(F2520:G2520)</f>
        <v>362139.50488727406</v>
      </c>
      <c r="L2520" s="26">
        <f t="shared" si="809"/>
        <v>79365.315022812443</v>
      </c>
      <c r="M2520" s="27">
        <f t="shared" si="810"/>
        <v>0.21915674471228178</v>
      </c>
      <c r="N2520" s="28">
        <f t="shared" ref="N2520:N2543" si="816">ROUND(IF(M2520&lt;=$N$2,H2520,K2520),0)</f>
        <v>249900</v>
      </c>
      <c r="O2520" s="29" t="str">
        <f t="shared" ref="O2520:O2543" si="817">IF(M2520&lt;=$N$2,"MENOR VALOR","MEDIA GEO")</f>
        <v>MENOR VALOR</v>
      </c>
      <c r="P2520" s="30">
        <f t="shared" si="811"/>
        <v>249900</v>
      </c>
    </row>
    <row r="2521" spans="1:16" ht="16.2" customHeight="1" x14ac:dyDescent="0.3">
      <c r="A2521" s="68">
        <f t="shared" ref="A2521:A2543" si="818">A2520+1</f>
        <v>2391</v>
      </c>
      <c r="B2521" s="126">
        <v>42140</v>
      </c>
      <c r="C2521" s="127" t="s">
        <v>1832</v>
      </c>
      <c r="D2521" s="126" t="s">
        <v>1423</v>
      </c>
      <c r="E2521" s="126">
        <v>1</v>
      </c>
      <c r="F2521" s="52">
        <v>385560</v>
      </c>
      <c r="G2521" s="52">
        <v>524790</v>
      </c>
      <c r="H2521" s="24">
        <f t="shared" si="812"/>
        <v>385560</v>
      </c>
      <c r="I2521" s="24">
        <f t="shared" si="813"/>
        <v>455175</v>
      </c>
      <c r="J2521" s="24">
        <f t="shared" si="814"/>
        <v>455175</v>
      </c>
      <c r="K2521" s="25">
        <f t="shared" si="815"/>
        <v>449820</v>
      </c>
      <c r="L2521" s="26">
        <f t="shared" si="809"/>
        <v>45438.681759047548</v>
      </c>
      <c r="M2521" s="27">
        <f t="shared" si="810"/>
        <v>0.10101525445522108</v>
      </c>
      <c r="N2521" s="28">
        <f t="shared" si="816"/>
        <v>385560</v>
      </c>
      <c r="O2521" s="29" t="str">
        <f t="shared" si="817"/>
        <v>MENOR VALOR</v>
      </c>
      <c r="P2521" s="30">
        <f t="shared" si="811"/>
        <v>385560</v>
      </c>
    </row>
    <row r="2522" spans="1:16" ht="16.2" customHeight="1" x14ac:dyDescent="0.3">
      <c r="A2522" s="68">
        <f t="shared" si="818"/>
        <v>2392</v>
      </c>
      <c r="B2522" s="126">
        <v>42140</v>
      </c>
      <c r="C2522" s="127" t="s">
        <v>1833</v>
      </c>
      <c r="D2522" s="126" t="s">
        <v>1423</v>
      </c>
      <c r="E2522" s="126">
        <v>1</v>
      </c>
      <c r="F2522" s="52">
        <v>700910</v>
      </c>
      <c r="G2522" s="52">
        <v>1201305</v>
      </c>
      <c r="H2522" s="24">
        <f t="shared" si="812"/>
        <v>700910</v>
      </c>
      <c r="I2522" s="24">
        <f t="shared" si="813"/>
        <v>951107.5</v>
      </c>
      <c r="J2522" s="24">
        <f t="shared" si="814"/>
        <v>951107.5</v>
      </c>
      <c r="K2522" s="25">
        <f t="shared" si="815"/>
        <v>917609.22377120866</v>
      </c>
      <c r="L2522" s="26">
        <f t="shared" si="809"/>
        <v>153229.49060648205</v>
      </c>
      <c r="M2522" s="27">
        <f t="shared" si="810"/>
        <v>0.16698774013706666</v>
      </c>
      <c r="N2522" s="28">
        <f t="shared" si="816"/>
        <v>700910</v>
      </c>
      <c r="O2522" s="29" t="str">
        <f t="shared" si="817"/>
        <v>MENOR VALOR</v>
      </c>
      <c r="P2522" s="30">
        <f t="shared" si="811"/>
        <v>700910</v>
      </c>
    </row>
    <row r="2523" spans="1:16" ht="16.2" customHeight="1" x14ac:dyDescent="0.3">
      <c r="A2523" s="68">
        <f t="shared" si="818"/>
        <v>2393</v>
      </c>
      <c r="B2523" s="126">
        <v>42140</v>
      </c>
      <c r="C2523" s="127" t="s">
        <v>1834</v>
      </c>
      <c r="D2523" s="126" t="s">
        <v>1423</v>
      </c>
      <c r="E2523" s="126">
        <v>1</v>
      </c>
      <c r="F2523" s="52">
        <v>349860</v>
      </c>
      <c r="G2523" s="52">
        <v>524790</v>
      </c>
      <c r="H2523" s="24">
        <f t="shared" si="812"/>
        <v>349860</v>
      </c>
      <c r="I2523" s="24">
        <f t="shared" si="813"/>
        <v>437325</v>
      </c>
      <c r="J2523" s="24">
        <f t="shared" si="814"/>
        <v>437325</v>
      </c>
      <c r="K2523" s="25">
        <f t="shared" si="815"/>
        <v>428489.24070506135</v>
      </c>
      <c r="L2523" s="26">
        <f t="shared" si="809"/>
        <v>55599.269302098262</v>
      </c>
      <c r="M2523" s="27">
        <f t="shared" si="810"/>
        <v>0.12975651199692192</v>
      </c>
      <c r="N2523" s="28">
        <f t="shared" si="816"/>
        <v>349860</v>
      </c>
      <c r="O2523" s="29" t="str">
        <f t="shared" si="817"/>
        <v>MENOR VALOR</v>
      </c>
      <c r="P2523" s="30">
        <f t="shared" si="811"/>
        <v>349860</v>
      </c>
    </row>
    <row r="2524" spans="1:16" ht="16.2" customHeight="1" x14ac:dyDescent="0.3">
      <c r="A2524" s="68">
        <f t="shared" si="818"/>
        <v>2394</v>
      </c>
      <c r="B2524" s="126">
        <v>42140</v>
      </c>
      <c r="C2524" s="127" t="s">
        <v>1835</v>
      </c>
      <c r="D2524" s="126" t="s">
        <v>1423</v>
      </c>
      <c r="E2524" s="126">
        <v>1</v>
      </c>
      <c r="F2524" s="52">
        <v>349860</v>
      </c>
      <c r="G2524" s="52">
        <v>524790</v>
      </c>
      <c r="H2524" s="24">
        <f t="shared" si="812"/>
        <v>349860</v>
      </c>
      <c r="I2524" s="24">
        <f t="shared" si="813"/>
        <v>437325</v>
      </c>
      <c r="J2524" s="24">
        <f t="shared" si="814"/>
        <v>437325</v>
      </c>
      <c r="K2524" s="25">
        <f t="shared" si="815"/>
        <v>428489.24070506135</v>
      </c>
      <c r="L2524" s="26">
        <f t="shared" si="809"/>
        <v>55599.269302098262</v>
      </c>
      <c r="M2524" s="27">
        <f t="shared" si="810"/>
        <v>0.12975651199692192</v>
      </c>
      <c r="N2524" s="28">
        <f t="shared" si="816"/>
        <v>349860</v>
      </c>
      <c r="O2524" s="29" t="str">
        <f t="shared" si="817"/>
        <v>MENOR VALOR</v>
      </c>
      <c r="P2524" s="30">
        <f t="shared" si="811"/>
        <v>349860</v>
      </c>
    </row>
    <row r="2525" spans="1:16" ht="16.2" customHeight="1" x14ac:dyDescent="0.3">
      <c r="A2525" s="68">
        <f t="shared" si="818"/>
        <v>2395</v>
      </c>
      <c r="B2525" s="126">
        <v>42140</v>
      </c>
      <c r="C2525" s="127" t="s">
        <v>1836</v>
      </c>
      <c r="D2525" s="126" t="s">
        <v>1423</v>
      </c>
      <c r="E2525" s="126">
        <v>1</v>
      </c>
      <c r="F2525" s="52">
        <v>349860</v>
      </c>
      <c r="G2525" s="52">
        <v>578340</v>
      </c>
      <c r="H2525" s="24">
        <f t="shared" si="812"/>
        <v>349860</v>
      </c>
      <c r="I2525" s="24">
        <f t="shared" si="813"/>
        <v>464100</v>
      </c>
      <c r="J2525" s="24">
        <f t="shared" si="814"/>
        <v>464100</v>
      </c>
      <c r="K2525" s="25">
        <f t="shared" si="815"/>
        <v>449820</v>
      </c>
      <c r="L2525" s="26">
        <f t="shared" si="809"/>
        <v>70682.393847407293</v>
      </c>
      <c r="M2525" s="27">
        <f t="shared" si="810"/>
        <v>0.15713484026367724</v>
      </c>
      <c r="N2525" s="28">
        <f t="shared" si="816"/>
        <v>349860</v>
      </c>
      <c r="O2525" s="29" t="str">
        <f t="shared" si="817"/>
        <v>MENOR VALOR</v>
      </c>
      <c r="P2525" s="30">
        <f t="shared" si="811"/>
        <v>349860</v>
      </c>
    </row>
    <row r="2526" spans="1:16" ht="16.2" customHeight="1" x14ac:dyDescent="0.3">
      <c r="A2526" s="68">
        <f t="shared" si="818"/>
        <v>2396</v>
      </c>
      <c r="B2526" s="126">
        <v>42140</v>
      </c>
      <c r="C2526" s="127" t="s">
        <v>1837</v>
      </c>
      <c r="D2526" s="126" t="s">
        <v>1423</v>
      </c>
      <c r="E2526" s="126">
        <v>1</v>
      </c>
      <c r="F2526" s="52">
        <v>349860</v>
      </c>
      <c r="G2526" s="52">
        <v>374850</v>
      </c>
      <c r="H2526" s="24">
        <f t="shared" si="812"/>
        <v>349860</v>
      </c>
      <c r="I2526" s="24">
        <f t="shared" si="813"/>
        <v>362355</v>
      </c>
      <c r="J2526" s="24">
        <f t="shared" si="814"/>
        <v>362355</v>
      </c>
      <c r="K2526" s="25">
        <f t="shared" si="815"/>
        <v>362139.50488727406</v>
      </c>
      <c r="L2526" s="26">
        <f t="shared" si="809"/>
        <v>8682.9211754048392</v>
      </c>
      <c r="M2526" s="27">
        <f t="shared" si="810"/>
        <v>2.3976730122574279E-2</v>
      </c>
      <c r="N2526" s="28">
        <f t="shared" si="816"/>
        <v>349860</v>
      </c>
      <c r="O2526" s="29" t="str">
        <f t="shared" si="817"/>
        <v>MENOR VALOR</v>
      </c>
      <c r="P2526" s="30">
        <f t="shared" si="811"/>
        <v>349860</v>
      </c>
    </row>
    <row r="2527" spans="1:16" ht="16.2" customHeight="1" x14ac:dyDescent="0.3">
      <c r="A2527" s="68">
        <f t="shared" si="818"/>
        <v>2397</v>
      </c>
      <c r="B2527" s="126">
        <v>42140</v>
      </c>
      <c r="C2527" s="127" t="s">
        <v>1838</v>
      </c>
      <c r="D2527" s="126" t="s">
        <v>1423</v>
      </c>
      <c r="E2527" s="126">
        <v>1</v>
      </c>
      <c r="F2527" s="52">
        <v>349860</v>
      </c>
      <c r="G2527" s="52">
        <v>351645</v>
      </c>
      <c r="H2527" s="24">
        <f t="shared" si="812"/>
        <v>349860</v>
      </c>
      <c r="I2527" s="24">
        <f t="shared" si="813"/>
        <v>350752.5</v>
      </c>
      <c r="J2527" s="24">
        <f t="shared" si="814"/>
        <v>350752.5</v>
      </c>
      <c r="K2527" s="25">
        <f t="shared" si="815"/>
        <v>350751.36450197879</v>
      </c>
      <c r="L2527" s="26">
        <f t="shared" si="809"/>
        <v>630.28988385817547</v>
      </c>
      <c r="M2527" s="27">
        <f t="shared" si="810"/>
        <v>1.7969705827177748E-3</v>
      </c>
      <c r="N2527" s="28">
        <f t="shared" si="816"/>
        <v>349860</v>
      </c>
      <c r="O2527" s="29" t="str">
        <f t="shared" si="817"/>
        <v>MENOR VALOR</v>
      </c>
      <c r="P2527" s="30">
        <f t="shared" si="811"/>
        <v>349860</v>
      </c>
    </row>
    <row r="2528" spans="1:16" ht="16.2" customHeight="1" x14ac:dyDescent="0.3">
      <c r="A2528" s="68">
        <f t="shared" si="818"/>
        <v>2398</v>
      </c>
      <c r="B2528" s="126">
        <v>42140</v>
      </c>
      <c r="C2528" s="127" t="s">
        <v>1855</v>
      </c>
      <c r="D2528" s="126" t="s">
        <v>1423</v>
      </c>
      <c r="E2528" s="126">
        <v>1</v>
      </c>
      <c r="F2528" s="52">
        <v>800870</v>
      </c>
      <c r="G2528" s="52">
        <v>319515</v>
      </c>
      <c r="H2528" s="24">
        <f t="shared" si="812"/>
        <v>319515</v>
      </c>
      <c r="I2528" s="24">
        <f t="shared" si="813"/>
        <v>560192.5</v>
      </c>
      <c r="J2528" s="24">
        <f t="shared" si="814"/>
        <v>560192.5</v>
      </c>
      <c r="K2528" s="25">
        <f t="shared" si="815"/>
        <v>505855.68895684072</v>
      </c>
      <c r="L2528" s="26">
        <f t="shared" si="809"/>
        <v>131762.76477235547</v>
      </c>
      <c r="M2528" s="27">
        <f t="shared" si="810"/>
        <v>0.26047500828560888</v>
      </c>
      <c r="N2528" s="28">
        <f t="shared" si="816"/>
        <v>319515</v>
      </c>
      <c r="O2528" s="29" t="str">
        <f t="shared" si="817"/>
        <v>MENOR VALOR</v>
      </c>
      <c r="P2528" s="30">
        <f t="shared" si="811"/>
        <v>319515</v>
      </c>
    </row>
    <row r="2529" spans="1:16" ht="16.2" customHeight="1" x14ac:dyDescent="0.3">
      <c r="A2529" s="68">
        <f t="shared" si="818"/>
        <v>2399</v>
      </c>
      <c r="B2529" s="126">
        <v>42140</v>
      </c>
      <c r="C2529" s="127" t="s">
        <v>1840</v>
      </c>
      <c r="D2529" s="126" t="s">
        <v>1423</v>
      </c>
      <c r="E2529" s="126">
        <v>1</v>
      </c>
      <c r="F2529" s="52">
        <v>349860</v>
      </c>
      <c r="G2529" s="52">
        <v>337365</v>
      </c>
      <c r="H2529" s="24">
        <f t="shared" si="812"/>
        <v>337365</v>
      </c>
      <c r="I2529" s="24">
        <f t="shared" si="813"/>
        <v>343612.5</v>
      </c>
      <c r="J2529" s="24">
        <f t="shared" si="814"/>
        <v>343612.5</v>
      </c>
      <c r="K2529" s="25">
        <f t="shared" si="815"/>
        <v>343555.69985083933</v>
      </c>
      <c r="L2529" s="26">
        <f t="shared" si="809"/>
        <v>4377.485844819038</v>
      </c>
      <c r="M2529" s="27">
        <f t="shared" si="810"/>
        <v>1.2741706357133935E-2</v>
      </c>
      <c r="N2529" s="28">
        <f t="shared" si="816"/>
        <v>337365</v>
      </c>
      <c r="O2529" s="29" t="str">
        <f t="shared" si="817"/>
        <v>MENOR VALOR</v>
      </c>
      <c r="P2529" s="30">
        <f t="shared" si="811"/>
        <v>337365</v>
      </c>
    </row>
    <row r="2530" spans="1:16" ht="16.2" customHeight="1" x14ac:dyDescent="0.3">
      <c r="A2530" s="68">
        <f t="shared" si="818"/>
        <v>2400</v>
      </c>
      <c r="B2530" s="126">
        <v>42140</v>
      </c>
      <c r="C2530" s="127" t="s">
        <v>1856</v>
      </c>
      <c r="D2530" s="126" t="s">
        <v>1423</v>
      </c>
      <c r="E2530" s="126">
        <v>1</v>
      </c>
      <c r="F2530" s="52">
        <v>349860</v>
      </c>
      <c r="G2530" s="52">
        <v>337365</v>
      </c>
      <c r="H2530" s="24">
        <f t="shared" si="812"/>
        <v>337365</v>
      </c>
      <c r="I2530" s="24">
        <f t="shared" si="813"/>
        <v>343612.5</v>
      </c>
      <c r="J2530" s="24">
        <f t="shared" si="814"/>
        <v>343612.5</v>
      </c>
      <c r="K2530" s="25">
        <f t="shared" si="815"/>
        <v>343555.69985083933</v>
      </c>
      <c r="L2530" s="26">
        <f t="shared" si="809"/>
        <v>4377.485844819038</v>
      </c>
      <c r="M2530" s="27">
        <f t="shared" si="810"/>
        <v>1.2741706357133935E-2</v>
      </c>
      <c r="N2530" s="28">
        <f t="shared" si="816"/>
        <v>337365</v>
      </c>
      <c r="O2530" s="29" t="str">
        <f t="shared" si="817"/>
        <v>MENOR VALOR</v>
      </c>
      <c r="P2530" s="30">
        <f t="shared" si="811"/>
        <v>337365</v>
      </c>
    </row>
    <row r="2531" spans="1:16" ht="16.2" customHeight="1" x14ac:dyDescent="0.3">
      <c r="A2531" s="68">
        <f t="shared" si="818"/>
        <v>2401</v>
      </c>
      <c r="B2531" s="126">
        <v>42140</v>
      </c>
      <c r="C2531" s="127" t="s">
        <v>1857</v>
      </c>
      <c r="D2531" s="126" t="s">
        <v>1423</v>
      </c>
      <c r="E2531" s="126">
        <v>1</v>
      </c>
      <c r="F2531" s="52">
        <v>385560</v>
      </c>
      <c r="G2531" s="52">
        <v>299880</v>
      </c>
      <c r="H2531" s="24">
        <f t="shared" si="812"/>
        <v>299880</v>
      </c>
      <c r="I2531" s="24">
        <f t="shared" si="813"/>
        <v>342720</v>
      </c>
      <c r="J2531" s="24">
        <f t="shared" si="814"/>
        <v>342720</v>
      </c>
      <c r="K2531" s="25">
        <f t="shared" si="815"/>
        <v>340031.95849802118</v>
      </c>
      <c r="L2531" s="26">
        <f t="shared" si="809"/>
        <v>28391.7221318716</v>
      </c>
      <c r="M2531" s="27">
        <f t="shared" si="810"/>
        <v>8.3497216724223958E-2</v>
      </c>
      <c r="N2531" s="28">
        <f t="shared" si="816"/>
        <v>299880</v>
      </c>
      <c r="O2531" s="29" t="str">
        <f t="shared" si="817"/>
        <v>MENOR VALOR</v>
      </c>
      <c r="P2531" s="30">
        <f t="shared" si="811"/>
        <v>299880</v>
      </c>
    </row>
    <row r="2532" spans="1:16" ht="16.2" customHeight="1" x14ac:dyDescent="0.3">
      <c r="A2532" s="68">
        <f t="shared" si="818"/>
        <v>2402</v>
      </c>
      <c r="B2532" s="126">
        <v>42140</v>
      </c>
      <c r="C2532" s="127" t="s">
        <v>1843</v>
      </c>
      <c r="D2532" s="126" t="s">
        <v>1423</v>
      </c>
      <c r="E2532" s="126">
        <v>1</v>
      </c>
      <c r="F2532" s="52">
        <v>249900</v>
      </c>
      <c r="G2532" s="52">
        <v>337365</v>
      </c>
      <c r="H2532" s="24">
        <f t="shared" si="812"/>
        <v>249900</v>
      </c>
      <c r="I2532" s="24">
        <f t="shared" si="813"/>
        <v>293632.5</v>
      </c>
      <c r="J2532" s="24">
        <f t="shared" si="814"/>
        <v>293632.5</v>
      </c>
      <c r="K2532" s="25">
        <f t="shared" si="815"/>
        <v>290357.56146517006</v>
      </c>
      <c r="L2532" s="26">
        <f t="shared" si="809"/>
        <v>28607.816062293303</v>
      </c>
      <c r="M2532" s="27">
        <f t="shared" si="810"/>
        <v>9.8526161736362985E-2</v>
      </c>
      <c r="N2532" s="28">
        <f t="shared" si="816"/>
        <v>249900</v>
      </c>
      <c r="O2532" s="29" t="str">
        <f t="shared" si="817"/>
        <v>MENOR VALOR</v>
      </c>
      <c r="P2532" s="30">
        <f t="shared" si="811"/>
        <v>249900</v>
      </c>
    </row>
    <row r="2533" spans="1:16" ht="16.2" customHeight="1" x14ac:dyDescent="0.3">
      <c r="A2533" s="68">
        <f t="shared" si="818"/>
        <v>2403</v>
      </c>
      <c r="B2533" s="126">
        <v>42140</v>
      </c>
      <c r="C2533" s="127" t="s">
        <v>1844</v>
      </c>
      <c r="D2533" s="126" t="s">
        <v>1423</v>
      </c>
      <c r="E2533" s="126">
        <v>1</v>
      </c>
      <c r="F2533" s="52">
        <v>234430</v>
      </c>
      <c r="G2533" s="52">
        <v>389130</v>
      </c>
      <c r="H2533" s="24">
        <f t="shared" si="812"/>
        <v>234430</v>
      </c>
      <c r="I2533" s="24">
        <f t="shared" si="813"/>
        <v>311780</v>
      </c>
      <c r="J2533" s="24">
        <f t="shared" si="814"/>
        <v>311780</v>
      </c>
      <c r="K2533" s="25">
        <f t="shared" si="815"/>
        <v>302032.69011813938</v>
      </c>
      <c r="L2533" s="26">
        <f t="shared" si="809"/>
        <v>47802.320608989095</v>
      </c>
      <c r="M2533" s="27">
        <f t="shared" si="810"/>
        <v>0.15826869796872428</v>
      </c>
      <c r="N2533" s="28">
        <f t="shared" si="816"/>
        <v>234430</v>
      </c>
      <c r="O2533" s="29" t="str">
        <f t="shared" si="817"/>
        <v>MENOR VALOR</v>
      </c>
      <c r="P2533" s="30">
        <f t="shared" si="811"/>
        <v>234430</v>
      </c>
    </row>
    <row r="2534" spans="1:16" ht="16.2" customHeight="1" x14ac:dyDescent="0.3">
      <c r="A2534" s="68">
        <f t="shared" si="818"/>
        <v>2404</v>
      </c>
      <c r="B2534" s="126">
        <v>42140</v>
      </c>
      <c r="C2534" s="127" t="s">
        <v>1858</v>
      </c>
      <c r="D2534" s="126" t="s">
        <v>1423</v>
      </c>
      <c r="E2534" s="126">
        <v>1</v>
      </c>
      <c r="F2534" s="52">
        <v>213010</v>
      </c>
      <c r="G2534" s="52">
        <v>371280</v>
      </c>
      <c r="H2534" s="24">
        <f t="shared" si="812"/>
        <v>213010</v>
      </c>
      <c r="I2534" s="24">
        <f t="shared" si="813"/>
        <v>292145</v>
      </c>
      <c r="J2534" s="24">
        <f t="shared" si="814"/>
        <v>292145</v>
      </c>
      <c r="K2534" s="25">
        <f t="shared" si="815"/>
        <v>281222.95923341677</v>
      </c>
      <c r="L2534" s="26">
        <f t="shared" si="809"/>
        <v>48233.846038750431</v>
      </c>
      <c r="M2534" s="27">
        <f t="shared" si="810"/>
        <v>0.17151460951207773</v>
      </c>
      <c r="N2534" s="28">
        <f t="shared" si="816"/>
        <v>213010</v>
      </c>
      <c r="O2534" s="29" t="str">
        <f t="shared" si="817"/>
        <v>MENOR VALOR</v>
      </c>
      <c r="P2534" s="30">
        <f t="shared" si="811"/>
        <v>213010</v>
      </c>
    </row>
    <row r="2535" spans="1:16" ht="16.2" customHeight="1" x14ac:dyDescent="0.3">
      <c r="A2535" s="68">
        <f t="shared" si="818"/>
        <v>2405</v>
      </c>
      <c r="B2535" s="126">
        <v>42140</v>
      </c>
      <c r="C2535" s="127" t="s">
        <v>1859</v>
      </c>
      <c r="D2535" s="126" t="s">
        <v>1423</v>
      </c>
      <c r="E2535" s="126">
        <v>1</v>
      </c>
      <c r="F2535" s="52">
        <v>224910</v>
      </c>
      <c r="G2535" s="52">
        <v>371280</v>
      </c>
      <c r="H2535" s="24">
        <f t="shared" si="812"/>
        <v>224910</v>
      </c>
      <c r="I2535" s="24">
        <f t="shared" si="813"/>
        <v>298095</v>
      </c>
      <c r="J2535" s="24">
        <f t="shared" si="814"/>
        <v>298095</v>
      </c>
      <c r="K2535" s="25">
        <f t="shared" si="815"/>
        <v>288971.59860443033</v>
      </c>
      <c r="L2535" s="26">
        <f t="shared" si="809"/>
        <v>45298.390786843396</v>
      </c>
      <c r="M2535" s="27">
        <f t="shared" si="810"/>
        <v>0.15675724190754056</v>
      </c>
      <c r="N2535" s="28">
        <f t="shared" si="816"/>
        <v>224910</v>
      </c>
      <c r="O2535" s="29" t="str">
        <f t="shared" si="817"/>
        <v>MENOR VALOR</v>
      </c>
      <c r="P2535" s="30">
        <f t="shared" si="811"/>
        <v>224910</v>
      </c>
    </row>
    <row r="2536" spans="1:16" ht="16.2" customHeight="1" x14ac:dyDescent="0.3">
      <c r="A2536" s="68">
        <f t="shared" si="818"/>
        <v>2406</v>
      </c>
      <c r="B2536" s="126">
        <v>42140</v>
      </c>
      <c r="C2536" s="127" t="s">
        <v>1860</v>
      </c>
      <c r="D2536" s="126" t="s">
        <v>1423</v>
      </c>
      <c r="E2536" s="126">
        <v>1</v>
      </c>
      <c r="F2536" s="52">
        <v>224910</v>
      </c>
      <c r="G2536" s="52">
        <v>330225</v>
      </c>
      <c r="H2536" s="24">
        <f t="shared" si="812"/>
        <v>224910</v>
      </c>
      <c r="I2536" s="24">
        <f t="shared" si="813"/>
        <v>277567.5</v>
      </c>
      <c r="J2536" s="24">
        <f t="shared" si="814"/>
        <v>277567.5</v>
      </c>
      <c r="K2536" s="25">
        <f t="shared" si="815"/>
        <v>272526.88812298869</v>
      </c>
      <c r="L2536" s="26">
        <f t="shared" si="809"/>
        <v>33670.224490766479</v>
      </c>
      <c r="M2536" s="27">
        <f t="shared" si="810"/>
        <v>0.1235482660909827</v>
      </c>
      <c r="N2536" s="28">
        <f t="shared" si="816"/>
        <v>224910</v>
      </c>
      <c r="O2536" s="29" t="str">
        <f t="shared" si="817"/>
        <v>MENOR VALOR</v>
      </c>
      <c r="P2536" s="30">
        <f t="shared" si="811"/>
        <v>224910</v>
      </c>
    </row>
    <row r="2537" spans="1:16" ht="16.2" customHeight="1" x14ac:dyDescent="0.3">
      <c r="A2537" s="68">
        <f t="shared" si="818"/>
        <v>2407</v>
      </c>
      <c r="B2537" s="126">
        <v>42140</v>
      </c>
      <c r="C2537" s="127" t="s">
        <v>1848</v>
      </c>
      <c r="D2537" s="126" t="s">
        <v>1423</v>
      </c>
      <c r="E2537" s="126">
        <v>1</v>
      </c>
      <c r="F2537" s="52">
        <v>199920</v>
      </c>
      <c r="G2537" s="52">
        <v>330225</v>
      </c>
      <c r="H2537" s="24">
        <f t="shared" si="812"/>
        <v>199920</v>
      </c>
      <c r="I2537" s="24">
        <f t="shared" si="813"/>
        <v>265072.5</v>
      </c>
      <c r="J2537" s="24">
        <f t="shared" si="814"/>
        <v>265072.5</v>
      </c>
      <c r="K2537" s="25">
        <f t="shared" si="815"/>
        <v>256940.81419657718</v>
      </c>
      <c r="L2537" s="26">
        <f t="shared" si="809"/>
        <v>40319.804387177988</v>
      </c>
      <c r="M2537" s="27">
        <f t="shared" si="810"/>
        <v>0.15692253686224641</v>
      </c>
      <c r="N2537" s="28">
        <f t="shared" si="816"/>
        <v>199920</v>
      </c>
      <c r="O2537" s="29" t="str">
        <f t="shared" si="817"/>
        <v>MENOR VALOR</v>
      </c>
      <c r="P2537" s="30">
        <f t="shared" si="811"/>
        <v>199920</v>
      </c>
    </row>
    <row r="2538" spans="1:16" ht="16.2" customHeight="1" x14ac:dyDescent="0.3">
      <c r="A2538" s="68">
        <f t="shared" si="818"/>
        <v>2408</v>
      </c>
      <c r="B2538" s="126">
        <v>42140</v>
      </c>
      <c r="C2538" s="127" t="s">
        <v>1861</v>
      </c>
      <c r="D2538" s="126" t="s">
        <v>1423</v>
      </c>
      <c r="E2538" s="126">
        <v>1</v>
      </c>
      <c r="F2538" s="52">
        <v>224910</v>
      </c>
      <c r="G2538" s="52">
        <v>374850</v>
      </c>
      <c r="H2538" s="24">
        <f t="shared" si="812"/>
        <v>224910</v>
      </c>
      <c r="I2538" s="24">
        <f t="shared" si="813"/>
        <v>299880</v>
      </c>
      <c r="J2538" s="24">
        <f t="shared" si="814"/>
        <v>299880</v>
      </c>
      <c r="K2538" s="25">
        <f t="shared" si="815"/>
        <v>290357.56146517006</v>
      </c>
      <c r="L2538" s="26">
        <f t="shared" si="809"/>
        <v>46278.414524145126</v>
      </c>
      <c r="M2538" s="27">
        <f t="shared" si="810"/>
        <v>0.15938422368138144</v>
      </c>
      <c r="N2538" s="28">
        <f t="shared" si="816"/>
        <v>224910</v>
      </c>
      <c r="O2538" s="29" t="str">
        <f t="shared" si="817"/>
        <v>MENOR VALOR</v>
      </c>
      <c r="P2538" s="30">
        <f t="shared" si="811"/>
        <v>224910</v>
      </c>
    </row>
    <row r="2539" spans="1:16" ht="16.2" customHeight="1" x14ac:dyDescent="0.3">
      <c r="A2539" s="68">
        <f t="shared" si="818"/>
        <v>2409</v>
      </c>
      <c r="B2539" s="126">
        <v>42140</v>
      </c>
      <c r="C2539" s="127" t="s">
        <v>1862</v>
      </c>
      <c r="D2539" s="126" t="s">
        <v>1423</v>
      </c>
      <c r="E2539" s="126">
        <v>1</v>
      </c>
      <c r="F2539" s="52">
        <v>259420</v>
      </c>
      <c r="G2539" s="52">
        <v>578340</v>
      </c>
      <c r="H2539" s="24">
        <f t="shared" si="812"/>
        <v>259420</v>
      </c>
      <c r="I2539" s="24">
        <f t="shared" si="813"/>
        <v>418880</v>
      </c>
      <c r="J2539" s="24">
        <f t="shared" si="814"/>
        <v>418880</v>
      </c>
      <c r="K2539" s="25">
        <f t="shared" si="815"/>
        <v>387340.88707493816</v>
      </c>
      <c r="L2539" s="26">
        <f t="shared" si="809"/>
        <v>90453.726706087298</v>
      </c>
      <c r="M2539" s="27">
        <f t="shared" si="810"/>
        <v>0.23352486072193915</v>
      </c>
      <c r="N2539" s="28">
        <f t="shared" si="816"/>
        <v>259420</v>
      </c>
      <c r="O2539" s="29" t="str">
        <f t="shared" si="817"/>
        <v>MENOR VALOR</v>
      </c>
      <c r="P2539" s="30">
        <f t="shared" si="811"/>
        <v>259420</v>
      </c>
    </row>
    <row r="2540" spans="1:16" ht="16.2" customHeight="1" x14ac:dyDescent="0.3">
      <c r="A2540" s="68">
        <f t="shared" si="818"/>
        <v>2410</v>
      </c>
      <c r="B2540" s="126">
        <v>42140</v>
      </c>
      <c r="C2540" s="127" t="s">
        <v>1816</v>
      </c>
      <c r="D2540" s="126" t="s">
        <v>1423</v>
      </c>
      <c r="E2540" s="126">
        <v>1</v>
      </c>
      <c r="F2540" s="52">
        <v>247520</v>
      </c>
      <c r="G2540" s="52">
        <v>1051365</v>
      </c>
      <c r="H2540" s="24">
        <f t="shared" si="812"/>
        <v>247520</v>
      </c>
      <c r="I2540" s="24">
        <f t="shared" si="813"/>
        <v>649442.5</v>
      </c>
      <c r="J2540" s="24">
        <f t="shared" si="814"/>
        <v>649442.5</v>
      </c>
      <c r="K2540" s="25">
        <f t="shared" si="815"/>
        <v>510131.22311813064</v>
      </c>
      <c r="L2540" s="26">
        <f t="shared" si="809"/>
        <v>185694.17668252377</v>
      </c>
      <c r="M2540" s="27">
        <f t="shared" si="810"/>
        <v>0.36401256827113038</v>
      </c>
      <c r="N2540" s="28">
        <f t="shared" si="816"/>
        <v>247520</v>
      </c>
      <c r="O2540" s="29" t="str">
        <f t="shared" si="817"/>
        <v>MENOR VALOR</v>
      </c>
      <c r="P2540" s="30">
        <f t="shared" si="811"/>
        <v>247520</v>
      </c>
    </row>
    <row r="2541" spans="1:16" ht="16.2" customHeight="1" x14ac:dyDescent="0.3">
      <c r="A2541" s="68">
        <f t="shared" si="818"/>
        <v>2411</v>
      </c>
      <c r="B2541" s="126">
        <v>42140</v>
      </c>
      <c r="C2541" s="127" t="s">
        <v>1863</v>
      </c>
      <c r="D2541" s="126" t="s">
        <v>1423</v>
      </c>
      <c r="E2541" s="126">
        <v>1</v>
      </c>
      <c r="F2541" s="52">
        <v>247520</v>
      </c>
      <c r="G2541" s="52">
        <v>524790</v>
      </c>
      <c r="H2541" s="24">
        <f t="shared" si="812"/>
        <v>247520</v>
      </c>
      <c r="I2541" s="24">
        <f t="shared" si="813"/>
        <v>386155</v>
      </c>
      <c r="J2541" s="24">
        <f t="shared" si="814"/>
        <v>386155</v>
      </c>
      <c r="K2541" s="25">
        <f t="shared" si="815"/>
        <v>360410.9054953804</v>
      </c>
      <c r="L2541" s="26">
        <f t="shared" si="809"/>
        <v>79825.92481007312</v>
      </c>
      <c r="M2541" s="27">
        <f t="shared" si="810"/>
        <v>0.22148587513009174</v>
      </c>
      <c r="N2541" s="28">
        <f t="shared" si="816"/>
        <v>247520</v>
      </c>
      <c r="O2541" s="29" t="str">
        <f t="shared" si="817"/>
        <v>MENOR VALOR</v>
      </c>
      <c r="P2541" s="30">
        <f t="shared" si="811"/>
        <v>247520</v>
      </c>
    </row>
    <row r="2542" spans="1:16" ht="16.2" customHeight="1" x14ac:dyDescent="0.3">
      <c r="A2542" s="68">
        <f t="shared" si="818"/>
        <v>2412</v>
      </c>
      <c r="B2542" s="126">
        <v>42140</v>
      </c>
      <c r="C2542" s="127" t="s">
        <v>1852</v>
      </c>
      <c r="D2542" s="126" t="s">
        <v>1423</v>
      </c>
      <c r="E2542" s="126">
        <v>1</v>
      </c>
      <c r="F2542" s="52">
        <v>220150</v>
      </c>
      <c r="G2542" s="52">
        <v>524790</v>
      </c>
      <c r="H2542" s="24">
        <f t="shared" si="812"/>
        <v>220150</v>
      </c>
      <c r="I2542" s="24">
        <f t="shared" si="813"/>
        <v>372470</v>
      </c>
      <c r="J2542" s="24">
        <f t="shared" si="814"/>
        <v>372470</v>
      </c>
      <c r="K2542" s="25">
        <f t="shared" si="815"/>
        <v>339900.74801329873</v>
      </c>
      <c r="L2542" s="26">
        <f t="shared" si="809"/>
        <v>84676.565972365017</v>
      </c>
      <c r="M2542" s="27">
        <f t="shared" si="810"/>
        <v>0.24912144638484884</v>
      </c>
      <c r="N2542" s="28">
        <f t="shared" si="816"/>
        <v>220150</v>
      </c>
      <c r="O2542" s="29" t="str">
        <f t="shared" si="817"/>
        <v>MENOR VALOR</v>
      </c>
      <c r="P2542" s="30">
        <f t="shared" si="811"/>
        <v>220150</v>
      </c>
    </row>
    <row r="2543" spans="1:16" ht="16.2" customHeight="1" x14ac:dyDescent="0.3">
      <c r="A2543" s="72">
        <f t="shared" si="818"/>
        <v>2413</v>
      </c>
      <c r="B2543" s="128">
        <v>42140</v>
      </c>
      <c r="C2543" s="129" t="s">
        <v>1864</v>
      </c>
      <c r="D2543" s="128" t="s">
        <v>1423</v>
      </c>
      <c r="E2543" s="128">
        <v>1</v>
      </c>
      <c r="F2543" s="56">
        <v>220150</v>
      </c>
      <c r="G2543" s="56">
        <v>524790</v>
      </c>
      <c r="H2543" s="24">
        <f t="shared" si="812"/>
        <v>220150</v>
      </c>
      <c r="I2543" s="24">
        <f t="shared" si="813"/>
        <v>372470</v>
      </c>
      <c r="J2543" s="24">
        <f t="shared" si="814"/>
        <v>372470</v>
      </c>
      <c r="K2543" s="25">
        <f t="shared" si="815"/>
        <v>339900.74801329873</v>
      </c>
      <c r="L2543" s="26">
        <f t="shared" si="809"/>
        <v>84676.565972365017</v>
      </c>
      <c r="M2543" s="27">
        <f t="shared" si="810"/>
        <v>0.24912144638484884</v>
      </c>
      <c r="N2543" s="28">
        <f t="shared" si="816"/>
        <v>220150</v>
      </c>
      <c r="O2543" s="29" t="str">
        <f t="shared" si="817"/>
        <v>MENOR VALOR</v>
      </c>
      <c r="P2543" s="30">
        <f t="shared" si="811"/>
        <v>220150</v>
      </c>
    </row>
    <row r="2544" spans="1:16" ht="16.2" customHeight="1" x14ac:dyDescent="0.3">
      <c r="A2544" s="268" t="s">
        <v>658</v>
      </c>
      <c r="B2544" s="268" t="s">
        <v>658</v>
      </c>
      <c r="C2544" s="268"/>
      <c r="D2544" s="268"/>
      <c r="E2544" s="268"/>
      <c r="F2544" s="35"/>
      <c r="G2544" s="121"/>
      <c r="H2544" s="38"/>
      <c r="I2544" s="38"/>
      <c r="J2544" s="38"/>
      <c r="K2544" s="39"/>
      <c r="L2544" s="40"/>
      <c r="M2544" s="41"/>
      <c r="N2544" s="42"/>
      <c r="O2544" s="43"/>
      <c r="P2544" s="44"/>
    </row>
    <row r="2545" spans="1:16" ht="16.2" customHeight="1" x14ac:dyDescent="0.3">
      <c r="A2545" s="64">
        <f>A2543+1</f>
        <v>2414</v>
      </c>
      <c r="B2545" s="124">
        <v>42140</v>
      </c>
      <c r="C2545" s="125" t="s">
        <v>1854</v>
      </c>
      <c r="D2545" s="124" t="s">
        <v>1423</v>
      </c>
      <c r="E2545" s="124">
        <v>1</v>
      </c>
      <c r="F2545" s="47">
        <v>249900</v>
      </c>
      <c r="G2545" s="47">
        <v>524790</v>
      </c>
      <c r="H2545" s="24">
        <f t="shared" ref="H2545:H2568" si="819">MIN(F2545:G2545)</f>
        <v>249900</v>
      </c>
      <c r="I2545" s="24">
        <f t="shared" ref="I2545:I2568" si="820">AVERAGE(F2545:G2545)</f>
        <v>387345</v>
      </c>
      <c r="J2545" s="24">
        <f t="shared" ref="J2545:J2568" si="821">MEDIAN(F2545:G2545)</f>
        <v>387345</v>
      </c>
      <c r="K2545" s="25">
        <f t="shared" ref="K2545:K2568" si="822">GEOMEAN(F2545:G2545)</f>
        <v>362139.50488727406</v>
      </c>
      <c r="L2545" s="26">
        <f t="shared" si="809"/>
        <v>79365.315022812443</v>
      </c>
      <c r="M2545" s="27">
        <f t="shared" si="810"/>
        <v>0.21915674471228178</v>
      </c>
      <c r="N2545" s="28">
        <f t="shared" ref="N2545:N2568" si="823">ROUND(IF(M2545&lt;=$N$2,H2545,K2545),0)</f>
        <v>249900</v>
      </c>
      <c r="O2545" s="29" t="str">
        <f t="shared" ref="O2545:O2568" si="824">IF(M2545&lt;=$N$2,"MENOR VALOR","MEDIA GEO")</f>
        <v>MENOR VALOR</v>
      </c>
      <c r="P2545" s="30">
        <f t="shared" si="811"/>
        <v>249900</v>
      </c>
    </row>
    <row r="2546" spans="1:16" ht="16.2" customHeight="1" x14ac:dyDescent="0.3">
      <c r="A2546" s="68">
        <f t="shared" ref="A2546:A2568" si="825">A2545+1</f>
        <v>2415</v>
      </c>
      <c r="B2546" s="126">
        <v>42140</v>
      </c>
      <c r="C2546" s="127" t="s">
        <v>1832</v>
      </c>
      <c r="D2546" s="126" t="s">
        <v>1423</v>
      </c>
      <c r="E2546" s="126">
        <v>1</v>
      </c>
      <c r="F2546" s="52">
        <v>385560</v>
      </c>
      <c r="G2546" s="52">
        <v>524790</v>
      </c>
      <c r="H2546" s="24">
        <f t="shared" si="819"/>
        <v>385560</v>
      </c>
      <c r="I2546" s="24">
        <f t="shared" si="820"/>
        <v>455175</v>
      </c>
      <c r="J2546" s="24">
        <f t="shared" si="821"/>
        <v>455175</v>
      </c>
      <c r="K2546" s="25">
        <f t="shared" si="822"/>
        <v>449820</v>
      </c>
      <c r="L2546" s="26">
        <f t="shared" si="809"/>
        <v>45438.681759047548</v>
      </c>
      <c r="M2546" s="27">
        <f t="shared" si="810"/>
        <v>0.10101525445522108</v>
      </c>
      <c r="N2546" s="28">
        <f t="shared" si="823"/>
        <v>385560</v>
      </c>
      <c r="O2546" s="29" t="str">
        <f t="shared" si="824"/>
        <v>MENOR VALOR</v>
      </c>
      <c r="P2546" s="30">
        <f t="shared" si="811"/>
        <v>385560</v>
      </c>
    </row>
    <row r="2547" spans="1:16" ht="16.2" customHeight="1" x14ac:dyDescent="0.3">
      <c r="A2547" s="68">
        <f t="shared" si="825"/>
        <v>2416</v>
      </c>
      <c r="B2547" s="126">
        <v>42140</v>
      </c>
      <c r="C2547" s="127" t="s">
        <v>1833</v>
      </c>
      <c r="D2547" s="126" t="s">
        <v>1423</v>
      </c>
      <c r="E2547" s="126">
        <v>1</v>
      </c>
      <c r="F2547" s="52">
        <v>700910</v>
      </c>
      <c r="G2547" s="52">
        <v>1201305</v>
      </c>
      <c r="H2547" s="24">
        <f t="shared" si="819"/>
        <v>700910</v>
      </c>
      <c r="I2547" s="24">
        <f t="shared" si="820"/>
        <v>951107.5</v>
      </c>
      <c r="J2547" s="24">
        <f t="shared" si="821"/>
        <v>951107.5</v>
      </c>
      <c r="K2547" s="25">
        <f t="shared" si="822"/>
        <v>917609.22377120866</v>
      </c>
      <c r="L2547" s="26">
        <f t="shared" si="809"/>
        <v>153229.49060648205</v>
      </c>
      <c r="M2547" s="27">
        <f t="shared" si="810"/>
        <v>0.16698774013706666</v>
      </c>
      <c r="N2547" s="28">
        <f t="shared" si="823"/>
        <v>700910</v>
      </c>
      <c r="O2547" s="29" t="str">
        <f t="shared" si="824"/>
        <v>MENOR VALOR</v>
      </c>
      <c r="P2547" s="30">
        <f t="shared" si="811"/>
        <v>700910</v>
      </c>
    </row>
    <row r="2548" spans="1:16" ht="16.2" customHeight="1" x14ac:dyDescent="0.3">
      <c r="A2548" s="68">
        <f t="shared" si="825"/>
        <v>2417</v>
      </c>
      <c r="B2548" s="126">
        <v>42140</v>
      </c>
      <c r="C2548" s="127" t="s">
        <v>1834</v>
      </c>
      <c r="D2548" s="126" t="s">
        <v>1423</v>
      </c>
      <c r="E2548" s="126">
        <v>1</v>
      </c>
      <c r="F2548" s="52">
        <v>349860</v>
      </c>
      <c r="G2548" s="52">
        <v>524790</v>
      </c>
      <c r="H2548" s="24">
        <f t="shared" si="819"/>
        <v>349860</v>
      </c>
      <c r="I2548" s="24">
        <f t="shared" si="820"/>
        <v>437325</v>
      </c>
      <c r="J2548" s="24">
        <f t="shared" si="821"/>
        <v>437325</v>
      </c>
      <c r="K2548" s="25">
        <f t="shared" si="822"/>
        <v>428489.24070506135</v>
      </c>
      <c r="L2548" s="26">
        <f t="shared" si="809"/>
        <v>55599.269302098262</v>
      </c>
      <c r="M2548" s="27">
        <f t="shared" si="810"/>
        <v>0.12975651199692192</v>
      </c>
      <c r="N2548" s="28">
        <f t="shared" si="823"/>
        <v>349860</v>
      </c>
      <c r="O2548" s="29" t="str">
        <f t="shared" si="824"/>
        <v>MENOR VALOR</v>
      </c>
      <c r="P2548" s="30">
        <f t="shared" si="811"/>
        <v>349860</v>
      </c>
    </row>
    <row r="2549" spans="1:16" ht="16.2" customHeight="1" x14ac:dyDescent="0.3">
      <c r="A2549" s="68">
        <f t="shared" si="825"/>
        <v>2418</v>
      </c>
      <c r="B2549" s="126">
        <v>42140</v>
      </c>
      <c r="C2549" s="127" t="s">
        <v>1835</v>
      </c>
      <c r="D2549" s="126" t="s">
        <v>1423</v>
      </c>
      <c r="E2549" s="126">
        <v>1</v>
      </c>
      <c r="F2549" s="52">
        <v>349860</v>
      </c>
      <c r="G2549" s="52">
        <v>524790</v>
      </c>
      <c r="H2549" s="24">
        <f t="shared" si="819"/>
        <v>349860</v>
      </c>
      <c r="I2549" s="24">
        <f t="shared" si="820"/>
        <v>437325</v>
      </c>
      <c r="J2549" s="24">
        <f t="shared" si="821"/>
        <v>437325</v>
      </c>
      <c r="K2549" s="25">
        <f t="shared" si="822"/>
        <v>428489.24070506135</v>
      </c>
      <c r="L2549" s="26">
        <f t="shared" si="809"/>
        <v>55599.269302098262</v>
      </c>
      <c r="M2549" s="27">
        <f t="shared" si="810"/>
        <v>0.12975651199692192</v>
      </c>
      <c r="N2549" s="28">
        <f t="shared" si="823"/>
        <v>349860</v>
      </c>
      <c r="O2549" s="29" t="str">
        <f t="shared" si="824"/>
        <v>MENOR VALOR</v>
      </c>
      <c r="P2549" s="30">
        <f t="shared" si="811"/>
        <v>349860</v>
      </c>
    </row>
    <row r="2550" spans="1:16" ht="16.2" customHeight="1" x14ac:dyDescent="0.3">
      <c r="A2550" s="68">
        <f t="shared" si="825"/>
        <v>2419</v>
      </c>
      <c r="B2550" s="126">
        <v>42140</v>
      </c>
      <c r="C2550" s="127" t="s">
        <v>1836</v>
      </c>
      <c r="D2550" s="126" t="s">
        <v>1423</v>
      </c>
      <c r="E2550" s="126">
        <v>1</v>
      </c>
      <c r="F2550" s="52">
        <v>349860</v>
      </c>
      <c r="G2550" s="52">
        <v>578340</v>
      </c>
      <c r="H2550" s="24">
        <f t="shared" si="819"/>
        <v>349860</v>
      </c>
      <c r="I2550" s="24">
        <f t="shared" si="820"/>
        <v>464100</v>
      </c>
      <c r="J2550" s="24">
        <f t="shared" si="821"/>
        <v>464100</v>
      </c>
      <c r="K2550" s="25">
        <f t="shared" si="822"/>
        <v>449820</v>
      </c>
      <c r="L2550" s="26">
        <f t="shared" si="809"/>
        <v>70682.393847407293</v>
      </c>
      <c r="M2550" s="27">
        <f t="shared" si="810"/>
        <v>0.15713484026367724</v>
      </c>
      <c r="N2550" s="28">
        <f t="shared" si="823"/>
        <v>349860</v>
      </c>
      <c r="O2550" s="29" t="str">
        <f t="shared" si="824"/>
        <v>MENOR VALOR</v>
      </c>
      <c r="P2550" s="30">
        <f t="shared" si="811"/>
        <v>349860</v>
      </c>
    </row>
    <row r="2551" spans="1:16" ht="16.2" customHeight="1" x14ac:dyDescent="0.3">
      <c r="A2551" s="68">
        <f t="shared" si="825"/>
        <v>2420</v>
      </c>
      <c r="B2551" s="126">
        <v>42140</v>
      </c>
      <c r="C2551" s="127" t="s">
        <v>1837</v>
      </c>
      <c r="D2551" s="126" t="s">
        <v>1423</v>
      </c>
      <c r="E2551" s="126">
        <v>1</v>
      </c>
      <c r="F2551" s="52">
        <v>349860</v>
      </c>
      <c r="G2551" s="52">
        <v>374850</v>
      </c>
      <c r="H2551" s="24">
        <f t="shared" si="819"/>
        <v>349860</v>
      </c>
      <c r="I2551" s="24">
        <f t="shared" si="820"/>
        <v>362355</v>
      </c>
      <c r="J2551" s="24">
        <f t="shared" si="821"/>
        <v>362355</v>
      </c>
      <c r="K2551" s="25">
        <f t="shared" si="822"/>
        <v>362139.50488727406</v>
      </c>
      <c r="L2551" s="26">
        <f t="shared" si="809"/>
        <v>8682.9211754048392</v>
      </c>
      <c r="M2551" s="27">
        <f t="shared" si="810"/>
        <v>2.3976730122574279E-2</v>
      </c>
      <c r="N2551" s="28">
        <f t="shared" si="823"/>
        <v>349860</v>
      </c>
      <c r="O2551" s="29" t="str">
        <f t="shared" si="824"/>
        <v>MENOR VALOR</v>
      </c>
      <c r="P2551" s="30">
        <f t="shared" si="811"/>
        <v>349860</v>
      </c>
    </row>
    <row r="2552" spans="1:16" ht="16.2" customHeight="1" x14ac:dyDescent="0.3">
      <c r="A2552" s="68">
        <f t="shared" si="825"/>
        <v>2421</v>
      </c>
      <c r="B2552" s="126">
        <v>42140</v>
      </c>
      <c r="C2552" s="127" t="s">
        <v>1838</v>
      </c>
      <c r="D2552" s="126" t="s">
        <v>1423</v>
      </c>
      <c r="E2552" s="126">
        <v>1</v>
      </c>
      <c r="F2552" s="52">
        <v>349860</v>
      </c>
      <c r="G2552" s="52">
        <v>351645</v>
      </c>
      <c r="H2552" s="24">
        <f t="shared" si="819"/>
        <v>349860</v>
      </c>
      <c r="I2552" s="24">
        <f t="shared" si="820"/>
        <v>350752.5</v>
      </c>
      <c r="J2552" s="24">
        <f t="shared" si="821"/>
        <v>350752.5</v>
      </c>
      <c r="K2552" s="25">
        <f t="shared" si="822"/>
        <v>350751.36450197879</v>
      </c>
      <c r="L2552" s="26">
        <f t="shared" si="809"/>
        <v>630.28988385817547</v>
      </c>
      <c r="M2552" s="27">
        <f t="shared" si="810"/>
        <v>1.7969705827177748E-3</v>
      </c>
      <c r="N2552" s="28">
        <f t="shared" si="823"/>
        <v>349860</v>
      </c>
      <c r="O2552" s="29" t="str">
        <f t="shared" si="824"/>
        <v>MENOR VALOR</v>
      </c>
      <c r="P2552" s="30">
        <f t="shared" si="811"/>
        <v>349860</v>
      </c>
    </row>
    <row r="2553" spans="1:16" ht="16.2" customHeight="1" x14ac:dyDescent="0.3">
      <c r="A2553" s="68">
        <f t="shared" ref="A2553" si="826">A2549+1</f>
        <v>2419</v>
      </c>
      <c r="B2553" s="126">
        <v>42140</v>
      </c>
      <c r="C2553" s="127" t="s">
        <v>1855</v>
      </c>
      <c r="D2553" s="126" t="s">
        <v>1423</v>
      </c>
      <c r="E2553" s="126">
        <v>1</v>
      </c>
      <c r="F2553" s="52">
        <v>800870</v>
      </c>
      <c r="G2553" s="52">
        <v>319515</v>
      </c>
      <c r="H2553" s="24">
        <f t="shared" si="819"/>
        <v>319515</v>
      </c>
      <c r="I2553" s="24">
        <f t="shared" si="820"/>
        <v>560192.5</v>
      </c>
      <c r="J2553" s="24">
        <f t="shared" si="821"/>
        <v>560192.5</v>
      </c>
      <c r="K2553" s="25">
        <f t="shared" si="822"/>
        <v>505855.68895684072</v>
      </c>
      <c r="L2553" s="26">
        <f t="shared" si="809"/>
        <v>131762.76477235547</v>
      </c>
      <c r="M2553" s="27">
        <f t="shared" si="810"/>
        <v>0.26047500828560888</v>
      </c>
      <c r="N2553" s="28">
        <f t="shared" si="823"/>
        <v>319515</v>
      </c>
      <c r="O2553" s="29" t="str">
        <f t="shared" si="824"/>
        <v>MENOR VALOR</v>
      </c>
      <c r="P2553" s="30">
        <f t="shared" si="811"/>
        <v>319515</v>
      </c>
    </row>
    <row r="2554" spans="1:16" ht="16.2" customHeight="1" x14ac:dyDescent="0.3">
      <c r="A2554" s="68">
        <f t="shared" si="825"/>
        <v>2420</v>
      </c>
      <c r="B2554" s="126">
        <v>42140</v>
      </c>
      <c r="C2554" s="127" t="s">
        <v>1840</v>
      </c>
      <c r="D2554" s="126" t="s">
        <v>1423</v>
      </c>
      <c r="E2554" s="126">
        <v>1</v>
      </c>
      <c r="F2554" s="52">
        <v>349860</v>
      </c>
      <c r="G2554" s="52">
        <v>337365</v>
      </c>
      <c r="H2554" s="24">
        <f t="shared" si="819"/>
        <v>337365</v>
      </c>
      <c r="I2554" s="24">
        <f t="shared" si="820"/>
        <v>343612.5</v>
      </c>
      <c r="J2554" s="24">
        <f t="shared" si="821"/>
        <v>343612.5</v>
      </c>
      <c r="K2554" s="25">
        <f t="shared" si="822"/>
        <v>343555.69985083933</v>
      </c>
      <c r="L2554" s="26">
        <f t="shared" si="809"/>
        <v>4377.485844819038</v>
      </c>
      <c r="M2554" s="27">
        <f t="shared" si="810"/>
        <v>1.2741706357133935E-2</v>
      </c>
      <c r="N2554" s="28">
        <f t="shared" si="823"/>
        <v>337365</v>
      </c>
      <c r="O2554" s="29" t="str">
        <f t="shared" si="824"/>
        <v>MENOR VALOR</v>
      </c>
      <c r="P2554" s="30">
        <f t="shared" si="811"/>
        <v>337365</v>
      </c>
    </row>
    <row r="2555" spans="1:16" ht="16.2" customHeight="1" x14ac:dyDescent="0.3">
      <c r="A2555" s="68">
        <f t="shared" si="825"/>
        <v>2421</v>
      </c>
      <c r="B2555" s="126">
        <v>42140</v>
      </c>
      <c r="C2555" s="127" t="s">
        <v>1856</v>
      </c>
      <c r="D2555" s="126" t="s">
        <v>1423</v>
      </c>
      <c r="E2555" s="126">
        <v>1</v>
      </c>
      <c r="F2555" s="52">
        <v>349860</v>
      </c>
      <c r="G2555" s="52">
        <v>337365</v>
      </c>
      <c r="H2555" s="24">
        <f t="shared" si="819"/>
        <v>337365</v>
      </c>
      <c r="I2555" s="24">
        <f t="shared" si="820"/>
        <v>343612.5</v>
      </c>
      <c r="J2555" s="24">
        <f t="shared" si="821"/>
        <v>343612.5</v>
      </c>
      <c r="K2555" s="25">
        <f t="shared" si="822"/>
        <v>343555.69985083933</v>
      </c>
      <c r="L2555" s="26">
        <f t="shared" si="809"/>
        <v>4377.485844819038</v>
      </c>
      <c r="M2555" s="27">
        <f t="shared" si="810"/>
        <v>1.2741706357133935E-2</v>
      </c>
      <c r="N2555" s="28">
        <f t="shared" si="823"/>
        <v>337365</v>
      </c>
      <c r="O2555" s="29" t="str">
        <f t="shared" si="824"/>
        <v>MENOR VALOR</v>
      </c>
      <c r="P2555" s="30">
        <f t="shared" si="811"/>
        <v>337365</v>
      </c>
    </row>
    <row r="2556" spans="1:16" ht="16.2" customHeight="1" x14ac:dyDescent="0.3">
      <c r="A2556" s="68">
        <f t="shared" si="825"/>
        <v>2422</v>
      </c>
      <c r="B2556" s="126">
        <v>42140</v>
      </c>
      <c r="C2556" s="127" t="s">
        <v>1857</v>
      </c>
      <c r="D2556" s="126" t="s">
        <v>1423</v>
      </c>
      <c r="E2556" s="126">
        <v>1</v>
      </c>
      <c r="F2556" s="52">
        <v>385560</v>
      </c>
      <c r="G2556" s="52">
        <v>299880</v>
      </c>
      <c r="H2556" s="24">
        <f t="shared" si="819"/>
        <v>299880</v>
      </c>
      <c r="I2556" s="24">
        <f t="shared" si="820"/>
        <v>342720</v>
      </c>
      <c r="J2556" s="24">
        <f t="shared" si="821"/>
        <v>342720</v>
      </c>
      <c r="K2556" s="25">
        <f t="shared" si="822"/>
        <v>340031.95849802118</v>
      </c>
      <c r="L2556" s="26">
        <f t="shared" si="809"/>
        <v>28391.7221318716</v>
      </c>
      <c r="M2556" s="27">
        <f t="shared" si="810"/>
        <v>8.3497216724223958E-2</v>
      </c>
      <c r="N2556" s="28">
        <f t="shared" si="823"/>
        <v>299880</v>
      </c>
      <c r="O2556" s="29" t="str">
        <f t="shared" si="824"/>
        <v>MENOR VALOR</v>
      </c>
      <c r="P2556" s="30">
        <f t="shared" si="811"/>
        <v>299880</v>
      </c>
    </row>
    <row r="2557" spans="1:16" ht="16.2" customHeight="1" x14ac:dyDescent="0.3">
      <c r="A2557" s="68">
        <f t="shared" si="825"/>
        <v>2423</v>
      </c>
      <c r="B2557" s="126">
        <v>42140</v>
      </c>
      <c r="C2557" s="127" t="s">
        <v>1843</v>
      </c>
      <c r="D2557" s="126" t="s">
        <v>1423</v>
      </c>
      <c r="E2557" s="126">
        <v>1</v>
      </c>
      <c r="F2557" s="52">
        <v>249900</v>
      </c>
      <c r="G2557" s="52">
        <v>337365</v>
      </c>
      <c r="H2557" s="24">
        <f t="shared" si="819"/>
        <v>249900</v>
      </c>
      <c r="I2557" s="24">
        <f t="shared" si="820"/>
        <v>293632.5</v>
      </c>
      <c r="J2557" s="24">
        <f t="shared" si="821"/>
        <v>293632.5</v>
      </c>
      <c r="K2557" s="25">
        <f t="shared" si="822"/>
        <v>290357.56146517006</v>
      </c>
      <c r="L2557" s="26">
        <f t="shared" si="809"/>
        <v>28607.816062293303</v>
      </c>
      <c r="M2557" s="27">
        <f t="shared" si="810"/>
        <v>9.8526161736362985E-2</v>
      </c>
      <c r="N2557" s="28">
        <f t="shared" si="823"/>
        <v>249900</v>
      </c>
      <c r="O2557" s="29" t="str">
        <f t="shared" si="824"/>
        <v>MENOR VALOR</v>
      </c>
      <c r="P2557" s="30">
        <f t="shared" si="811"/>
        <v>249900</v>
      </c>
    </row>
    <row r="2558" spans="1:16" ht="16.2" customHeight="1" x14ac:dyDescent="0.3">
      <c r="A2558" s="68">
        <f t="shared" si="825"/>
        <v>2424</v>
      </c>
      <c r="B2558" s="126">
        <v>42140</v>
      </c>
      <c r="C2558" s="127" t="s">
        <v>1844</v>
      </c>
      <c r="D2558" s="126" t="s">
        <v>1423</v>
      </c>
      <c r="E2558" s="126">
        <v>1</v>
      </c>
      <c r="F2558" s="52">
        <v>234430</v>
      </c>
      <c r="G2558" s="52">
        <v>389130</v>
      </c>
      <c r="H2558" s="24">
        <f t="shared" si="819"/>
        <v>234430</v>
      </c>
      <c r="I2558" s="24">
        <f t="shared" si="820"/>
        <v>311780</v>
      </c>
      <c r="J2558" s="24">
        <f t="shared" si="821"/>
        <v>311780</v>
      </c>
      <c r="K2558" s="25">
        <f t="shared" si="822"/>
        <v>302032.69011813938</v>
      </c>
      <c r="L2558" s="26">
        <f t="shared" si="809"/>
        <v>47802.320608989095</v>
      </c>
      <c r="M2558" s="27">
        <f t="shared" si="810"/>
        <v>0.15826869796872428</v>
      </c>
      <c r="N2558" s="28">
        <f t="shared" si="823"/>
        <v>234430</v>
      </c>
      <c r="O2558" s="29" t="str">
        <f t="shared" si="824"/>
        <v>MENOR VALOR</v>
      </c>
      <c r="P2558" s="30">
        <f t="shared" si="811"/>
        <v>234430</v>
      </c>
    </row>
    <row r="2559" spans="1:16" ht="16.2" customHeight="1" x14ac:dyDescent="0.3">
      <c r="A2559" s="68">
        <f t="shared" si="825"/>
        <v>2425</v>
      </c>
      <c r="B2559" s="126">
        <v>42140</v>
      </c>
      <c r="C2559" s="127" t="s">
        <v>1858</v>
      </c>
      <c r="D2559" s="126" t="s">
        <v>1423</v>
      </c>
      <c r="E2559" s="126">
        <v>1</v>
      </c>
      <c r="F2559" s="52">
        <v>213010</v>
      </c>
      <c r="G2559" s="52">
        <v>371280</v>
      </c>
      <c r="H2559" s="24">
        <f t="shared" si="819"/>
        <v>213010</v>
      </c>
      <c r="I2559" s="24">
        <f t="shared" si="820"/>
        <v>292145</v>
      </c>
      <c r="J2559" s="24">
        <f t="shared" si="821"/>
        <v>292145</v>
      </c>
      <c r="K2559" s="25">
        <f t="shared" si="822"/>
        <v>281222.95923341677</v>
      </c>
      <c r="L2559" s="26">
        <f t="shared" si="809"/>
        <v>48233.846038750431</v>
      </c>
      <c r="M2559" s="27">
        <f t="shared" si="810"/>
        <v>0.17151460951207773</v>
      </c>
      <c r="N2559" s="28">
        <f t="shared" si="823"/>
        <v>213010</v>
      </c>
      <c r="O2559" s="29" t="str">
        <f t="shared" si="824"/>
        <v>MENOR VALOR</v>
      </c>
      <c r="P2559" s="30">
        <f t="shared" si="811"/>
        <v>213010</v>
      </c>
    </row>
    <row r="2560" spans="1:16" ht="16.2" customHeight="1" x14ac:dyDescent="0.3">
      <c r="A2560" s="68">
        <f t="shared" si="825"/>
        <v>2426</v>
      </c>
      <c r="B2560" s="126">
        <v>42140</v>
      </c>
      <c r="C2560" s="127" t="s">
        <v>1859</v>
      </c>
      <c r="D2560" s="126" t="s">
        <v>1423</v>
      </c>
      <c r="E2560" s="126">
        <v>1</v>
      </c>
      <c r="F2560" s="52">
        <v>224910</v>
      </c>
      <c r="G2560" s="52">
        <v>371280</v>
      </c>
      <c r="H2560" s="24">
        <f t="shared" si="819"/>
        <v>224910</v>
      </c>
      <c r="I2560" s="24">
        <f t="shared" si="820"/>
        <v>298095</v>
      </c>
      <c r="J2560" s="24">
        <f t="shared" si="821"/>
        <v>298095</v>
      </c>
      <c r="K2560" s="25">
        <f t="shared" si="822"/>
        <v>288971.59860443033</v>
      </c>
      <c r="L2560" s="26">
        <f t="shared" si="809"/>
        <v>45298.390786843396</v>
      </c>
      <c r="M2560" s="27">
        <f t="shared" si="810"/>
        <v>0.15675724190754056</v>
      </c>
      <c r="N2560" s="28">
        <f t="shared" si="823"/>
        <v>224910</v>
      </c>
      <c r="O2560" s="29" t="str">
        <f t="shared" si="824"/>
        <v>MENOR VALOR</v>
      </c>
      <c r="P2560" s="30">
        <f t="shared" si="811"/>
        <v>224910</v>
      </c>
    </row>
    <row r="2561" spans="1:16" ht="16.2" customHeight="1" x14ac:dyDescent="0.3">
      <c r="A2561" s="68">
        <f t="shared" ref="A2561" si="827">A2557+1</f>
        <v>2424</v>
      </c>
      <c r="B2561" s="126">
        <v>42140</v>
      </c>
      <c r="C2561" s="127" t="s">
        <v>1865</v>
      </c>
      <c r="D2561" s="126" t="s">
        <v>1423</v>
      </c>
      <c r="E2561" s="126">
        <v>1</v>
      </c>
      <c r="F2561" s="52">
        <v>224910</v>
      </c>
      <c r="G2561" s="52">
        <v>330225</v>
      </c>
      <c r="H2561" s="24">
        <f t="shared" si="819"/>
        <v>224910</v>
      </c>
      <c r="I2561" s="24">
        <f t="shared" si="820"/>
        <v>277567.5</v>
      </c>
      <c r="J2561" s="24">
        <f t="shared" si="821"/>
        <v>277567.5</v>
      </c>
      <c r="K2561" s="25">
        <f t="shared" si="822"/>
        <v>272526.88812298869</v>
      </c>
      <c r="L2561" s="26">
        <f t="shared" si="809"/>
        <v>33670.224490766479</v>
      </c>
      <c r="M2561" s="27">
        <f t="shared" si="810"/>
        <v>0.1235482660909827</v>
      </c>
      <c r="N2561" s="28">
        <f t="shared" si="823"/>
        <v>224910</v>
      </c>
      <c r="O2561" s="29" t="str">
        <f t="shared" si="824"/>
        <v>MENOR VALOR</v>
      </c>
      <c r="P2561" s="30">
        <f t="shared" si="811"/>
        <v>224910</v>
      </c>
    </row>
    <row r="2562" spans="1:16" ht="16.2" customHeight="1" x14ac:dyDescent="0.3">
      <c r="A2562" s="68">
        <f t="shared" si="825"/>
        <v>2425</v>
      </c>
      <c r="B2562" s="126">
        <v>42140</v>
      </c>
      <c r="C2562" s="127" t="s">
        <v>1848</v>
      </c>
      <c r="D2562" s="126" t="s">
        <v>1423</v>
      </c>
      <c r="E2562" s="126">
        <v>1</v>
      </c>
      <c r="F2562" s="52">
        <v>199920</v>
      </c>
      <c r="G2562" s="52">
        <v>330225</v>
      </c>
      <c r="H2562" s="24">
        <f t="shared" si="819"/>
        <v>199920</v>
      </c>
      <c r="I2562" s="24">
        <f t="shared" si="820"/>
        <v>265072.5</v>
      </c>
      <c r="J2562" s="24">
        <f t="shared" si="821"/>
        <v>265072.5</v>
      </c>
      <c r="K2562" s="25">
        <f t="shared" si="822"/>
        <v>256940.81419657718</v>
      </c>
      <c r="L2562" s="26">
        <f t="shared" si="809"/>
        <v>40319.804387177988</v>
      </c>
      <c r="M2562" s="27">
        <f t="shared" si="810"/>
        <v>0.15692253686224641</v>
      </c>
      <c r="N2562" s="28">
        <f t="shared" si="823"/>
        <v>199920</v>
      </c>
      <c r="O2562" s="29" t="str">
        <f t="shared" si="824"/>
        <v>MENOR VALOR</v>
      </c>
      <c r="P2562" s="30">
        <f t="shared" si="811"/>
        <v>199920</v>
      </c>
    </row>
    <row r="2563" spans="1:16" ht="16.2" customHeight="1" x14ac:dyDescent="0.3">
      <c r="A2563" s="68">
        <f t="shared" si="825"/>
        <v>2426</v>
      </c>
      <c r="B2563" s="126">
        <v>42140</v>
      </c>
      <c r="C2563" s="127" t="s">
        <v>1861</v>
      </c>
      <c r="D2563" s="126" t="s">
        <v>1423</v>
      </c>
      <c r="E2563" s="126">
        <v>1</v>
      </c>
      <c r="F2563" s="52">
        <v>224910</v>
      </c>
      <c r="G2563" s="52">
        <v>310590</v>
      </c>
      <c r="H2563" s="24">
        <f t="shared" si="819"/>
        <v>224910</v>
      </c>
      <c r="I2563" s="24">
        <f t="shared" si="820"/>
        <v>267750</v>
      </c>
      <c r="J2563" s="24">
        <f t="shared" si="821"/>
        <v>267750</v>
      </c>
      <c r="K2563" s="25">
        <f t="shared" si="822"/>
        <v>264300.58058960066</v>
      </c>
      <c r="L2563" s="26">
        <f t="shared" si="809"/>
        <v>27853.346649781823</v>
      </c>
      <c r="M2563" s="27">
        <f t="shared" si="810"/>
        <v>0.10538511337223207</v>
      </c>
      <c r="N2563" s="28">
        <f t="shared" si="823"/>
        <v>224910</v>
      </c>
      <c r="O2563" s="29" t="str">
        <f t="shared" si="824"/>
        <v>MENOR VALOR</v>
      </c>
      <c r="P2563" s="30">
        <f t="shared" si="811"/>
        <v>224910</v>
      </c>
    </row>
    <row r="2564" spans="1:16" ht="16.2" customHeight="1" x14ac:dyDescent="0.3">
      <c r="A2564" s="68">
        <f t="shared" si="825"/>
        <v>2427</v>
      </c>
      <c r="B2564" s="126">
        <v>42140</v>
      </c>
      <c r="C2564" s="127" t="s">
        <v>1862</v>
      </c>
      <c r="D2564" s="126" t="s">
        <v>1423</v>
      </c>
      <c r="E2564" s="126">
        <v>1</v>
      </c>
      <c r="F2564" s="52">
        <v>259420</v>
      </c>
      <c r="G2564" s="52">
        <v>435540</v>
      </c>
      <c r="H2564" s="24">
        <f t="shared" si="819"/>
        <v>259420</v>
      </c>
      <c r="I2564" s="24">
        <f t="shared" si="820"/>
        <v>347480</v>
      </c>
      <c r="J2564" s="24">
        <f t="shared" si="821"/>
        <v>347480</v>
      </c>
      <c r="K2564" s="25">
        <f t="shared" si="822"/>
        <v>336136.55974915909</v>
      </c>
      <c r="L2564" s="26">
        <f t="shared" si="809"/>
        <v>54246.799627933804</v>
      </c>
      <c r="M2564" s="27">
        <f t="shared" si="810"/>
        <v>0.16138321778629292</v>
      </c>
      <c r="N2564" s="28">
        <f t="shared" si="823"/>
        <v>259420</v>
      </c>
      <c r="O2564" s="29" t="str">
        <f t="shared" si="824"/>
        <v>MENOR VALOR</v>
      </c>
      <c r="P2564" s="30">
        <f t="shared" si="811"/>
        <v>259420</v>
      </c>
    </row>
    <row r="2565" spans="1:16" ht="16.2" customHeight="1" x14ac:dyDescent="0.3">
      <c r="A2565" s="68">
        <f t="shared" si="825"/>
        <v>2428</v>
      </c>
      <c r="B2565" s="126">
        <v>42140</v>
      </c>
      <c r="C2565" s="127" t="s">
        <v>1816</v>
      </c>
      <c r="D2565" s="126" t="s">
        <v>1423</v>
      </c>
      <c r="E2565" s="126">
        <v>1</v>
      </c>
      <c r="F2565" s="52">
        <v>247520</v>
      </c>
      <c r="G2565" s="52">
        <v>435540</v>
      </c>
      <c r="H2565" s="24">
        <f t="shared" si="819"/>
        <v>247520</v>
      </c>
      <c r="I2565" s="24">
        <f t="shared" si="820"/>
        <v>341530</v>
      </c>
      <c r="J2565" s="24">
        <f t="shared" si="821"/>
        <v>341530</v>
      </c>
      <c r="K2565" s="25">
        <f t="shared" si="822"/>
        <v>328336.50543306937</v>
      </c>
      <c r="L2565" s="26">
        <f t="shared" si="809"/>
        <v>57145.899023523074</v>
      </c>
      <c r="M2565" s="27">
        <f t="shared" si="810"/>
        <v>0.17404674191847405</v>
      </c>
      <c r="N2565" s="28">
        <f t="shared" si="823"/>
        <v>247520</v>
      </c>
      <c r="O2565" s="29" t="str">
        <f t="shared" si="824"/>
        <v>MENOR VALOR</v>
      </c>
      <c r="P2565" s="30">
        <f t="shared" si="811"/>
        <v>247520</v>
      </c>
    </row>
    <row r="2566" spans="1:16" ht="16.2" customHeight="1" x14ac:dyDescent="0.3">
      <c r="A2566" s="68">
        <f t="shared" si="825"/>
        <v>2429</v>
      </c>
      <c r="B2566" s="126">
        <v>42140</v>
      </c>
      <c r="C2566" s="127" t="s">
        <v>1863</v>
      </c>
      <c r="D2566" s="126" t="s">
        <v>1423</v>
      </c>
      <c r="E2566" s="126">
        <v>1</v>
      </c>
      <c r="F2566" s="52">
        <v>247520</v>
      </c>
      <c r="G2566" s="52">
        <v>435540</v>
      </c>
      <c r="H2566" s="24">
        <f t="shared" si="819"/>
        <v>247520</v>
      </c>
      <c r="I2566" s="24">
        <f t="shared" si="820"/>
        <v>341530</v>
      </c>
      <c r="J2566" s="24">
        <f t="shared" si="821"/>
        <v>341530</v>
      </c>
      <c r="K2566" s="25">
        <f t="shared" si="822"/>
        <v>328336.50543306937</v>
      </c>
      <c r="L2566" s="26">
        <f t="shared" si="809"/>
        <v>57145.899023523074</v>
      </c>
      <c r="M2566" s="27">
        <f t="shared" si="810"/>
        <v>0.17404674191847405</v>
      </c>
      <c r="N2566" s="28">
        <f t="shared" si="823"/>
        <v>247520</v>
      </c>
      <c r="O2566" s="29" t="str">
        <f t="shared" si="824"/>
        <v>MENOR VALOR</v>
      </c>
      <c r="P2566" s="30">
        <f t="shared" si="811"/>
        <v>247520</v>
      </c>
    </row>
    <row r="2567" spans="1:16" ht="16.2" customHeight="1" x14ac:dyDescent="0.3">
      <c r="A2567" s="68">
        <f t="shared" si="825"/>
        <v>2430</v>
      </c>
      <c r="B2567" s="126">
        <v>42140</v>
      </c>
      <c r="C2567" s="127" t="s">
        <v>1852</v>
      </c>
      <c r="D2567" s="126" t="s">
        <v>1423</v>
      </c>
      <c r="E2567" s="126">
        <v>1</v>
      </c>
      <c r="F2567" s="52">
        <v>220150</v>
      </c>
      <c r="G2567" s="52">
        <v>435540</v>
      </c>
      <c r="H2567" s="24">
        <f t="shared" si="819"/>
        <v>220150</v>
      </c>
      <c r="I2567" s="24">
        <f t="shared" si="820"/>
        <v>327845</v>
      </c>
      <c r="J2567" s="24">
        <f t="shared" si="821"/>
        <v>327845</v>
      </c>
      <c r="K2567" s="25">
        <f t="shared" si="822"/>
        <v>309651.62844719546</v>
      </c>
      <c r="L2567" s="26">
        <f t="shared" si="809"/>
        <v>63287.208402250479</v>
      </c>
      <c r="M2567" s="27">
        <f t="shared" si="810"/>
        <v>0.20438196537061898</v>
      </c>
      <c r="N2567" s="28">
        <f t="shared" si="823"/>
        <v>220150</v>
      </c>
      <c r="O2567" s="29" t="str">
        <f t="shared" si="824"/>
        <v>MENOR VALOR</v>
      </c>
      <c r="P2567" s="30">
        <f t="shared" si="811"/>
        <v>220150</v>
      </c>
    </row>
    <row r="2568" spans="1:16" ht="16.2" customHeight="1" x14ac:dyDescent="0.3">
      <c r="A2568" s="72">
        <f t="shared" si="825"/>
        <v>2431</v>
      </c>
      <c r="B2568" s="128">
        <v>42140</v>
      </c>
      <c r="C2568" s="129" t="s">
        <v>1864</v>
      </c>
      <c r="D2568" s="128" t="s">
        <v>1423</v>
      </c>
      <c r="E2568" s="128">
        <v>1</v>
      </c>
      <c r="F2568" s="56">
        <v>220150</v>
      </c>
      <c r="G2568" s="56">
        <v>435540</v>
      </c>
      <c r="H2568" s="24">
        <f t="shared" si="819"/>
        <v>220150</v>
      </c>
      <c r="I2568" s="24">
        <f t="shared" si="820"/>
        <v>327845</v>
      </c>
      <c r="J2568" s="24">
        <f t="shared" si="821"/>
        <v>327845</v>
      </c>
      <c r="K2568" s="25">
        <f t="shared" si="822"/>
        <v>309651.62844719546</v>
      </c>
      <c r="L2568" s="26">
        <f t="shared" ref="L2568:L2631" si="828">STDEVA(H2568,K2568)</f>
        <v>63287.208402250479</v>
      </c>
      <c r="M2568" s="27">
        <f t="shared" ref="M2568:M2631" si="829">L2568/K2568</f>
        <v>0.20438196537061898</v>
      </c>
      <c r="N2568" s="28">
        <f t="shared" si="823"/>
        <v>220150</v>
      </c>
      <c r="O2568" s="29" t="str">
        <f t="shared" si="824"/>
        <v>MENOR VALOR</v>
      </c>
      <c r="P2568" s="30">
        <f t="shared" ref="P2568:P2631" si="830">ROUND(N2568,0)</f>
        <v>220150</v>
      </c>
    </row>
    <row r="2569" spans="1:16" ht="16.2" customHeight="1" x14ac:dyDescent="0.3">
      <c r="A2569" s="268" t="s">
        <v>666</v>
      </c>
      <c r="B2569" s="268" t="s">
        <v>666</v>
      </c>
      <c r="C2569" s="268"/>
      <c r="D2569" s="268"/>
      <c r="E2569" s="268"/>
      <c r="F2569" s="35"/>
      <c r="G2569" s="121"/>
      <c r="H2569" s="38"/>
      <c r="I2569" s="38"/>
      <c r="J2569" s="38"/>
      <c r="K2569" s="39"/>
      <c r="L2569" s="40"/>
      <c r="M2569" s="41"/>
      <c r="N2569" s="42"/>
      <c r="O2569" s="43"/>
      <c r="P2569" s="44"/>
    </row>
    <row r="2570" spans="1:16" ht="16.2" customHeight="1" x14ac:dyDescent="0.3">
      <c r="A2570" s="64">
        <f>A2568+1</f>
        <v>2432</v>
      </c>
      <c r="B2570" s="124">
        <v>42140</v>
      </c>
      <c r="C2570" s="125" t="s">
        <v>1866</v>
      </c>
      <c r="D2570" s="124" t="s">
        <v>1423</v>
      </c>
      <c r="E2570" s="124">
        <v>1</v>
      </c>
      <c r="F2570" s="47">
        <v>207060</v>
      </c>
      <c r="G2570" s="47">
        <v>435540</v>
      </c>
      <c r="H2570" s="24">
        <f t="shared" ref="H2570:H2586" si="831">MIN(F2570:G2570)</f>
        <v>207060</v>
      </c>
      <c r="I2570" s="24">
        <f t="shared" ref="I2570:I2586" si="832">AVERAGE(F2570:G2570)</f>
        <v>321300</v>
      </c>
      <c r="J2570" s="24">
        <f t="shared" ref="J2570:J2586" si="833">MEDIAN(F2570:G2570)</f>
        <v>321300</v>
      </c>
      <c r="K2570" s="25">
        <f t="shared" ref="K2570:K2586" si="834">GEOMEAN(F2570:G2570)</f>
        <v>300304.6992639309</v>
      </c>
      <c r="L2570" s="26">
        <f t="shared" si="828"/>
        <v>65933.959159225837</v>
      </c>
      <c r="M2570" s="27">
        <f t="shared" si="829"/>
        <v>0.21955686781070979</v>
      </c>
      <c r="N2570" s="28">
        <f t="shared" ref="N2570:N2586" si="835">ROUND(IF(M2570&lt;=$N$2,H2570,K2570),0)</f>
        <v>207060</v>
      </c>
      <c r="O2570" s="29" t="str">
        <f t="shared" ref="O2570:O2586" si="836">IF(M2570&lt;=$N$2,"MENOR VALOR","MEDIA GEO")</f>
        <v>MENOR VALOR</v>
      </c>
      <c r="P2570" s="30">
        <f t="shared" si="830"/>
        <v>207060</v>
      </c>
    </row>
    <row r="2571" spans="1:16" ht="16.2" customHeight="1" x14ac:dyDescent="0.3">
      <c r="A2571" s="68">
        <f t="shared" ref="A2571:A2586" si="837">A2570+1</f>
        <v>2433</v>
      </c>
      <c r="B2571" s="126">
        <v>42140</v>
      </c>
      <c r="C2571" s="127" t="s">
        <v>1867</v>
      </c>
      <c r="D2571" s="126" t="s">
        <v>1423</v>
      </c>
      <c r="E2571" s="126">
        <v>1</v>
      </c>
      <c r="F2571" s="52">
        <v>290360</v>
      </c>
      <c r="G2571" s="52">
        <v>435540</v>
      </c>
      <c r="H2571" s="24">
        <f t="shared" si="831"/>
        <v>290360</v>
      </c>
      <c r="I2571" s="24">
        <f t="shared" si="832"/>
        <v>362950</v>
      </c>
      <c r="J2571" s="24">
        <f t="shared" si="833"/>
        <v>362950</v>
      </c>
      <c r="K2571" s="25">
        <f t="shared" si="834"/>
        <v>355616.92085726181</v>
      </c>
      <c r="L2571" s="26">
        <f t="shared" si="828"/>
        <v>46143.611257523036</v>
      </c>
      <c r="M2571" s="27">
        <f t="shared" si="829"/>
        <v>0.12975651199691998</v>
      </c>
      <c r="N2571" s="28">
        <f t="shared" si="835"/>
        <v>290360</v>
      </c>
      <c r="O2571" s="29" t="str">
        <f t="shared" si="836"/>
        <v>MENOR VALOR</v>
      </c>
      <c r="P2571" s="30">
        <f t="shared" si="830"/>
        <v>290360</v>
      </c>
    </row>
    <row r="2572" spans="1:16" ht="16.2" customHeight="1" x14ac:dyDescent="0.3">
      <c r="A2572" s="68">
        <f t="shared" si="837"/>
        <v>2434</v>
      </c>
      <c r="B2572" s="126">
        <v>42140</v>
      </c>
      <c r="C2572" s="127" t="s">
        <v>1868</v>
      </c>
      <c r="D2572" s="126" t="s">
        <v>1423</v>
      </c>
      <c r="E2572" s="126">
        <v>1</v>
      </c>
      <c r="F2572" s="52">
        <v>290360</v>
      </c>
      <c r="G2572" s="52">
        <v>435540</v>
      </c>
      <c r="H2572" s="24">
        <f t="shared" si="831"/>
        <v>290360</v>
      </c>
      <c r="I2572" s="24">
        <f t="shared" si="832"/>
        <v>362950</v>
      </c>
      <c r="J2572" s="24">
        <f t="shared" si="833"/>
        <v>362950</v>
      </c>
      <c r="K2572" s="25">
        <f t="shared" si="834"/>
        <v>355616.92085726181</v>
      </c>
      <c r="L2572" s="26">
        <f t="shared" si="828"/>
        <v>46143.611257523036</v>
      </c>
      <c r="M2572" s="27">
        <f t="shared" si="829"/>
        <v>0.12975651199691998</v>
      </c>
      <c r="N2572" s="28">
        <f t="shared" si="835"/>
        <v>290360</v>
      </c>
      <c r="O2572" s="29" t="str">
        <f t="shared" si="836"/>
        <v>MENOR VALOR</v>
      </c>
      <c r="P2572" s="30">
        <f t="shared" si="830"/>
        <v>290360</v>
      </c>
    </row>
    <row r="2573" spans="1:16" ht="16.2" customHeight="1" x14ac:dyDescent="0.3">
      <c r="A2573" s="68">
        <f t="shared" si="837"/>
        <v>2435</v>
      </c>
      <c r="B2573" s="126">
        <v>42140</v>
      </c>
      <c r="C2573" s="127" t="s">
        <v>1869</v>
      </c>
      <c r="D2573" s="126" t="s">
        <v>1423</v>
      </c>
      <c r="E2573" s="126">
        <v>1</v>
      </c>
      <c r="F2573" s="52">
        <v>290360</v>
      </c>
      <c r="G2573" s="52">
        <v>264180</v>
      </c>
      <c r="H2573" s="24">
        <f t="shared" si="831"/>
        <v>264180</v>
      </c>
      <c r="I2573" s="24">
        <f t="shared" si="832"/>
        <v>277270</v>
      </c>
      <c r="J2573" s="24">
        <f t="shared" si="833"/>
        <v>277270</v>
      </c>
      <c r="K2573" s="25">
        <f t="shared" si="834"/>
        <v>276960.83622057468</v>
      </c>
      <c r="L2573" s="26">
        <f t="shared" si="828"/>
        <v>9037.4159608030022</v>
      </c>
      <c r="M2573" s="27">
        <f t="shared" si="829"/>
        <v>3.2630663902261992E-2</v>
      </c>
      <c r="N2573" s="28">
        <f t="shared" si="835"/>
        <v>264180</v>
      </c>
      <c r="O2573" s="29" t="str">
        <f t="shared" si="836"/>
        <v>MENOR VALOR</v>
      </c>
      <c r="P2573" s="30">
        <f t="shared" si="830"/>
        <v>264180</v>
      </c>
    </row>
    <row r="2574" spans="1:16" ht="16.2" customHeight="1" x14ac:dyDescent="0.3">
      <c r="A2574" s="68">
        <f t="shared" si="837"/>
        <v>2436</v>
      </c>
      <c r="B2574" s="126">
        <v>42140</v>
      </c>
      <c r="C2574" s="127" t="s">
        <v>1870</v>
      </c>
      <c r="D2574" s="126" t="s">
        <v>1423</v>
      </c>
      <c r="E2574" s="126">
        <v>1</v>
      </c>
      <c r="F2574" s="52">
        <v>290360</v>
      </c>
      <c r="G2574" s="52">
        <v>264180</v>
      </c>
      <c r="H2574" s="24">
        <f t="shared" si="831"/>
        <v>264180</v>
      </c>
      <c r="I2574" s="24">
        <f t="shared" si="832"/>
        <v>277270</v>
      </c>
      <c r="J2574" s="24">
        <f t="shared" si="833"/>
        <v>277270</v>
      </c>
      <c r="K2574" s="25">
        <f t="shared" si="834"/>
        <v>276960.83622057468</v>
      </c>
      <c r="L2574" s="26">
        <f t="shared" si="828"/>
        <v>9037.4159608030022</v>
      </c>
      <c r="M2574" s="27">
        <f t="shared" si="829"/>
        <v>3.2630663902261992E-2</v>
      </c>
      <c r="N2574" s="28">
        <f t="shared" si="835"/>
        <v>264180</v>
      </c>
      <c r="O2574" s="29" t="str">
        <f t="shared" si="836"/>
        <v>MENOR VALOR</v>
      </c>
      <c r="P2574" s="30">
        <f t="shared" si="830"/>
        <v>264180</v>
      </c>
    </row>
    <row r="2575" spans="1:16" ht="16.2" customHeight="1" x14ac:dyDescent="0.3">
      <c r="A2575" s="68">
        <f t="shared" si="837"/>
        <v>2437</v>
      </c>
      <c r="B2575" s="126">
        <v>42140</v>
      </c>
      <c r="C2575" s="127" t="s">
        <v>1871</v>
      </c>
      <c r="D2575" s="126" t="s">
        <v>1423</v>
      </c>
      <c r="E2575" s="126">
        <v>1</v>
      </c>
      <c r="F2575" s="52">
        <v>290360</v>
      </c>
      <c r="G2575" s="52">
        <v>280245</v>
      </c>
      <c r="H2575" s="24">
        <f t="shared" si="831"/>
        <v>280245</v>
      </c>
      <c r="I2575" s="24">
        <f t="shared" si="832"/>
        <v>285302.5</v>
      </c>
      <c r="J2575" s="24">
        <f t="shared" si="833"/>
        <v>285302.5</v>
      </c>
      <c r="K2575" s="25">
        <f t="shared" si="834"/>
        <v>285257.66983553657</v>
      </c>
      <c r="L2575" s="26">
        <f t="shared" si="828"/>
        <v>3544.4928325571618</v>
      </c>
      <c r="M2575" s="27">
        <f t="shared" si="829"/>
        <v>1.2425582928587742E-2</v>
      </c>
      <c r="N2575" s="28">
        <f t="shared" si="835"/>
        <v>280245</v>
      </c>
      <c r="O2575" s="29" t="str">
        <f t="shared" si="836"/>
        <v>MENOR VALOR</v>
      </c>
      <c r="P2575" s="30">
        <f t="shared" si="830"/>
        <v>280245</v>
      </c>
    </row>
    <row r="2576" spans="1:16" ht="16.2" customHeight="1" x14ac:dyDescent="0.3">
      <c r="A2576" s="68">
        <f t="shared" si="837"/>
        <v>2438</v>
      </c>
      <c r="B2576" s="126">
        <v>42140</v>
      </c>
      <c r="C2576" s="127" t="s">
        <v>1872</v>
      </c>
      <c r="D2576" s="126" t="s">
        <v>1423</v>
      </c>
      <c r="E2576" s="126">
        <v>1</v>
      </c>
      <c r="F2576" s="52">
        <v>290360</v>
      </c>
      <c r="G2576" s="52">
        <v>280245</v>
      </c>
      <c r="H2576" s="24">
        <f t="shared" si="831"/>
        <v>280245</v>
      </c>
      <c r="I2576" s="24">
        <f t="shared" si="832"/>
        <v>285302.5</v>
      </c>
      <c r="J2576" s="24">
        <f t="shared" si="833"/>
        <v>285302.5</v>
      </c>
      <c r="K2576" s="25">
        <f t="shared" si="834"/>
        <v>285257.66983553657</v>
      </c>
      <c r="L2576" s="26">
        <f t="shared" si="828"/>
        <v>3544.4928325571618</v>
      </c>
      <c r="M2576" s="27">
        <f t="shared" si="829"/>
        <v>1.2425582928587742E-2</v>
      </c>
      <c r="N2576" s="28">
        <f t="shared" si="835"/>
        <v>280245</v>
      </c>
      <c r="O2576" s="29" t="str">
        <f t="shared" si="836"/>
        <v>MENOR VALOR</v>
      </c>
      <c r="P2576" s="30">
        <f t="shared" si="830"/>
        <v>280245</v>
      </c>
    </row>
    <row r="2577" spans="1:16" ht="16.2" customHeight="1" x14ac:dyDescent="0.3">
      <c r="A2577" s="68">
        <f t="shared" si="837"/>
        <v>2439</v>
      </c>
      <c r="B2577" s="126">
        <v>42140</v>
      </c>
      <c r="C2577" s="127" t="s">
        <v>1873</v>
      </c>
      <c r="D2577" s="126" t="s">
        <v>1423</v>
      </c>
      <c r="E2577" s="126">
        <v>1</v>
      </c>
      <c r="F2577" s="52">
        <v>290360</v>
      </c>
      <c r="G2577" s="52">
        <v>248115</v>
      </c>
      <c r="H2577" s="24">
        <f t="shared" si="831"/>
        <v>248115</v>
      </c>
      <c r="I2577" s="24">
        <f t="shared" si="832"/>
        <v>269237.5</v>
      </c>
      <c r="J2577" s="24">
        <f t="shared" si="833"/>
        <v>269237.5</v>
      </c>
      <c r="K2577" s="25">
        <f t="shared" si="834"/>
        <v>268407.65898163192</v>
      </c>
      <c r="L2577" s="26">
        <f t="shared" si="828"/>
        <v>14349.076774218029</v>
      </c>
      <c r="M2577" s="27">
        <f t="shared" si="829"/>
        <v>5.3460012388096521E-2</v>
      </c>
      <c r="N2577" s="28">
        <f t="shared" si="835"/>
        <v>248115</v>
      </c>
      <c r="O2577" s="29" t="str">
        <f t="shared" si="836"/>
        <v>MENOR VALOR</v>
      </c>
      <c r="P2577" s="30">
        <f t="shared" si="830"/>
        <v>248115</v>
      </c>
    </row>
    <row r="2578" spans="1:16" ht="16.2" customHeight="1" x14ac:dyDescent="0.3">
      <c r="A2578" s="68">
        <f t="shared" si="837"/>
        <v>2440</v>
      </c>
      <c r="B2578" s="126">
        <v>42140</v>
      </c>
      <c r="C2578" s="127" t="s">
        <v>1874</v>
      </c>
      <c r="D2578" s="126" t="s">
        <v>1423</v>
      </c>
      <c r="E2578" s="126">
        <v>1</v>
      </c>
      <c r="F2578" s="52">
        <v>290360</v>
      </c>
      <c r="G2578" s="52">
        <v>280245</v>
      </c>
      <c r="H2578" s="24">
        <f t="shared" si="831"/>
        <v>280245</v>
      </c>
      <c r="I2578" s="24">
        <f t="shared" si="832"/>
        <v>285302.5</v>
      </c>
      <c r="J2578" s="24">
        <f t="shared" si="833"/>
        <v>285302.5</v>
      </c>
      <c r="K2578" s="25">
        <f t="shared" si="834"/>
        <v>285257.66983553657</v>
      </c>
      <c r="L2578" s="26">
        <f t="shared" si="828"/>
        <v>3544.4928325571618</v>
      </c>
      <c r="M2578" s="27">
        <f t="shared" si="829"/>
        <v>1.2425582928587742E-2</v>
      </c>
      <c r="N2578" s="28">
        <f t="shared" si="835"/>
        <v>280245</v>
      </c>
      <c r="O2578" s="29" t="str">
        <f t="shared" si="836"/>
        <v>MENOR VALOR</v>
      </c>
      <c r="P2578" s="30">
        <f t="shared" si="830"/>
        <v>280245</v>
      </c>
    </row>
    <row r="2579" spans="1:16" ht="16.2" customHeight="1" x14ac:dyDescent="0.3">
      <c r="A2579" s="68">
        <f t="shared" si="837"/>
        <v>2441</v>
      </c>
      <c r="B2579" s="126">
        <v>42140</v>
      </c>
      <c r="C2579" s="127" t="s">
        <v>1875</v>
      </c>
      <c r="D2579" s="126" t="s">
        <v>1423</v>
      </c>
      <c r="E2579" s="126">
        <v>1</v>
      </c>
      <c r="F2579" s="52">
        <v>176120</v>
      </c>
      <c r="G2579" s="52">
        <v>280245</v>
      </c>
      <c r="H2579" s="24">
        <f t="shared" si="831"/>
        <v>176120</v>
      </c>
      <c r="I2579" s="24">
        <f t="shared" si="832"/>
        <v>228182.5</v>
      </c>
      <c r="J2579" s="24">
        <f t="shared" si="833"/>
        <v>228182.5</v>
      </c>
      <c r="K2579" s="25">
        <f t="shared" si="834"/>
        <v>222163.78957877003</v>
      </c>
      <c r="L2579" s="26">
        <f t="shared" si="828"/>
        <v>32557.875842674515</v>
      </c>
      <c r="M2579" s="27">
        <f t="shared" si="829"/>
        <v>0.14654897589028948</v>
      </c>
      <c r="N2579" s="28">
        <f t="shared" si="835"/>
        <v>176120</v>
      </c>
      <c r="O2579" s="29" t="str">
        <f t="shared" si="836"/>
        <v>MENOR VALOR</v>
      </c>
      <c r="P2579" s="30">
        <f t="shared" si="830"/>
        <v>176120</v>
      </c>
    </row>
    <row r="2580" spans="1:16" ht="16.2" customHeight="1" x14ac:dyDescent="0.3">
      <c r="A2580" s="68">
        <f t="shared" si="837"/>
        <v>2442</v>
      </c>
      <c r="B2580" s="126">
        <v>42140</v>
      </c>
      <c r="C2580" s="127" t="s">
        <v>1876</v>
      </c>
      <c r="D2580" s="126" t="s">
        <v>1423</v>
      </c>
      <c r="E2580" s="126">
        <v>1</v>
      </c>
      <c r="F2580" s="52">
        <v>176120</v>
      </c>
      <c r="G2580" s="52">
        <v>307020</v>
      </c>
      <c r="H2580" s="24">
        <f t="shared" si="831"/>
        <v>176120</v>
      </c>
      <c r="I2580" s="24">
        <f t="shared" si="832"/>
        <v>241570</v>
      </c>
      <c r="J2580" s="24">
        <f t="shared" si="833"/>
        <v>241570</v>
      </c>
      <c r="K2580" s="25">
        <f t="shared" si="834"/>
        <v>232534.64774093343</v>
      </c>
      <c r="L2580" s="26">
        <f t="shared" si="828"/>
        <v>39891.179975864223</v>
      </c>
      <c r="M2580" s="27">
        <f t="shared" si="829"/>
        <v>0.17154940291008564</v>
      </c>
      <c r="N2580" s="28">
        <f t="shared" si="835"/>
        <v>176120</v>
      </c>
      <c r="O2580" s="29" t="str">
        <f t="shared" si="836"/>
        <v>MENOR VALOR</v>
      </c>
      <c r="P2580" s="30">
        <f t="shared" si="830"/>
        <v>176120</v>
      </c>
    </row>
    <row r="2581" spans="1:16" ht="16.2" customHeight="1" x14ac:dyDescent="0.3">
      <c r="A2581" s="68">
        <f t="shared" si="837"/>
        <v>2443</v>
      </c>
      <c r="B2581" s="126">
        <v>42140</v>
      </c>
      <c r="C2581" s="127" t="s">
        <v>1877</v>
      </c>
      <c r="D2581" s="126" t="s">
        <v>1423</v>
      </c>
      <c r="E2581" s="126">
        <v>1</v>
      </c>
      <c r="F2581" s="52">
        <v>186830</v>
      </c>
      <c r="G2581" s="52">
        <v>310590</v>
      </c>
      <c r="H2581" s="24">
        <f t="shared" si="831"/>
        <v>186830</v>
      </c>
      <c r="I2581" s="24">
        <f t="shared" si="832"/>
        <v>248710</v>
      </c>
      <c r="J2581" s="24">
        <f t="shared" si="833"/>
        <v>248710</v>
      </c>
      <c r="K2581" s="25">
        <f t="shared" si="834"/>
        <v>240889.04022391723</v>
      </c>
      <c r="L2581" s="26">
        <f t="shared" si="828"/>
        <v>38225.513926768152</v>
      </c>
      <c r="M2581" s="27">
        <f t="shared" si="829"/>
        <v>0.15868515184931539</v>
      </c>
      <c r="N2581" s="28">
        <f t="shared" si="835"/>
        <v>186830</v>
      </c>
      <c r="O2581" s="29" t="str">
        <f t="shared" si="836"/>
        <v>MENOR VALOR</v>
      </c>
      <c r="P2581" s="30">
        <f t="shared" si="830"/>
        <v>186830</v>
      </c>
    </row>
    <row r="2582" spans="1:16" ht="16.2" customHeight="1" x14ac:dyDescent="0.3">
      <c r="A2582" s="68">
        <f t="shared" si="837"/>
        <v>2444</v>
      </c>
      <c r="B2582" s="126">
        <v>42140</v>
      </c>
      <c r="C2582" s="127" t="s">
        <v>1878</v>
      </c>
      <c r="D2582" s="126" t="s">
        <v>1423</v>
      </c>
      <c r="E2582" s="126">
        <v>1</v>
      </c>
      <c r="F2582" s="52">
        <v>186830</v>
      </c>
      <c r="G2582" s="52">
        <v>435540</v>
      </c>
      <c r="H2582" s="24">
        <f t="shared" si="831"/>
        <v>186830</v>
      </c>
      <c r="I2582" s="24">
        <f t="shared" si="832"/>
        <v>311185</v>
      </c>
      <c r="J2582" s="24">
        <f t="shared" si="833"/>
        <v>311185</v>
      </c>
      <c r="K2582" s="25">
        <f t="shared" si="834"/>
        <v>285257.66983553657</v>
      </c>
      <c r="L2582" s="26">
        <f t="shared" si="828"/>
        <v>69598.872797098476</v>
      </c>
      <c r="M2582" s="27">
        <f t="shared" si="829"/>
        <v>0.24398598234790758</v>
      </c>
      <c r="N2582" s="28">
        <f t="shared" si="835"/>
        <v>186830</v>
      </c>
      <c r="O2582" s="29" t="str">
        <f t="shared" si="836"/>
        <v>MENOR VALOR</v>
      </c>
      <c r="P2582" s="30">
        <f t="shared" si="830"/>
        <v>186830</v>
      </c>
    </row>
    <row r="2583" spans="1:16" ht="16.2" customHeight="1" x14ac:dyDescent="0.3">
      <c r="A2583" s="68">
        <f t="shared" si="837"/>
        <v>2445</v>
      </c>
      <c r="B2583" s="126">
        <v>42140</v>
      </c>
      <c r="C2583" s="127" t="s">
        <v>1879</v>
      </c>
      <c r="D2583" s="126" t="s">
        <v>1423</v>
      </c>
      <c r="E2583" s="126">
        <v>1</v>
      </c>
      <c r="F2583" s="52">
        <v>165410</v>
      </c>
      <c r="G2583" s="52">
        <v>435540</v>
      </c>
      <c r="H2583" s="24">
        <f t="shared" si="831"/>
        <v>165410</v>
      </c>
      <c r="I2583" s="24">
        <f t="shared" si="832"/>
        <v>300475</v>
      </c>
      <c r="J2583" s="24">
        <f t="shared" si="833"/>
        <v>300475</v>
      </c>
      <c r="K2583" s="25">
        <f t="shared" si="834"/>
        <v>268407.65898163192</v>
      </c>
      <c r="L2583" s="26">
        <f t="shared" si="828"/>
        <v>72830.343112251416</v>
      </c>
      <c r="M2583" s="27">
        <f t="shared" si="829"/>
        <v>0.27134226865424677</v>
      </c>
      <c r="N2583" s="28">
        <f t="shared" si="835"/>
        <v>165410</v>
      </c>
      <c r="O2583" s="29" t="str">
        <f t="shared" si="836"/>
        <v>MENOR VALOR</v>
      </c>
      <c r="P2583" s="30">
        <f t="shared" si="830"/>
        <v>165410</v>
      </c>
    </row>
    <row r="2584" spans="1:16" ht="16.2" customHeight="1" x14ac:dyDescent="0.3">
      <c r="A2584" s="68">
        <f t="shared" si="837"/>
        <v>2446</v>
      </c>
      <c r="B2584" s="126">
        <v>42140</v>
      </c>
      <c r="C2584" s="127" t="s">
        <v>1880</v>
      </c>
      <c r="D2584" s="126" t="s">
        <v>1423</v>
      </c>
      <c r="E2584" s="126">
        <v>1</v>
      </c>
      <c r="F2584" s="52">
        <v>186830</v>
      </c>
      <c r="G2584" s="52">
        <v>435540</v>
      </c>
      <c r="H2584" s="24">
        <f t="shared" si="831"/>
        <v>186830</v>
      </c>
      <c r="I2584" s="24">
        <f t="shared" si="832"/>
        <v>311185</v>
      </c>
      <c r="J2584" s="24">
        <f t="shared" si="833"/>
        <v>311185</v>
      </c>
      <c r="K2584" s="25">
        <f t="shared" si="834"/>
        <v>285257.66983553657</v>
      </c>
      <c r="L2584" s="26">
        <f t="shared" si="828"/>
        <v>69598.872797098476</v>
      </c>
      <c r="M2584" s="27">
        <f t="shared" si="829"/>
        <v>0.24398598234790758</v>
      </c>
      <c r="N2584" s="28">
        <f t="shared" si="835"/>
        <v>186830</v>
      </c>
      <c r="O2584" s="29" t="str">
        <f t="shared" si="836"/>
        <v>MENOR VALOR</v>
      </c>
      <c r="P2584" s="30">
        <f t="shared" si="830"/>
        <v>186830</v>
      </c>
    </row>
    <row r="2585" spans="1:16" ht="16.2" customHeight="1" x14ac:dyDescent="0.3">
      <c r="A2585" s="68">
        <f t="shared" si="837"/>
        <v>2447</v>
      </c>
      <c r="B2585" s="126">
        <v>42140</v>
      </c>
      <c r="C2585" s="127" t="s">
        <v>1881</v>
      </c>
      <c r="D2585" s="126" t="s">
        <v>1423</v>
      </c>
      <c r="E2585" s="126">
        <v>1</v>
      </c>
      <c r="F2585" s="52">
        <v>186830</v>
      </c>
      <c r="G2585" s="52">
        <v>435540</v>
      </c>
      <c r="H2585" s="24">
        <f t="shared" si="831"/>
        <v>186830</v>
      </c>
      <c r="I2585" s="24">
        <f t="shared" si="832"/>
        <v>311185</v>
      </c>
      <c r="J2585" s="24">
        <f t="shared" si="833"/>
        <v>311185</v>
      </c>
      <c r="K2585" s="25">
        <f t="shared" si="834"/>
        <v>285257.66983553657</v>
      </c>
      <c r="L2585" s="26">
        <f t="shared" si="828"/>
        <v>69598.872797098476</v>
      </c>
      <c r="M2585" s="27">
        <f t="shared" si="829"/>
        <v>0.24398598234790758</v>
      </c>
      <c r="N2585" s="28">
        <f t="shared" si="835"/>
        <v>186830</v>
      </c>
      <c r="O2585" s="29" t="str">
        <f t="shared" si="836"/>
        <v>MENOR VALOR</v>
      </c>
      <c r="P2585" s="30">
        <f t="shared" si="830"/>
        <v>186830</v>
      </c>
    </row>
    <row r="2586" spans="1:16" ht="16.2" customHeight="1" x14ac:dyDescent="0.3">
      <c r="A2586" s="72">
        <f t="shared" si="837"/>
        <v>2448</v>
      </c>
      <c r="B2586" s="128">
        <v>42140</v>
      </c>
      <c r="C2586" s="129" t="s">
        <v>1882</v>
      </c>
      <c r="D2586" s="128" t="s">
        <v>1423</v>
      </c>
      <c r="E2586" s="128">
        <v>1</v>
      </c>
      <c r="F2586" s="56">
        <v>204680</v>
      </c>
      <c r="G2586" s="56">
        <v>435540</v>
      </c>
      <c r="H2586" s="24">
        <f t="shared" si="831"/>
        <v>204680</v>
      </c>
      <c r="I2586" s="24">
        <f t="shared" si="832"/>
        <v>320110</v>
      </c>
      <c r="J2586" s="24">
        <f t="shared" si="833"/>
        <v>320110</v>
      </c>
      <c r="K2586" s="25">
        <f t="shared" si="834"/>
        <v>298573.82202731707</v>
      </c>
      <c r="L2586" s="26">
        <f t="shared" si="828"/>
        <v>66392.958267038732</v>
      </c>
      <c r="M2586" s="27">
        <f t="shared" si="829"/>
        <v>0.22236697717244722</v>
      </c>
      <c r="N2586" s="28">
        <f t="shared" si="835"/>
        <v>204680</v>
      </c>
      <c r="O2586" s="29" t="str">
        <f t="shared" si="836"/>
        <v>MENOR VALOR</v>
      </c>
      <c r="P2586" s="30">
        <f t="shared" si="830"/>
        <v>204680</v>
      </c>
    </row>
    <row r="2587" spans="1:16" ht="16.2" customHeight="1" x14ac:dyDescent="0.3">
      <c r="A2587" s="268" t="s">
        <v>709</v>
      </c>
      <c r="B2587" s="268" t="s">
        <v>709</v>
      </c>
      <c r="C2587" s="268"/>
      <c r="D2587" s="268"/>
      <c r="E2587" s="268"/>
      <c r="F2587" s="35"/>
      <c r="G2587" s="121"/>
      <c r="H2587" s="38"/>
      <c r="I2587" s="38"/>
      <c r="J2587" s="38"/>
      <c r="K2587" s="39"/>
      <c r="L2587" s="40"/>
      <c r="M2587" s="41"/>
      <c r="N2587" s="42"/>
      <c r="O2587" s="43"/>
      <c r="P2587" s="44"/>
    </row>
    <row r="2588" spans="1:16" ht="16.2" customHeight="1" x14ac:dyDescent="0.3">
      <c r="A2588" s="64">
        <f>A2586+1</f>
        <v>2449</v>
      </c>
      <c r="B2588" s="124">
        <v>42140</v>
      </c>
      <c r="C2588" s="125" t="s">
        <v>1883</v>
      </c>
      <c r="D2588" s="124" t="s">
        <v>1423</v>
      </c>
      <c r="E2588" s="124">
        <v>1</v>
      </c>
      <c r="F2588" s="47">
        <v>207060</v>
      </c>
      <c r="G2588" s="47">
        <v>310590</v>
      </c>
      <c r="H2588" s="24">
        <f t="shared" ref="H2588:H2605" si="838">MIN(F2588:G2588)</f>
        <v>207060</v>
      </c>
      <c r="I2588" s="24">
        <f t="shared" ref="I2588:I2605" si="839">AVERAGE(F2588:G2588)</f>
        <v>258825</v>
      </c>
      <c r="J2588" s="24">
        <f t="shared" ref="J2588:J2605" si="840">MEDIAN(F2588:G2588)</f>
        <v>258825</v>
      </c>
      <c r="K2588" s="25">
        <f t="shared" ref="K2588:K2605" si="841">GEOMEAN(F2588:G2588)</f>
        <v>253595.67307034243</v>
      </c>
      <c r="L2588" s="26">
        <f t="shared" si="828"/>
        <v>32905.689995119632</v>
      </c>
      <c r="M2588" s="27">
        <f t="shared" si="829"/>
        <v>0.12975651199692292</v>
      </c>
      <c r="N2588" s="28">
        <f t="shared" ref="N2588:N2605" si="842">ROUND(IF(M2588&lt;=$N$2,H2588,K2588),0)</f>
        <v>207060</v>
      </c>
      <c r="O2588" s="29" t="str">
        <f t="shared" ref="O2588:O2605" si="843">IF(M2588&lt;=$N$2,"MENOR VALOR","MEDIA GEO")</f>
        <v>MENOR VALOR</v>
      </c>
      <c r="P2588" s="30">
        <f t="shared" si="830"/>
        <v>207060</v>
      </c>
    </row>
    <row r="2589" spans="1:16" ht="16.2" customHeight="1" x14ac:dyDescent="0.3">
      <c r="A2589" s="68">
        <f t="shared" ref="A2589:A2605" si="844">A2588+1</f>
        <v>2450</v>
      </c>
      <c r="B2589" s="126">
        <v>42140</v>
      </c>
      <c r="C2589" s="127" t="s">
        <v>1884</v>
      </c>
      <c r="D2589" s="126" t="s">
        <v>1423</v>
      </c>
      <c r="E2589" s="126">
        <v>1</v>
      </c>
      <c r="F2589" s="52">
        <v>290360</v>
      </c>
      <c r="G2589" s="52">
        <v>435540</v>
      </c>
      <c r="H2589" s="24">
        <f t="shared" si="838"/>
        <v>290360</v>
      </c>
      <c r="I2589" s="24">
        <f t="shared" si="839"/>
        <v>362950</v>
      </c>
      <c r="J2589" s="24">
        <f t="shared" si="840"/>
        <v>362950</v>
      </c>
      <c r="K2589" s="25">
        <f t="shared" si="841"/>
        <v>355616.92085726181</v>
      </c>
      <c r="L2589" s="26">
        <f t="shared" si="828"/>
        <v>46143.611257523036</v>
      </c>
      <c r="M2589" s="27">
        <f t="shared" si="829"/>
        <v>0.12975651199691998</v>
      </c>
      <c r="N2589" s="28">
        <f t="shared" si="842"/>
        <v>290360</v>
      </c>
      <c r="O2589" s="29" t="str">
        <f t="shared" si="843"/>
        <v>MENOR VALOR</v>
      </c>
      <c r="P2589" s="30">
        <f t="shared" si="830"/>
        <v>290360</v>
      </c>
    </row>
    <row r="2590" spans="1:16" ht="16.2" customHeight="1" x14ac:dyDescent="0.3">
      <c r="A2590" s="68">
        <f t="shared" si="844"/>
        <v>2451</v>
      </c>
      <c r="B2590" s="126">
        <v>42140</v>
      </c>
      <c r="C2590" s="127" t="s">
        <v>1867</v>
      </c>
      <c r="D2590" s="126" t="s">
        <v>1423</v>
      </c>
      <c r="E2590" s="126">
        <v>1</v>
      </c>
      <c r="F2590" s="52">
        <v>290360</v>
      </c>
      <c r="G2590" s="52">
        <v>435540</v>
      </c>
      <c r="H2590" s="24">
        <f t="shared" si="838"/>
        <v>290360</v>
      </c>
      <c r="I2590" s="24">
        <f t="shared" si="839"/>
        <v>362950</v>
      </c>
      <c r="J2590" s="24">
        <f t="shared" si="840"/>
        <v>362950</v>
      </c>
      <c r="K2590" s="25">
        <f t="shared" si="841"/>
        <v>355616.92085726181</v>
      </c>
      <c r="L2590" s="26">
        <f t="shared" si="828"/>
        <v>46143.611257523036</v>
      </c>
      <c r="M2590" s="27">
        <f t="shared" si="829"/>
        <v>0.12975651199691998</v>
      </c>
      <c r="N2590" s="28">
        <f t="shared" si="842"/>
        <v>290360</v>
      </c>
      <c r="O2590" s="29" t="str">
        <f t="shared" si="843"/>
        <v>MENOR VALOR</v>
      </c>
      <c r="P2590" s="30">
        <f t="shared" si="830"/>
        <v>290360</v>
      </c>
    </row>
    <row r="2591" spans="1:16" ht="16.2" customHeight="1" x14ac:dyDescent="0.3">
      <c r="A2591" s="68">
        <f t="shared" si="844"/>
        <v>2452</v>
      </c>
      <c r="B2591" s="126">
        <v>42140</v>
      </c>
      <c r="C2591" s="127" t="s">
        <v>1868</v>
      </c>
      <c r="D2591" s="126" t="s">
        <v>1423</v>
      </c>
      <c r="E2591" s="126">
        <v>1</v>
      </c>
      <c r="F2591" s="52">
        <v>290360</v>
      </c>
      <c r="G2591" s="52">
        <v>435540</v>
      </c>
      <c r="H2591" s="24">
        <f t="shared" si="838"/>
        <v>290360</v>
      </c>
      <c r="I2591" s="24">
        <f t="shared" si="839"/>
        <v>362950</v>
      </c>
      <c r="J2591" s="24">
        <f t="shared" si="840"/>
        <v>362950</v>
      </c>
      <c r="K2591" s="25">
        <f t="shared" si="841"/>
        <v>355616.92085726181</v>
      </c>
      <c r="L2591" s="26">
        <f t="shared" si="828"/>
        <v>46143.611257523036</v>
      </c>
      <c r="M2591" s="27">
        <f t="shared" si="829"/>
        <v>0.12975651199691998</v>
      </c>
      <c r="N2591" s="28">
        <f t="shared" si="842"/>
        <v>290360</v>
      </c>
      <c r="O2591" s="29" t="str">
        <f t="shared" si="843"/>
        <v>MENOR VALOR</v>
      </c>
      <c r="P2591" s="30">
        <f t="shared" si="830"/>
        <v>290360</v>
      </c>
    </row>
    <row r="2592" spans="1:16" ht="16.2" customHeight="1" x14ac:dyDescent="0.3">
      <c r="A2592" s="68">
        <f t="shared" si="844"/>
        <v>2453</v>
      </c>
      <c r="B2592" s="126">
        <v>42140</v>
      </c>
      <c r="C2592" s="127" t="s">
        <v>1885</v>
      </c>
      <c r="D2592" s="126" t="s">
        <v>1423</v>
      </c>
      <c r="E2592" s="126">
        <v>1</v>
      </c>
      <c r="F2592" s="52">
        <v>290360</v>
      </c>
      <c r="G2592" s="52">
        <v>435540</v>
      </c>
      <c r="H2592" s="24">
        <f t="shared" si="838"/>
        <v>290360</v>
      </c>
      <c r="I2592" s="24">
        <f t="shared" si="839"/>
        <v>362950</v>
      </c>
      <c r="J2592" s="24">
        <f t="shared" si="840"/>
        <v>362950</v>
      </c>
      <c r="K2592" s="25">
        <f t="shared" si="841"/>
        <v>355616.92085726181</v>
      </c>
      <c r="L2592" s="26">
        <f t="shared" si="828"/>
        <v>46143.611257523036</v>
      </c>
      <c r="M2592" s="27">
        <f t="shared" si="829"/>
        <v>0.12975651199691998</v>
      </c>
      <c r="N2592" s="28">
        <f t="shared" si="842"/>
        <v>290360</v>
      </c>
      <c r="O2592" s="29" t="str">
        <f t="shared" si="843"/>
        <v>MENOR VALOR</v>
      </c>
      <c r="P2592" s="30">
        <f t="shared" si="830"/>
        <v>290360</v>
      </c>
    </row>
    <row r="2593" spans="1:16" ht="16.2" customHeight="1" x14ac:dyDescent="0.3">
      <c r="A2593" s="68">
        <f t="shared" si="844"/>
        <v>2454</v>
      </c>
      <c r="B2593" s="126">
        <v>42140</v>
      </c>
      <c r="C2593" s="127" t="s">
        <v>1886</v>
      </c>
      <c r="D2593" s="126" t="s">
        <v>1423</v>
      </c>
      <c r="E2593" s="126">
        <v>1</v>
      </c>
      <c r="F2593" s="52">
        <v>290360</v>
      </c>
      <c r="G2593" s="52">
        <v>435540</v>
      </c>
      <c r="H2593" s="24">
        <f t="shared" si="838"/>
        <v>290360</v>
      </c>
      <c r="I2593" s="24">
        <f t="shared" si="839"/>
        <v>362950</v>
      </c>
      <c r="J2593" s="24">
        <f t="shared" si="840"/>
        <v>362950</v>
      </c>
      <c r="K2593" s="25">
        <f t="shared" si="841"/>
        <v>355616.92085726181</v>
      </c>
      <c r="L2593" s="26">
        <f t="shared" si="828"/>
        <v>46143.611257523036</v>
      </c>
      <c r="M2593" s="27">
        <f t="shared" si="829"/>
        <v>0.12975651199691998</v>
      </c>
      <c r="N2593" s="28">
        <f t="shared" si="842"/>
        <v>290360</v>
      </c>
      <c r="O2593" s="29" t="str">
        <f t="shared" si="843"/>
        <v>MENOR VALOR</v>
      </c>
      <c r="P2593" s="30">
        <f t="shared" si="830"/>
        <v>290360</v>
      </c>
    </row>
    <row r="2594" spans="1:16" ht="16.2" customHeight="1" x14ac:dyDescent="0.3">
      <c r="A2594" s="68">
        <f t="shared" si="844"/>
        <v>2455</v>
      </c>
      <c r="B2594" s="126">
        <v>42140</v>
      </c>
      <c r="C2594" s="127" t="s">
        <v>1871</v>
      </c>
      <c r="D2594" s="126" t="s">
        <v>1423</v>
      </c>
      <c r="E2594" s="126">
        <v>1</v>
      </c>
      <c r="F2594" s="52">
        <v>290360</v>
      </c>
      <c r="G2594" s="52">
        <v>435540</v>
      </c>
      <c r="H2594" s="24">
        <f t="shared" si="838"/>
        <v>290360</v>
      </c>
      <c r="I2594" s="24">
        <f t="shared" si="839"/>
        <v>362950</v>
      </c>
      <c r="J2594" s="24">
        <f t="shared" si="840"/>
        <v>362950</v>
      </c>
      <c r="K2594" s="25">
        <f t="shared" si="841"/>
        <v>355616.92085726181</v>
      </c>
      <c r="L2594" s="26">
        <f t="shared" si="828"/>
        <v>46143.611257523036</v>
      </c>
      <c r="M2594" s="27">
        <f t="shared" si="829"/>
        <v>0.12975651199691998</v>
      </c>
      <c r="N2594" s="28">
        <f t="shared" si="842"/>
        <v>290360</v>
      </c>
      <c r="O2594" s="29" t="str">
        <f t="shared" si="843"/>
        <v>MENOR VALOR</v>
      </c>
      <c r="P2594" s="30">
        <f t="shared" si="830"/>
        <v>290360</v>
      </c>
    </row>
    <row r="2595" spans="1:16" ht="16.2" customHeight="1" x14ac:dyDescent="0.3">
      <c r="A2595" s="68">
        <f t="shared" si="844"/>
        <v>2456</v>
      </c>
      <c r="B2595" s="126">
        <v>42140</v>
      </c>
      <c r="C2595" s="127" t="s">
        <v>1872</v>
      </c>
      <c r="D2595" s="126" t="s">
        <v>1423</v>
      </c>
      <c r="E2595" s="126">
        <v>1</v>
      </c>
      <c r="F2595" s="52">
        <v>290360</v>
      </c>
      <c r="G2595" s="52">
        <v>435540</v>
      </c>
      <c r="H2595" s="24">
        <f t="shared" si="838"/>
        <v>290360</v>
      </c>
      <c r="I2595" s="24">
        <f t="shared" si="839"/>
        <v>362950</v>
      </c>
      <c r="J2595" s="24">
        <f t="shared" si="840"/>
        <v>362950</v>
      </c>
      <c r="K2595" s="25">
        <f t="shared" si="841"/>
        <v>355616.92085726181</v>
      </c>
      <c r="L2595" s="26">
        <f t="shared" si="828"/>
        <v>46143.611257523036</v>
      </c>
      <c r="M2595" s="27">
        <f t="shared" si="829"/>
        <v>0.12975651199691998</v>
      </c>
      <c r="N2595" s="28">
        <f t="shared" si="842"/>
        <v>290360</v>
      </c>
      <c r="O2595" s="29" t="str">
        <f t="shared" si="843"/>
        <v>MENOR VALOR</v>
      </c>
      <c r="P2595" s="30">
        <f t="shared" si="830"/>
        <v>290360</v>
      </c>
    </row>
    <row r="2596" spans="1:16" ht="16.2" customHeight="1" x14ac:dyDescent="0.3">
      <c r="A2596" s="68">
        <f t="shared" si="844"/>
        <v>2457</v>
      </c>
      <c r="B2596" s="126">
        <v>42140</v>
      </c>
      <c r="C2596" s="127" t="s">
        <v>1873</v>
      </c>
      <c r="D2596" s="126" t="s">
        <v>1423</v>
      </c>
      <c r="E2596" s="126">
        <v>1</v>
      </c>
      <c r="F2596" s="52">
        <v>290360</v>
      </c>
      <c r="G2596" s="52">
        <v>435540</v>
      </c>
      <c r="H2596" s="24">
        <f t="shared" si="838"/>
        <v>290360</v>
      </c>
      <c r="I2596" s="24">
        <f t="shared" si="839"/>
        <v>362950</v>
      </c>
      <c r="J2596" s="24">
        <f t="shared" si="840"/>
        <v>362950</v>
      </c>
      <c r="K2596" s="25">
        <f t="shared" si="841"/>
        <v>355616.92085726181</v>
      </c>
      <c r="L2596" s="26">
        <f t="shared" si="828"/>
        <v>46143.611257523036</v>
      </c>
      <c r="M2596" s="27">
        <f t="shared" si="829"/>
        <v>0.12975651199691998</v>
      </c>
      <c r="N2596" s="28">
        <f t="shared" si="842"/>
        <v>290360</v>
      </c>
      <c r="O2596" s="29" t="str">
        <f t="shared" si="843"/>
        <v>MENOR VALOR</v>
      </c>
      <c r="P2596" s="30">
        <f t="shared" si="830"/>
        <v>290360</v>
      </c>
    </row>
    <row r="2597" spans="1:16" ht="16.2" customHeight="1" x14ac:dyDescent="0.3">
      <c r="A2597" s="68">
        <f t="shared" si="844"/>
        <v>2458</v>
      </c>
      <c r="B2597" s="126">
        <v>42140</v>
      </c>
      <c r="C2597" s="127" t="s">
        <v>1887</v>
      </c>
      <c r="D2597" s="126" t="s">
        <v>1423</v>
      </c>
      <c r="E2597" s="126">
        <v>1</v>
      </c>
      <c r="F2597" s="52">
        <v>290360</v>
      </c>
      <c r="G2597" s="52">
        <v>435540</v>
      </c>
      <c r="H2597" s="24">
        <f t="shared" si="838"/>
        <v>290360</v>
      </c>
      <c r="I2597" s="24">
        <f t="shared" si="839"/>
        <v>362950</v>
      </c>
      <c r="J2597" s="24">
        <f t="shared" si="840"/>
        <v>362950</v>
      </c>
      <c r="K2597" s="25">
        <f t="shared" si="841"/>
        <v>355616.92085726181</v>
      </c>
      <c r="L2597" s="26">
        <f t="shared" si="828"/>
        <v>46143.611257523036</v>
      </c>
      <c r="M2597" s="27">
        <f t="shared" si="829"/>
        <v>0.12975651199691998</v>
      </c>
      <c r="N2597" s="28">
        <f t="shared" si="842"/>
        <v>290360</v>
      </c>
      <c r="O2597" s="29" t="str">
        <f t="shared" si="843"/>
        <v>MENOR VALOR</v>
      </c>
      <c r="P2597" s="30">
        <f t="shared" si="830"/>
        <v>290360</v>
      </c>
    </row>
    <row r="2598" spans="1:16" ht="16.2" customHeight="1" x14ac:dyDescent="0.3">
      <c r="A2598" s="68">
        <f t="shared" si="844"/>
        <v>2459</v>
      </c>
      <c r="B2598" s="126">
        <v>42140</v>
      </c>
      <c r="C2598" s="127" t="s">
        <v>1888</v>
      </c>
      <c r="D2598" s="126" t="s">
        <v>1423</v>
      </c>
      <c r="E2598" s="126">
        <v>1</v>
      </c>
      <c r="F2598" s="52">
        <v>176120</v>
      </c>
      <c r="G2598" s="52">
        <v>264180</v>
      </c>
      <c r="H2598" s="24">
        <f t="shared" si="838"/>
        <v>176120</v>
      </c>
      <c r="I2598" s="24">
        <f t="shared" si="839"/>
        <v>220150</v>
      </c>
      <c r="J2598" s="24">
        <f t="shared" si="840"/>
        <v>220150</v>
      </c>
      <c r="K2598" s="25">
        <f t="shared" si="841"/>
        <v>215702.06674948666</v>
      </c>
      <c r="L2598" s="26">
        <f t="shared" si="828"/>
        <v>27988.747811940673</v>
      </c>
      <c r="M2598" s="27">
        <f t="shared" si="829"/>
        <v>0.12975651199692217</v>
      </c>
      <c r="N2598" s="28">
        <f t="shared" si="842"/>
        <v>176120</v>
      </c>
      <c r="O2598" s="29" t="str">
        <f t="shared" si="843"/>
        <v>MENOR VALOR</v>
      </c>
      <c r="P2598" s="30">
        <f t="shared" si="830"/>
        <v>176120</v>
      </c>
    </row>
    <row r="2599" spans="1:16" ht="16.2" customHeight="1" x14ac:dyDescent="0.3">
      <c r="A2599" s="68">
        <f t="shared" si="844"/>
        <v>2460</v>
      </c>
      <c r="B2599" s="126">
        <v>42140</v>
      </c>
      <c r="C2599" s="127" t="s">
        <v>1889</v>
      </c>
      <c r="D2599" s="126" t="s">
        <v>1423</v>
      </c>
      <c r="E2599" s="126">
        <v>1</v>
      </c>
      <c r="F2599" s="52">
        <v>176120</v>
      </c>
      <c r="G2599" s="52">
        <v>264180</v>
      </c>
      <c r="H2599" s="24">
        <f t="shared" si="838"/>
        <v>176120</v>
      </c>
      <c r="I2599" s="24">
        <f t="shared" si="839"/>
        <v>220150</v>
      </c>
      <c r="J2599" s="24">
        <f t="shared" si="840"/>
        <v>220150</v>
      </c>
      <c r="K2599" s="25">
        <f t="shared" si="841"/>
        <v>215702.06674948666</v>
      </c>
      <c r="L2599" s="26">
        <f t="shared" si="828"/>
        <v>27988.747811940673</v>
      </c>
      <c r="M2599" s="27">
        <f t="shared" si="829"/>
        <v>0.12975651199692217</v>
      </c>
      <c r="N2599" s="28">
        <f t="shared" si="842"/>
        <v>176120</v>
      </c>
      <c r="O2599" s="29" t="str">
        <f t="shared" si="843"/>
        <v>MENOR VALOR</v>
      </c>
      <c r="P2599" s="30">
        <f t="shared" si="830"/>
        <v>176120</v>
      </c>
    </row>
    <row r="2600" spans="1:16" ht="16.2" customHeight="1" x14ac:dyDescent="0.3">
      <c r="A2600" s="68">
        <f t="shared" si="844"/>
        <v>2461</v>
      </c>
      <c r="B2600" s="126">
        <v>42140</v>
      </c>
      <c r="C2600" s="127" t="s">
        <v>1890</v>
      </c>
      <c r="D2600" s="126" t="s">
        <v>1423</v>
      </c>
      <c r="E2600" s="126">
        <v>1</v>
      </c>
      <c r="F2600" s="52">
        <v>186830</v>
      </c>
      <c r="G2600" s="52">
        <v>301000</v>
      </c>
      <c r="H2600" s="24">
        <f t="shared" si="838"/>
        <v>186830</v>
      </c>
      <c r="I2600" s="24">
        <f t="shared" si="839"/>
        <v>243915</v>
      </c>
      <c r="J2600" s="24">
        <f t="shared" si="840"/>
        <v>243915</v>
      </c>
      <c r="K2600" s="25">
        <f t="shared" si="841"/>
        <v>237140.94964809431</v>
      </c>
      <c r="L2600" s="26">
        <f t="shared" si="828"/>
        <v>35575.213664102375</v>
      </c>
      <c r="M2600" s="27">
        <f t="shared" si="829"/>
        <v>0.15001716792015157</v>
      </c>
      <c r="N2600" s="28">
        <f t="shared" si="842"/>
        <v>186830</v>
      </c>
      <c r="O2600" s="29" t="str">
        <f t="shared" si="843"/>
        <v>MENOR VALOR</v>
      </c>
      <c r="P2600" s="30">
        <f t="shared" si="830"/>
        <v>186830</v>
      </c>
    </row>
    <row r="2601" spans="1:16" ht="16.2" customHeight="1" x14ac:dyDescent="0.3">
      <c r="A2601" s="68">
        <f t="shared" si="844"/>
        <v>2462</v>
      </c>
      <c r="B2601" s="126">
        <v>42140</v>
      </c>
      <c r="C2601" s="127" t="s">
        <v>1891</v>
      </c>
      <c r="D2601" s="126" t="s">
        <v>1423</v>
      </c>
      <c r="E2601" s="126">
        <v>1</v>
      </c>
      <c r="F2601" s="52">
        <v>186830</v>
      </c>
      <c r="G2601" s="52">
        <v>301000</v>
      </c>
      <c r="H2601" s="24">
        <f t="shared" si="838"/>
        <v>186830</v>
      </c>
      <c r="I2601" s="24">
        <f t="shared" si="839"/>
        <v>243915</v>
      </c>
      <c r="J2601" s="24">
        <f t="shared" si="840"/>
        <v>243915</v>
      </c>
      <c r="K2601" s="25">
        <f t="shared" si="841"/>
        <v>237140.94964809431</v>
      </c>
      <c r="L2601" s="26">
        <f t="shared" si="828"/>
        <v>35575.213664102375</v>
      </c>
      <c r="M2601" s="27">
        <f t="shared" si="829"/>
        <v>0.15001716792015157</v>
      </c>
      <c r="N2601" s="28">
        <f t="shared" si="842"/>
        <v>186830</v>
      </c>
      <c r="O2601" s="29" t="str">
        <f t="shared" si="843"/>
        <v>MENOR VALOR</v>
      </c>
      <c r="P2601" s="30">
        <f t="shared" si="830"/>
        <v>186830</v>
      </c>
    </row>
    <row r="2602" spans="1:16" ht="16.2" customHeight="1" x14ac:dyDescent="0.3">
      <c r="A2602" s="68">
        <f t="shared" si="844"/>
        <v>2463</v>
      </c>
      <c r="B2602" s="126">
        <v>42140</v>
      </c>
      <c r="C2602" s="127" t="s">
        <v>1892</v>
      </c>
      <c r="D2602" s="126" t="s">
        <v>1423</v>
      </c>
      <c r="E2602" s="126">
        <v>1</v>
      </c>
      <c r="F2602" s="52">
        <v>165410</v>
      </c>
      <c r="G2602" s="52">
        <v>248115</v>
      </c>
      <c r="H2602" s="24">
        <f t="shared" si="838"/>
        <v>165410</v>
      </c>
      <c r="I2602" s="24">
        <f t="shared" si="839"/>
        <v>206762.5</v>
      </c>
      <c r="J2602" s="24">
        <f t="shared" si="840"/>
        <v>206762.5</v>
      </c>
      <c r="K2602" s="25">
        <f t="shared" si="841"/>
        <v>202585.04917688275</v>
      </c>
      <c r="L2602" s="26">
        <f t="shared" si="828"/>
        <v>26286.729363917311</v>
      </c>
      <c r="M2602" s="27">
        <f t="shared" si="829"/>
        <v>0.12975651199692245</v>
      </c>
      <c r="N2602" s="28">
        <f t="shared" si="842"/>
        <v>165410</v>
      </c>
      <c r="O2602" s="29" t="str">
        <f t="shared" si="843"/>
        <v>MENOR VALOR</v>
      </c>
      <c r="P2602" s="30">
        <f t="shared" si="830"/>
        <v>165410</v>
      </c>
    </row>
    <row r="2603" spans="1:16" ht="16.2" customHeight="1" x14ac:dyDescent="0.3">
      <c r="A2603" s="68">
        <f t="shared" si="844"/>
        <v>2464</v>
      </c>
      <c r="B2603" s="126">
        <v>42140</v>
      </c>
      <c r="C2603" s="127" t="s">
        <v>1880</v>
      </c>
      <c r="D2603" s="126" t="s">
        <v>1423</v>
      </c>
      <c r="E2603" s="126">
        <v>1</v>
      </c>
      <c r="F2603" s="52">
        <v>186830</v>
      </c>
      <c r="G2603" s="52">
        <v>301000</v>
      </c>
      <c r="H2603" s="24">
        <f t="shared" si="838"/>
        <v>186830</v>
      </c>
      <c r="I2603" s="24">
        <f t="shared" si="839"/>
        <v>243915</v>
      </c>
      <c r="J2603" s="24">
        <f t="shared" si="840"/>
        <v>243915</v>
      </c>
      <c r="K2603" s="25">
        <f t="shared" si="841"/>
        <v>237140.94964809431</v>
      </c>
      <c r="L2603" s="26">
        <f t="shared" si="828"/>
        <v>35575.213664102375</v>
      </c>
      <c r="M2603" s="27">
        <f t="shared" si="829"/>
        <v>0.15001716792015157</v>
      </c>
      <c r="N2603" s="28">
        <f t="shared" si="842"/>
        <v>186830</v>
      </c>
      <c r="O2603" s="29" t="str">
        <f t="shared" si="843"/>
        <v>MENOR VALOR</v>
      </c>
      <c r="P2603" s="30">
        <f t="shared" si="830"/>
        <v>186830</v>
      </c>
    </row>
    <row r="2604" spans="1:16" ht="16.2" customHeight="1" x14ac:dyDescent="0.3">
      <c r="A2604" s="68">
        <f t="shared" si="844"/>
        <v>2465</v>
      </c>
      <c r="B2604" s="126">
        <v>42140</v>
      </c>
      <c r="C2604" s="127" t="s">
        <v>1893</v>
      </c>
      <c r="D2604" s="126" t="s">
        <v>1423</v>
      </c>
      <c r="E2604" s="126">
        <v>1</v>
      </c>
      <c r="F2604" s="52">
        <v>186830</v>
      </c>
      <c r="G2604" s="52">
        <v>301000</v>
      </c>
      <c r="H2604" s="24">
        <f t="shared" si="838"/>
        <v>186830</v>
      </c>
      <c r="I2604" s="24">
        <f t="shared" si="839"/>
        <v>243915</v>
      </c>
      <c r="J2604" s="24">
        <f t="shared" si="840"/>
        <v>243915</v>
      </c>
      <c r="K2604" s="25">
        <f t="shared" si="841"/>
        <v>237140.94964809431</v>
      </c>
      <c r="L2604" s="26">
        <f t="shared" si="828"/>
        <v>35575.213664102375</v>
      </c>
      <c r="M2604" s="27">
        <f t="shared" si="829"/>
        <v>0.15001716792015157</v>
      </c>
      <c r="N2604" s="28">
        <f t="shared" si="842"/>
        <v>186830</v>
      </c>
      <c r="O2604" s="29" t="str">
        <f t="shared" si="843"/>
        <v>MENOR VALOR</v>
      </c>
      <c r="P2604" s="30">
        <f t="shared" si="830"/>
        <v>186830</v>
      </c>
    </row>
    <row r="2605" spans="1:16" ht="16.2" customHeight="1" x14ac:dyDescent="0.3">
      <c r="A2605" s="72">
        <f t="shared" si="844"/>
        <v>2466</v>
      </c>
      <c r="B2605" s="128">
        <v>42140</v>
      </c>
      <c r="C2605" s="129" t="s">
        <v>1894</v>
      </c>
      <c r="D2605" s="128" t="s">
        <v>1423</v>
      </c>
      <c r="E2605" s="128">
        <v>1</v>
      </c>
      <c r="F2605" s="56">
        <v>204680</v>
      </c>
      <c r="G2605" s="56">
        <v>307020</v>
      </c>
      <c r="H2605" s="24">
        <f t="shared" si="838"/>
        <v>204680</v>
      </c>
      <c r="I2605" s="24">
        <f t="shared" si="839"/>
        <v>255850</v>
      </c>
      <c r="J2605" s="24">
        <f t="shared" si="840"/>
        <v>255850</v>
      </c>
      <c r="K2605" s="25">
        <f t="shared" si="841"/>
        <v>250680.78027643045</v>
      </c>
      <c r="L2605" s="26">
        <f t="shared" si="828"/>
        <v>32527.463673336617</v>
      </c>
      <c r="M2605" s="27">
        <f t="shared" si="829"/>
        <v>0.12975651199692281</v>
      </c>
      <c r="N2605" s="28">
        <f t="shared" si="842"/>
        <v>204680</v>
      </c>
      <c r="O2605" s="29" t="str">
        <f t="shared" si="843"/>
        <v>MENOR VALOR</v>
      </c>
      <c r="P2605" s="30">
        <f t="shared" si="830"/>
        <v>204680</v>
      </c>
    </row>
    <row r="2606" spans="1:16" ht="16.2" customHeight="1" x14ac:dyDescent="0.3">
      <c r="A2606" s="268" t="s">
        <v>759</v>
      </c>
      <c r="B2606" s="268" t="s">
        <v>759</v>
      </c>
      <c r="C2606" s="268"/>
      <c r="D2606" s="268"/>
      <c r="E2606" s="268"/>
      <c r="F2606" s="35"/>
      <c r="G2606" s="121"/>
      <c r="H2606" s="38"/>
      <c r="I2606" s="38"/>
      <c r="J2606" s="38"/>
      <c r="K2606" s="39"/>
      <c r="L2606" s="40"/>
      <c r="M2606" s="41"/>
      <c r="N2606" s="42"/>
      <c r="O2606" s="43"/>
      <c r="P2606" s="44"/>
    </row>
    <row r="2607" spans="1:16" ht="16.2" customHeight="1" x14ac:dyDescent="0.3">
      <c r="A2607" s="64">
        <f>A2605+1</f>
        <v>2467</v>
      </c>
      <c r="B2607" s="124">
        <v>42140</v>
      </c>
      <c r="C2607" s="125" t="s">
        <v>1895</v>
      </c>
      <c r="D2607" s="124" t="s">
        <v>1423</v>
      </c>
      <c r="E2607" s="124">
        <v>1</v>
      </c>
      <c r="F2607" s="47">
        <v>267750</v>
      </c>
      <c r="G2607" s="47">
        <v>401625</v>
      </c>
      <c r="H2607" s="24">
        <f t="shared" ref="H2607:H2626" si="845">MIN(F2607:G2607)</f>
        <v>267750</v>
      </c>
      <c r="I2607" s="24">
        <f t="shared" ref="I2607:I2626" si="846">AVERAGE(F2607:G2607)</f>
        <v>334687.5</v>
      </c>
      <c r="J2607" s="24">
        <f t="shared" ref="J2607:J2626" si="847">MEDIAN(F2607:G2607)</f>
        <v>334687.5</v>
      </c>
      <c r="K2607" s="25">
        <f t="shared" ref="K2607:K2626" si="848">GEOMEAN(F2607:G2607)</f>
        <v>327925.43931509799</v>
      </c>
      <c r="L2607" s="26">
        <f t="shared" si="828"/>
        <v>42550.46120058521</v>
      </c>
      <c r="M2607" s="27">
        <f t="shared" si="829"/>
        <v>0.12975651199692134</v>
      </c>
      <c r="N2607" s="28">
        <f t="shared" ref="N2607:N2626" si="849">ROUND(IF(M2607&lt;=$N$2,H2607,K2607),0)</f>
        <v>267750</v>
      </c>
      <c r="O2607" s="29" t="str">
        <f t="shared" ref="O2607:O2626" si="850">IF(M2607&lt;=$N$2,"MENOR VALOR","MEDIA GEO")</f>
        <v>MENOR VALOR</v>
      </c>
      <c r="P2607" s="30">
        <f t="shared" si="830"/>
        <v>267750</v>
      </c>
    </row>
    <row r="2608" spans="1:16" ht="16.2" customHeight="1" x14ac:dyDescent="0.3">
      <c r="A2608" s="68">
        <f t="shared" ref="A2608:A2626" si="851">A2607+1</f>
        <v>2468</v>
      </c>
      <c r="B2608" s="126">
        <v>42140</v>
      </c>
      <c r="C2608" s="127" t="s">
        <v>1896</v>
      </c>
      <c r="D2608" s="126" t="s">
        <v>1423</v>
      </c>
      <c r="E2608" s="126">
        <v>1</v>
      </c>
      <c r="F2608" s="52">
        <v>374850</v>
      </c>
      <c r="G2608" s="52">
        <v>562275</v>
      </c>
      <c r="H2608" s="24">
        <f t="shared" si="845"/>
        <v>374850</v>
      </c>
      <c r="I2608" s="24">
        <f t="shared" si="846"/>
        <v>468562.5</v>
      </c>
      <c r="J2608" s="24">
        <f t="shared" si="847"/>
        <v>468562.5</v>
      </c>
      <c r="K2608" s="25">
        <f t="shared" si="848"/>
        <v>459095.61504113715</v>
      </c>
      <c r="L2608" s="26">
        <f t="shared" si="828"/>
        <v>59570.645680819274</v>
      </c>
      <c r="M2608" s="27">
        <f t="shared" si="829"/>
        <v>0.12975651199692129</v>
      </c>
      <c r="N2608" s="28">
        <f t="shared" si="849"/>
        <v>374850</v>
      </c>
      <c r="O2608" s="29" t="str">
        <f t="shared" si="850"/>
        <v>MENOR VALOR</v>
      </c>
      <c r="P2608" s="30">
        <f t="shared" si="830"/>
        <v>374850</v>
      </c>
    </row>
    <row r="2609" spans="1:16" ht="16.2" customHeight="1" x14ac:dyDescent="0.3">
      <c r="A2609" s="68">
        <f t="shared" si="851"/>
        <v>2469</v>
      </c>
      <c r="B2609" s="126">
        <v>42140</v>
      </c>
      <c r="C2609" s="127" t="s">
        <v>1834</v>
      </c>
      <c r="D2609" s="126" t="s">
        <v>1423</v>
      </c>
      <c r="E2609" s="126">
        <v>1</v>
      </c>
      <c r="F2609" s="52">
        <v>326060</v>
      </c>
      <c r="G2609" s="52">
        <v>489090</v>
      </c>
      <c r="H2609" s="24">
        <f t="shared" si="845"/>
        <v>326060</v>
      </c>
      <c r="I2609" s="24">
        <f t="shared" si="846"/>
        <v>407575</v>
      </c>
      <c r="J2609" s="24">
        <f t="shared" si="847"/>
        <v>407575</v>
      </c>
      <c r="K2609" s="25">
        <f t="shared" si="848"/>
        <v>399340.31276594155</v>
      </c>
      <c r="L2609" s="26">
        <f t="shared" si="828"/>
        <v>51817.006084269</v>
      </c>
      <c r="M2609" s="27">
        <f t="shared" si="829"/>
        <v>0.12975651199692331</v>
      </c>
      <c r="N2609" s="28">
        <f t="shared" si="849"/>
        <v>326060</v>
      </c>
      <c r="O2609" s="29" t="str">
        <f t="shared" si="850"/>
        <v>MENOR VALOR</v>
      </c>
      <c r="P2609" s="30">
        <f t="shared" si="830"/>
        <v>326060</v>
      </c>
    </row>
    <row r="2610" spans="1:16" ht="16.2" customHeight="1" x14ac:dyDescent="0.3">
      <c r="A2610" s="68">
        <f t="shared" si="851"/>
        <v>2470</v>
      </c>
      <c r="B2610" s="126">
        <v>42140</v>
      </c>
      <c r="C2610" s="127" t="s">
        <v>1897</v>
      </c>
      <c r="D2610" s="126" t="s">
        <v>1423</v>
      </c>
      <c r="E2610" s="126">
        <v>1</v>
      </c>
      <c r="F2610" s="52">
        <v>326060</v>
      </c>
      <c r="G2610" s="52">
        <v>489090</v>
      </c>
      <c r="H2610" s="24">
        <f t="shared" si="845"/>
        <v>326060</v>
      </c>
      <c r="I2610" s="24">
        <f t="shared" si="846"/>
        <v>407575</v>
      </c>
      <c r="J2610" s="24">
        <f t="shared" si="847"/>
        <v>407575</v>
      </c>
      <c r="K2610" s="25">
        <f t="shared" si="848"/>
        <v>399340.31276594155</v>
      </c>
      <c r="L2610" s="26">
        <f t="shared" si="828"/>
        <v>51817.006084269</v>
      </c>
      <c r="M2610" s="27">
        <f t="shared" si="829"/>
        <v>0.12975651199692331</v>
      </c>
      <c r="N2610" s="28">
        <f t="shared" si="849"/>
        <v>326060</v>
      </c>
      <c r="O2610" s="29" t="str">
        <f t="shared" si="850"/>
        <v>MENOR VALOR</v>
      </c>
      <c r="P2610" s="30">
        <f t="shared" si="830"/>
        <v>326060</v>
      </c>
    </row>
    <row r="2611" spans="1:16" ht="16.2" customHeight="1" x14ac:dyDescent="0.3">
      <c r="A2611" s="68">
        <f t="shared" si="851"/>
        <v>2471</v>
      </c>
      <c r="B2611" s="126">
        <v>42140</v>
      </c>
      <c r="C2611" s="127" t="s">
        <v>1898</v>
      </c>
      <c r="D2611" s="126" t="s">
        <v>1423</v>
      </c>
      <c r="E2611" s="126">
        <v>1</v>
      </c>
      <c r="F2611" s="52">
        <v>326060</v>
      </c>
      <c r="G2611" s="52">
        <v>489090</v>
      </c>
      <c r="H2611" s="24">
        <f t="shared" si="845"/>
        <v>326060</v>
      </c>
      <c r="I2611" s="24">
        <f t="shared" si="846"/>
        <v>407575</v>
      </c>
      <c r="J2611" s="24">
        <f t="shared" si="847"/>
        <v>407575</v>
      </c>
      <c r="K2611" s="25">
        <f t="shared" si="848"/>
        <v>399340.31276594155</v>
      </c>
      <c r="L2611" s="26">
        <f t="shared" si="828"/>
        <v>51817.006084269</v>
      </c>
      <c r="M2611" s="27">
        <f t="shared" si="829"/>
        <v>0.12975651199692331</v>
      </c>
      <c r="N2611" s="28">
        <f t="shared" si="849"/>
        <v>326060</v>
      </c>
      <c r="O2611" s="29" t="str">
        <f t="shared" si="850"/>
        <v>MENOR VALOR</v>
      </c>
      <c r="P2611" s="30">
        <f t="shared" si="830"/>
        <v>326060</v>
      </c>
    </row>
    <row r="2612" spans="1:16" ht="16.2" customHeight="1" x14ac:dyDescent="0.3">
      <c r="A2612" s="68">
        <f t="shared" si="851"/>
        <v>2472</v>
      </c>
      <c r="B2612" s="126">
        <v>42140</v>
      </c>
      <c r="C2612" s="127" t="s">
        <v>1899</v>
      </c>
      <c r="D2612" s="126" t="s">
        <v>1423</v>
      </c>
      <c r="E2612" s="126">
        <v>1</v>
      </c>
      <c r="F2612" s="52">
        <v>819910</v>
      </c>
      <c r="G2612" s="52">
        <v>1229865</v>
      </c>
      <c r="H2612" s="24">
        <f t="shared" si="845"/>
        <v>819910</v>
      </c>
      <c r="I2612" s="24">
        <f t="shared" si="846"/>
        <v>1024887.5</v>
      </c>
      <c r="J2612" s="24">
        <f t="shared" si="847"/>
        <v>1024887.5</v>
      </c>
      <c r="K2612" s="25">
        <f t="shared" si="848"/>
        <v>1004180.5675026778</v>
      </c>
      <c r="L2612" s="26">
        <f t="shared" si="828"/>
        <v>130298.96785423571</v>
      </c>
      <c r="M2612" s="27">
        <f t="shared" si="829"/>
        <v>0.12975651199692056</v>
      </c>
      <c r="N2612" s="28">
        <f t="shared" si="849"/>
        <v>819910</v>
      </c>
      <c r="O2612" s="29" t="str">
        <f t="shared" si="850"/>
        <v>MENOR VALOR</v>
      </c>
      <c r="P2612" s="30">
        <f t="shared" si="830"/>
        <v>819910</v>
      </c>
    </row>
    <row r="2613" spans="1:16" ht="16.2" customHeight="1" x14ac:dyDescent="0.3">
      <c r="A2613" s="68">
        <f t="shared" si="851"/>
        <v>2473</v>
      </c>
      <c r="B2613" s="126">
        <v>42140</v>
      </c>
      <c r="C2613" s="127" t="s">
        <v>1900</v>
      </c>
      <c r="D2613" s="126" t="s">
        <v>1423</v>
      </c>
      <c r="E2613" s="126">
        <v>1</v>
      </c>
      <c r="F2613" s="52">
        <v>412930</v>
      </c>
      <c r="G2613" s="52">
        <v>619395</v>
      </c>
      <c r="H2613" s="24">
        <f t="shared" si="845"/>
        <v>412930</v>
      </c>
      <c r="I2613" s="24">
        <f t="shared" si="846"/>
        <v>516162.5</v>
      </c>
      <c r="J2613" s="24">
        <f t="shared" si="847"/>
        <v>516162.5</v>
      </c>
      <c r="K2613" s="25">
        <f t="shared" si="848"/>
        <v>505733.89974372886</v>
      </c>
      <c r="L2613" s="26">
        <f t="shared" si="828"/>
        <v>65622.266829347514</v>
      </c>
      <c r="M2613" s="27">
        <f t="shared" si="829"/>
        <v>0.12975651199692242</v>
      </c>
      <c r="N2613" s="28">
        <f t="shared" si="849"/>
        <v>412930</v>
      </c>
      <c r="O2613" s="29" t="str">
        <f t="shared" si="850"/>
        <v>MENOR VALOR</v>
      </c>
      <c r="P2613" s="30">
        <f t="shared" si="830"/>
        <v>412930</v>
      </c>
    </row>
    <row r="2614" spans="1:16" ht="16.2" customHeight="1" x14ac:dyDescent="0.3">
      <c r="A2614" s="68">
        <f t="shared" si="851"/>
        <v>2474</v>
      </c>
      <c r="B2614" s="126">
        <v>42140</v>
      </c>
      <c r="C2614" s="127" t="s">
        <v>1901</v>
      </c>
      <c r="D2614" s="126" t="s">
        <v>1423</v>
      </c>
      <c r="E2614" s="126">
        <v>1</v>
      </c>
      <c r="F2614" s="52">
        <v>326060</v>
      </c>
      <c r="G2614" s="52">
        <v>489090</v>
      </c>
      <c r="H2614" s="24">
        <f t="shared" si="845"/>
        <v>326060</v>
      </c>
      <c r="I2614" s="24">
        <f t="shared" si="846"/>
        <v>407575</v>
      </c>
      <c r="J2614" s="24">
        <f t="shared" si="847"/>
        <v>407575</v>
      </c>
      <c r="K2614" s="25">
        <f t="shared" si="848"/>
        <v>399340.31276594155</v>
      </c>
      <c r="L2614" s="26">
        <f t="shared" si="828"/>
        <v>51817.006084269</v>
      </c>
      <c r="M2614" s="27">
        <f t="shared" si="829"/>
        <v>0.12975651199692331</v>
      </c>
      <c r="N2614" s="28">
        <f t="shared" si="849"/>
        <v>326060</v>
      </c>
      <c r="O2614" s="29" t="str">
        <f t="shared" si="850"/>
        <v>MENOR VALOR</v>
      </c>
      <c r="P2614" s="30">
        <f t="shared" si="830"/>
        <v>326060</v>
      </c>
    </row>
    <row r="2615" spans="1:16" ht="16.2" customHeight="1" x14ac:dyDescent="0.3">
      <c r="A2615" s="68">
        <f t="shared" si="851"/>
        <v>2475</v>
      </c>
      <c r="B2615" s="126">
        <v>42140</v>
      </c>
      <c r="C2615" s="127" t="s">
        <v>1902</v>
      </c>
      <c r="D2615" s="126" t="s">
        <v>1423</v>
      </c>
      <c r="E2615" s="126">
        <v>1</v>
      </c>
      <c r="F2615" s="52">
        <v>326060</v>
      </c>
      <c r="G2615" s="52">
        <v>489090</v>
      </c>
      <c r="H2615" s="24">
        <f t="shared" si="845"/>
        <v>326060</v>
      </c>
      <c r="I2615" s="24">
        <f t="shared" si="846"/>
        <v>407575</v>
      </c>
      <c r="J2615" s="24">
        <f t="shared" si="847"/>
        <v>407575</v>
      </c>
      <c r="K2615" s="25">
        <f t="shared" si="848"/>
        <v>399340.31276594155</v>
      </c>
      <c r="L2615" s="26">
        <f t="shared" si="828"/>
        <v>51817.006084269</v>
      </c>
      <c r="M2615" s="27">
        <f t="shared" si="829"/>
        <v>0.12975651199692331</v>
      </c>
      <c r="N2615" s="28">
        <f t="shared" si="849"/>
        <v>326060</v>
      </c>
      <c r="O2615" s="29" t="str">
        <f t="shared" si="850"/>
        <v>MENOR VALOR</v>
      </c>
      <c r="P2615" s="30">
        <f t="shared" si="830"/>
        <v>326060</v>
      </c>
    </row>
    <row r="2616" spans="1:16" ht="16.2" customHeight="1" x14ac:dyDescent="0.3">
      <c r="A2616" s="68">
        <f t="shared" si="851"/>
        <v>2476</v>
      </c>
      <c r="B2616" s="126">
        <v>42140</v>
      </c>
      <c r="C2616" s="127" t="s">
        <v>1903</v>
      </c>
      <c r="D2616" s="126" t="s">
        <v>1423</v>
      </c>
      <c r="E2616" s="126">
        <v>1</v>
      </c>
      <c r="F2616" s="52">
        <v>255850</v>
      </c>
      <c r="G2616" s="52">
        <v>383775</v>
      </c>
      <c r="H2616" s="24">
        <f t="shared" si="845"/>
        <v>255850</v>
      </c>
      <c r="I2616" s="24">
        <f t="shared" si="846"/>
        <v>319812.5</v>
      </c>
      <c r="J2616" s="24">
        <f t="shared" si="847"/>
        <v>319812.5</v>
      </c>
      <c r="K2616" s="25">
        <f t="shared" si="848"/>
        <v>313350.97534553806</v>
      </c>
      <c r="L2616" s="26">
        <f t="shared" si="828"/>
        <v>40659.329591670794</v>
      </c>
      <c r="M2616" s="27">
        <f t="shared" si="829"/>
        <v>0.12975651199692287</v>
      </c>
      <c r="N2616" s="28">
        <f t="shared" si="849"/>
        <v>255850</v>
      </c>
      <c r="O2616" s="29" t="str">
        <f t="shared" si="850"/>
        <v>MENOR VALOR</v>
      </c>
      <c r="P2616" s="30">
        <f t="shared" si="830"/>
        <v>255850</v>
      </c>
    </row>
    <row r="2617" spans="1:16" ht="16.2" customHeight="1" x14ac:dyDescent="0.3">
      <c r="A2617" s="68">
        <f t="shared" si="851"/>
        <v>2477</v>
      </c>
      <c r="B2617" s="126">
        <v>42140</v>
      </c>
      <c r="C2617" s="127" t="s">
        <v>1904</v>
      </c>
      <c r="D2617" s="126" t="s">
        <v>1423</v>
      </c>
      <c r="E2617" s="126">
        <v>1</v>
      </c>
      <c r="F2617" s="52">
        <v>197540</v>
      </c>
      <c r="G2617" s="52">
        <v>296310</v>
      </c>
      <c r="H2617" s="24">
        <f t="shared" si="845"/>
        <v>197540</v>
      </c>
      <c r="I2617" s="24">
        <f t="shared" si="846"/>
        <v>246925</v>
      </c>
      <c r="J2617" s="24">
        <f t="shared" si="847"/>
        <v>246925</v>
      </c>
      <c r="K2617" s="25">
        <f t="shared" si="848"/>
        <v>241936.10189469453</v>
      </c>
      <c r="L2617" s="26">
        <f t="shared" si="828"/>
        <v>31392.784707987616</v>
      </c>
      <c r="M2617" s="27">
        <f t="shared" si="829"/>
        <v>0.12975651199692259</v>
      </c>
      <c r="N2617" s="28">
        <f t="shared" si="849"/>
        <v>197540</v>
      </c>
      <c r="O2617" s="29" t="str">
        <f t="shared" si="850"/>
        <v>MENOR VALOR</v>
      </c>
      <c r="P2617" s="30">
        <f t="shared" si="830"/>
        <v>197540</v>
      </c>
    </row>
    <row r="2618" spans="1:16" ht="16.2" customHeight="1" x14ac:dyDescent="0.3">
      <c r="A2618" s="68">
        <f t="shared" si="851"/>
        <v>2478</v>
      </c>
      <c r="B2618" s="126">
        <v>42140</v>
      </c>
      <c r="C2618" s="127" t="s">
        <v>1905</v>
      </c>
      <c r="D2618" s="126" t="s">
        <v>1423</v>
      </c>
      <c r="E2618" s="126">
        <v>1</v>
      </c>
      <c r="F2618" s="52">
        <v>197540</v>
      </c>
      <c r="G2618" s="52">
        <v>296310</v>
      </c>
      <c r="H2618" s="24">
        <f t="shared" si="845"/>
        <v>197540</v>
      </c>
      <c r="I2618" s="24">
        <f t="shared" si="846"/>
        <v>246925</v>
      </c>
      <c r="J2618" s="24">
        <f t="shared" si="847"/>
        <v>246925</v>
      </c>
      <c r="K2618" s="25">
        <f t="shared" si="848"/>
        <v>241936.10189469453</v>
      </c>
      <c r="L2618" s="26">
        <f t="shared" si="828"/>
        <v>31392.784707987616</v>
      </c>
      <c r="M2618" s="27">
        <f t="shared" si="829"/>
        <v>0.12975651199692259</v>
      </c>
      <c r="N2618" s="28">
        <f t="shared" si="849"/>
        <v>197540</v>
      </c>
      <c r="O2618" s="29" t="str">
        <f t="shared" si="850"/>
        <v>MENOR VALOR</v>
      </c>
      <c r="P2618" s="30">
        <f t="shared" si="830"/>
        <v>197540</v>
      </c>
    </row>
    <row r="2619" spans="1:16" ht="16.2" customHeight="1" x14ac:dyDescent="0.3">
      <c r="A2619" s="68">
        <f t="shared" si="851"/>
        <v>2479</v>
      </c>
      <c r="B2619" s="126">
        <v>42140</v>
      </c>
      <c r="C2619" s="127" t="s">
        <v>1906</v>
      </c>
      <c r="D2619" s="126" t="s">
        <v>1423</v>
      </c>
      <c r="E2619" s="126">
        <v>1</v>
      </c>
      <c r="F2619" s="52">
        <v>197540</v>
      </c>
      <c r="G2619" s="52">
        <v>296310</v>
      </c>
      <c r="H2619" s="24">
        <f t="shared" si="845"/>
        <v>197540</v>
      </c>
      <c r="I2619" s="24">
        <f t="shared" si="846"/>
        <v>246925</v>
      </c>
      <c r="J2619" s="24">
        <f t="shared" si="847"/>
        <v>246925</v>
      </c>
      <c r="K2619" s="25">
        <f t="shared" si="848"/>
        <v>241936.10189469453</v>
      </c>
      <c r="L2619" s="26">
        <f t="shared" si="828"/>
        <v>31392.784707987616</v>
      </c>
      <c r="M2619" s="27">
        <f t="shared" si="829"/>
        <v>0.12975651199692259</v>
      </c>
      <c r="N2619" s="28">
        <f t="shared" si="849"/>
        <v>197540</v>
      </c>
      <c r="O2619" s="29" t="str">
        <f t="shared" si="850"/>
        <v>MENOR VALOR</v>
      </c>
      <c r="P2619" s="30">
        <f t="shared" si="830"/>
        <v>197540</v>
      </c>
    </row>
    <row r="2620" spans="1:16" ht="16.2" customHeight="1" x14ac:dyDescent="0.3">
      <c r="A2620" s="68">
        <f t="shared" si="851"/>
        <v>2480</v>
      </c>
      <c r="B2620" s="126">
        <v>42140</v>
      </c>
      <c r="C2620" s="127" t="s">
        <v>1907</v>
      </c>
      <c r="D2620" s="126" t="s">
        <v>1423</v>
      </c>
      <c r="E2620" s="126">
        <v>1</v>
      </c>
      <c r="F2620" s="52">
        <v>241570</v>
      </c>
      <c r="G2620" s="52">
        <v>362355</v>
      </c>
      <c r="H2620" s="24">
        <f t="shared" si="845"/>
        <v>241570</v>
      </c>
      <c r="I2620" s="24">
        <f t="shared" si="846"/>
        <v>301962.5</v>
      </c>
      <c r="J2620" s="24">
        <f t="shared" si="847"/>
        <v>301962.5</v>
      </c>
      <c r="K2620" s="25">
        <f t="shared" si="848"/>
        <v>295861.61858206615</v>
      </c>
      <c r="L2620" s="26">
        <f t="shared" si="828"/>
        <v>38389.971660972602</v>
      </c>
      <c r="M2620" s="27">
        <f t="shared" si="829"/>
        <v>0.12975651199692192</v>
      </c>
      <c r="N2620" s="28">
        <f t="shared" si="849"/>
        <v>241570</v>
      </c>
      <c r="O2620" s="29" t="str">
        <f t="shared" si="850"/>
        <v>MENOR VALOR</v>
      </c>
      <c r="P2620" s="30">
        <f t="shared" si="830"/>
        <v>241570</v>
      </c>
    </row>
    <row r="2621" spans="1:16" ht="16.2" customHeight="1" x14ac:dyDescent="0.3">
      <c r="A2621" s="68">
        <f t="shared" si="851"/>
        <v>2481</v>
      </c>
      <c r="B2621" s="126">
        <v>42140</v>
      </c>
      <c r="C2621" s="127" t="s">
        <v>1908</v>
      </c>
      <c r="D2621" s="126" t="s">
        <v>1423</v>
      </c>
      <c r="E2621" s="126">
        <v>1</v>
      </c>
      <c r="F2621" s="52">
        <v>209440</v>
      </c>
      <c r="G2621" s="52">
        <v>314160</v>
      </c>
      <c r="H2621" s="24">
        <f t="shared" si="845"/>
        <v>209440</v>
      </c>
      <c r="I2621" s="24">
        <f t="shared" si="846"/>
        <v>261800</v>
      </c>
      <c r="J2621" s="24">
        <f t="shared" si="847"/>
        <v>261800</v>
      </c>
      <c r="K2621" s="25">
        <f t="shared" si="848"/>
        <v>256510.5658642544</v>
      </c>
      <c r="L2621" s="26">
        <f t="shared" si="828"/>
        <v>33283.916316902658</v>
      </c>
      <c r="M2621" s="27">
        <f t="shared" si="829"/>
        <v>0.12975651199692309</v>
      </c>
      <c r="N2621" s="28">
        <f t="shared" si="849"/>
        <v>209440</v>
      </c>
      <c r="O2621" s="29" t="str">
        <f t="shared" si="850"/>
        <v>MENOR VALOR</v>
      </c>
      <c r="P2621" s="30">
        <f t="shared" si="830"/>
        <v>209440</v>
      </c>
    </row>
    <row r="2622" spans="1:16" ht="16.2" customHeight="1" x14ac:dyDescent="0.3">
      <c r="A2622" s="68">
        <f t="shared" si="851"/>
        <v>2482</v>
      </c>
      <c r="B2622" s="126">
        <v>42140</v>
      </c>
      <c r="C2622" s="127" t="s">
        <v>1909</v>
      </c>
      <c r="D2622" s="126" t="s">
        <v>1423</v>
      </c>
      <c r="E2622" s="126">
        <v>1</v>
      </c>
      <c r="F2622" s="52">
        <v>186830</v>
      </c>
      <c r="G2622" s="52">
        <v>301000</v>
      </c>
      <c r="H2622" s="24">
        <f t="shared" si="845"/>
        <v>186830</v>
      </c>
      <c r="I2622" s="24">
        <f t="shared" si="846"/>
        <v>243915</v>
      </c>
      <c r="J2622" s="24">
        <f t="shared" si="847"/>
        <v>243915</v>
      </c>
      <c r="K2622" s="25">
        <f t="shared" si="848"/>
        <v>237140.94964809431</v>
      </c>
      <c r="L2622" s="26">
        <f t="shared" si="828"/>
        <v>35575.213664102375</v>
      </c>
      <c r="M2622" s="27">
        <f t="shared" si="829"/>
        <v>0.15001716792015157</v>
      </c>
      <c r="N2622" s="28">
        <f t="shared" si="849"/>
        <v>186830</v>
      </c>
      <c r="O2622" s="29" t="str">
        <f t="shared" si="850"/>
        <v>MENOR VALOR</v>
      </c>
      <c r="P2622" s="30">
        <f t="shared" si="830"/>
        <v>186830</v>
      </c>
    </row>
    <row r="2623" spans="1:16" ht="16.2" customHeight="1" x14ac:dyDescent="0.3">
      <c r="A2623" s="68">
        <f t="shared" si="851"/>
        <v>2483</v>
      </c>
      <c r="B2623" s="126">
        <v>42140</v>
      </c>
      <c r="C2623" s="127" t="s">
        <v>1910</v>
      </c>
      <c r="D2623" s="126" t="s">
        <v>1423</v>
      </c>
      <c r="E2623" s="126">
        <v>1</v>
      </c>
      <c r="F2623" s="52">
        <v>241570</v>
      </c>
      <c r="G2623" s="52">
        <v>362355</v>
      </c>
      <c r="H2623" s="24">
        <f t="shared" si="845"/>
        <v>241570</v>
      </c>
      <c r="I2623" s="24">
        <f t="shared" si="846"/>
        <v>301962.5</v>
      </c>
      <c r="J2623" s="24">
        <f t="shared" si="847"/>
        <v>301962.5</v>
      </c>
      <c r="K2623" s="25">
        <f t="shared" si="848"/>
        <v>295861.61858206615</v>
      </c>
      <c r="L2623" s="26">
        <f t="shared" si="828"/>
        <v>38389.971660972602</v>
      </c>
      <c r="M2623" s="27">
        <f t="shared" si="829"/>
        <v>0.12975651199692192</v>
      </c>
      <c r="N2623" s="28">
        <f t="shared" si="849"/>
        <v>241570</v>
      </c>
      <c r="O2623" s="29" t="str">
        <f t="shared" si="850"/>
        <v>MENOR VALOR</v>
      </c>
      <c r="P2623" s="30">
        <f t="shared" si="830"/>
        <v>241570</v>
      </c>
    </row>
    <row r="2624" spans="1:16" ht="16.2" customHeight="1" x14ac:dyDescent="0.3">
      <c r="A2624" s="68">
        <f t="shared" si="851"/>
        <v>2484</v>
      </c>
      <c r="B2624" s="126">
        <v>42140</v>
      </c>
      <c r="C2624" s="127" t="s">
        <v>1911</v>
      </c>
      <c r="D2624" s="126" t="s">
        <v>1423</v>
      </c>
      <c r="E2624" s="126">
        <v>1</v>
      </c>
      <c r="F2624" s="52">
        <v>230860</v>
      </c>
      <c r="G2624" s="52">
        <v>346290</v>
      </c>
      <c r="H2624" s="24">
        <f t="shared" si="845"/>
        <v>230860</v>
      </c>
      <c r="I2624" s="24">
        <f t="shared" si="846"/>
        <v>288575</v>
      </c>
      <c r="J2624" s="24">
        <f t="shared" si="847"/>
        <v>288575</v>
      </c>
      <c r="K2624" s="25">
        <f t="shared" si="848"/>
        <v>282744.60100946226</v>
      </c>
      <c r="L2624" s="26">
        <f t="shared" si="828"/>
        <v>36687.953212949222</v>
      </c>
      <c r="M2624" s="27">
        <f t="shared" si="829"/>
        <v>0.12975651199692204</v>
      </c>
      <c r="N2624" s="28">
        <f t="shared" si="849"/>
        <v>230860</v>
      </c>
      <c r="O2624" s="29" t="str">
        <f t="shared" si="850"/>
        <v>MENOR VALOR</v>
      </c>
      <c r="P2624" s="30">
        <f t="shared" si="830"/>
        <v>230860</v>
      </c>
    </row>
    <row r="2625" spans="1:16" ht="16.2" customHeight="1" x14ac:dyDescent="0.3">
      <c r="A2625" s="72">
        <f t="shared" si="851"/>
        <v>2485</v>
      </c>
      <c r="B2625" s="128">
        <v>42140</v>
      </c>
      <c r="C2625" s="129" t="s">
        <v>1912</v>
      </c>
      <c r="D2625" s="128" t="s">
        <v>1423</v>
      </c>
      <c r="E2625" s="128">
        <v>1</v>
      </c>
      <c r="F2625" s="56">
        <v>253470</v>
      </c>
      <c r="G2625" s="56">
        <v>380205</v>
      </c>
      <c r="H2625" s="24">
        <f t="shared" si="845"/>
        <v>253470</v>
      </c>
      <c r="I2625" s="24">
        <f t="shared" si="846"/>
        <v>316837.5</v>
      </c>
      <c r="J2625" s="24">
        <f t="shared" si="847"/>
        <v>316837.5</v>
      </c>
      <c r="K2625" s="25">
        <f t="shared" si="848"/>
        <v>310436.08255162608</v>
      </c>
      <c r="L2625" s="26">
        <f t="shared" si="828"/>
        <v>40281.103269887899</v>
      </c>
      <c r="M2625" s="27">
        <f t="shared" si="829"/>
        <v>0.12975651199692317</v>
      </c>
      <c r="N2625" s="28">
        <f t="shared" si="849"/>
        <v>253470</v>
      </c>
      <c r="O2625" s="29" t="str">
        <f t="shared" si="850"/>
        <v>MENOR VALOR</v>
      </c>
      <c r="P2625" s="30">
        <f t="shared" si="830"/>
        <v>253470</v>
      </c>
    </row>
    <row r="2626" spans="1:16" ht="16.2" customHeight="1" x14ac:dyDescent="0.3">
      <c r="A2626" s="63">
        <f t="shared" si="851"/>
        <v>2486</v>
      </c>
      <c r="B2626" s="126">
        <v>42140</v>
      </c>
      <c r="C2626" s="127" t="s">
        <v>1913</v>
      </c>
      <c r="D2626" s="126" t="s">
        <v>1423</v>
      </c>
      <c r="E2626" s="126">
        <v>1</v>
      </c>
      <c r="F2626" s="23">
        <v>209440</v>
      </c>
      <c r="G2626" s="23">
        <v>314160</v>
      </c>
      <c r="H2626" s="215">
        <f t="shared" si="845"/>
        <v>209440</v>
      </c>
      <c r="I2626" s="24">
        <f t="shared" si="846"/>
        <v>261800</v>
      </c>
      <c r="J2626" s="24">
        <f t="shared" si="847"/>
        <v>261800</v>
      </c>
      <c r="K2626" s="25">
        <f t="shared" si="848"/>
        <v>256510.5658642544</v>
      </c>
      <c r="L2626" s="26">
        <f t="shared" si="828"/>
        <v>33283.916316902658</v>
      </c>
      <c r="M2626" s="27">
        <f t="shared" si="829"/>
        <v>0.12975651199692309</v>
      </c>
      <c r="N2626" s="28">
        <f t="shared" si="849"/>
        <v>209440</v>
      </c>
      <c r="O2626" s="29" t="str">
        <f t="shared" si="850"/>
        <v>MENOR VALOR</v>
      </c>
      <c r="P2626" s="30">
        <f t="shared" si="830"/>
        <v>209440</v>
      </c>
    </row>
    <row r="2627" spans="1:16" ht="16.2" customHeight="1" x14ac:dyDescent="0.3">
      <c r="A2627" s="268" t="s">
        <v>797</v>
      </c>
      <c r="B2627" s="268" t="s">
        <v>797</v>
      </c>
      <c r="C2627" s="268"/>
      <c r="D2627" s="268"/>
      <c r="E2627" s="268"/>
      <c r="F2627" s="35"/>
      <c r="G2627" s="121"/>
      <c r="H2627" s="38"/>
      <c r="I2627" s="38"/>
      <c r="J2627" s="38"/>
      <c r="K2627" s="39"/>
      <c r="L2627" s="40"/>
      <c r="M2627" s="41"/>
      <c r="N2627" s="42"/>
      <c r="O2627" s="43"/>
      <c r="P2627" s="44"/>
    </row>
    <row r="2628" spans="1:16" ht="16.2" customHeight="1" x14ac:dyDescent="0.3">
      <c r="A2628" s="64">
        <f>A2626+1</f>
        <v>2487</v>
      </c>
      <c r="B2628" s="124">
        <v>42140</v>
      </c>
      <c r="C2628" s="125" t="s">
        <v>1854</v>
      </c>
      <c r="D2628" s="124" t="s">
        <v>1423</v>
      </c>
      <c r="E2628" s="124">
        <v>1</v>
      </c>
      <c r="F2628" s="47">
        <v>207060</v>
      </c>
      <c r="G2628" s="47">
        <v>310590</v>
      </c>
      <c r="H2628" s="24">
        <f t="shared" ref="H2628:H2651" si="852">MIN(F2628:G2628)</f>
        <v>207060</v>
      </c>
      <c r="I2628" s="24">
        <f t="shared" ref="I2628:I2651" si="853">AVERAGE(F2628:G2628)</f>
        <v>258825</v>
      </c>
      <c r="J2628" s="24">
        <f t="shared" ref="J2628:J2651" si="854">MEDIAN(F2628:G2628)</f>
        <v>258825</v>
      </c>
      <c r="K2628" s="25">
        <f t="shared" ref="K2628:K2651" si="855">GEOMEAN(F2628:G2628)</f>
        <v>253595.67307034243</v>
      </c>
      <c r="L2628" s="26">
        <f t="shared" si="828"/>
        <v>32905.689995119632</v>
      </c>
      <c r="M2628" s="27">
        <f t="shared" si="829"/>
        <v>0.12975651199692292</v>
      </c>
      <c r="N2628" s="28">
        <f t="shared" ref="N2628:N2651" si="856">ROUND(IF(M2628&lt;=$N$2,H2628,K2628),0)</f>
        <v>207060</v>
      </c>
      <c r="O2628" s="29" t="str">
        <f t="shared" ref="O2628:O2651" si="857">IF(M2628&lt;=$N$2,"MENOR VALOR","MEDIA GEO")</f>
        <v>MENOR VALOR</v>
      </c>
      <c r="P2628" s="30">
        <f t="shared" si="830"/>
        <v>207060</v>
      </c>
    </row>
    <row r="2629" spans="1:16" ht="16.2" customHeight="1" x14ac:dyDescent="0.3">
      <c r="A2629" s="68">
        <f t="shared" ref="A2629:A2651" si="858">A2628+1</f>
        <v>2488</v>
      </c>
      <c r="B2629" s="126">
        <v>42140</v>
      </c>
      <c r="C2629" s="127" t="s">
        <v>1832</v>
      </c>
      <c r="D2629" s="126" t="s">
        <v>1423</v>
      </c>
      <c r="E2629" s="126">
        <v>1</v>
      </c>
      <c r="F2629" s="52">
        <v>318920</v>
      </c>
      <c r="G2629" s="52">
        <v>478380</v>
      </c>
      <c r="H2629" s="24">
        <f t="shared" si="852"/>
        <v>318920</v>
      </c>
      <c r="I2629" s="24">
        <f t="shared" si="853"/>
        <v>398650</v>
      </c>
      <c r="J2629" s="24">
        <f t="shared" si="854"/>
        <v>398650</v>
      </c>
      <c r="K2629" s="25">
        <f t="shared" si="855"/>
        <v>390595.63438420556</v>
      </c>
      <c r="L2629" s="26">
        <f t="shared" si="828"/>
        <v>50682.327118919653</v>
      </c>
      <c r="M2629" s="27">
        <f t="shared" si="829"/>
        <v>0.12975651199692231</v>
      </c>
      <c r="N2629" s="28">
        <f t="shared" si="856"/>
        <v>318920</v>
      </c>
      <c r="O2629" s="29" t="str">
        <f t="shared" si="857"/>
        <v>MENOR VALOR</v>
      </c>
      <c r="P2629" s="30">
        <f t="shared" si="830"/>
        <v>318920</v>
      </c>
    </row>
    <row r="2630" spans="1:16" ht="16.2" customHeight="1" x14ac:dyDescent="0.3">
      <c r="A2630" s="68">
        <f t="shared" si="858"/>
        <v>2489</v>
      </c>
      <c r="B2630" s="126">
        <v>42140</v>
      </c>
      <c r="C2630" s="127" t="s">
        <v>1833</v>
      </c>
      <c r="D2630" s="126" t="s">
        <v>1423</v>
      </c>
      <c r="E2630" s="126">
        <v>1</v>
      </c>
      <c r="F2630" s="52">
        <v>579530</v>
      </c>
      <c r="G2630" s="52">
        <v>869295</v>
      </c>
      <c r="H2630" s="24">
        <f t="shared" si="852"/>
        <v>579530</v>
      </c>
      <c r="I2630" s="24">
        <f t="shared" si="853"/>
        <v>724412.5</v>
      </c>
      <c r="J2630" s="24">
        <f t="shared" si="854"/>
        <v>724412.5</v>
      </c>
      <c r="K2630" s="25">
        <f t="shared" si="855"/>
        <v>709776.39531756763</v>
      </c>
      <c r="L2630" s="26">
        <f t="shared" si="828"/>
        <v>92098.109354156171</v>
      </c>
      <c r="M2630" s="27">
        <f t="shared" si="829"/>
        <v>0.12975651199692223</v>
      </c>
      <c r="N2630" s="28">
        <f t="shared" si="856"/>
        <v>579530</v>
      </c>
      <c r="O2630" s="29" t="str">
        <f t="shared" si="857"/>
        <v>MENOR VALOR</v>
      </c>
      <c r="P2630" s="30">
        <f t="shared" si="830"/>
        <v>579530</v>
      </c>
    </row>
    <row r="2631" spans="1:16" ht="16.2" customHeight="1" x14ac:dyDescent="0.3">
      <c r="A2631" s="68">
        <f t="shared" si="858"/>
        <v>2490</v>
      </c>
      <c r="B2631" s="126">
        <v>42140</v>
      </c>
      <c r="C2631" s="127" t="s">
        <v>1834</v>
      </c>
      <c r="D2631" s="126" t="s">
        <v>1423</v>
      </c>
      <c r="E2631" s="126">
        <v>1</v>
      </c>
      <c r="F2631" s="52">
        <v>290360</v>
      </c>
      <c r="G2631" s="52">
        <v>435540</v>
      </c>
      <c r="H2631" s="24">
        <f t="shared" si="852"/>
        <v>290360</v>
      </c>
      <c r="I2631" s="24">
        <f t="shared" si="853"/>
        <v>362950</v>
      </c>
      <c r="J2631" s="24">
        <f t="shared" si="854"/>
        <v>362950</v>
      </c>
      <c r="K2631" s="25">
        <f t="shared" si="855"/>
        <v>355616.92085726181</v>
      </c>
      <c r="L2631" s="26">
        <f t="shared" si="828"/>
        <v>46143.611257523036</v>
      </c>
      <c r="M2631" s="27">
        <f t="shared" si="829"/>
        <v>0.12975651199691998</v>
      </c>
      <c r="N2631" s="28">
        <f t="shared" si="856"/>
        <v>290360</v>
      </c>
      <c r="O2631" s="29" t="str">
        <f t="shared" si="857"/>
        <v>MENOR VALOR</v>
      </c>
      <c r="P2631" s="30">
        <f t="shared" si="830"/>
        <v>290360</v>
      </c>
    </row>
    <row r="2632" spans="1:16" ht="16.2" customHeight="1" x14ac:dyDescent="0.3">
      <c r="A2632" s="68">
        <f t="shared" si="858"/>
        <v>2491</v>
      </c>
      <c r="B2632" s="126">
        <v>42140</v>
      </c>
      <c r="C2632" s="127" t="s">
        <v>1914</v>
      </c>
      <c r="D2632" s="126" t="s">
        <v>1423</v>
      </c>
      <c r="E2632" s="126">
        <v>1</v>
      </c>
      <c r="F2632" s="52">
        <v>290360</v>
      </c>
      <c r="G2632" s="52">
        <v>435540</v>
      </c>
      <c r="H2632" s="24">
        <f t="shared" si="852"/>
        <v>290360</v>
      </c>
      <c r="I2632" s="24">
        <f t="shared" si="853"/>
        <v>362950</v>
      </c>
      <c r="J2632" s="24">
        <f t="shared" si="854"/>
        <v>362950</v>
      </c>
      <c r="K2632" s="25">
        <f t="shared" si="855"/>
        <v>355616.92085726181</v>
      </c>
      <c r="L2632" s="26">
        <f t="shared" ref="L2632:L2694" si="859">STDEVA(H2632,K2632)</f>
        <v>46143.611257523036</v>
      </c>
      <c r="M2632" s="27">
        <f t="shared" ref="M2632:M2694" si="860">L2632/K2632</f>
        <v>0.12975651199691998</v>
      </c>
      <c r="N2632" s="28">
        <f t="shared" si="856"/>
        <v>290360</v>
      </c>
      <c r="O2632" s="29" t="str">
        <f t="shared" si="857"/>
        <v>MENOR VALOR</v>
      </c>
      <c r="P2632" s="30">
        <f t="shared" ref="P2632:P2694" si="861">ROUND(N2632,0)</f>
        <v>290360</v>
      </c>
    </row>
    <row r="2633" spans="1:16" ht="16.2" customHeight="1" x14ac:dyDescent="0.3">
      <c r="A2633" s="68">
        <f t="shared" si="858"/>
        <v>2492</v>
      </c>
      <c r="B2633" s="126">
        <v>42140</v>
      </c>
      <c r="C2633" s="127" t="s">
        <v>1836</v>
      </c>
      <c r="D2633" s="126" t="s">
        <v>1423</v>
      </c>
      <c r="E2633" s="126">
        <v>1</v>
      </c>
      <c r="F2633" s="52">
        <v>290360</v>
      </c>
      <c r="G2633" s="52">
        <v>435540</v>
      </c>
      <c r="H2633" s="24">
        <f t="shared" si="852"/>
        <v>290360</v>
      </c>
      <c r="I2633" s="24">
        <f t="shared" si="853"/>
        <v>362950</v>
      </c>
      <c r="J2633" s="24">
        <f t="shared" si="854"/>
        <v>362950</v>
      </c>
      <c r="K2633" s="25">
        <f t="shared" si="855"/>
        <v>355616.92085726181</v>
      </c>
      <c r="L2633" s="26">
        <f t="shared" si="859"/>
        <v>46143.611257523036</v>
      </c>
      <c r="M2633" s="27">
        <f t="shared" si="860"/>
        <v>0.12975651199691998</v>
      </c>
      <c r="N2633" s="28">
        <f t="shared" si="856"/>
        <v>290360</v>
      </c>
      <c r="O2633" s="29" t="str">
        <f t="shared" si="857"/>
        <v>MENOR VALOR</v>
      </c>
      <c r="P2633" s="30">
        <f t="shared" si="861"/>
        <v>290360</v>
      </c>
    </row>
    <row r="2634" spans="1:16" ht="16.2" customHeight="1" x14ac:dyDescent="0.3">
      <c r="A2634" s="68">
        <f t="shared" si="858"/>
        <v>2493</v>
      </c>
      <c r="B2634" s="126">
        <v>42140</v>
      </c>
      <c r="C2634" s="127" t="s">
        <v>1837</v>
      </c>
      <c r="D2634" s="126" t="s">
        <v>1423</v>
      </c>
      <c r="E2634" s="126">
        <v>1</v>
      </c>
      <c r="F2634" s="52">
        <v>290360</v>
      </c>
      <c r="G2634" s="52">
        <v>435540</v>
      </c>
      <c r="H2634" s="24">
        <f t="shared" si="852"/>
        <v>290360</v>
      </c>
      <c r="I2634" s="24">
        <f t="shared" si="853"/>
        <v>362950</v>
      </c>
      <c r="J2634" s="24">
        <f t="shared" si="854"/>
        <v>362950</v>
      </c>
      <c r="K2634" s="25">
        <f t="shared" si="855"/>
        <v>355616.92085726181</v>
      </c>
      <c r="L2634" s="26">
        <f t="shared" si="859"/>
        <v>46143.611257523036</v>
      </c>
      <c r="M2634" s="27">
        <f t="shared" si="860"/>
        <v>0.12975651199691998</v>
      </c>
      <c r="N2634" s="28">
        <f t="shared" si="856"/>
        <v>290360</v>
      </c>
      <c r="O2634" s="29" t="str">
        <f t="shared" si="857"/>
        <v>MENOR VALOR</v>
      </c>
      <c r="P2634" s="30">
        <f t="shared" si="861"/>
        <v>290360</v>
      </c>
    </row>
    <row r="2635" spans="1:16" ht="16.2" customHeight="1" x14ac:dyDescent="0.3">
      <c r="A2635" s="68">
        <f t="shared" si="858"/>
        <v>2494</v>
      </c>
      <c r="B2635" s="126">
        <v>42140</v>
      </c>
      <c r="C2635" s="127" t="s">
        <v>1915</v>
      </c>
      <c r="D2635" s="126" t="s">
        <v>1423</v>
      </c>
      <c r="E2635" s="126">
        <v>1</v>
      </c>
      <c r="F2635" s="52">
        <v>290360</v>
      </c>
      <c r="G2635" s="52">
        <v>435540</v>
      </c>
      <c r="H2635" s="24">
        <f t="shared" si="852"/>
        <v>290360</v>
      </c>
      <c r="I2635" s="24">
        <f t="shared" si="853"/>
        <v>362950</v>
      </c>
      <c r="J2635" s="24">
        <f t="shared" si="854"/>
        <v>362950</v>
      </c>
      <c r="K2635" s="25">
        <f t="shared" si="855"/>
        <v>355616.92085726181</v>
      </c>
      <c r="L2635" s="26">
        <f t="shared" si="859"/>
        <v>46143.611257523036</v>
      </c>
      <c r="M2635" s="27">
        <f t="shared" si="860"/>
        <v>0.12975651199691998</v>
      </c>
      <c r="N2635" s="28">
        <f t="shared" si="856"/>
        <v>290360</v>
      </c>
      <c r="O2635" s="29" t="str">
        <f t="shared" si="857"/>
        <v>MENOR VALOR</v>
      </c>
      <c r="P2635" s="30">
        <f t="shared" si="861"/>
        <v>290360</v>
      </c>
    </row>
    <row r="2636" spans="1:16" ht="16.2" customHeight="1" x14ac:dyDescent="0.3">
      <c r="A2636" s="68">
        <f t="shared" si="858"/>
        <v>2495</v>
      </c>
      <c r="B2636" s="126">
        <v>42140</v>
      </c>
      <c r="C2636" s="127" t="s">
        <v>1855</v>
      </c>
      <c r="D2636" s="126" t="s">
        <v>1423</v>
      </c>
      <c r="E2636" s="126">
        <v>1</v>
      </c>
      <c r="F2636" s="52">
        <v>662830</v>
      </c>
      <c r="G2636" s="52">
        <v>994245</v>
      </c>
      <c r="H2636" s="24">
        <f t="shared" si="852"/>
        <v>662830</v>
      </c>
      <c r="I2636" s="24">
        <f t="shared" si="853"/>
        <v>828537.5</v>
      </c>
      <c r="J2636" s="24">
        <f t="shared" si="854"/>
        <v>828537.5</v>
      </c>
      <c r="K2636" s="25">
        <f t="shared" si="855"/>
        <v>811797.64310448698</v>
      </c>
      <c r="L2636" s="26">
        <f t="shared" si="859"/>
        <v>105336.03061655938</v>
      </c>
      <c r="M2636" s="27">
        <f t="shared" si="860"/>
        <v>0.12975651199692079</v>
      </c>
      <c r="N2636" s="28">
        <f t="shared" si="856"/>
        <v>662830</v>
      </c>
      <c r="O2636" s="29" t="str">
        <f t="shared" si="857"/>
        <v>MENOR VALOR</v>
      </c>
      <c r="P2636" s="30">
        <f t="shared" si="861"/>
        <v>662830</v>
      </c>
    </row>
    <row r="2637" spans="1:16" ht="16.2" customHeight="1" x14ac:dyDescent="0.3">
      <c r="A2637" s="68">
        <f t="shared" si="858"/>
        <v>2496</v>
      </c>
      <c r="B2637" s="126">
        <v>42140</v>
      </c>
      <c r="C2637" s="127" t="s">
        <v>1840</v>
      </c>
      <c r="D2637" s="126" t="s">
        <v>1423</v>
      </c>
      <c r="E2637" s="126">
        <v>1</v>
      </c>
      <c r="F2637" s="52">
        <v>290360</v>
      </c>
      <c r="G2637" s="52">
        <v>435540</v>
      </c>
      <c r="H2637" s="24">
        <f t="shared" si="852"/>
        <v>290360</v>
      </c>
      <c r="I2637" s="24">
        <f t="shared" si="853"/>
        <v>362950</v>
      </c>
      <c r="J2637" s="24">
        <f t="shared" si="854"/>
        <v>362950</v>
      </c>
      <c r="K2637" s="25">
        <f t="shared" si="855"/>
        <v>355616.92085726181</v>
      </c>
      <c r="L2637" s="26">
        <f t="shared" si="859"/>
        <v>46143.611257523036</v>
      </c>
      <c r="M2637" s="27">
        <f t="shared" si="860"/>
        <v>0.12975651199691998</v>
      </c>
      <c r="N2637" s="28">
        <f t="shared" si="856"/>
        <v>290360</v>
      </c>
      <c r="O2637" s="29" t="str">
        <f t="shared" si="857"/>
        <v>MENOR VALOR</v>
      </c>
      <c r="P2637" s="30">
        <f t="shared" si="861"/>
        <v>290360</v>
      </c>
    </row>
    <row r="2638" spans="1:16" ht="16.2" customHeight="1" x14ac:dyDescent="0.3">
      <c r="A2638" s="68">
        <f t="shared" si="858"/>
        <v>2497</v>
      </c>
      <c r="B2638" s="126">
        <v>42140</v>
      </c>
      <c r="C2638" s="127" t="s">
        <v>1856</v>
      </c>
      <c r="D2638" s="126" t="s">
        <v>1423</v>
      </c>
      <c r="E2638" s="126">
        <v>1</v>
      </c>
      <c r="F2638" s="52">
        <v>290360</v>
      </c>
      <c r="G2638" s="52">
        <v>435540</v>
      </c>
      <c r="H2638" s="24">
        <f t="shared" si="852"/>
        <v>290360</v>
      </c>
      <c r="I2638" s="24">
        <f t="shared" si="853"/>
        <v>362950</v>
      </c>
      <c r="J2638" s="24">
        <f t="shared" si="854"/>
        <v>362950</v>
      </c>
      <c r="K2638" s="25">
        <f t="shared" si="855"/>
        <v>355616.92085726181</v>
      </c>
      <c r="L2638" s="26">
        <f t="shared" si="859"/>
        <v>46143.611257523036</v>
      </c>
      <c r="M2638" s="27">
        <f t="shared" si="860"/>
        <v>0.12975651199691998</v>
      </c>
      <c r="N2638" s="28">
        <f t="shared" si="856"/>
        <v>290360</v>
      </c>
      <c r="O2638" s="29" t="str">
        <f t="shared" si="857"/>
        <v>MENOR VALOR</v>
      </c>
      <c r="P2638" s="30">
        <f t="shared" si="861"/>
        <v>290360</v>
      </c>
    </row>
    <row r="2639" spans="1:16" ht="16.2" customHeight="1" x14ac:dyDescent="0.3">
      <c r="A2639" s="68">
        <f t="shared" si="858"/>
        <v>2498</v>
      </c>
      <c r="B2639" s="126">
        <v>42140</v>
      </c>
      <c r="C2639" s="127" t="s">
        <v>1857</v>
      </c>
      <c r="D2639" s="126" t="s">
        <v>1423</v>
      </c>
      <c r="E2639" s="126">
        <v>1</v>
      </c>
      <c r="F2639" s="52">
        <v>318920</v>
      </c>
      <c r="G2639" s="52">
        <v>478380</v>
      </c>
      <c r="H2639" s="24">
        <f t="shared" si="852"/>
        <v>318920</v>
      </c>
      <c r="I2639" s="24">
        <f t="shared" si="853"/>
        <v>398650</v>
      </c>
      <c r="J2639" s="24">
        <f t="shared" si="854"/>
        <v>398650</v>
      </c>
      <c r="K2639" s="25">
        <f t="shared" si="855"/>
        <v>390595.63438420556</v>
      </c>
      <c r="L2639" s="26">
        <f t="shared" si="859"/>
        <v>50682.327118919653</v>
      </c>
      <c r="M2639" s="27">
        <f t="shared" si="860"/>
        <v>0.12975651199692231</v>
      </c>
      <c r="N2639" s="28">
        <f t="shared" si="856"/>
        <v>318920</v>
      </c>
      <c r="O2639" s="29" t="str">
        <f t="shared" si="857"/>
        <v>MENOR VALOR</v>
      </c>
      <c r="P2639" s="30">
        <f t="shared" si="861"/>
        <v>318920</v>
      </c>
    </row>
    <row r="2640" spans="1:16" ht="16.2" customHeight="1" x14ac:dyDescent="0.3">
      <c r="A2640" s="68">
        <f t="shared" si="858"/>
        <v>2499</v>
      </c>
      <c r="B2640" s="126">
        <v>42140</v>
      </c>
      <c r="C2640" s="127" t="s">
        <v>1843</v>
      </c>
      <c r="D2640" s="126" t="s">
        <v>1423</v>
      </c>
      <c r="E2640" s="126">
        <v>1</v>
      </c>
      <c r="F2640" s="52">
        <v>207060</v>
      </c>
      <c r="G2640" s="52">
        <v>310590</v>
      </c>
      <c r="H2640" s="24">
        <f t="shared" si="852"/>
        <v>207060</v>
      </c>
      <c r="I2640" s="24">
        <f t="shared" si="853"/>
        <v>258825</v>
      </c>
      <c r="J2640" s="24">
        <f t="shared" si="854"/>
        <v>258825</v>
      </c>
      <c r="K2640" s="25">
        <f t="shared" si="855"/>
        <v>253595.67307034243</v>
      </c>
      <c r="L2640" s="26">
        <f t="shared" si="859"/>
        <v>32905.689995119632</v>
      </c>
      <c r="M2640" s="27">
        <f t="shared" si="860"/>
        <v>0.12975651199692292</v>
      </c>
      <c r="N2640" s="28">
        <f t="shared" si="856"/>
        <v>207060</v>
      </c>
      <c r="O2640" s="29" t="str">
        <f t="shared" si="857"/>
        <v>MENOR VALOR</v>
      </c>
      <c r="P2640" s="30">
        <f t="shared" si="861"/>
        <v>207060</v>
      </c>
    </row>
    <row r="2641" spans="1:16" ht="16.2" customHeight="1" x14ac:dyDescent="0.3">
      <c r="A2641" s="68">
        <f t="shared" si="858"/>
        <v>2500</v>
      </c>
      <c r="B2641" s="126">
        <v>42140</v>
      </c>
      <c r="C2641" s="127" t="s">
        <v>1844</v>
      </c>
      <c r="D2641" s="126" t="s">
        <v>1423</v>
      </c>
      <c r="E2641" s="126">
        <v>1</v>
      </c>
      <c r="F2641" s="52">
        <v>193970</v>
      </c>
      <c r="G2641" s="52">
        <v>290955</v>
      </c>
      <c r="H2641" s="24">
        <f t="shared" si="852"/>
        <v>193970</v>
      </c>
      <c r="I2641" s="24">
        <f t="shared" si="853"/>
        <v>242462.5</v>
      </c>
      <c r="J2641" s="24">
        <f t="shared" si="854"/>
        <v>242462.5</v>
      </c>
      <c r="K2641" s="25">
        <f t="shared" si="855"/>
        <v>237563.76270382651</v>
      </c>
      <c r="L2641" s="26">
        <f t="shared" si="859"/>
        <v>30825.445225312811</v>
      </c>
      <c r="M2641" s="27">
        <f t="shared" si="860"/>
        <v>0.12975651199692123</v>
      </c>
      <c r="N2641" s="28">
        <f t="shared" si="856"/>
        <v>193970</v>
      </c>
      <c r="O2641" s="29" t="str">
        <f t="shared" si="857"/>
        <v>MENOR VALOR</v>
      </c>
      <c r="P2641" s="30">
        <f t="shared" si="861"/>
        <v>193970</v>
      </c>
    </row>
    <row r="2642" spans="1:16" ht="16.2" customHeight="1" x14ac:dyDescent="0.3">
      <c r="A2642" s="68">
        <f t="shared" si="858"/>
        <v>2501</v>
      </c>
      <c r="B2642" s="126">
        <v>42140</v>
      </c>
      <c r="C2642" s="127" t="s">
        <v>1858</v>
      </c>
      <c r="D2642" s="126" t="s">
        <v>1423</v>
      </c>
      <c r="E2642" s="126">
        <v>1</v>
      </c>
      <c r="F2642" s="52">
        <v>176120</v>
      </c>
      <c r="G2642" s="52">
        <v>264180</v>
      </c>
      <c r="H2642" s="24">
        <f t="shared" si="852"/>
        <v>176120</v>
      </c>
      <c r="I2642" s="24">
        <f t="shared" si="853"/>
        <v>220150</v>
      </c>
      <c r="J2642" s="24">
        <f t="shared" si="854"/>
        <v>220150</v>
      </c>
      <c r="K2642" s="25">
        <f t="shared" si="855"/>
        <v>215702.06674948666</v>
      </c>
      <c r="L2642" s="26">
        <f t="shared" si="859"/>
        <v>27988.747811940673</v>
      </c>
      <c r="M2642" s="27">
        <f t="shared" si="860"/>
        <v>0.12975651199692217</v>
      </c>
      <c r="N2642" s="28">
        <f t="shared" si="856"/>
        <v>176120</v>
      </c>
      <c r="O2642" s="29" t="str">
        <f t="shared" si="857"/>
        <v>MENOR VALOR</v>
      </c>
      <c r="P2642" s="30">
        <f t="shared" si="861"/>
        <v>176120</v>
      </c>
    </row>
    <row r="2643" spans="1:16" ht="16.2" customHeight="1" x14ac:dyDescent="0.3">
      <c r="A2643" s="68">
        <f t="shared" si="858"/>
        <v>2502</v>
      </c>
      <c r="B2643" s="126">
        <v>42140</v>
      </c>
      <c r="C2643" s="127" t="s">
        <v>1859</v>
      </c>
      <c r="D2643" s="126" t="s">
        <v>1423</v>
      </c>
      <c r="E2643" s="126">
        <v>1</v>
      </c>
      <c r="F2643" s="52">
        <v>186830</v>
      </c>
      <c r="G2643" s="52">
        <v>301000</v>
      </c>
      <c r="H2643" s="24">
        <f t="shared" si="852"/>
        <v>186830</v>
      </c>
      <c r="I2643" s="24">
        <f t="shared" si="853"/>
        <v>243915</v>
      </c>
      <c r="J2643" s="24">
        <f t="shared" si="854"/>
        <v>243915</v>
      </c>
      <c r="K2643" s="25">
        <f t="shared" si="855"/>
        <v>237140.94964809431</v>
      </c>
      <c r="L2643" s="26">
        <f t="shared" si="859"/>
        <v>35575.213664102375</v>
      </c>
      <c r="M2643" s="27">
        <f t="shared" si="860"/>
        <v>0.15001716792015157</v>
      </c>
      <c r="N2643" s="28">
        <f t="shared" si="856"/>
        <v>186830</v>
      </c>
      <c r="O2643" s="29" t="str">
        <f t="shared" si="857"/>
        <v>MENOR VALOR</v>
      </c>
      <c r="P2643" s="30">
        <f t="shared" si="861"/>
        <v>186830</v>
      </c>
    </row>
    <row r="2644" spans="1:16" ht="16.2" customHeight="1" x14ac:dyDescent="0.3">
      <c r="A2644" s="68">
        <f t="shared" si="858"/>
        <v>2503</v>
      </c>
      <c r="B2644" s="126">
        <v>42140</v>
      </c>
      <c r="C2644" s="127" t="s">
        <v>1916</v>
      </c>
      <c r="D2644" s="126" t="s">
        <v>1423</v>
      </c>
      <c r="E2644" s="126">
        <v>1</v>
      </c>
      <c r="F2644" s="52">
        <v>186830</v>
      </c>
      <c r="G2644" s="52">
        <v>301000</v>
      </c>
      <c r="H2644" s="24">
        <f t="shared" si="852"/>
        <v>186830</v>
      </c>
      <c r="I2644" s="24">
        <f t="shared" si="853"/>
        <v>243915</v>
      </c>
      <c r="J2644" s="24">
        <f t="shared" si="854"/>
        <v>243915</v>
      </c>
      <c r="K2644" s="25">
        <f t="shared" si="855"/>
        <v>237140.94964809431</v>
      </c>
      <c r="L2644" s="26">
        <f t="shared" si="859"/>
        <v>35575.213664102375</v>
      </c>
      <c r="M2644" s="27">
        <f t="shared" si="860"/>
        <v>0.15001716792015157</v>
      </c>
      <c r="N2644" s="28">
        <f t="shared" si="856"/>
        <v>186830</v>
      </c>
      <c r="O2644" s="29" t="str">
        <f t="shared" si="857"/>
        <v>MENOR VALOR</v>
      </c>
      <c r="P2644" s="30">
        <f t="shared" si="861"/>
        <v>186830</v>
      </c>
    </row>
    <row r="2645" spans="1:16" ht="16.2" customHeight="1" x14ac:dyDescent="0.3">
      <c r="A2645" s="68">
        <f t="shared" si="858"/>
        <v>2504</v>
      </c>
      <c r="B2645" s="126">
        <v>42140</v>
      </c>
      <c r="C2645" s="127" t="s">
        <v>1848</v>
      </c>
      <c r="D2645" s="126" t="s">
        <v>1423</v>
      </c>
      <c r="E2645" s="126">
        <v>1</v>
      </c>
      <c r="F2645" s="52">
        <v>165410</v>
      </c>
      <c r="G2645" s="52">
        <v>248115</v>
      </c>
      <c r="H2645" s="24">
        <f t="shared" si="852"/>
        <v>165410</v>
      </c>
      <c r="I2645" s="24">
        <f t="shared" si="853"/>
        <v>206762.5</v>
      </c>
      <c r="J2645" s="24">
        <f t="shared" si="854"/>
        <v>206762.5</v>
      </c>
      <c r="K2645" s="25">
        <f t="shared" si="855"/>
        <v>202585.04917688275</v>
      </c>
      <c r="L2645" s="26">
        <f t="shared" si="859"/>
        <v>26286.729363917311</v>
      </c>
      <c r="M2645" s="27">
        <f t="shared" si="860"/>
        <v>0.12975651199692245</v>
      </c>
      <c r="N2645" s="28">
        <f t="shared" si="856"/>
        <v>165410</v>
      </c>
      <c r="O2645" s="29" t="str">
        <f t="shared" si="857"/>
        <v>MENOR VALOR</v>
      </c>
      <c r="P2645" s="30">
        <f t="shared" si="861"/>
        <v>165410</v>
      </c>
    </row>
    <row r="2646" spans="1:16" ht="16.2" customHeight="1" x14ac:dyDescent="0.3">
      <c r="A2646" s="68">
        <f t="shared" si="858"/>
        <v>2505</v>
      </c>
      <c r="B2646" s="126">
        <v>42140</v>
      </c>
      <c r="C2646" s="127" t="s">
        <v>1861</v>
      </c>
      <c r="D2646" s="126" t="s">
        <v>1423</v>
      </c>
      <c r="E2646" s="126">
        <v>1</v>
      </c>
      <c r="F2646" s="52">
        <v>186830</v>
      </c>
      <c r="G2646" s="52">
        <v>301000</v>
      </c>
      <c r="H2646" s="24">
        <f t="shared" si="852"/>
        <v>186830</v>
      </c>
      <c r="I2646" s="24">
        <f t="shared" si="853"/>
        <v>243915</v>
      </c>
      <c r="J2646" s="24">
        <f t="shared" si="854"/>
        <v>243915</v>
      </c>
      <c r="K2646" s="25">
        <f t="shared" si="855"/>
        <v>237140.94964809431</v>
      </c>
      <c r="L2646" s="26">
        <f t="shared" si="859"/>
        <v>35575.213664102375</v>
      </c>
      <c r="M2646" s="27">
        <f t="shared" si="860"/>
        <v>0.15001716792015157</v>
      </c>
      <c r="N2646" s="28">
        <f t="shared" si="856"/>
        <v>186830</v>
      </c>
      <c r="O2646" s="29" t="str">
        <f t="shared" si="857"/>
        <v>MENOR VALOR</v>
      </c>
      <c r="P2646" s="30">
        <f t="shared" si="861"/>
        <v>186830</v>
      </c>
    </row>
    <row r="2647" spans="1:16" ht="16.2" customHeight="1" x14ac:dyDescent="0.3">
      <c r="A2647" s="68">
        <f t="shared" si="858"/>
        <v>2506</v>
      </c>
      <c r="B2647" s="126">
        <v>42140</v>
      </c>
      <c r="C2647" s="127" t="s">
        <v>1862</v>
      </c>
      <c r="D2647" s="126" t="s">
        <v>1423</v>
      </c>
      <c r="E2647" s="126">
        <v>1</v>
      </c>
      <c r="F2647" s="52">
        <v>214200</v>
      </c>
      <c r="G2647" s="48">
        <v>600300</v>
      </c>
      <c r="H2647" s="24">
        <f t="shared" si="852"/>
        <v>214200</v>
      </c>
      <c r="I2647" s="24">
        <f t="shared" si="853"/>
        <v>407250</v>
      </c>
      <c r="J2647" s="24">
        <f t="shared" si="854"/>
        <v>407250</v>
      </c>
      <c r="K2647" s="25">
        <f t="shared" si="855"/>
        <v>358586.47492620244</v>
      </c>
      <c r="L2647" s="26">
        <f t="shared" si="859"/>
        <v>102096.65553193912</v>
      </c>
      <c r="M2647" s="27">
        <f t="shared" si="860"/>
        <v>0.28471976125968146</v>
      </c>
      <c r="N2647" s="28">
        <f t="shared" si="856"/>
        <v>214200</v>
      </c>
      <c r="O2647" s="29" t="str">
        <f t="shared" si="857"/>
        <v>MENOR VALOR</v>
      </c>
      <c r="P2647" s="30">
        <f t="shared" si="861"/>
        <v>214200</v>
      </c>
    </row>
    <row r="2648" spans="1:16" ht="16.2" customHeight="1" x14ac:dyDescent="0.3">
      <c r="A2648" s="68">
        <f t="shared" si="858"/>
        <v>2507</v>
      </c>
      <c r="B2648" s="126">
        <v>42140</v>
      </c>
      <c r="C2648" s="127" t="s">
        <v>1816</v>
      </c>
      <c r="D2648" s="126" t="s">
        <v>1423</v>
      </c>
      <c r="E2648" s="126">
        <v>1</v>
      </c>
      <c r="F2648" s="52">
        <v>204680</v>
      </c>
      <c r="G2648" s="52">
        <v>307020</v>
      </c>
      <c r="H2648" s="24">
        <f t="shared" si="852"/>
        <v>204680</v>
      </c>
      <c r="I2648" s="24">
        <f t="shared" si="853"/>
        <v>255850</v>
      </c>
      <c r="J2648" s="24">
        <f t="shared" si="854"/>
        <v>255850</v>
      </c>
      <c r="K2648" s="25">
        <f t="shared" si="855"/>
        <v>250680.78027643045</v>
      </c>
      <c r="L2648" s="26">
        <f t="shared" si="859"/>
        <v>32527.463673336617</v>
      </c>
      <c r="M2648" s="27">
        <f t="shared" si="860"/>
        <v>0.12975651199692281</v>
      </c>
      <c r="N2648" s="28">
        <f t="shared" si="856"/>
        <v>204680</v>
      </c>
      <c r="O2648" s="29" t="str">
        <f t="shared" si="857"/>
        <v>MENOR VALOR</v>
      </c>
      <c r="P2648" s="30">
        <f t="shared" si="861"/>
        <v>204680</v>
      </c>
    </row>
    <row r="2649" spans="1:16" ht="16.2" customHeight="1" x14ac:dyDescent="0.3">
      <c r="A2649" s="68">
        <f t="shared" si="858"/>
        <v>2508</v>
      </c>
      <c r="B2649" s="126">
        <v>42140</v>
      </c>
      <c r="C2649" s="127" t="s">
        <v>1863</v>
      </c>
      <c r="D2649" s="126" t="s">
        <v>1423</v>
      </c>
      <c r="E2649" s="126">
        <v>1</v>
      </c>
      <c r="F2649" s="52">
        <v>204680</v>
      </c>
      <c r="G2649" s="52">
        <v>307020</v>
      </c>
      <c r="H2649" s="24">
        <f t="shared" si="852"/>
        <v>204680</v>
      </c>
      <c r="I2649" s="24">
        <f t="shared" si="853"/>
        <v>255850</v>
      </c>
      <c r="J2649" s="24">
        <f t="shared" si="854"/>
        <v>255850</v>
      </c>
      <c r="K2649" s="25">
        <f t="shared" si="855"/>
        <v>250680.78027643045</v>
      </c>
      <c r="L2649" s="26">
        <f t="shared" si="859"/>
        <v>32527.463673336617</v>
      </c>
      <c r="M2649" s="27">
        <f t="shared" si="860"/>
        <v>0.12975651199692281</v>
      </c>
      <c r="N2649" s="28">
        <f t="shared" si="856"/>
        <v>204680</v>
      </c>
      <c r="O2649" s="29" t="str">
        <f t="shared" si="857"/>
        <v>MENOR VALOR</v>
      </c>
      <c r="P2649" s="30">
        <f t="shared" si="861"/>
        <v>204680</v>
      </c>
    </row>
    <row r="2650" spans="1:16" ht="16.2" customHeight="1" x14ac:dyDescent="0.3">
      <c r="A2650" s="68">
        <f t="shared" si="858"/>
        <v>2509</v>
      </c>
      <c r="B2650" s="126">
        <v>42140</v>
      </c>
      <c r="C2650" s="127" t="s">
        <v>1852</v>
      </c>
      <c r="D2650" s="126" t="s">
        <v>1423</v>
      </c>
      <c r="E2650" s="126">
        <v>1</v>
      </c>
      <c r="F2650" s="52">
        <v>182070</v>
      </c>
      <c r="G2650" s="52">
        <v>273105</v>
      </c>
      <c r="H2650" s="24">
        <f t="shared" si="852"/>
        <v>182070</v>
      </c>
      <c r="I2650" s="24">
        <f t="shared" si="853"/>
        <v>227587.5</v>
      </c>
      <c r="J2650" s="24">
        <f t="shared" si="854"/>
        <v>227587.5</v>
      </c>
      <c r="K2650" s="25">
        <f t="shared" si="855"/>
        <v>222989.29873426663</v>
      </c>
      <c r="L2650" s="26">
        <f t="shared" si="859"/>
        <v>28934.313616397692</v>
      </c>
      <c r="M2650" s="27">
        <f t="shared" si="860"/>
        <v>0.1297565119969202</v>
      </c>
      <c r="N2650" s="28">
        <f t="shared" si="856"/>
        <v>182070</v>
      </c>
      <c r="O2650" s="29" t="str">
        <f t="shared" si="857"/>
        <v>MENOR VALOR</v>
      </c>
      <c r="P2650" s="30">
        <f t="shared" si="861"/>
        <v>182070</v>
      </c>
    </row>
    <row r="2651" spans="1:16" ht="16.2" customHeight="1" x14ac:dyDescent="0.3">
      <c r="A2651" s="72">
        <f t="shared" si="858"/>
        <v>2510</v>
      </c>
      <c r="B2651" s="128">
        <v>42140</v>
      </c>
      <c r="C2651" s="129" t="s">
        <v>1864</v>
      </c>
      <c r="D2651" s="128" t="s">
        <v>1423</v>
      </c>
      <c r="E2651" s="128">
        <v>1</v>
      </c>
      <c r="F2651" s="56">
        <v>182070</v>
      </c>
      <c r="G2651" s="56">
        <v>273105</v>
      </c>
      <c r="H2651" s="24">
        <f t="shared" si="852"/>
        <v>182070</v>
      </c>
      <c r="I2651" s="24">
        <f t="shared" si="853"/>
        <v>227587.5</v>
      </c>
      <c r="J2651" s="24">
        <f t="shared" si="854"/>
        <v>227587.5</v>
      </c>
      <c r="K2651" s="25">
        <f t="shared" si="855"/>
        <v>222989.29873426663</v>
      </c>
      <c r="L2651" s="26">
        <f t="shared" si="859"/>
        <v>28934.313616397692</v>
      </c>
      <c r="M2651" s="27">
        <f t="shared" si="860"/>
        <v>0.1297565119969202</v>
      </c>
      <c r="N2651" s="28">
        <f t="shared" si="856"/>
        <v>182070</v>
      </c>
      <c r="O2651" s="29" t="str">
        <f t="shared" si="857"/>
        <v>MENOR VALOR</v>
      </c>
      <c r="P2651" s="30">
        <f t="shared" si="861"/>
        <v>182070</v>
      </c>
    </row>
    <row r="2652" spans="1:16" ht="16.2" customHeight="1" x14ac:dyDescent="0.3">
      <c r="A2652" s="268" t="s">
        <v>1917</v>
      </c>
      <c r="B2652" s="268"/>
      <c r="C2652" s="268"/>
      <c r="D2652" s="268"/>
      <c r="E2652" s="268"/>
      <c r="F2652" s="35"/>
      <c r="G2652" s="121"/>
      <c r="H2652" s="38"/>
      <c r="I2652" s="38"/>
      <c r="J2652" s="38"/>
      <c r="K2652" s="39"/>
      <c r="L2652" s="40"/>
      <c r="M2652" s="41"/>
      <c r="N2652" s="42"/>
      <c r="O2652" s="43"/>
      <c r="P2652" s="44"/>
    </row>
    <row r="2653" spans="1:16" ht="16.2" customHeight="1" x14ac:dyDescent="0.3">
      <c r="A2653" s="64">
        <f>A2651+1</f>
        <v>2511</v>
      </c>
      <c r="B2653" s="124">
        <v>4641004</v>
      </c>
      <c r="C2653" s="216" t="s">
        <v>1918</v>
      </c>
      <c r="D2653" s="124" t="s">
        <v>1423</v>
      </c>
      <c r="E2653" s="124">
        <v>1</v>
      </c>
      <c r="F2653" s="47">
        <v>227290</v>
      </c>
      <c r="G2653" s="47">
        <v>340935</v>
      </c>
      <c r="H2653" s="24">
        <f t="shared" ref="H2653:H2667" si="862">MIN(F2653:G2653)</f>
        <v>227290</v>
      </c>
      <c r="I2653" s="24">
        <f t="shared" ref="I2653:I2667" si="863">AVERAGE(F2653:G2653)</f>
        <v>284112.5</v>
      </c>
      <c r="J2653" s="24">
        <f t="shared" ref="J2653:J2667" si="864">MEDIAN(F2653:G2653)</f>
        <v>284112.5</v>
      </c>
      <c r="K2653" s="25">
        <f t="shared" ref="K2653:K2667" si="865">GEOMEAN(F2653:G2653)</f>
        <v>278372.2618185943</v>
      </c>
      <c r="L2653" s="26">
        <f t="shared" si="859"/>
        <v>36120.613730274694</v>
      </c>
      <c r="M2653" s="27">
        <f t="shared" si="860"/>
        <v>0.12975651199692181</v>
      </c>
      <c r="N2653" s="28">
        <f t="shared" ref="N2653:N2667" si="866">ROUND(IF(M2653&lt;=$N$2,H2653,K2653),0)</f>
        <v>227290</v>
      </c>
      <c r="O2653" s="29" t="str">
        <f t="shared" ref="O2653:O2667" si="867">IF(M2653&lt;=$N$2,"MENOR VALOR","MEDIA GEO")</f>
        <v>MENOR VALOR</v>
      </c>
      <c r="P2653" s="30">
        <f t="shared" si="861"/>
        <v>227290</v>
      </c>
    </row>
    <row r="2654" spans="1:16" ht="16.2" customHeight="1" x14ac:dyDescent="0.3">
      <c r="A2654" s="68">
        <f t="shared" ref="A2654:A2666" si="868">A2653+1</f>
        <v>2512</v>
      </c>
      <c r="B2654" s="126">
        <v>4641004</v>
      </c>
      <c r="C2654" s="217" t="s">
        <v>1919</v>
      </c>
      <c r="D2654" s="126" t="s">
        <v>1423</v>
      </c>
      <c r="E2654" s="126">
        <v>1</v>
      </c>
      <c r="F2654" s="52">
        <v>248710</v>
      </c>
      <c r="G2654" s="47">
        <v>473065</v>
      </c>
      <c r="H2654" s="24">
        <f t="shared" si="862"/>
        <v>248710</v>
      </c>
      <c r="I2654" s="24">
        <f t="shared" si="863"/>
        <v>360887.5</v>
      </c>
      <c r="J2654" s="24">
        <f t="shared" si="864"/>
        <v>360887.5</v>
      </c>
      <c r="K2654" s="25">
        <f t="shared" si="865"/>
        <v>343010.19831777597</v>
      </c>
      <c r="L2654" s="26">
        <f t="shared" si="859"/>
        <v>66680.309697735545</v>
      </c>
      <c r="M2654" s="27">
        <f t="shared" si="860"/>
        <v>0.19439745530819671</v>
      </c>
      <c r="N2654" s="28">
        <f t="shared" si="866"/>
        <v>248710</v>
      </c>
      <c r="O2654" s="29" t="str">
        <f t="shared" si="867"/>
        <v>MENOR VALOR</v>
      </c>
      <c r="P2654" s="30">
        <f t="shared" si="861"/>
        <v>248710</v>
      </c>
    </row>
    <row r="2655" spans="1:16" ht="16.2" customHeight="1" x14ac:dyDescent="0.3">
      <c r="A2655" s="68">
        <f t="shared" si="868"/>
        <v>2513</v>
      </c>
      <c r="B2655" s="126">
        <v>4641004</v>
      </c>
      <c r="C2655" s="217" t="s">
        <v>304</v>
      </c>
      <c r="D2655" s="126" t="s">
        <v>1423</v>
      </c>
      <c r="E2655" s="126">
        <v>1</v>
      </c>
      <c r="F2655" s="52">
        <v>248710</v>
      </c>
      <c r="G2655" s="47">
        <v>473065</v>
      </c>
      <c r="H2655" s="24">
        <f t="shared" si="862"/>
        <v>248710</v>
      </c>
      <c r="I2655" s="24">
        <f t="shared" si="863"/>
        <v>360887.5</v>
      </c>
      <c r="J2655" s="24">
        <f t="shared" si="864"/>
        <v>360887.5</v>
      </c>
      <c r="K2655" s="25">
        <f t="shared" si="865"/>
        <v>343010.19831777597</v>
      </c>
      <c r="L2655" s="26">
        <f t="shared" si="859"/>
        <v>66680.309697735545</v>
      </c>
      <c r="M2655" s="27">
        <f t="shared" si="860"/>
        <v>0.19439745530819671</v>
      </c>
      <c r="N2655" s="28">
        <f t="shared" si="866"/>
        <v>248710</v>
      </c>
      <c r="O2655" s="29" t="str">
        <f t="shared" si="867"/>
        <v>MENOR VALOR</v>
      </c>
      <c r="P2655" s="30">
        <f t="shared" si="861"/>
        <v>248710</v>
      </c>
    </row>
    <row r="2656" spans="1:16" ht="16.2" customHeight="1" x14ac:dyDescent="0.3">
      <c r="A2656" s="68">
        <f t="shared" si="868"/>
        <v>2514</v>
      </c>
      <c r="B2656" s="126">
        <v>4641004</v>
      </c>
      <c r="C2656" s="217" t="s">
        <v>1609</v>
      </c>
      <c r="D2656" s="126" t="s">
        <v>1423</v>
      </c>
      <c r="E2656" s="126">
        <v>1</v>
      </c>
      <c r="F2656" s="52">
        <v>207060</v>
      </c>
      <c r="G2656" s="52">
        <v>310590</v>
      </c>
      <c r="H2656" s="24">
        <f t="shared" si="862"/>
        <v>207060</v>
      </c>
      <c r="I2656" s="24">
        <f t="shared" si="863"/>
        <v>258825</v>
      </c>
      <c r="J2656" s="24">
        <f t="shared" si="864"/>
        <v>258825</v>
      </c>
      <c r="K2656" s="25">
        <f t="shared" si="865"/>
        <v>253595.67307034243</v>
      </c>
      <c r="L2656" s="26">
        <f t="shared" si="859"/>
        <v>32905.689995119632</v>
      </c>
      <c r="M2656" s="27">
        <f t="shared" si="860"/>
        <v>0.12975651199692292</v>
      </c>
      <c r="N2656" s="28">
        <f t="shared" si="866"/>
        <v>207060</v>
      </c>
      <c r="O2656" s="29" t="str">
        <f t="shared" si="867"/>
        <v>MENOR VALOR</v>
      </c>
      <c r="P2656" s="30">
        <f t="shared" si="861"/>
        <v>207060</v>
      </c>
    </row>
    <row r="2657" spans="1:16" ht="16.2" customHeight="1" x14ac:dyDescent="0.3">
      <c r="A2657" s="68">
        <f t="shared" si="868"/>
        <v>2515</v>
      </c>
      <c r="B2657" s="126">
        <v>4641004</v>
      </c>
      <c r="C2657" s="217" t="s">
        <v>1552</v>
      </c>
      <c r="D2657" s="126" t="s">
        <v>1423</v>
      </c>
      <c r="E2657" s="126">
        <v>1</v>
      </c>
      <c r="F2657" s="52">
        <v>207060</v>
      </c>
      <c r="G2657" s="52">
        <v>310590</v>
      </c>
      <c r="H2657" s="24">
        <f t="shared" si="862"/>
        <v>207060</v>
      </c>
      <c r="I2657" s="24">
        <f t="shared" si="863"/>
        <v>258825</v>
      </c>
      <c r="J2657" s="24">
        <f t="shared" si="864"/>
        <v>258825</v>
      </c>
      <c r="K2657" s="25">
        <f t="shared" si="865"/>
        <v>253595.67307034243</v>
      </c>
      <c r="L2657" s="26">
        <f t="shared" si="859"/>
        <v>32905.689995119632</v>
      </c>
      <c r="M2657" s="27">
        <f t="shared" si="860"/>
        <v>0.12975651199692292</v>
      </c>
      <c r="N2657" s="28">
        <f t="shared" si="866"/>
        <v>207060</v>
      </c>
      <c r="O2657" s="29" t="str">
        <f t="shared" si="867"/>
        <v>MENOR VALOR</v>
      </c>
      <c r="P2657" s="30">
        <f t="shared" si="861"/>
        <v>207060</v>
      </c>
    </row>
    <row r="2658" spans="1:16" ht="16.2" customHeight="1" x14ac:dyDescent="0.3">
      <c r="A2658" s="68">
        <f t="shared" si="868"/>
        <v>2516</v>
      </c>
      <c r="B2658" s="126">
        <v>8715698</v>
      </c>
      <c r="C2658" s="217" t="s">
        <v>307</v>
      </c>
      <c r="D2658" s="126" t="s">
        <v>1423</v>
      </c>
      <c r="E2658" s="126">
        <v>1</v>
      </c>
      <c r="F2658" s="52">
        <v>248710</v>
      </c>
      <c r="G2658" s="47">
        <v>473065</v>
      </c>
      <c r="H2658" s="24">
        <f t="shared" si="862"/>
        <v>248710</v>
      </c>
      <c r="I2658" s="24">
        <f t="shared" si="863"/>
        <v>360887.5</v>
      </c>
      <c r="J2658" s="24">
        <f t="shared" si="864"/>
        <v>360887.5</v>
      </c>
      <c r="K2658" s="25">
        <f t="shared" si="865"/>
        <v>343010.19831777597</v>
      </c>
      <c r="L2658" s="26">
        <f t="shared" si="859"/>
        <v>66680.309697735545</v>
      </c>
      <c r="M2658" s="27">
        <f t="shared" si="860"/>
        <v>0.19439745530819671</v>
      </c>
      <c r="N2658" s="28">
        <f t="shared" si="866"/>
        <v>248710</v>
      </c>
      <c r="O2658" s="29" t="str">
        <f t="shared" si="867"/>
        <v>MENOR VALOR</v>
      </c>
      <c r="P2658" s="30">
        <f t="shared" si="861"/>
        <v>248710</v>
      </c>
    </row>
    <row r="2659" spans="1:16" ht="16.2" customHeight="1" x14ac:dyDescent="0.3">
      <c r="A2659" s="68">
        <f t="shared" si="868"/>
        <v>2517</v>
      </c>
      <c r="B2659" s="126">
        <v>8715698</v>
      </c>
      <c r="C2659" s="217" t="s">
        <v>308</v>
      </c>
      <c r="D2659" s="126" t="s">
        <v>1423</v>
      </c>
      <c r="E2659" s="126">
        <v>1</v>
      </c>
      <c r="F2659" s="52">
        <v>248710</v>
      </c>
      <c r="G2659" s="47">
        <v>473065</v>
      </c>
      <c r="H2659" s="24">
        <f t="shared" si="862"/>
        <v>248710</v>
      </c>
      <c r="I2659" s="24">
        <f t="shared" si="863"/>
        <v>360887.5</v>
      </c>
      <c r="J2659" s="24">
        <f t="shared" si="864"/>
        <v>360887.5</v>
      </c>
      <c r="K2659" s="25">
        <f t="shared" si="865"/>
        <v>343010.19831777597</v>
      </c>
      <c r="L2659" s="26">
        <f t="shared" si="859"/>
        <v>66680.309697735545</v>
      </c>
      <c r="M2659" s="27">
        <f t="shared" si="860"/>
        <v>0.19439745530819671</v>
      </c>
      <c r="N2659" s="28">
        <f t="shared" si="866"/>
        <v>248710</v>
      </c>
      <c r="O2659" s="29" t="str">
        <f t="shared" si="867"/>
        <v>MENOR VALOR</v>
      </c>
      <c r="P2659" s="30">
        <f t="shared" si="861"/>
        <v>248710</v>
      </c>
    </row>
    <row r="2660" spans="1:16" ht="16.2" customHeight="1" x14ac:dyDescent="0.3">
      <c r="A2660" s="68">
        <f t="shared" si="868"/>
        <v>2518</v>
      </c>
      <c r="B2660" s="126">
        <v>8715698</v>
      </c>
      <c r="C2660" s="217" t="s">
        <v>309</v>
      </c>
      <c r="D2660" s="126" t="s">
        <v>1423</v>
      </c>
      <c r="E2660" s="126">
        <v>1</v>
      </c>
      <c r="F2660" s="52">
        <v>248710</v>
      </c>
      <c r="G2660" s="47">
        <v>473065</v>
      </c>
      <c r="H2660" s="24">
        <f t="shared" si="862"/>
        <v>248710</v>
      </c>
      <c r="I2660" s="24">
        <f t="shared" si="863"/>
        <v>360887.5</v>
      </c>
      <c r="J2660" s="24">
        <f t="shared" si="864"/>
        <v>360887.5</v>
      </c>
      <c r="K2660" s="25">
        <f t="shared" si="865"/>
        <v>343010.19831777597</v>
      </c>
      <c r="L2660" s="26">
        <f t="shared" si="859"/>
        <v>66680.309697735545</v>
      </c>
      <c r="M2660" s="27">
        <f t="shared" si="860"/>
        <v>0.19439745530819671</v>
      </c>
      <c r="N2660" s="28">
        <f t="shared" si="866"/>
        <v>248710</v>
      </c>
      <c r="O2660" s="29" t="str">
        <f t="shared" si="867"/>
        <v>MENOR VALOR</v>
      </c>
      <c r="P2660" s="30">
        <f t="shared" si="861"/>
        <v>248710</v>
      </c>
    </row>
    <row r="2661" spans="1:16" ht="16.2" customHeight="1" x14ac:dyDescent="0.3">
      <c r="A2661" s="68">
        <f t="shared" si="868"/>
        <v>2519</v>
      </c>
      <c r="B2661" s="126">
        <v>4641004</v>
      </c>
      <c r="C2661" s="217" t="s">
        <v>1920</v>
      </c>
      <c r="D2661" s="126" t="s">
        <v>1423</v>
      </c>
      <c r="E2661" s="126">
        <v>1</v>
      </c>
      <c r="F2661" s="52">
        <v>238000</v>
      </c>
      <c r="G2661" s="52">
        <v>357000</v>
      </c>
      <c r="H2661" s="24">
        <f t="shared" si="862"/>
        <v>238000</v>
      </c>
      <c r="I2661" s="24">
        <f t="shared" si="863"/>
        <v>297500</v>
      </c>
      <c r="J2661" s="24">
        <f t="shared" si="864"/>
        <v>297500</v>
      </c>
      <c r="K2661" s="25">
        <f t="shared" si="865"/>
        <v>291489.27939119819</v>
      </c>
      <c r="L2661" s="26">
        <f t="shared" si="859"/>
        <v>37822.632178298176</v>
      </c>
      <c r="M2661" s="27">
        <f t="shared" si="860"/>
        <v>0.12975651199692206</v>
      </c>
      <c r="N2661" s="28">
        <f t="shared" si="866"/>
        <v>238000</v>
      </c>
      <c r="O2661" s="29" t="str">
        <f t="shared" si="867"/>
        <v>MENOR VALOR</v>
      </c>
      <c r="P2661" s="30">
        <f t="shared" si="861"/>
        <v>238000</v>
      </c>
    </row>
    <row r="2662" spans="1:16" ht="16.2" customHeight="1" x14ac:dyDescent="0.3">
      <c r="A2662" s="68">
        <f t="shared" si="868"/>
        <v>2520</v>
      </c>
      <c r="B2662" s="126">
        <v>8715698</v>
      </c>
      <c r="C2662" s="217" t="s">
        <v>311</v>
      </c>
      <c r="D2662" s="126" t="s">
        <v>1423</v>
      </c>
      <c r="E2662" s="126">
        <v>1</v>
      </c>
      <c r="F2662" s="52">
        <v>248710</v>
      </c>
      <c r="G2662" s="47">
        <v>473065</v>
      </c>
      <c r="H2662" s="24">
        <f t="shared" si="862"/>
        <v>248710</v>
      </c>
      <c r="I2662" s="24">
        <f t="shared" si="863"/>
        <v>360887.5</v>
      </c>
      <c r="J2662" s="24">
        <f t="shared" si="864"/>
        <v>360887.5</v>
      </c>
      <c r="K2662" s="25">
        <f t="shared" si="865"/>
        <v>343010.19831777597</v>
      </c>
      <c r="L2662" s="26">
        <f t="shared" si="859"/>
        <v>66680.309697735545</v>
      </c>
      <c r="M2662" s="27">
        <f t="shared" si="860"/>
        <v>0.19439745530819671</v>
      </c>
      <c r="N2662" s="28">
        <f t="shared" si="866"/>
        <v>248710</v>
      </c>
      <c r="O2662" s="29" t="str">
        <f t="shared" si="867"/>
        <v>MENOR VALOR</v>
      </c>
      <c r="P2662" s="30">
        <f t="shared" si="861"/>
        <v>248710</v>
      </c>
    </row>
    <row r="2663" spans="1:16" ht="16.2" customHeight="1" x14ac:dyDescent="0.3">
      <c r="A2663" s="68">
        <f t="shared" si="868"/>
        <v>2521</v>
      </c>
      <c r="B2663" s="126">
        <v>8715698</v>
      </c>
      <c r="C2663" s="217" t="s">
        <v>1921</v>
      </c>
      <c r="D2663" s="126" t="s">
        <v>1423</v>
      </c>
      <c r="E2663" s="126">
        <v>1</v>
      </c>
      <c r="F2663" s="52">
        <v>248710</v>
      </c>
      <c r="G2663" s="47">
        <v>473065</v>
      </c>
      <c r="H2663" s="24">
        <f t="shared" si="862"/>
        <v>248710</v>
      </c>
      <c r="I2663" s="24">
        <f t="shared" si="863"/>
        <v>360887.5</v>
      </c>
      <c r="J2663" s="24">
        <f t="shared" si="864"/>
        <v>360887.5</v>
      </c>
      <c r="K2663" s="25">
        <f t="shared" si="865"/>
        <v>343010.19831777597</v>
      </c>
      <c r="L2663" s="26">
        <f t="shared" si="859"/>
        <v>66680.309697735545</v>
      </c>
      <c r="M2663" s="27">
        <f t="shared" si="860"/>
        <v>0.19439745530819671</v>
      </c>
      <c r="N2663" s="28">
        <f t="shared" si="866"/>
        <v>248710</v>
      </c>
      <c r="O2663" s="29" t="str">
        <f t="shared" si="867"/>
        <v>MENOR VALOR</v>
      </c>
      <c r="P2663" s="30">
        <f t="shared" si="861"/>
        <v>248710</v>
      </c>
    </row>
    <row r="2664" spans="1:16" ht="16.2" customHeight="1" x14ac:dyDescent="0.3">
      <c r="A2664" s="68">
        <f t="shared" si="868"/>
        <v>2522</v>
      </c>
      <c r="B2664" s="126">
        <v>8715698</v>
      </c>
      <c r="C2664" s="217" t="s">
        <v>313</v>
      </c>
      <c r="D2664" s="126" t="s">
        <v>1423</v>
      </c>
      <c r="E2664" s="126">
        <v>1</v>
      </c>
      <c r="F2664" s="52">
        <v>248710</v>
      </c>
      <c r="G2664" s="47">
        <v>473065</v>
      </c>
      <c r="H2664" s="24">
        <f t="shared" si="862"/>
        <v>248710</v>
      </c>
      <c r="I2664" s="24">
        <f t="shared" si="863"/>
        <v>360887.5</v>
      </c>
      <c r="J2664" s="24">
        <f t="shared" si="864"/>
        <v>360887.5</v>
      </c>
      <c r="K2664" s="25">
        <f t="shared" si="865"/>
        <v>343010.19831777597</v>
      </c>
      <c r="L2664" s="26">
        <f t="shared" si="859"/>
        <v>66680.309697735545</v>
      </c>
      <c r="M2664" s="27">
        <f t="shared" si="860"/>
        <v>0.19439745530819671</v>
      </c>
      <c r="N2664" s="28">
        <f t="shared" si="866"/>
        <v>248710</v>
      </c>
      <c r="O2664" s="29" t="str">
        <f t="shared" si="867"/>
        <v>MENOR VALOR</v>
      </c>
      <c r="P2664" s="30">
        <f t="shared" si="861"/>
        <v>248710</v>
      </c>
    </row>
    <row r="2665" spans="1:16" ht="16.2" customHeight="1" x14ac:dyDescent="0.3">
      <c r="A2665" s="68">
        <f t="shared" si="868"/>
        <v>2523</v>
      </c>
      <c r="B2665" s="126">
        <v>4641004</v>
      </c>
      <c r="C2665" s="217" t="s">
        <v>1922</v>
      </c>
      <c r="D2665" s="126" t="s">
        <v>1423</v>
      </c>
      <c r="E2665" s="126">
        <v>1</v>
      </c>
      <c r="F2665" s="52">
        <v>207060</v>
      </c>
      <c r="G2665" s="52">
        <v>310590</v>
      </c>
      <c r="H2665" s="24">
        <f t="shared" si="862"/>
        <v>207060</v>
      </c>
      <c r="I2665" s="24">
        <f t="shared" si="863"/>
        <v>258825</v>
      </c>
      <c r="J2665" s="24">
        <f t="shared" si="864"/>
        <v>258825</v>
      </c>
      <c r="K2665" s="25">
        <f t="shared" si="865"/>
        <v>253595.67307034243</v>
      </c>
      <c r="L2665" s="26">
        <f t="shared" si="859"/>
        <v>32905.689995119632</v>
      </c>
      <c r="M2665" s="27">
        <f t="shared" si="860"/>
        <v>0.12975651199692292</v>
      </c>
      <c r="N2665" s="28">
        <f t="shared" si="866"/>
        <v>207060</v>
      </c>
      <c r="O2665" s="29" t="str">
        <f t="shared" si="867"/>
        <v>MENOR VALOR</v>
      </c>
      <c r="P2665" s="30">
        <f t="shared" si="861"/>
        <v>207060</v>
      </c>
    </row>
    <row r="2666" spans="1:16" ht="16.2" customHeight="1" x14ac:dyDescent="0.3">
      <c r="A2666" s="72">
        <f t="shared" si="868"/>
        <v>2524</v>
      </c>
      <c r="B2666" s="128">
        <v>4641004</v>
      </c>
      <c r="C2666" s="218" t="s">
        <v>315</v>
      </c>
      <c r="D2666" s="128" t="s">
        <v>1423</v>
      </c>
      <c r="E2666" s="128">
        <v>1</v>
      </c>
      <c r="F2666" s="56">
        <v>207060</v>
      </c>
      <c r="G2666" s="56">
        <v>310590</v>
      </c>
      <c r="H2666" s="24">
        <f t="shared" si="862"/>
        <v>207060</v>
      </c>
      <c r="I2666" s="24">
        <f t="shared" si="863"/>
        <v>258825</v>
      </c>
      <c r="J2666" s="24">
        <f t="shared" si="864"/>
        <v>258825</v>
      </c>
      <c r="K2666" s="25">
        <f t="shared" si="865"/>
        <v>253595.67307034243</v>
      </c>
      <c r="L2666" s="26">
        <f t="shared" si="859"/>
        <v>32905.689995119632</v>
      </c>
      <c r="M2666" s="27">
        <f t="shared" si="860"/>
        <v>0.12975651199692292</v>
      </c>
      <c r="N2666" s="28">
        <f t="shared" si="866"/>
        <v>207060</v>
      </c>
      <c r="O2666" s="29" t="str">
        <f t="shared" si="867"/>
        <v>MENOR VALOR</v>
      </c>
      <c r="P2666" s="30">
        <f t="shared" si="861"/>
        <v>207060</v>
      </c>
    </row>
    <row r="2667" spans="1:16" ht="16.2" customHeight="1" x14ac:dyDescent="0.3">
      <c r="A2667" s="195"/>
      <c r="B2667" s="219"/>
      <c r="C2667" s="283" t="s">
        <v>1923</v>
      </c>
      <c r="D2667" s="283"/>
      <c r="E2667" s="283"/>
      <c r="F2667" s="220">
        <f t="shared" ref="F2667" si="869">SUM(F1909:F2666)</f>
        <v>205639390</v>
      </c>
      <c r="G2667" s="221">
        <f>SUM(G1909:G2666)</f>
        <v>314992405</v>
      </c>
      <c r="H2667" s="37">
        <f>MIN(F2667:G2667)</f>
        <v>205639390</v>
      </c>
      <c r="I2667" s="38">
        <f t="shared" si="863"/>
        <v>260315897.5</v>
      </c>
      <c r="J2667" s="38">
        <f t="shared" si="864"/>
        <v>260315897.5</v>
      </c>
      <c r="K2667" s="39">
        <f t="shared" si="865"/>
        <v>254509029.34637302</v>
      </c>
      <c r="L2667" s="40">
        <f t="shared" si="859"/>
        <v>34556053.375961095</v>
      </c>
      <c r="M2667" s="41">
        <f t="shared" si="860"/>
        <v>0.1357753532937811</v>
      </c>
      <c r="N2667" s="42">
        <f t="shared" si="866"/>
        <v>205639390</v>
      </c>
      <c r="O2667" s="43" t="str">
        <f t="shared" si="867"/>
        <v>MENOR VALOR</v>
      </c>
      <c r="P2667" s="44">
        <f>SUM(P1909:P2666)</f>
        <v>199737240</v>
      </c>
    </row>
    <row r="2668" spans="1:16" ht="16.2" customHeight="1" thickBot="1" x14ac:dyDescent="0.35">
      <c r="A2668" s="222"/>
      <c r="F2668" s="225"/>
      <c r="G2668" s="225"/>
      <c r="H2668" s="24"/>
      <c r="I2668" s="24"/>
      <c r="J2668" s="24"/>
      <c r="K2668" s="25"/>
      <c r="L2668" s="26"/>
      <c r="M2668" s="27"/>
      <c r="N2668" s="28"/>
      <c r="O2668" s="29"/>
      <c r="P2668" s="30"/>
    </row>
    <row r="2669" spans="1:16" ht="16.2" customHeight="1" x14ac:dyDescent="0.3">
      <c r="A2669" s="284" t="s">
        <v>1924</v>
      </c>
      <c r="B2669" s="285"/>
      <c r="C2669" s="285"/>
      <c r="D2669" s="285"/>
      <c r="E2669" s="286"/>
      <c r="F2669" s="226"/>
      <c r="G2669" s="227"/>
      <c r="H2669" s="141"/>
      <c r="I2669" s="141"/>
      <c r="J2669" s="141"/>
      <c r="K2669" s="141" t="s">
        <v>7</v>
      </c>
      <c r="L2669" s="141"/>
      <c r="M2669" s="141"/>
      <c r="N2669" s="141"/>
      <c r="O2669" s="141"/>
      <c r="P2669" s="142"/>
    </row>
    <row r="2670" spans="1:16" ht="16.2" customHeight="1" x14ac:dyDescent="0.3">
      <c r="A2670" s="277" t="s">
        <v>2</v>
      </c>
      <c r="B2670" s="278"/>
      <c r="C2670" s="279"/>
      <c r="D2670" s="280" t="s">
        <v>3</v>
      </c>
      <c r="E2670" s="278"/>
      <c r="F2670" s="228"/>
      <c r="G2670" s="229"/>
      <c r="H2670" s="199"/>
      <c r="I2670" s="199"/>
      <c r="J2670" s="199"/>
      <c r="K2670" s="199"/>
      <c r="L2670" s="199"/>
      <c r="M2670" s="199"/>
      <c r="N2670" s="199"/>
      <c r="O2670" s="199"/>
      <c r="P2670" s="200"/>
    </row>
    <row r="2671" spans="1:16" ht="16.2" customHeight="1" x14ac:dyDescent="0.3">
      <c r="A2671" s="277" t="s">
        <v>1419</v>
      </c>
      <c r="B2671" s="278"/>
      <c r="C2671" s="279"/>
      <c r="D2671" s="280" t="s">
        <v>1420</v>
      </c>
      <c r="E2671" s="278"/>
      <c r="F2671" s="230" t="s">
        <v>843</v>
      </c>
      <c r="G2671" s="231" t="s">
        <v>843</v>
      </c>
      <c r="H2671" s="281" t="s">
        <v>13</v>
      </c>
      <c r="I2671" s="273" t="s">
        <v>14</v>
      </c>
      <c r="J2671" s="273" t="s">
        <v>15</v>
      </c>
      <c r="K2671" s="273" t="s">
        <v>16</v>
      </c>
      <c r="L2671" s="273" t="s">
        <v>17</v>
      </c>
      <c r="M2671" s="273" t="s">
        <v>18</v>
      </c>
      <c r="N2671" s="273" t="s">
        <v>19</v>
      </c>
      <c r="O2671" s="273" t="s">
        <v>20</v>
      </c>
      <c r="P2671" s="273" t="s">
        <v>21</v>
      </c>
    </row>
    <row r="2672" spans="1:16" ht="16.2" customHeight="1" thickBot="1" x14ac:dyDescent="0.35">
      <c r="A2672" s="232" t="s">
        <v>8</v>
      </c>
      <c r="B2672" s="233" t="s">
        <v>9</v>
      </c>
      <c r="C2672" s="233" t="s">
        <v>10</v>
      </c>
      <c r="D2672" s="233" t="s">
        <v>11</v>
      </c>
      <c r="E2672" s="234" t="s">
        <v>12</v>
      </c>
      <c r="F2672" s="235"/>
      <c r="G2672" s="236"/>
      <c r="H2672" s="282"/>
      <c r="I2672" s="274"/>
      <c r="J2672" s="274"/>
      <c r="K2672" s="274"/>
      <c r="L2672" s="274"/>
      <c r="M2672" s="274"/>
      <c r="N2672" s="274"/>
      <c r="O2672" s="274"/>
      <c r="P2672" s="274"/>
    </row>
    <row r="2673" spans="1:16" ht="16.2" customHeight="1" x14ac:dyDescent="0.3">
      <c r="A2673" s="275" t="s">
        <v>1925</v>
      </c>
      <c r="B2673" s="276"/>
      <c r="C2673" s="276"/>
      <c r="D2673" s="276"/>
      <c r="E2673" s="276"/>
      <c r="F2673" s="237"/>
      <c r="G2673" s="238"/>
      <c r="H2673" s="38"/>
      <c r="I2673" s="38"/>
      <c r="J2673" s="38"/>
      <c r="K2673" s="39"/>
      <c r="L2673" s="40"/>
      <c r="M2673" s="41"/>
      <c r="N2673" s="42"/>
      <c r="O2673" s="43"/>
      <c r="P2673" s="44"/>
    </row>
    <row r="2674" spans="1:16" ht="16.2" customHeight="1" x14ac:dyDescent="0.3">
      <c r="A2674" s="68">
        <f>A2666+1</f>
        <v>2525</v>
      </c>
      <c r="B2674" s="107">
        <v>8711003</v>
      </c>
      <c r="C2674" s="70" t="s">
        <v>1926</v>
      </c>
      <c r="D2674" s="71" t="s">
        <v>1423</v>
      </c>
      <c r="E2674" s="71">
        <v>1</v>
      </c>
      <c r="F2674" s="52">
        <v>223720</v>
      </c>
      <c r="G2674" s="52">
        <v>335580</v>
      </c>
      <c r="H2674" s="24">
        <f t="shared" ref="H2674:H2680" si="870">MIN(F2674:G2674)</f>
        <v>223720</v>
      </c>
      <c r="I2674" s="24">
        <f t="shared" ref="I2674:I2680" si="871">AVERAGE(F2674:G2674)</f>
        <v>279650</v>
      </c>
      <c r="J2674" s="24">
        <f t="shared" ref="J2674:J2680" si="872">MEDIAN(F2674:G2674)</f>
        <v>279650</v>
      </c>
      <c r="K2674" s="25">
        <f t="shared" ref="K2674:K2680" si="873">GEOMEAN(F2674:G2674)</f>
        <v>273999.92262772628</v>
      </c>
      <c r="L2674" s="26">
        <f t="shared" si="859"/>
        <v>35553.274247600137</v>
      </c>
      <c r="M2674" s="27">
        <f t="shared" si="860"/>
        <v>0.12975651199692154</v>
      </c>
      <c r="N2674" s="28">
        <f t="shared" ref="N2674:N2680" si="874">ROUND(IF(M2674&lt;=$N$2,H2674,K2674),0)</f>
        <v>223720</v>
      </c>
      <c r="O2674" s="29" t="str">
        <f t="shared" ref="O2674:O2680" si="875">IF(M2674&lt;=$N$2,"MENOR VALOR","MEDIA GEO")</f>
        <v>MENOR VALOR</v>
      </c>
      <c r="P2674" s="30">
        <f t="shared" si="861"/>
        <v>223720</v>
      </c>
    </row>
    <row r="2675" spans="1:16" ht="16.2" customHeight="1" x14ac:dyDescent="0.3">
      <c r="A2675" s="68">
        <f t="shared" ref="A2675:A2680" si="876">A2674+1</f>
        <v>2526</v>
      </c>
      <c r="B2675" s="107">
        <v>8711003</v>
      </c>
      <c r="C2675" s="70" t="s">
        <v>1927</v>
      </c>
      <c r="D2675" s="71" t="s">
        <v>1423</v>
      </c>
      <c r="E2675" s="71">
        <v>1</v>
      </c>
      <c r="F2675" s="52">
        <v>268940</v>
      </c>
      <c r="G2675" s="52">
        <v>403410</v>
      </c>
      <c r="H2675" s="24">
        <f t="shared" si="870"/>
        <v>268940</v>
      </c>
      <c r="I2675" s="24">
        <f t="shared" si="871"/>
        <v>336175</v>
      </c>
      <c r="J2675" s="24">
        <f t="shared" si="872"/>
        <v>336175</v>
      </c>
      <c r="K2675" s="25">
        <f t="shared" si="873"/>
        <v>329382.88571205398</v>
      </c>
      <c r="L2675" s="26">
        <f t="shared" si="859"/>
        <v>42739.574361476618</v>
      </c>
      <c r="M2675" s="27">
        <f t="shared" si="860"/>
        <v>0.12975651199692109</v>
      </c>
      <c r="N2675" s="28">
        <f t="shared" si="874"/>
        <v>268940</v>
      </c>
      <c r="O2675" s="29" t="str">
        <f t="shared" si="875"/>
        <v>MENOR VALOR</v>
      </c>
      <c r="P2675" s="30">
        <f t="shared" si="861"/>
        <v>268940</v>
      </c>
    </row>
    <row r="2676" spans="1:16" ht="16.2" customHeight="1" x14ac:dyDescent="0.3">
      <c r="A2676" s="68">
        <f t="shared" si="876"/>
        <v>2527</v>
      </c>
      <c r="B2676" s="107">
        <v>8711003</v>
      </c>
      <c r="C2676" s="70" t="s">
        <v>1928</v>
      </c>
      <c r="D2676" s="71" t="s">
        <v>1423</v>
      </c>
      <c r="E2676" s="71">
        <v>1</v>
      </c>
      <c r="F2676" s="52">
        <v>268940</v>
      </c>
      <c r="G2676" s="52">
        <v>403410</v>
      </c>
      <c r="H2676" s="24">
        <f t="shared" si="870"/>
        <v>268940</v>
      </c>
      <c r="I2676" s="24">
        <f t="shared" si="871"/>
        <v>336175</v>
      </c>
      <c r="J2676" s="24">
        <f t="shared" si="872"/>
        <v>336175</v>
      </c>
      <c r="K2676" s="25">
        <f t="shared" si="873"/>
        <v>329382.88571205398</v>
      </c>
      <c r="L2676" s="26">
        <f t="shared" si="859"/>
        <v>42739.574361476618</v>
      </c>
      <c r="M2676" s="27">
        <f t="shared" si="860"/>
        <v>0.12975651199692109</v>
      </c>
      <c r="N2676" s="28">
        <f t="shared" si="874"/>
        <v>268940</v>
      </c>
      <c r="O2676" s="29" t="str">
        <f t="shared" si="875"/>
        <v>MENOR VALOR</v>
      </c>
      <c r="P2676" s="30">
        <f t="shared" si="861"/>
        <v>268940</v>
      </c>
    </row>
    <row r="2677" spans="1:16" ht="16.2" customHeight="1" x14ac:dyDescent="0.3">
      <c r="A2677" s="68">
        <f t="shared" si="876"/>
        <v>2528</v>
      </c>
      <c r="B2677" s="107">
        <v>8711003</v>
      </c>
      <c r="C2677" s="70" t="s">
        <v>1929</v>
      </c>
      <c r="D2677" s="71" t="s">
        <v>1423</v>
      </c>
      <c r="E2677" s="71">
        <v>1</v>
      </c>
      <c r="F2677" s="52">
        <v>268940</v>
      </c>
      <c r="G2677" s="52">
        <v>403410</v>
      </c>
      <c r="H2677" s="24">
        <f t="shared" si="870"/>
        <v>268940</v>
      </c>
      <c r="I2677" s="24">
        <f t="shared" si="871"/>
        <v>336175</v>
      </c>
      <c r="J2677" s="24">
        <f t="shared" si="872"/>
        <v>336175</v>
      </c>
      <c r="K2677" s="25">
        <f t="shared" si="873"/>
        <v>329382.88571205398</v>
      </c>
      <c r="L2677" s="26">
        <f t="shared" si="859"/>
        <v>42739.574361476618</v>
      </c>
      <c r="M2677" s="27">
        <f t="shared" si="860"/>
        <v>0.12975651199692109</v>
      </c>
      <c r="N2677" s="28">
        <f t="shared" si="874"/>
        <v>268940</v>
      </c>
      <c r="O2677" s="29" t="str">
        <f t="shared" si="875"/>
        <v>MENOR VALOR</v>
      </c>
      <c r="P2677" s="30">
        <f t="shared" si="861"/>
        <v>268940</v>
      </c>
    </row>
    <row r="2678" spans="1:16" ht="16.2" customHeight="1" x14ac:dyDescent="0.3">
      <c r="A2678" s="68">
        <f t="shared" si="876"/>
        <v>2529</v>
      </c>
      <c r="B2678" s="107">
        <v>8711003</v>
      </c>
      <c r="C2678" s="70" t="s">
        <v>1930</v>
      </c>
      <c r="D2678" s="71" t="s">
        <v>1423</v>
      </c>
      <c r="E2678" s="71">
        <v>1</v>
      </c>
      <c r="F2678" s="52">
        <v>268940</v>
      </c>
      <c r="G2678" s="52">
        <v>403410</v>
      </c>
      <c r="H2678" s="24">
        <f t="shared" si="870"/>
        <v>268940</v>
      </c>
      <c r="I2678" s="24">
        <f t="shared" si="871"/>
        <v>336175</v>
      </c>
      <c r="J2678" s="24">
        <f t="shared" si="872"/>
        <v>336175</v>
      </c>
      <c r="K2678" s="25">
        <f t="shared" si="873"/>
        <v>329382.88571205398</v>
      </c>
      <c r="L2678" s="26">
        <f t="shared" si="859"/>
        <v>42739.574361476618</v>
      </c>
      <c r="M2678" s="27">
        <f t="shared" si="860"/>
        <v>0.12975651199692109</v>
      </c>
      <c r="N2678" s="28">
        <f t="shared" si="874"/>
        <v>268940</v>
      </c>
      <c r="O2678" s="29" t="str">
        <f t="shared" si="875"/>
        <v>MENOR VALOR</v>
      </c>
      <c r="P2678" s="30">
        <f t="shared" si="861"/>
        <v>268940</v>
      </c>
    </row>
    <row r="2679" spans="1:16" ht="16.2" customHeight="1" x14ac:dyDescent="0.3">
      <c r="A2679" s="68">
        <f t="shared" si="876"/>
        <v>2530</v>
      </c>
      <c r="B2679" s="107">
        <v>8711003</v>
      </c>
      <c r="C2679" s="239" t="s">
        <v>1931</v>
      </c>
      <c r="D2679" s="240" t="s">
        <v>1423</v>
      </c>
      <c r="E2679" s="71">
        <v>1</v>
      </c>
      <c r="F2679" s="52">
        <v>223720</v>
      </c>
      <c r="G2679" s="52">
        <v>335580</v>
      </c>
      <c r="H2679" s="24">
        <f t="shared" si="870"/>
        <v>223720</v>
      </c>
      <c r="I2679" s="24">
        <f t="shared" si="871"/>
        <v>279650</v>
      </c>
      <c r="J2679" s="24">
        <f t="shared" si="872"/>
        <v>279650</v>
      </c>
      <c r="K2679" s="25">
        <f t="shared" si="873"/>
        <v>273999.92262772628</v>
      </c>
      <c r="L2679" s="26">
        <f t="shared" si="859"/>
        <v>35553.274247600137</v>
      </c>
      <c r="M2679" s="27">
        <f t="shared" si="860"/>
        <v>0.12975651199692154</v>
      </c>
      <c r="N2679" s="28">
        <f t="shared" si="874"/>
        <v>223720</v>
      </c>
      <c r="O2679" s="29" t="str">
        <f t="shared" si="875"/>
        <v>MENOR VALOR</v>
      </c>
      <c r="P2679" s="30">
        <f t="shared" si="861"/>
        <v>223720</v>
      </c>
    </row>
    <row r="2680" spans="1:16" ht="16.2" customHeight="1" x14ac:dyDescent="0.3">
      <c r="A2680" s="187">
        <f t="shared" si="876"/>
        <v>2531</v>
      </c>
      <c r="B2680" s="108">
        <v>8711003</v>
      </c>
      <c r="C2680" s="241" t="s">
        <v>1932</v>
      </c>
      <c r="D2680" s="242" t="s">
        <v>1423</v>
      </c>
      <c r="E2680" s="75">
        <v>1</v>
      </c>
      <c r="F2680" s="56">
        <v>268940</v>
      </c>
      <c r="G2680" s="56">
        <v>403410</v>
      </c>
      <c r="H2680" s="243">
        <f t="shared" si="870"/>
        <v>268940</v>
      </c>
      <c r="I2680" s="243">
        <f t="shared" si="871"/>
        <v>336175</v>
      </c>
      <c r="J2680" s="243">
        <f t="shared" si="872"/>
        <v>336175</v>
      </c>
      <c r="K2680" s="244">
        <f t="shared" si="873"/>
        <v>329382.88571205398</v>
      </c>
      <c r="L2680" s="245">
        <f t="shared" si="859"/>
        <v>42739.574361476618</v>
      </c>
      <c r="M2680" s="246">
        <f t="shared" si="860"/>
        <v>0.12975651199692109</v>
      </c>
      <c r="N2680" s="247">
        <f t="shared" si="874"/>
        <v>268940</v>
      </c>
      <c r="O2680" s="181" t="str">
        <f t="shared" si="875"/>
        <v>MENOR VALOR</v>
      </c>
      <c r="P2680" s="248">
        <f t="shared" si="861"/>
        <v>268940</v>
      </c>
    </row>
    <row r="2681" spans="1:16" ht="16.2" customHeight="1" x14ac:dyDescent="0.3">
      <c r="A2681" s="268" t="s">
        <v>1933</v>
      </c>
      <c r="B2681" s="268"/>
      <c r="C2681" s="268"/>
      <c r="D2681" s="268"/>
      <c r="E2681" s="268"/>
      <c r="F2681" s="35"/>
      <c r="G2681" s="121"/>
      <c r="H2681" s="38"/>
      <c r="I2681" s="38"/>
      <c r="J2681" s="38"/>
      <c r="K2681" s="39"/>
      <c r="L2681" s="40"/>
      <c r="M2681" s="41"/>
      <c r="N2681" s="42"/>
      <c r="O2681" s="43"/>
      <c r="P2681" s="44"/>
    </row>
    <row r="2682" spans="1:16" ht="16.2" customHeight="1" x14ac:dyDescent="0.3">
      <c r="A2682" s="168">
        <f>+A2680+1</f>
        <v>2532</v>
      </c>
      <c r="B2682" s="85">
        <v>4393101</v>
      </c>
      <c r="C2682" s="46" t="s">
        <v>1934</v>
      </c>
      <c r="D2682" s="20" t="s">
        <v>1459</v>
      </c>
      <c r="E2682" s="20">
        <v>1</v>
      </c>
      <c r="F2682" s="47">
        <v>223720</v>
      </c>
      <c r="G2682" s="47">
        <v>335580</v>
      </c>
      <c r="H2682" s="249">
        <f t="shared" ref="H2682:H2688" si="877">MIN(F2682:G2682)</f>
        <v>223720</v>
      </c>
      <c r="I2682" s="249">
        <f t="shared" ref="I2682:I2688" si="878">AVERAGE(F2682:G2682)</f>
        <v>279650</v>
      </c>
      <c r="J2682" s="249">
        <f t="shared" ref="J2682:J2688" si="879">MEDIAN(F2682:G2682)</f>
        <v>279650</v>
      </c>
      <c r="K2682" s="250">
        <f t="shared" ref="K2682:K2688" si="880">GEOMEAN(F2682:G2682)</f>
        <v>273999.92262772628</v>
      </c>
      <c r="L2682" s="251">
        <f t="shared" si="859"/>
        <v>35553.274247600137</v>
      </c>
      <c r="M2682" s="252">
        <f t="shared" si="860"/>
        <v>0.12975651199692154</v>
      </c>
      <c r="N2682" s="253">
        <f t="shared" ref="N2682:N2688" si="881">ROUND(IF(M2682&lt;=$N$2,H2682,K2682),0)</f>
        <v>223720</v>
      </c>
      <c r="O2682" s="178" t="str">
        <f t="shared" ref="O2682:O2688" si="882">IF(M2682&lt;=$N$2,"MENOR VALOR","MEDIA GEO")</f>
        <v>MENOR VALOR</v>
      </c>
      <c r="P2682" s="254">
        <f t="shared" si="861"/>
        <v>223720</v>
      </c>
    </row>
    <row r="2683" spans="1:16" ht="16.2" customHeight="1" x14ac:dyDescent="0.3">
      <c r="A2683" s="171">
        <f t="shared" ref="A2683:A2688" si="883">A2682+1</f>
        <v>2533</v>
      </c>
      <c r="B2683" s="86">
        <v>4711101</v>
      </c>
      <c r="C2683" s="51" t="s">
        <v>1935</v>
      </c>
      <c r="D2683" s="50" t="s">
        <v>1459</v>
      </c>
      <c r="E2683" s="50">
        <v>1</v>
      </c>
      <c r="F2683" s="52">
        <v>268940</v>
      </c>
      <c r="G2683" s="52">
        <v>403410</v>
      </c>
      <c r="H2683" s="24">
        <f t="shared" si="877"/>
        <v>268940</v>
      </c>
      <c r="I2683" s="24">
        <f t="shared" si="878"/>
        <v>336175</v>
      </c>
      <c r="J2683" s="24">
        <f t="shared" si="879"/>
        <v>336175</v>
      </c>
      <c r="K2683" s="25">
        <f t="shared" si="880"/>
        <v>329382.88571205398</v>
      </c>
      <c r="L2683" s="26">
        <f t="shared" si="859"/>
        <v>42739.574361476618</v>
      </c>
      <c r="M2683" s="27">
        <f t="shared" si="860"/>
        <v>0.12975651199692109</v>
      </c>
      <c r="N2683" s="28">
        <f t="shared" si="881"/>
        <v>268940</v>
      </c>
      <c r="O2683" s="29" t="str">
        <f t="shared" si="882"/>
        <v>MENOR VALOR</v>
      </c>
      <c r="P2683" s="30">
        <f t="shared" si="861"/>
        <v>268940</v>
      </c>
    </row>
    <row r="2684" spans="1:16" ht="16.2" customHeight="1" x14ac:dyDescent="0.3">
      <c r="A2684" s="171">
        <f t="shared" si="883"/>
        <v>2534</v>
      </c>
      <c r="B2684" s="86">
        <v>4711101</v>
      </c>
      <c r="C2684" s="51" t="s">
        <v>1936</v>
      </c>
      <c r="D2684" s="50" t="s">
        <v>1459</v>
      </c>
      <c r="E2684" s="50">
        <v>1</v>
      </c>
      <c r="F2684" s="52">
        <v>268940</v>
      </c>
      <c r="G2684" s="52">
        <v>403410</v>
      </c>
      <c r="H2684" s="24">
        <f t="shared" si="877"/>
        <v>268940</v>
      </c>
      <c r="I2684" s="24">
        <f t="shared" si="878"/>
        <v>336175</v>
      </c>
      <c r="J2684" s="24">
        <f t="shared" si="879"/>
        <v>336175</v>
      </c>
      <c r="K2684" s="25">
        <f t="shared" si="880"/>
        <v>329382.88571205398</v>
      </c>
      <c r="L2684" s="26">
        <f t="shared" si="859"/>
        <v>42739.574361476618</v>
      </c>
      <c r="M2684" s="27">
        <f t="shared" si="860"/>
        <v>0.12975651199692109</v>
      </c>
      <c r="N2684" s="28">
        <f t="shared" si="881"/>
        <v>268940</v>
      </c>
      <c r="O2684" s="29" t="str">
        <f t="shared" si="882"/>
        <v>MENOR VALOR</v>
      </c>
      <c r="P2684" s="30">
        <f t="shared" si="861"/>
        <v>268940</v>
      </c>
    </row>
    <row r="2685" spans="1:16" ht="16.2" customHeight="1" x14ac:dyDescent="0.3">
      <c r="A2685" s="171">
        <f t="shared" si="883"/>
        <v>2535</v>
      </c>
      <c r="B2685" s="86">
        <v>4826603</v>
      </c>
      <c r="C2685" s="51" t="s">
        <v>1937</v>
      </c>
      <c r="D2685" s="50" t="s">
        <v>1459</v>
      </c>
      <c r="E2685" s="50">
        <v>1</v>
      </c>
      <c r="F2685" s="52">
        <v>248710</v>
      </c>
      <c r="G2685" s="52">
        <v>373065</v>
      </c>
      <c r="H2685" s="24">
        <f t="shared" si="877"/>
        <v>248710</v>
      </c>
      <c r="I2685" s="24">
        <f t="shared" si="878"/>
        <v>310887.5</v>
      </c>
      <c r="J2685" s="24">
        <f t="shared" si="879"/>
        <v>310887.5</v>
      </c>
      <c r="K2685" s="25">
        <f t="shared" si="880"/>
        <v>304606.29696380213</v>
      </c>
      <c r="L2685" s="26">
        <f t="shared" si="859"/>
        <v>39524.650626321956</v>
      </c>
      <c r="M2685" s="27">
        <f t="shared" si="860"/>
        <v>0.12975651199692326</v>
      </c>
      <c r="N2685" s="28">
        <f t="shared" si="881"/>
        <v>248710</v>
      </c>
      <c r="O2685" s="29" t="str">
        <f t="shared" si="882"/>
        <v>MENOR VALOR</v>
      </c>
      <c r="P2685" s="30">
        <f t="shared" si="861"/>
        <v>248710</v>
      </c>
    </row>
    <row r="2686" spans="1:16" ht="16.2" customHeight="1" x14ac:dyDescent="0.3">
      <c r="A2686" s="171">
        <f t="shared" si="883"/>
        <v>2536</v>
      </c>
      <c r="B2686" s="86">
        <v>4712001</v>
      </c>
      <c r="C2686" s="51" t="s">
        <v>1938</v>
      </c>
      <c r="D2686" s="50" t="s">
        <v>1459</v>
      </c>
      <c r="E2686" s="50">
        <v>1</v>
      </c>
      <c r="F2686" s="52">
        <v>290360</v>
      </c>
      <c r="G2686" s="52">
        <v>435540</v>
      </c>
      <c r="H2686" s="24">
        <f t="shared" si="877"/>
        <v>290360</v>
      </c>
      <c r="I2686" s="24">
        <f t="shared" si="878"/>
        <v>362950</v>
      </c>
      <c r="J2686" s="24">
        <f t="shared" si="879"/>
        <v>362950</v>
      </c>
      <c r="K2686" s="25">
        <f t="shared" si="880"/>
        <v>355616.92085726181</v>
      </c>
      <c r="L2686" s="26">
        <f t="shared" si="859"/>
        <v>46143.611257523036</v>
      </c>
      <c r="M2686" s="27">
        <f t="shared" si="860"/>
        <v>0.12975651199691998</v>
      </c>
      <c r="N2686" s="28">
        <f t="shared" si="881"/>
        <v>290360</v>
      </c>
      <c r="O2686" s="29" t="str">
        <f t="shared" si="882"/>
        <v>MENOR VALOR</v>
      </c>
      <c r="P2686" s="30">
        <f t="shared" si="861"/>
        <v>290360</v>
      </c>
    </row>
    <row r="2687" spans="1:16" ht="16.2" customHeight="1" x14ac:dyDescent="0.3">
      <c r="A2687" s="171">
        <f t="shared" si="883"/>
        <v>2537</v>
      </c>
      <c r="B2687" s="86">
        <v>43240</v>
      </c>
      <c r="C2687" s="51" t="s">
        <v>1939</v>
      </c>
      <c r="D2687" s="50" t="s">
        <v>1459</v>
      </c>
      <c r="E2687" s="50">
        <v>1</v>
      </c>
      <c r="F2687" s="52">
        <v>248710</v>
      </c>
      <c r="G2687" s="52">
        <v>373065</v>
      </c>
      <c r="H2687" s="24">
        <f t="shared" si="877"/>
        <v>248710</v>
      </c>
      <c r="I2687" s="24">
        <f t="shared" si="878"/>
        <v>310887.5</v>
      </c>
      <c r="J2687" s="24">
        <f t="shared" si="879"/>
        <v>310887.5</v>
      </c>
      <c r="K2687" s="25">
        <f t="shared" si="880"/>
        <v>304606.29696380213</v>
      </c>
      <c r="L2687" s="26">
        <f t="shared" si="859"/>
        <v>39524.650626321956</v>
      </c>
      <c r="M2687" s="27">
        <f t="shared" si="860"/>
        <v>0.12975651199692326</v>
      </c>
      <c r="N2687" s="28">
        <f t="shared" si="881"/>
        <v>248710</v>
      </c>
      <c r="O2687" s="29" t="str">
        <f t="shared" si="882"/>
        <v>MENOR VALOR</v>
      </c>
      <c r="P2687" s="30">
        <f t="shared" si="861"/>
        <v>248710</v>
      </c>
    </row>
    <row r="2688" spans="1:16" ht="16.2" customHeight="1" x14ac:dyDescent="0.3">
      <c r="A2688" s="173">
        <f t="shared" si="883"/>
        <v>2538</v>
      </c>
      <c r="B2688" s="87">
        <v>2929003</v>
      </c>
      <c r="C2688" s="55" t="s">
        <v>1940</v>
      </c>
      <c r="D2688" s="32" t="s">
        <v>1459</v>
      </c>
      <c r="E2688" s="32">
        <v>1</v>
      </c>
      <c r="F2688" s="56">
        <v>248710</v>
      </c>
      <c r="G2688" s="56">
        <v>373065</v>
      </c>
      <c r="H2688" s="243">
        <f t="shared" si="877"/>
        <v>248710</v>
      </c>
      <c r="I2688" s="243">
        <f t="shared" si="878"/>
        <v>310887.5</v>
      </c>
      <c r="J2688" s="243">
        <f t="shared" si="879"/>
        <v>310887.5</v>
      </c>
      <c r="K2688" s="244">
        <f t="shared" si="880"/>
        <v>304606.29696380213</v>
      </c>
      <c r="L2688" s="245">
        <f t="shared" si="859"/>
        <v>39524.650626321956</v>
      </c>
      <c r="M2688" s="246">
        <f t="shared" si="860"/>
        <v>0.12975651199692326</v>
      </c>
      <c r="N2688" s="247">
        <f t="shared" si="881"/>
        <v>248710</v>
      </c>
      <c r="O2688" s="181" t="str">
        <f t="shared" si="882"/>
        <v>MENOR VALOR</v>
      </c>
      <c r="P2688" s="248">
        <f t="shared" si="861"/>
        <v>248710</v>
      </c>
    </row>
    <row r="2689" spans="1:16" ht="16.2" customHeight="1" x14ac:dyDescent="0.3">
      <c r="A2689" s="268" t="s">
        <v>1941</v>
      </c>
      <c r="B2689" s="268"/>
      <c r="C2689" s="268"/>
      <c r="D2689" s="268"/>
      <c r="E2689" s="268"/>
      <c r="F2689" s="35"/>
      <c r="G2689" s="121"/>
      <c r="H2689" s="38"/>
      <c r="I2689" s="38"/>
      <c r="J2689" s="38"/>
      <c r="K2689" s="39"/>
      <c r="L2689" s="40"/>
      <c r="M2689" s="41"/>
      <c r="N2689" s="42"/>
      <c r="O2689" s="43"/>
      <c r="P2689" s="44"/>
    </row>
    <row r="2690" spans="1:16" ht="16.2" customHeight="1" x14ac:dyDescent="0.3">
      <c r="A2690" s="168">
        <f>+A2688+1</f>
        <v>2539</v>
      </c>
      <c r="B2690" s="76">
        <v>4324000</v>
      </c>
      <c r="C2690" s="46" t="s">
        <v>1942</v>
      </c>
      <c r="D2690" s="20" t="s">
        <v>1459</v>
      </c>
      <c r="E2690" s="20">
        <v>1</v>
      </c>
      <c r="F2690" s="47">
        <v>259420</v>
      </c>
      <c r="G2690" s="47">
        <v>389130</v>
      </c>
      <c r="H2690" s="249">
        <f>MIN(F2690:G2690)</f>
        <v>259420</v>
      </c>
      <c r="I2690" s="249">
        <f>AVERAGE(F2690:G2690)</f>
        <v>324275</v>
      </c>
      <c r="J2690" s="249">
        <f>MEDIAN(F2690:G2690)</f>
        <v>324275</v>
      </c>
      <c r="K2690" s="250">
        <f>GEOMEAN(F2690:G2690)</f>
        <v>317723.31453640602</v>
      </c>
      <c r="L2690" s="251">
        <f t="shared" si="859"/>
        <v>41226.669074345264</v>
      </c>
      <c r="M2690" s="252">
        <f t="shared" si="860"/>
        <v>0.12975651199692287</v>
      </c>
      <c r="N2690" s="253">
        <f>ROUND(IF(M2690&lt;=$N$2,H2690,K2690),0)</f>
        <v>259420</v>
      </c>
      <c r="O2690" s="178" t="str">
        <f>IF(M2690&lt;=$N$2,"MENOR VALOR","MEDIA GEO")</f>
        <v>MENOR VALOR</v>
      </c>
      <c r="P2690" s="254">
        <f t="shared" si="861"/>
        <v>259420</v>
      </c>
    </row>
    <row r="2691" spans="1:16" ht="16.2" customHeight="1" x14ac:dyDescent="0.3">
      <c r="A2691" s="171">
        <f t="shared" ref="A2691:A2694" si="884">A2690+1</f>
        <v>2540</v>
      </c>
      <c r="B2691" s="86">
        <v>4324000</v>
      </c>
      <c r="C2691" s="51" t="s">
        <v>1943</v>
      </c>
      <c r="D2691" s="50" t="s">
        <v>1459</v>
      </c>
      <c r="E2691" s="50">
        <v>1</v>
      </c>
      <c r="F2691" s="52">
        <v>215390</v>
      </c>
      <c r="G2691" s="52">
        <v>323085</v>
      </c>
      <c r="H2691" s="24">
        <f>MIN(F2691:G2691)</f>
        <v>215390</v>
      </c>
      <c r="I2691" s="24">
        <f>AVERAGE(F2691:G2691)</f>
        <v>269237.5</v>
      </c>
      <c r="J2691" s="24">
        <f>MEDIAN(F2691:G2691)</f>
        <v>269237.5</v>
      </c>
      <c r="K2691" s="25">
        <f>GEOMEAN(F2691:G2691)</f>
        <v>263797.79784903437</v>
      </c>
      <c r="L2691" s="26">
        <f t="shared" si="859"/>
        <v>34229.482121359848</v>
      </c>
      <c r="M2691" s="27">
        <f t="shared" si="860"/>
        <v>0.12975651199692206</v>
      </c>
      <c r="N2691" s="28">
        <f>ROUND(IF(M2691&lt;=$N$2,H2691,K2691),0)</f>
        <v>215390</v>
      </c>
      <c r="O2691" s="29" t="str">
        <f>IF(M2691&lt;=$N$2,"MENOR VALOR","MEDIA GEO")</f>
        <v>MENOR VALOR</v>
      </c>
      <c r="P2691" s="30">
        <f t="shared" si="861"/>
        <v>215390</v>
      </c>
    </row>
    <row r="2692" spans="1:16" ht="16.2" customHeight="1" x14ac:dyDescent="0.3">
      <c r="A2692" s="171">
        <f t="shared" si="884"/>
        <v>2541</v>
      </c>
      <c r="B2692" s="86">
        <v>4324000</v>
      </c>
      <c r="C2692" s="51" t="s">
        <v>1944</v>
      </c>
      <c r="D2692" s="50" t="s">
        <v>1459</v>
      </c>
      <c r="E2692" s="50">
        <v>1</v>
      </c>
      <c r="F2692" s="52">
        <v>280840</v>
      </c>
      <c r="G2692" s="52">
        <v>421260</v>
      </c>
      <c r="H2692" s="24">
        <f>MIN(F2692:G2692)</f>
        <v>280840</v>
      </c>
      <c r="I2692" s="24">
        <f>AVERAGE(F2692:G2692)</f>
        <v>351050</v>
      </c>
      <c r="J2692" s="24">
        <f>MEDIAN(F2692:G2692)</f>
        <v>351050</v>
      </c>
      <c r="K2692" s="25">
        <f>GEOMEAN(F2692:G2692)</f>
        <v>343957.34968161385</v>
      </c>
      <c r="L2692" s="26">
        <f t="shared" si="859"/>
        <v>44630.705970391704</v>
      </c>
      <c r="M2692" s="27">
        <f t="shared" si="860"/>
        <v>0.12975651199692165</v>
      </c>
      <c r="N2692" s="28">
        <f>ROUND(IF(M2692&lt;=$N$2,H2692,K2692),0)</f>
        <v>280840</v>
      </c>
      <c r="O2692" s="29" t="str">
        <f>IF(M2692&lt;=$N$2,"MENOR VALOR","MEDIA GEO")</f>
        <v>MENOR VALOR</v>
      </c>
      <c r="P2692" s="30">
        <f t="shared" si="861"/>
        <v>280840</v>
      </c>
    </row>
    <row r="2693" spans="1:16" ht="16.2" customHeight="1" x14ac:dyDescent="0.3">
      <c r="A2693" s="171">
        <f t="shared" si="884"/>
        <v>2542</v>
      </c>
      <c r="B2693" s="86">
        <v>4324000</v>
      </c>
      <c r="C2693" s="51" t="s">
        <v>1945</v>
      </c>
      <c r="D2693" s="50" t="s">
        <v>1459</v>
      </c>
      <c r="E2693" s="50">
        <v>1</v>
      </c>
      <c r="F2693" s="52">
        <v>268940</v>
      </c>
      <c r="G2693" s="52">
        <v>403410</v>
      </c>
      <c r="H2693" s="24">
        <f>MIN(F2693:G2693)</f>
        <v>268940</v>
      </c>
      <c r="I2693" s="24">
        <f>AVERAGE(F2693:G2693)</f>
        <v>336175</v>
      </c>
      <c r="J2693" s="24">
        <f>MEDIAN(F2693:G2693)</f>
        <v>336175</v>
      </c>
      <c r="K2693" s="25">
        <f>GEOMEAN(F2693:G2693)</f>
        <v>329382.88571205398</v>
      </c>
      <c r="L2693" s="26">
        <f t="shared" si="859"/>
        <v>42739.574361476618</v>
      </c>
      <c r="M2693" s="27">
        <f t="shared" si="860"/>
        <v>0.12975651199692109</v>
      </c>
      <c r="N2693" s="28">
        <f>ROUND(IF(M2693&lt;=$N$2,H2693,K2693),0)</f>
        <v>268940</v>
      </c>
      <c r="O2693" s="29" t="str">
        <f>IF(M2693&lt;=$N$2,"MENOR VALOR","MEDIA GEO")</f>
        <v>MENOR VALOR</v>
      </c>
      <c r="P2693" s="30">
        <f t="shared" si="861"/>
        <v>268940</v>
      </c>
    </row>
    <row r="2694" spans="1:16" ht="16.2" customHeight="1" x14ac:dyDescent="0.3">
      <c r="A2694" s="173">
        <f t="shared" si="884"/>
        <v>2543</v>
      </c>
      <c r="B2694" s="87">
        <v>4324000</v>
      </c>
      <c r="C2694" s="55" t="s">
        <v>1946</v>
      </c>
      <c r="D2694" s="32" t="s">
        <v>1459</v>
      </c>
      <c r="E2694" s="32">
        <v>1</v>
      </c>
      <c r="F2694" s="56">
        <v>291550</v>
      </c>
      <c r="G2694" s="56">
        <v>437325</v>
      </c>
      <c r="H2694" s="243">
        <f>MIN(F2694:G2694)</f>
        <v>291550</v>
      </c>
      <c r="I2694" s="243">
        <f>AVERAGE(F2694:G2694)</f>
        <v>364437.5</v>
      </c>
      <c r="J2694" s="243">
        <f>MEDIAN(F2694:G2694)</f>
        <v>364437.5</v>
      </c>
      <c r="K2694" s="244">
        <f>GEOMEAN(F2694:G2694)</f>
        <v>357074.3672542178</v>
      </c>
      <c r="L2694" s="245">
        <f t="shared" si="859"/>
        <v>46332.724418414851</v>
      </c>
      <c r="M2694" s="246">
        <f t="shared" si="860"/>
        <v>0.1297565119969209</v>
      </c>
      <c r="N2694" s="247">
        <f>ROUND(IF(M2694&lt;=$N$2,H2694,K2694),0)</f>
        <v>291550</v>
      </c>
      <c r="O2694" s="181" t="str">
        <f>IF(M2694&lt;=$N$2,"MENOR VALOR","MEDIA GEO")</f>
        <v>MENOR VALOR</v>
      </c>
      <c r="P2694" s="248">
        <f t="shared" si="861"/>
        <v>291550</v>
      </c>
    </row>
    <row r="2695" spans="1:16" ht="16.2" customHeight="1" x14ac:dyDescent="0.3">
      <c r="A2695" s="268" t="s">
        <v>864</v>
      </c>
      <c r="B2695" s="268"/>
      <c r="C2695" s="268"/>
      <c r="D2695" s="268"/>
      <c r="E2695" s="268"/>
      <c r="F2695" s="35"/>
      <c r="G2695" s="121"/>
      <c r="H2695" s="38"/>
      <c r="I2695" s="38"/>
      <c r="J2695" s="38"/>
      <c r="K2695" s="39"/>
      <c r="L2695" s="40"/>
      <c r="M2695" s="41"/>
      <c r="N2695" s="42"/>
      <c r="O2695" s="43"/>
      <c r="P2695" s="44"/>
    </row>
    <row r="2696" spans="1:16" ht="16.2" customHeight="1" x14ac:dyDescent="0.3">
      <c r="A2696" s="177">
        <f>+A2694+1</f>
        <v>2544</v>
      </c>
      <c r="B2696" s="178">
        <v>4343002</v>
      </c>
      <c r="C2696" s="21" t="s">
        <v>1947</v>
      </c>
      <c r="D2696" s="22" t="s">
        <v>1423</v>
      </c>
      <c r="E2696" s="22">
        <v>1</v>
      </c>
      <c r="F2696" s="47">
        <v>246330</v>
      </c>
      <c r="G2696" s="47">
        <v>369495</v>
      </c>
      <c r="H2696" s="249">
        <f>MIN(F2696:G2696)</f>
        <v>246330</v>
      </c>
      <c r="I2696" s="249">
        <f>AVERAGE(F2696:G2696)</f>
        <v>307912.5</v>
      </c>
      <c r="J2696" s="249">
        <f>MEDIAN(F2696:G2696)</f>
        <v>307912.5</v>
      </c>
      <c r="K2696" s="250">
        <f>GEOMEAN(F2696:G2696)</f>
        <v>301691.40416989016</v>
      </c>
      <c r="L2696" s="251">
        <f t="shared" ref="L2696:L2759" si="885">STDEVA(H2696,K2696)</f>
        <v>39146.424304538894</v>
      </c>
      <c r="M2696" s="252">
        <f t="shared" ref="M2696:M2759" si="886">L2696/K2696</f>
        <v>0.12975651199692298</v>
      </c>
      <c r="N2696" s="253">
        <f>ROUND(IF(M2696&lt;=$N$2,H2696,K2696),0)</f>
        <v>246330</v>
      </c>
      <c r="O2696" s="178" t="str">
        <f>IF(M2696&lt;=$N$2,"MENOR VALOR","MEDIA GEO")</f>
        <v>MENOR VALOR</v>
      </c>
      <c r="P2696" s="254">
        <f t="shared" ref="P2696:P2759" si="887">ROUND(N2696,0)</f>
        <v>246330</v>
      </c>
    </row>
    <row r="2697" spans="1:16" ht="16.2" customHeight="1" x14ac:dyDescent="0.3">
      <c r="A2697" s="180">
        <f t="shared" ref="A2697" si="888">A2696+1</f>
        <v>2545</v>
      </c>
      <c r="B2697" s="181">
        <v>4343001</v>
      </c>
      <c r="C2697" s="33" t="s">
        <v>1948</v>
      </c>
      <c r="D2697" s="34" t="s">
        <v>1423</v>
      </c>
      <c r="E2697" s="34">
        <v>1</v>
      </c>
      <c r="F2697" s="56">
        <v>299880</v>
      </c>
      <c r="G2697" s="56">
        <v>449820</v>
      </c>
      <c r="H2697" s="243">
        <f>MIN(F2697:G2697)</f>
        <v>299880</v>
      </c>
      <c r="I2697" s="243">
        <f>AVERAGE(F2697:G2697)</f>
        <v>374850</v>
      </c>
      <c r="J2697" s="243">
        <f>MEDIAN(F2697:G2697)</f>
        <v>374850</v>
      </c>
      <c r="K2697" s="244">
        <f>GEOMEAN(F2697:G2697)</f>
        <v>367276.49203290971</v>
      </c>
      <c r="L2697" s="245">
        <f t="shared" si="885"/>
        <v>47656.516544655147</v>
      </c>
      <c r="M2697" s="246">
        <f t="shared" si="886"/>
        <v>0.12975651199692056</v>
      </c>
      <c r="N2697" s="247">
        <f>ROUND(IF(M2697&lt;=$N$2,H2697,K2697),0)</f>
        <v>299880</v>
      </c>
      <c r="O2697" s="181" t="str">
        <f>IF(M2697&lt;=$N$2,"MENOR VALOR","MEDIA GEO")</f>
        <v>MENOR VALOR</v>
      </c>
      <c r="P2697" s="248">
        <f t="shared" si="887"/>
        <v>299880</v>
      </c>
    </row>
    <row r="2698" spans="1:16" ht="16.2" customHeight="1" x14ac:dyDescent="0.3">
      <c r="A2698" s="268" t="s">
        <v>869</v>
      </c>
      <c r="B2698" s="268"/>
      <c r="C2698" s="268"/>
      <c r="D2698" s="268"/>
      <c r="E2698" s="268"/>
      <c r="F2698" s="35"/>
      <c r="G2698" s="121"/>
      <c r="H2698" s="38"/>
      <c r="I2698" s="38"/>
      <c r="J2698" s="38"/>
      <c r="K2698" s="39"/>
      <c r="L2698" s="40"/>
      <c r="M2698" s="41"/>
      <c r="N2698" s="42"/>
      <c r="O2698" s="43"/>
      <c r="P2698" s="44"/>
    </row>
    <row r="2699" spans="1:16" ht="16.2" customHeight="1" x14ac:dyDescent="0.3">
      <c r="A2699" s="177">
        <f>+A2697+1</f>
        <v>2546</v>
      </c>
      <c r="B2699" s="106">
        <v>8714300</v>
      </c>
      <c r="C2699" s="21" t="s">
        <v>1949</v>
      </c>
      <c r="D2699" s="22" t="s">
        <v>1423</v>
      </c>
      <c r="E2699" s="22">
        <v>1</v>
      </c>
      <c r="F2699" s="47">
        <v>249900</v>
      </c>
      <c r="G2699" s="47">
        <v>374850</v>
      </c>
      <c r="H2699" s="249">
        <f>MIN(F2699:G2699)</f>
        <v>249900</v>
      </c>
      <c r="I2699" s="249">
        <f>AVERAGE(F2699:G2699)</f>
        <v>312375</v>
      </c>
      <c r="J2699" s="249">
        <f>MEDIAN(F2699:G2699)</f>
        <v>312375</v>
      </c>
      <c r="K2699" s="250">
        <f>GEOMEAN(F2699:G2699)</f>
        <v>306063.74336075812</v>
      </c>
      <c r="L2699" s="251">
        <f t="shared" si="885"/>
        <v>39713.76378721332</v>
      </c>
      <c r="M2699" s="252">
        <f t="shared" si="886"/>
        <v>0.12975651199692281</v>
      </c>
      <c r="N2699" s="253">
        <f>ROUND(IF(M2699&lt;=$N$2,H2699,K2699),0)</f>
        <v>249900</v>
      </c>
      <c r="O2699" s="178" t="str">
        <f>IF(M2699&lt;=$N$2,"MENOR VALOR","MEDIA GEO")</f>
        <v>MENOR VALOR</v>
      </c>
      <c r="P2699" s="254">
        <f t="shared" si="887"/>
        <v>249900</v>
      </c>
    </row>
    <row r="2700" spans="1:16" ht="16.2" customHeight="1" x14ac:dyDescent="0.3">
      <c r="A2700" s="179">
        <f>+A2699+1</f>
        <v>2547</v>
      </c>
      <c r="B2700" s="107">
        <v>8714300</v>
      </c>
      <c r="C2700" s="61" t="s">
        <v>1950</v>
      </c>
      <c r="D2700" s="62" t="s">
        <v>1423</v>
      </c>
      <c r="E2700" s="62">
        <v>1</v>
      </c>
      <c r="F2700" s="52">
        <v>249900</v>
      </c>
      <c r="G2700" s="52">
        <v>374850</v>
      </c>
      <c r="H2700" s="24">
        <f>MIN(F2700:G2700)</f>
        <v>249900</v>
      </c>
      <c r="I2700" s="24">
        <f>AVERAGE(F2700:G2700)</f>
        <v>312375</v>
      </c>
      <c r="J2700" s="24">
        <f>MEDIAN(F2700:G2700)</f>
        <v>312375</v>
      </c>
      <c r="K2700" s="25">
        <f>GEOMEAN(F2700:G2700)</f>
        <v>306063.74336075812</v>
      </c>
      <c r="L2700" s="26">
        <f t="shared" si="885"/>
        <v>39713.76378721332</v>
      </c>
      <c r="M2700" s="27">
        <f t="shared" si="886"/>
        <v>0.12975651199692281</v>
      </c>
      <c r="N2700" s="28">
        <f>ROUND(IF(M2700&lt;=$N$2,H2700,K2700),0)</f>
        <v>249900</v>
      </c>
      <c r="O2700" s="29" t="str">
        <f>IF(M2700&lt;=$N$2,"MENOR VALOR","MEDIA GEO")</f>
        <v>MENOR VALOR</v>
      </c>
      <c r="P2700" s="30">
        <f t="shared" si="887"/>
        <v>249900</v>
      </c>
    </row>
    <row r="2701" spans="1:16" ht="16.2" customHeight="1" x14ac:dyDescent="0.3">
      <c r="A2701" s="179">
        <f>+A2700+1</f>
        <v>2548</v>
      </c>
      <c r="B2701" s="107">
        <v>8714300</v>
      </c>
      <c r="C2701" s="61" t="s">
        <v>1951</v>
      </c>
      <c r="D2701" s="62" t="s">
        <v>1423</v>
      </c>
      <c r="E2701" s="62">
        <v>1</v>
      </c>
      <c r="F2701" s="52">
        <v>249900</v>
      </c>
      <c r="G2701" s="52">
        <v>374850</v>
      </c>
      <c r="H2701" s="24">
        <f>MIN(F2701:G2701)</f>
        <v>249900</v>
      </c>
      <c r="I2701" s="24">
        <f>AVERAGE(F2701:G2701)</f>
        <v>312375</v>
      </c>
      <c r="J2701" s="24">
        <f>MEDIAN(F2701:G2701)</f>
        <v>312375</v>
      </c>
      <c r="K2701" s="25">
        <f>GEOMEAN(F2701:G2701)</f>
        <v>306063.74336075812</v>
      </c>
      <c r="L2701" s="26">
        <f t="shared" si="885"/>
        <v>39713.76378721332</v>
      </c>
      <c r="M2701" s="27">
        <f t="shared" si="886"/>
        <v>0.12975651199692281</v>
      </c>
      <c r="N2701" s="28">
        <f>ROUND(IF(M2701&lt;=$N$2,H2701,K2701),0)</f>
        <v>249900</v>
      </c>
      <c r="O2701" s="29" t="str">
        <f>IF(M2701&lt;=$N$2,"MENOR VALOR","MEDIA GEO")</f>
        <v>MENOR VALOR</v>
      </c>
      <c r="P2701" s="30">
        <f t="shared" si="887"/>
        <v>249900</v>
      </c>
    </row>
    <row r="2702" spans="1:16" ht="16.2" customHeight="1" x14ac:dyDescent="0.3">
      <c r="A2702" s="179">
        <f>+A2701+1</f>
        <v>2549</v>
      </c>
      <c r="B2702" s="107">
        <v>8714300</v>
      </c>
      <c r="C2702" s="61" t="s">
        <v>1952</v>
      </c>
      <c r="D2702" s="62" t="s">
        <v>1423</v>
      </c>
      <c r="E2702" s="62">
        <v>1</v>
      </c>
      <c r="F2702" s="52">
        <v>249900</v>
      </c>
      <c r="G2702" s="52">
        <v>374850</v>
      </c>
      <c r="H2702" s="24">
        <f>MIN(F2702:G2702)</f>
        <v>249900</v>
      </c>
      <c r="I2702" s="24">
        <f>AVERAGE(F2702:G2702)</f>
        <v>312375</v>
      </c>
      <c r="J2702" s="24">
        <f>MEDIAN(F2702:G2702)</f>
        <v>312375</v>
      </c>
      <c r="K2702" s="25">
        <f>GEOMEAN(F2702:G2702)</f>
        <v>306063.74336075812</v>
      </c>
      <c r="L2702" s="26">
        <f t="shared" si="885"/>
        <v>39713.76378721332</v>
      </c>
      <c r="M2702" s="27">
        <f t="shared" si="886"/>
        <v>0.12975651199692281</v>
      </c>
      <c r="N2702" s="28">
        <f>ROUND(IF(M2702&lt;=$N$2,H2702,K2702),0)</f>
        <v>249900</v>
      </c>
      <c r="O2702" s="29" t="str">
        <f>IF(M2702&lt;=$N$2,"MENOR VALOR","MEDIA GEO")</f>
        <v>MENOR VALOR</v>
      </c>
      <c r="P2702" s="30">
        <f t="shared" si="887"/>
        <v>249900</v>
      </c>
    </row>
    <row r="2703" spans="1:16" ht="16.2" customHeight="1" x14ac:dyDescent="0.3">
      <c r="A2703" s="180">
        <f>+A2702+1</f>
        <v>2550</v>
      </c>
      <c r="B2703" s="108">
        <v>8714300</v>
      </c>
      <c r="C2703" s="14" t="s">
        <v>1928</v>
      </c>
      <c r="D2703" s="34" t="s">
        <v>1423</v>
      </c>
      <c r="E2703" s="34">
        <v>1</v>
      </c>
      <c r="F2703" s="56">
        <v>274890</v>
      </c>
      <c r="G2703" s="56">
        <v>412335</v>
      </c>
      <c r="H2703" s="243">
        <f>MIN(F2703:G2703)</f>
        <v>274890</v>
      </c>
      <c r="I2703" s="243">
        <f>AVERAGE(F2703:G2703)</f>
        <v>343612.5</v>
      </c>
      <c r="J2703" s="243">
        <f>MEDIAN(F2703:G2703)</f>
        <v>343612.5</v>
      </c>
      <c r="K2703" s="244">
        <f>GEOMEAN(F2703:G2703)</f>
        <v>336670.11769683391</v>
      </c>
      <c r="L2703" s="245">
        <f t="shared" si="885"/>
        <v>43685.140165934252</v>
      </c>
      <c r="M2703" s="246">
        <f t="shared" si="886"/>
        <v>0.12975651199692165</v>
      </c>
      <c r="N2703" s="247">
        <f>ROUND(IF(M2703&lt;=$N$2,H2703,K2703),0)</f>
        <v>274890</v>
      </c>
      <c r="O2703" s="181" t="str">
        <f>IF(M2703&lt;=$N$2,"MENOR VALOR","MEDIA GEO")</f>
        <v>MENOR VALOR</v>
      </c>
      <c r="P2703" s="248">
        <f t="shared" si="887"/>
        <v>274890</v>
      </c>
    </row>
    <row r="2704" spans="1:16" ht="16.2" customHeight="1" x14ac:dyDescent="0.3">
      <c r="A2704" s="268" t="s">
        <v>873</v>
      </c>
      <c r="B2704" s="268"/>
      <c r="C2704" s="268"/>
      <c r="D2704" s="268"/>
      <c r="E2704" s="268"/>
      <c r="F2704" s="35"/>
      <c r="G2704" s="121"/>
      <c r="H2704" s="38"/>
      <c r="I2704" s="38"/>
      <c r="J2704" s="38"/>
      <c r="K2704" s="39"/>
      <c r="L2704" s="40"/>
      <c r="M2704" s="41"/>
      <c r="N2704" s="42"/>
      <c r="O2704" s="43"/>
      <c r="P2704" s="44"/>
    </row>
    <row r="2705" spans="1:16" ht="16.2" customHeight="1" x14ac:dyDescent="0.3">
      <c r="A2705" s="177">
        <f>+A2703+1</f>
        <v>2551</v>
      </c>
      <c r="B2705" s="178">
        <v>4325302</v>
      </c>
      <c r="C2705" s="21" t="s">
        <v>1953</v>
      </c>
      <c r="D2705" s="22" t="s">
        <v>1423</v>
      </c>
      <c r="E2705" s="22">
        <v>1</v>
      </c>
      <c r="F2705" s="47">
        <v>249900</v>
      </c>
      <c r="G2705" s="47">
        <v>374850</v>
      </c>
      <c r="H2705" s="249">
        <f>MIN(F2705:G2705)</f>
        <v>249900</v>
      </c>
      <c r="I2705" s="249">
        <f>AVERAGE(F2705:G2705)</f>
        <v>312375</v>
      </c>
      <c r="J2705" s="249">
        <f>MEDIAN(F2705:G2705)</f>
        <v>312375</v>
      </c>
      <c r="K2705" s="250">
        <f>GEOMEAN(F2705:G2705)</f>
        <v>306063.74336075812</v>
      </c>
      <c r="L2705" s="251">
        <f t="shared" si="885"/>
        <v>39713.76378721332</v>
      </c>
      <c r="M2705" s="252">
        <f t="shared" si="886"/>
        <v>0.12975651199692281</v>
      </c>
      <c r="N2705" s="253">
        <f>ROUND(IF(M2705&lt;=$N$2,H2705,K2705),0)</f>
        <v>249900</v>
      </c>
      <c r="O2705" s="178" t="str">
        <f>IF(M2705&lt;=$N$2,"MENOR VALOR","MEDIA GEO")</f>
        <v>MENOR VALOR</v>
      </c>
      <c r="P2705" s="254">
        <f t="shared" si="887"/>
        <v>249900</v>
      </c>
    </row>
    <row r="2706" spans="1:16" ht="16.2" customHeight="1" x14ac:dyDescent="0.3">
      <c r="A2706" s="179">
        <f>A2705+1</f>
        <v>2552</v>
      </c>
      <c r="B2706" s="29">
        <v>4325302</v>
      </c>
      <c r="C2706" s="61" t="s">
        <v>1954</v>
      </c>
      <c r="D2706" s="62" t="s">
        <v>1423</v>
      </c>
      <c r="E2706" s="62">
        <v>1</v>
      </c>
      <c r="F2706" s="52">
        <v>249900</v>
      </c>
      <c r="G2706" s="52">
        <v>374850</v>
      </c>
      <c r="H2706" s="24">
        <f>MIN(F2706:G2706)</f>
        <v>249900</v>
      </c>
      <c r="I2706" s="24">
        <f>AVERAGE(F2706:G2706)</f>
        <v>312375</v>
      </c>
      <c r="J2706" s="24">
        <f>MEDIAN(F2706:G2706)</f>
        <v>312375</v>
      </c>
      <c r="K2706" s="25">
        <f>GEOMEAN(F2706:G2706)</f>
        <v>306063.74336075812</v>
      </c>
      <c r="L2706" s="26">
        <f t="shared" si="885"/>
        <v>39713.76378721332</v>
      </c>
      <c r="M2706" s="27">
        <f t="shared" si="886"/>
        <v>0.12975651199692281</v>
      </c>
      <c r="N2706" s="28">
        <f>ROUND(IF(M2706&lt;=$N$2,H2706,K2706),0)</f>
        <v>249900</v>
      </c>
      <c r="O2706" s="29" t="str">
        <f>IF(M2706&lt;=$N$2,"MENOR VALOR","MEDIA GEO")</f>
        <v>MENOR VALOR</v>
      </c>
      <c r="P2706" s="30">
        <f t="shared" si="887"/>
        <v>249900</v>
      </c>
    </row>
    <row r="2707" spans="1:16" ht="16.2" customHeight="1" x14ac:dyDescent="0.3">
      <c r="A2707" s="180">
        <f>+A2706+1</f>
        <v>2553</v>
      </c>
      <c r="B2707" s="181">
        <v>4325302</v>
      </c>
      <c r="C2707" s="33" t="s">
        <v>1955</v>
      </c>
      <c r="D2707" s="34" t="s">
        <v>1423</v>
      </c>
      <c r="E2707" s="34">
        <v>1</v>
      </c>
      <c r="F2707" s="56">
        <v>249900</v>
      </c>
      <c r="G2707" s="56">
        <v>374850</v>
      </c>
      <c r="H2707" s="243">
        <f>MIN(F2707:G2707)</f>
        <v>249900</v>
      </c>
      <c r="I2707" s="243">
        <f>AVERAGE(F2707:G2707)</f>
        <v>312375</v>
      </c>
      <c r="J2707" s="243">
        <f>MEDIAN(F2707:G2707)</f>
        <v>312375</v>
      </c>
      <c r="K2707" s="244">
        <f>GEOMEAN(F2707:G2707)</f>
        <v>306063.74336075812</v>
      </c>
      <c r="L2707" s="245">
        <f t="shared" si="885"/>
        <v>39713.76378721332</v>
      </c>
      <c r="M2707" s="246">
        <f t="shared" si="886"/>
        <v>0.12975651199692281</v>
      </c>
      <c r="N2707" s="247">
        <f>ROUND(IF(M2707&lt;=$N$2,H2707,K2707),0)</f>
        <v>249900</v>
      </c>
      <c r="O2707" s="181" t="str">
        <f>IF(M2707&lt;=$N$2,"MENOR VALOR","MEDIA GEO")</f>
        <v>MENOR VALOR</v>
      </c>
      <c r="P2707" s="248">
        <f t="shared" si="887"/>
        <v>249900</v>
      </c>
    </row>
    <row r="2708" spans="1:16" ht="16.2" customHeight="1" x14ac:dyDescent="0.3">
      <c r="A2708" s="268" t="s">
        <v>1956</v>
      </c>
      <c r="B2708" s="268"/>
      <c r="C2708" s="268"/>
      <c r="D2708" s="268"/>
      <c r="E2708" s="268"/>
      <c r="F2708" s="35"/>
      <c r="G2708" s="121"/>
      <c r="H2708" s="38"/>
      <c r="I2708" s="38"/>
      <c r="J2708" s="38"/>
      <c r="K2708" s="39"/>
      <c r="L2708" s="40"/>
      <c r="M2708" s="41"/>
      <c r="N2708" s="42"/>
      <c r="O2708" s="43"/>
      <c r="P2708" s="44"/>
    </row>
    <row r="2709" spans="1:16" ht="16.2" customHeight="1" x14ac:dyDescent="0.3">
      <c r="A2709" s="12" t="s">
        <v>8</v>
      </c>
      <c r="B2709" s="12" t="s">
        <v>9</v>
      </c>
      <c r="C2709" s="12" t="s">
        <v>10</v>
      </c>
      <c r="D2709" s="12" t="s">
        <v>11</v>
      </c>
      <c r="E2709" s="12" t="s">
        <v>12</v>
      </c>
      <c r="F2709" s="12"/>
      <c r="G2709" s="12"/>
      <c r="H2709" s="38"/>
      <c r="I2709" s="38"/>
      <c r="J2709" s="38"/>
      <c r="K2709" s="39"/>
      <c r="L2709" s="40"/>
      <c r="M2709" s="41"/>
      <c r="N2709" s="42"/>
      <c r="O2709" s="43"/>
      <c r="P2709" s="44"/>
    </row>
    <row r="2710" spans="1:16" ht="16.2" customHeight="1" x14ac:dyDescent="0.3">
      <c r="A2710" s="177">
        <f>+A2707+1</f>
        <v>2554</v>
      </c>
      <c r="B2710" s="106">
        <v>4641004</v>
      </c>
      <c r="C2710" s="21" t="s">
        <v>1957</v>
      </c>
      <c r="D2710" s="22" t="s">
        <v>1423</v>
      </c>
      <c r="E2710" s="22">
        <v>1</v>
      </c>
      <c r="F2710" s="47">
        <v>249900</v>
      </c>
      <c r="G2710" s="47">
        <v>374850</v>
      </c>
      <c r="H2710" s="249">
        <f>MIN(F2710:G2710)</f>
        <v>249900</v>
      </c>
      <c r="I2710" s="249">
        <f>AVERAGE(F2710:G2710)</f>
        <v>312375</v>
      </c>
      <c r="J2710" s="249">
        <f>MEDIAN(F2710:G2710)</f>
        <v>312375</v>
      </c>
      <c r="K2710" s="250">
        <f>GEOMEAN(F2710:G2710)</f>
        <v>306063.74336075812</v>
      </c>
      <c r="L2710" s="251">
        <f t="shared" si="885"/>
        <v>39713.76378721332</v>
      </c>
      <c r="M2710" s="252">
        <f t="shared" si="886"/>
        <v>0.12975651199692281</v>
      </c>
      <c r="N2710" s="253">
        <f>ROUND(IF(M2710&lt;=$N$2,H2710,K2710),0)</f>
        <v>249900</v>
      </c>
      <c r="O2710" s="178" t="str">
        <f>IF(M2710&lt;=$N$2,"MENOR VALOR","MEDIA GEO")</f>
        <v>MENOR VALOR</v>
      </c>
      <c r="P2710" s="254">
        <f t="shared" si="887"/>
        <v>249900</v>
      </c>
    </row>
    <row r="2711" spans="1:16" ht="16.2" customHeight="1" x14ac:dyDescent="0.3">
      <c r="A2711" s="179">
        <f>+A2710+1</f>
        <v>2555</v>
      </c>
      <c r="B2711" s="107">
        <v>4641004</v>
      </c>
      <c r="C2711" s="61" t="s">
        <v>1958</v>
      </c>
      <c r="D2711" s="62" t="s">
        <v>1423</v>
      </c>
      <c r="E2711" s="62">
        <v>1</v>
      </c>
      <c r="F2711" s="52">
        <v>249900</v>
      </c>
      <c r="G2711" s="52">
        <v>374850</v>
      </c>
      <c r="H2711" s="24">
        <f>MIN(F2711:G2711)</f>
        <v>249900</v>
      </c>
      <c r="I2711" s="24">
        <f>AVERAGE(F2711:G2711)</f>
        <v>312375</v>
      </c>
      <c r="J2711" s="24">
        <f>MEDIAN(F2711:G2711)</f>
        <v>312375</v>
      </c>
      <c r="K2711" s="25">
        <f>GEOMEAN(F2711:G2711)</f>
        <v>306063.74336075812</v>
      </c>
      <c r="L2711" s="26">
        <f t="shared" si="885"/>
        <v>39713.76378721332</v>
      </c>
      <c r="M2711" s="27">
        <f t="shared" si="886"/>
        <v>0.12975651199692281</v>
      </c>
      <c r="N2711" s="28">
        <f>ROUND(IF(M2711&lt;=$N$2,H2711,K2711),0)</f>
        <v>249900</v>
      </c>
      <c r="O2711" s="29" t="str">
        <f>IF(M2711&lt;=$N$2,"MENOR VALOR","MEDIA GEO")</f>
        <v>MENOR VALOR</v>
      </c>
      <c r="P2711" s="30">
        <f t="shared" si="887"/>
        <v>249900</v>
      </c>
    </row>
    <row r="2712" spans="1:16" ht="16.2" customHeight="1" x14ac:dyDescent="0.3">
      <c r="A2712" s="180">
        <f>+A2711+1</f>
        <v>2556</v>
      </c>
      <c r="B2712" s="108">
        <v>4641004</v>
      </c>
      <c r="C2712" s="33" t="s">
        <v>1959</v>
      </c>
      <c r="D2712" s="34" t="s">
        <v>1423</v>
      </c>
      <c r="E2712" s="34">
        <v>1</v>
      </c>
      <c r="F2712" s="56">
        <v>274890</v>
      </c>
      <c r="G2712" s="56">
        <v>412335</v>
      </c>
      <c r="H2712" s="243">
        <f>MIN(F2712:G2712)</f>
        <v>274890</v>
      </c>
      <c r="I2712" s="243">
        <f>AVERAGE(F2712:G2712)</f>
        <v>343612.5</v>
      </c>
      <c r="J2712" s="243">
        <f>MEDIAN(F2712:G2712)</f>
        <v>343612.5</v>
      </c>
      <c r="K2712" s="244">
        <f>GEOMEAN(F2712:G2712)</f>
        <v>336670.11769683391</v>
      </c>
      <c r="L2712" s="245">
        <f t="shared" si="885"/>
        <v>43685.140165934252</v>
      </c>
      <c r="M2712" s="246">
        <f t="shared" si="886"/>
        <v>0.12975651199692165</v>
      </c>
      <c r="N2712" s="247">
        <f>ROUND(IF(M2712&lt;=$N$2,H2712,K2712),0)</f>
        <v>274890</v>
      </c>
      <c r="O2712" s="181" t="str">
        <f>IF(M2712&lt;=$N$2,"MENOR VALOR","MEDIA GEO")</f>
        <v>MENOR VALOR</v>
      </c>
      <c r="P2712" s="248">
        <f t="shared" si="887"/>
        <v>274890</v>
      </c>
    </row>
    <row r="2713" spans="1:16" ht="16.2" customHeight="1" x14ac:dyDescent="0.3">
      <c r="A2713" s="268" t="s">
        <v>1960</v>
      </c>
      <c r="B2713" s="268"/>
      <c r="C2713" s="268"/>
      <c r="D2713" s="268"/>
      <c r="E2713" s="268"/>
      <c r="F2713" s="35"/>
      <c r="G2713" s="121"/>
      <c r="H2713" s="38"/>
      <c r="I2713" s="38"/>
      <c r="J2713" s="38"/>
      <c r="K2713" s="39"/>
      <c r="L2713" s="40"/>
      <c r="M2713" s="41"/>
      <c r="N2713" s="42"/>
      <c r="O2713" s="43"/>
      <c r="P2713" s="44"/>
    </row>
    <row r="2714" spans="1:16" ht="16.2" customHeight="1" x14ac:dyDescent="0.3">
      <c r="A2714" s="185">
        <f>+A2712+1</f>
        <v>2557</v>
      </c>
      <c r="B2714" s="255" t="s">
        <v>1606</v>
      </c>
      <c r="C2714" s="66" t="s">
        <v>1961</v>
      </c>
      <c r="D2714" s="67" t="s">
        <v>1423</v>
      </c>
      <c r="E2714" s="67">
        <v>1</v>
      </c>
      <c r="F2714" s="47">
        <v>249900</v>
      </c>
      <c r="G2714" s="47">
        <v>374850</v>
      </c>
      <c r="H2714" s="249">
        <f t="shared" ref="H2714:H2725" si="889">MIN(F2714:G2714)</f>
        <v>249900</v>
      </c>
      <c r="I2714" s="249">
        <f t="shared" ref="I2714:I2725" si="890">AVERAGE(F2714:G2714)</f>
        <v>312375</v>
      </c>
      <c r="J2714" s="249">
        <f t="shared" ref="J2714:J2725" si="891">MEDIAN(F2714:G2714)</f>
        <v>312375</v>
      </c>
      <c r="K2714" s="250">
        <f t="shared" ref="K2714:K2725" si="892">GEOMEAN(F2714:G2714)</f>
        <v>306063.74336075812</v>
      </c>
      <c r="L2714" s="251">
        <f t="shared" si="885"/>
        <v>39713.76378721332</v>
      </c>
      <c r="M2714" s="252">
        <f t="shared" si="886"/>
        <v>0.12975651199692281</v>
      </c>
      <c r="N2714" s="253">
        <f t="shared" ref="N2714:N2725" si="893">ROUND(IF(M2714&lt;=$N$2,H2714,K2714),0)</f>
        <v>249900</v>
      </c>
      <c r="O2714" s="178" t="str">
        <f t="shared" ref="O2714:O2725" si="894">IF(M2714&lt;=$N$2,"MENOR VALOR","MEDIA GEO")</f>
        <v>MENOR VALOR</v>
      </c>
      <c r="P2714" s="254">
        <f t="shared" si="887"/>
        <v>249900</v>
      </c>
    </row>
    <row r="2715" spans="1:16" ht="16.2" customHeight="1" x14ac:dyDescent="0.3">
      <c r="A2715" s="186">
        <f t="shared" ref="A2715:A2725" si="895">A2714+1</f>
        <v>2558</v>
      </c>
      <c r="B2715" s="107">
        <v>4641004</v>
      </c>
      <c r="C2715" s="70" t="s">
        <v>1962</v>
      </c>
      <c r="D2715" s="71" t="s">
        <v>1423</v>
      </c>
      <c r="E2715" s="71">
        <v>1</v>
      </c>
      <c r="F2715" s="52">
        <v>274890</v>
      </c>
      <c r="G2715" s="52">
        <v>412335</v>
      </c>
      <c r="H2715" s="24">
        <f t="shared" si="889"/>
        <v>274890</v>
      </c>
      <c r="I2715" s="24">
        <f t="shared" si="890"/>
        <v>343612.5</v>
      </c>
      <c r="J2715" s="24">
        <f t="shared" si="891"/>
        <v>343612.5</v>
      </c>
      <c r="K2715" s="25">
        <f t="shared" si="892"/>
        <v>336670.11769683391</v>
      </c>
      <c r="L2715" s="26">
        <f t="shared" si="885"/>
        <v>43685.140165934252</v>
      </c>
      <c r="M2715" s="27">
        <f t="shared" si="886"/>
        <v>0.12975651199692165</v>
      </c>
      <c r="N2715" s="28">
        <f t="shared" si="893"/>
        <v>274890</v>
      </c>
      <c r="O2715" s="29" t="str">
        <f t="shared" si="894"/>
        <v>MENOR VALOR</v>
      </c>
      <c r="P2715" s="30">
        <f t="shared" si="887"/>
        <v>274890</v>
      </c>
    </row>
    <row r="2716" spans="1:16" ht="16.2" customHeight="1" x14ac:dyDescent="0.3">
      <c r="A2716" s="186">
        <f t="shared" si="895"/>
        <v>2559</v>
      </c>
      <c r="B2716" s="107">
        <v>4826507</v>
      </c>
      <c r="C2716" s="70" t="s">
        <v>1935</v>
      </c>
      <c r="D2716" s="71" t="s">
        <v>1423</v>
      </c>
      <c r="E2716" s="71">
        <v>1</v>
      </c>
      <c r="F2716" s="52">
        <v>299880</v>
      </c>
      <c r="G2716" s="52">
        <v>449820</v>
      </c>
      <c r="H2716" s="24">
        <f t="shared" si="889"/>
        <v>299880</v>
      </c>
      <c r="I2716" s="24">
        <f t="shared" si="890"/>
        <v>374850</v>
      </c>
      <c r="J2716" s="24">
        <f t="shared" si="891"/>
        <v>374850</v>
      </c>
      <c r="K2716" s="25">
        <f t="shared" si="892"/>
        <v>367276.49203290971</v>
      </c>
      <c r="L2716" s="26">
        <f t="shared" si="885"/>
        <v>47656.516544655147</v>
      </c>
      <c r="M2716" s="27">
        <f t="shared" si="886"/>
        <v>0.12975651199692056</v>
      </c>
      <c r="N2716" s="28">
        <f t="shared" si="893"/>
        <v>299880</v>
      </c>
      <c r="O2716" s="29" t="str">
        <f t="shared" si="894"/>
        <v>MENOR VALOR</v>
      </c>
      <c r="P2716" s="30">
        <f t="shared" si="887"/>
        <v>299880</v>
      </c>
    </row>
    <row r="2717" spans="1:16" ht="16.2" customHeight="1" x14ac:dyDescent="0.3">
      <c r="A2717" s="186">
        <f t="shared" si="895"/>
        <v>2560</v>
      </c>
      <c r="B2717" s="107">
        <v>4641004</v>
      </c>
      <c r="C2717" s="70" t="s">
        <v>1963</v>
      </c>
      <c r="D2717" s="71" t="s">
        <v>1423</v>
      </c>
      <c r="E2717" s="71">
        <v>1</v>
      </c>
      <c r="F2717" s="52">
        <v>249900</v>
      </c>
      <c r="G2717" s="52">
        <v>374850</v>
      </c>
      <c r="H2717" s="24">
        <f t="shared" si="889"/>
        <v>249900</v>
      </c>
      <c r="I2717" s="24">
        <f t="shared" si="890"/>
        <v>312375</v>
      </c>
      <c r="J2717" s="24">
        <f t="shared" si="891"/>
        <v>312375</v>
      </c>
      <c r="K2717" s="25">
        <f t="shared" si="892"/>
        <v>306063.74336075812</v>
      </c>
      <c r="L2717" s="26">
        <f t="shared" si="885"/>
        <v>39713.76378721332</v>
      </c>
      <c r="M2717" s="27">
        <f t="shared" si="886"/>
        <v>0.12975651199692281</v>
      </c>
      <c r="N2717" s="28">
        <f t="shared" si="893"/>
        <v>249900</v>
      </c>
      <c r="O2717" s="29" t="str">
        <f t="shared" si="894"/>
        <v>MENOR VALOR</v>
      </c>
      <c r="P2717" s="30">
        <f t="shared" si="887"/>
        <v>249900</v>
      </c>
    </row>
    <row r="2718" spans="1:16" ht="16.2" customHeight="1" x14ac:dyDescent="0.3">
      <c r="A2718" s="186">
        <f t="shared" si="895"/>
        <v>2561</v>
      </c>
      <c r="B2718" s="107">
        <v>4641004</v>
      </c>
      <c r="C2718" s="70" t="s">
        <v>1964</v>
      </c>
      <c r="D2718" s="71" t="s">
        <v>1423</v>
      </c>
      <c r="E2718" s="71">
        <v>1</v>
      </c>
      <c r="F2718" s="52">
        <v>249900</v>
      </c>
      <c r="G2718" s="52">
        <v>374850</v>
      </c>
      <c r="H2718" s="24">
        <f t="shared" si="889"/>
        <v>249900</v>
      </c>
      <c r="I2718" s="24">
        <f t="shared" si="890"/>
        <v>312375</v>
      </c>
      <c r="J2718" s="24">
        <f t="shared" si="891"/>
        <v>312375</v>
      </c>
      <c r="K2718" s="25">
        <f t="shared" si="892"/>
        <v>306063.74336075812</v>
      </c>
      <c r="L2718" s="26">
        <f t="shared" si="885"/>
        <v>39713.76378721332</v>
      </c>
      <c r="M2718" s="27">
        <f t="shared" si="886"/>
        <v>0.12975651199692281</v>
      </c>
      <c r="N2718" s="28">
        <f t="shared" si="893"/>
        <v>249900</v>
      </c>
      <c r="O2718" s="29" t="str">
        <f t="shared" si="894"/>
        <v>MENOR VALOR</v>
      </c>
      <c r="P2718" s="30">
        <f t="shared" si="887"/>
        <v>249900</v>
      </c>
    </row>
    <row r="2719" spans="1:16" ht="16.2" customHeight="1" x14ac:dyDescent="0.3">
      <c r="A2719" s="186">
        <f t="shared" si="895"/>
        <v>2562</v>
      </c>
      <c r="B2719" s="107">
        <v>4641004</v>
      </c>
      <c r="C2719" s="70" t="s">
        <v>1937</v>
      </c>
      <c r="D2719" s="71" t="s">
        <v>1423</v>
      </c>
      <c r="E2719" s="71">
        <v>1</v>
      </c>
      <c r="F2719" s="52">
        <v>249900</v>
      </c>
      <c r="G2719" s="52">
        <v>374850</v>
      </c>
      <c r="H2719" s="24">
        <f t="shared" si="889"/>
        <v>249900</v>
      </c>
      <c r="I2719" s="24">
        <f t="shared" si="890"/>
        <v>312375</v>
      </c>
      <c r="J2719" s="24">
        <f t="shared" si="891"/>
        <v>312375</v>
      </c>
      <c r="K2719" s="25">
        <f t="shared" si="892"/>
        <v>306063.74336075812</v>
      </c>
      <c r="L2719" s="26">
        <f t="shared" si="885"/>
        <v>39713.76378721332</v>
      </c>
      <c r="M2719" s="27">
        <f t="shared" si="886"/>
        <v>0.12975651199692281</v>
      </c>
      <c r="N2719" s="28">
        <f t="shared" si="893"/>
        <v>249900</v>
      </c>
      <c r="O2719" s="29" t="str">
        <f t="shared" si="894"/>
        <v>MENOR VALOR</v>
      </c>
      <c r="P2719" s="30">
        <f t="shared" si="887"/>
        <v>249900</v>
      </c>
    </row>
    <row r="2720" spans="1:16" ht="16.2" customHeight="1" x14ac:dyDescent="0.3">
      <c r="A2720" s="186">
        <f t="shared" si="895"/>
        <v>2563</v>
      </c>
      <c r="B2720" s="107">
        <v>4826507</v>
      </c>
      <c r="C2720" s="70" t="s">
        <v>1965</v>
      </c>
      <c r="D2720" s="71" t="s">
        <v>1423</v>
      </c>
      <c r="E2720" s="71">
        <v>1</v>
      </c>
      <c r="F2720" s="52">
        <v>249900</v>
      </c>
      <c r="G2720" s="52">
        <v>374850</v>
      </c>
      <c r="H2720" s="24">
        <f t="shared" si="889"/>
        <v>249900</v>
      </c>
      <c r="I2720" s="24">
        <f t="shared" si="890"/>
        <v>312375</v>
      </c>
      <c r="J2720" s="24">
        <f t="shared" si="891"/>
        <v>312375</v>
      </c>
      <c r="K2720" s="25">
        <f t="shared" si="892"/>
        <v>306063.74336075812</v>
      </c>
      <c r="L2720" s="26">
        <f t="shared" si="885"/>
        <v>39713.76378721332</v>
      </c>
      <c r="M2720" s="27">
        <f t="shared" si="886"/>
        <v>0.12975651199692281</v>
      </c>
      <c r="N2720" s="28">
        <f t="shared" si="893"/>
        <v>249900</v>
      </c>
      <c r="O2720" s="29" t="str">
        <f t="shared" si="894"/>
        <v>MENOR VALOR</v>
      </c>
      <c r="P2720" s="30">
        <f t="shared" si="887"/>
        <v>249900</v>
      </c>
    </row>
    <row r="2721" spans="1:16" ht="16.2" customHeight="1" x14ac:dyDescent="0.3">
      <c r="A2721" s="186">
        <f t="shared" si="895"/>
        <v>2564</v>
      </c>
      <c r="B2721" s="107">
        <v>4641004</v>
      </c>
      <c r="C2721" s="70" t="s">
        <v>1966</v>
      </c>
      <c r="D2721" s="71" t="s">
        <v>1423</v>
      </c>
      <c r="E2721" s="71">
        <v>1</v>
      </c>
      <c r="F2721" s="52">
        <v>274890</v>
      </c>
      <c r="G2721" s="52">
        <v>412335</v>
      </c>
      <c r="H2721" s="24">
        <f t="shared" si="889"/>
        <v>274890</v>
      </c>
      <c r="I2721" s="24">
        <f t="shared" si="890"/>
        <v>343612.5</v>
      </c>
      <c r="J2721" s="24">
        <f t="shared" si="891"/>
        <v>343612.5</v>
      </c>
      <c r="K2721" s="25">
        <f t="shared" si="892"/>
        <v>336670.11769683391</v>
      </c>
      <c r="L2721" s="26">
        <f t="shared" si="885"/>
        <v>43685.140165934252</v>
      </c>
      <c r="M2721" s="27">
        <f t="shared" si="886"/>
        <v>0.12975651199692165</v>
      </c>
      <c r="N2721" s="28">
        <f t="shared" si="893"/>
        <v>274890</v>
      </c>
      <c r="O2721" s="29" t="str">
        <f t="shared" si="894"/>
        <v>MENOR VALOR</v>
      </c>
      <c r="P2721" s="30">
        <f t="shared" si="887"/>
        <v>274890</v>
      </c>
    </row>
    <row r="2722" spans="1:16" ht="16.2" customHeight="1" x14ac:dyDescent="0.3">
      <c r="A2722" s="186">
        <f t="shared" si="895"/>
        <v>2565</v>
      </c>
      <c r="B2722" s="107">
        <v>4641004</v>
      </c>
      <c r="C2722" s="70" t="s">
        <v>1967</v>
      </c>
      <c r="D2722" s="71" t="s">
        <v>1423</v>
      </c>
      <c r="E2722" s="71">
        <v>1</v>
      </c>
      <c r="F2722" s="52">
        <v>249900</v>
      </c>
      <c r="G2722" s="52">
        <v>374850</v>
      </c>
      <c r="H2722" s="24">
        <f t="shared" si="889"/>
        <v>249900</v>
      </c>
      <c r="I2722" s="24">
        <f t="shared" si="890"/>
        <v>312375</v>
      </c>
      <c r="J2722" s="24">
        <f t="shared" si="891"/>
        <v>312375</v>
      </c>
      <c r="K2722" s="25">
        <f t="shared" si="892"/>
        <v>306063.74336075812</v>
      </c>
      <c r="L2722" s="26">
        <f t="shared" si="885"/>
        <v>39713.76378721332</v>
      </c>
      <c r="M2722" s="27">
        <f t="shared" si="886"/>
        <v>0.12975651199692281</v>
      </c>
      <c r="N2722" s="28">
        <f t="shared" si="893"/>
        <v>249900</v>
      </c>
      <c r="O2722" s="29" t="str">
        <f t="shared" si="894"/>
        <v>MENOR VALOR</v>
      </c>
      <c r="P2722" s="30">
        <f t="shared" si="887"/>
        <v>249900</v>
      </c>
    </row>
    <row r="2723" spans="1:16" ht="16.2" customHeight="1" x14ac:dyDescent="0.3">
      <c r="A2723" s="186">
        <f t="shared" si="895"/>
        <v>2566</v>
      </c>
      <c r="B2723" s="107">
        <v>4826507</v>
      </c>
      <c r="C2723" s="70" t="s">
        <v>1968</v>
      </c>
      <c r="D2723" s="71" t="s">
        <v>1423</v>
      </c>
      <c r="E2723" s="71">
        <v>1</v>
      </c>
      <c r="F2723" s="52">
        <v>249900</v>
      </c>
      <c r="G2723" s="52">
        <v>374850</v>
      </c>
      <c r="H2723" s="24">
        <f t="shared" si="889"/>
        <v>249900</v>
      </c>
      <c r="I2723" s="24">
        <f t="shared" si="890"/>
        <v>312375</v>
      </c>
      <c r="J2723" s="24">
        <f t="shared" si="891"/>
        <v>312375</v>
      </c>
      <c r="K2723" s="25">
        <f t="shared" si="892"/>
        <v>306063.74336075812</v>
      </c>
      <c r="L2723" s="26">
        <f t="shared" si="885"/>
        <v>39713.76378721332</v>
      </c>
      <c r="M2723" s="27">
        <f t="shared" si="886"/>
        <v>0.12975651199692281</v>
      </c>
      <c r="N2723" s="28">
        <f t="shared" si="893"/>
        <v>249900</v>
      </c>
      <c r="O2723" s="29" t="str">
        <f t="shared" si="894"/>
        <v>MENOR VALOR</v>
      </c>
      <c r="P2723" s="30">
        <f t="shared" si="887"/>
        <v>249900</v>
      </c>
    </row>
    <row r="2724" spans="1:16" ht="16.2" customHeight="1" x14ac:dyDescent="0.3">
      <c r="A2724" s="186">
        <f t="shared" si="895"/>
        <v>2567</v>
      </c>
      <c r="B2724" s="107">
        <v>4641004</v>
      </c>
      <c r="C2724" s="70" t="s">
        <v>1969</v>
      </c>
      <c r="D2724" s="71" t="s">
        <v>1423</v>
      </c>
      <c r="E2724" s="71">
        <v>1</v>
      </c>
      <c r="F2724" s="52">
        <v>249900</v>
      </c>
      <c r="G2724" s="52">
        <v>374850</v>
      </c>
      <c r="H2724" s="24">
        <f t="shared" si="889"/>
        <v>249900</v>
      </c>
      <c r="I2724" s="24">
        <f t="shared" si="890"/>
        <v>312375</v>
      </c>
      <c r="J2724" s="24">
        <f t="shared" si="891"/>
        <v>312375</v>
      </c>
      <c r="K2724" s="25">
        <f t="shared" si="892"/>
        <v>306063.74336075812</v>
      </c>
      <c r="L2724" s="26">
        <f t="shared" si="885"/>
        <v>39713.76378721332</v>
      </c>
      <c r="M2724" s="27">
        <f t="shared" si="886"/>
        <v>0.12975651199692281</v>
      </c>
      <c r="N2724" s="28">
        <f t="shared" si="893"/>
        <v>249900</v>
      </c>
      <c r="O2724" s="29" t="str">
        <f t="shared" si="894"/>
        <v>MENOR VALOR</v>
      </c>
      <c r="P2724" s="30">
        <f t="shared" si="887"/>
        <v>249900</v>
      </c>
    </row>
    <row r="2725" spans="1:16" ht="16.2" customHeight="1" x14ac:dyDescent="0.3">
      <c r="A2725" s="187">
        <f t="shared" si="895"/>
        <v>2568</v>
      </c>
      <c r="B2725" s="108">
        <v>4641004</v>
      </c>
      <c r="C2725" s="74" t="s">
        <v>1970</v>
      </c>
      <c r="D2725" s="75" t="s">
        <v>1423</v>
      </c>
      <c r="E2725" s="75">
        <v>1</v>
      </c>
      <c r="F2725" s="56">
        <v>249900</v>
      </c>
      <c r="G2725" s="56">
        <v>374850</v>
      </c>
      <c r="H2725" s="243">
        <f t="shared" si="889"/>
        <v>249900</v>
      </c>
      <c r="I2725" s="243">
        <f t="shared" si="890"/>
        <v>312375</v>
      </c>
      <c r="J2725" s="243">
        <f t="shared" si="891"/>
        <v>312375</v>
      </c>
      <c r="K2725" s="244">
        <f t="shared" si="892"/>
        <v>306063.74336075812</v>
      </c>
      <c r="L2725" s="245">
        <f t="shared" si="885"/>
        <v>39713.76378721332</v>
      </c>
      <c r="M2725" s="246">
        <f t="shared" si="886"/>
        <v>0.12975651199692281</v>
      </c>
      <c r="N2725" s="247">
        <f t="shared" si="893"/>
        <v>249900</v>
      </c>
      <c r="O2725" s="181" t="str">
        <f t="shared" si="894"/>
        <v>MENOR VALOR</v>
      </c>
      <c r="P2725" s="248">
        <f t="shared" si="887"/>
        <v>249900</v>
      </c>
    </row>
    <row r="2726" spans="1:16" ht="16.2" customHeight="1" x14ac:dyDescent="0.3">
      <c r="A2726" s="268" t="s">
        <v>1971</v>
      </c>
      <c r="B2726" s="268"/>
      <c r="C2726" s="268"/>
      <c r="D2726" s="268"/>
      <c r="E2726" s="268"/>
      <c r="F2726" s="35"/>
      <c r="G2726" s="121"/>
      <c r="H2726" s="38"/>
      <c r="I2726" s="38"/>
      <c r="J2726" s="38"/>
      <c r="K2726" s="39"/>
      <c r="L2726" s="40"/>
      <c r="M2726" s="41"/>
      <c r="N2726" s="42"/>
      <c r="O2726" s="43"/>
      <c r="P2726" s="44"/>
    </row>
    <row r="2727" spans="1:16" ht="16.2" customHeight="1" x14ac:dyDescent="0.3">
      <c r="A2727" s="177">
        <f>+A2725+1</f>
        <v>2569</v>
      </c>
      <c r="B2727" s="106">
        <v>4641004</v>
      </c>
      <c r="C2727" s="21" t="s">
        <v>1972</v>
      </c>
      <c r="D2727" s="22" t="s">
        <v>1423</v>
      </c>
      <c r="E2727" s="22">
        <v>1</v>
      </c>
      <c r="F2727" s="47">
        <v>249900</v>
      </c>
      <c r="G2727" s="47">
        <v>374850</v>
      </c>
      <c r="H2727" s="249">
        <f>MIN(F2727:G2727)</f>
        <v>249900</v>
      </c>
      <c r="I2727" s="249">
        <f>AVERAGE(F2727:G2727)</f>
        <v>312375</v>
      </c>
      <c r="J2727" s="249">
        <f>MEDIAN(F2727:G2727)</f>
        <v>312375</v>
      </c>
      <c r="K2727" s="250">
        <f>GEOMEAN(F2727:G2727)</f>
        <v>306063.74336075812</v>
      </c>
      <c r="L2727" s="251">
        <f t="shared" si="885"/>
        <v>39713.76378721332</v>
      </c>
      <c r="M2727" s="252">
        <f t="shared" si="886"/>
        <v>0.12975651199692281</v>
      </c>
      <c r="N2727" s="253">
        <f>ROUND(IF(M2727&lt;=$N$2,H2727,K2727),0)</f>
        <v>249900</v>
      </c>
      <c r="O2727" s="178" t="str">
        <f>IF(M2727&lt;=$N$2,"MENOR VALOR","MEDIA GEO")</f>
        <v>MENOR VALOR</v>
      </c>
      <c r="P2727" s="254">
        <f t="shared" si="887"/>
        <v>249900</v>
      </c>
    </row>
    <row r="2728" spans="1:16" ht="16.2" customHeight="1" x14ac:dyDescent="0.3">
      <c r="A2728" s="180">
        <f>+A2727+1</f>
        <v>2570</v>
      </c>
      <c r="B2728" s="214" t="s">
        <v>1606</v>
      </c>
      <c r="C2728" s="33" t="s">
        <v>1973</v>
      </c>
      <c r="D2728" s="34" t="s">
        <v>1423</v>
      </c>
      <c r="E2728" s="34">
        <v>1</v>
      </c>
      <c r="F2728" s="56">
        <v>249900</v>
      </c>
      <c r="G2728" s="56">
        <v>374850</v>
      </c>
      <c r="H2728" s="243">
        <f>MIN(F2728:G2728)</f>
        <v>249900</v>
      </c>
      <c r="I2728" s="243">
        <f>AVERAGE(F2728:G2728)</f>
        <v>312375</v>
      </c>
      <c r="J2728" s="243">
        <f>MEDIAN(F2728:G2728)</f>
        <v>312375</v>
      </c>
      <c r="K2728" s="244">
        <f>GEOMEAN(F2728:G2728)</f>
        <v>306063.74336075812</v>
      </c>
      <c r="L2728" s="245">
        <f t="shared" si="885"/>
        <v>39713.76378721332</v>
      </c>
      <c r="M2728" s="246">
        <f t="shared" si="886"/>
        <v>0.12975651199692281</v>
      </c>
      <c r="N2728" s="247">
        <f>ROUND(IF(M2728&lt;=$N$2,H2728,K2728),0)</f>
        <v>249900</v>
      </c>
      <c r="O2728" s="181" t="str">
        <f>IF(M2728&lt;=$N$2,"MENOR VALOR","MEDIA GEO")</f>
        <v>MENOR VALOR</v>
      </c>
      <c r="P2728" s="248">
        <f t="shared" si="887"/>
        <v>249900</v>
      </c>
    </row>
    <row r="2729" spans="1:16" ht="16.2" customHeight="1" x14ac:dyDescent="0.3">
      <c r="A2729" s="268" t="s">
        <v>1974</v>
      </c>
      <c r="B2729" s="268"/>
      <c r="C2729" s="268"/>
      <c r="D2729" s="268"/>
      <c r="E2729" s="268"/>
      <c r="F2729" s="35"/>
      <c r="G2729" s="121"/>
      <c r="H2729" s="38"/>
      <c r="I2729" s="38"/>
      <c r="J2729" s="38"/>
      <c r="K2729" s="39"/>
      <c r="L2729" s="40"/>
      <c r="M2729" s="41"/>
      <c r="N2729" s="42"/>
      <c r="O2729" s="43"/>
      <c r="P2729" s="44"/>
    </row>
    <row r="2730" spans="1:16" ht="16.2" customHeight="1" x14ac:dyDescent="0.3">
      <c r="A2730" s="185">
        <f>+A2728+1</f>
        <v>2571</v>
      </c>
      <c r="B2730" s="255" t="s">
        <v>1606</v>
      </c>
      <c r="C2730" s="66" t="s">
        <v>1961</v>
      </c>
      <c r="D2730" s="67" t="s">
        <v>1423</v>
      </c>
      <c r="E2730" s="67">
        <v>1</v>
      </c>
      <c r="F2730" s="47">
        <v>274890</v>
      </c>
      <c r="G2730" s="47">
        <v>412335</v>
      </c>
      <c r="H2730" s="249">
        <f t="shared" ref="H2730:H2749" si="896">MIN(F2730:G2730)</f>
        <v>274890</v>
      </c>
      <c r="I2730" s="249">
        <f t="shared" ref="I2730:I2749" si="897">AVERAGE(F2730:G2730)</f>
        <v>343612.5</v>
      </c>
      <c r="J2730" s="249">
        <f t="shared" ref="J2730:J2749" si="898">MEDIAN(F2730:G2730)</f>
        <v>343612.5</v>
      </c>
      <c r="K2730" s="250">
        <f t="shared" ref="K2730:K2749" si="899">GEOMEAN(F2730:G2730)</f>
        <v>336670.11769683391</v>
      </c>
      <c r="L2730" s="251">
        <f t="shared" si="885"/>
        <v>43685.140165934252</v>
      </c>
      <c r="M2730" s="252">
        <f t="shared" si="886"/>
        <v>0.12975651199692165</v>
      </c>
      <c r="N2730" s="253">
        <f t="shared" ref="N2730:N2749" si="900">ROUND(IF(M2730&lt;=$N$2,H2730,K2730),0)</f>
        <v>274890</v>
      </c>
      <c r="O2730" s="178" t="str">
        <f t="shared" ref="O2730:O2749" si="901">IF(M2730&lt;=$N$2,"MENOR VALOR","MEDIA GEO")</f>
        <v>MENOR VALOR</v>
      </c>
      <c r="P2730" s="254">
        <f t="shared" si="887"/>
        <v>274890</v>
      </c>
    </row>
    <row r="2731" spans="1:16" ht="16.2" customHeight="1" x14ac:dyDescent="0.3">
      <c r="A2731" s="186">
        <f t="shared" ref="A2731:A2749" si="902">A2730+1</f>
        <v>2572</v>
      </c>
      <c r="B2731" s="107">
        <v>4641004</v>
      </c>
      <c r="C2731" s="70" t="s">
        <v>1962</v>
      </c>
      <c r="D2731" s="71" t="s">
        <v>1423</v>
      </c>
      <c r="E2731" s="71">
        <v>1</v>
      </c>
      <c r="F2731" s="52">
        <v>249900</v>
      </c>
      <c r="G2731" s="52">
        <v>374850</v>
      </c>
      <c r="H2731" s="24">
        <f t="shared" si="896"/>
        <v>249900</v>
      </c>
      <c r="I2731" s="24">
        <f t="shared" si="897"/>
        <v>312375</v>
      </c>
      <c r="J2731" s="24">
        <f t="shared" si="898"/>
        <v>312375</v>
      </c>
      <c r="K2731" s="25">
        <f t="shared" si="899"/>
        <v>306063.74336075812</v>
      </c>
      <c r="L2731" s="26">
        <f t="shared" si="885"/>
        <v>39713.76378721332</v>
      </c>
      <c r="M2731" s="27">
        <f t="shared" si="886"/>
        <v>0.12975651199692281</v>
      </c>
      <c r="N2731" s="28">
        <f t="shared" si="900"/>
        <v>249900</v>
      </c>
      <c r="O2731" s="29" t="str">
        <f t="shared" si="901"/>
        <v>MENOR VALOR</v>
      </c>
      <c r="P2731" s="30">
        <f t="shared" si="887"/>
        <v>249900</v>
      </c>
    </row>
    <row r="2732" spans="1:16" ht="16.2" customHeight="1" x14ac:dyDescent="0.3">
      <c r="A2732" s="186">
        <f t="shared" si="902"/>
        <v>2573</v>
      </c>
      <c r="B2732" s="107">
        <v>4826507</v>
      </c>
      <c r="C2732" s="70" t="s">
        <v>1935</v>
      </c>
      <c r="D2732" s="71" t="s">
        <v>1423</v>
      </c>
      <c r="E2732" s="71">
        <v>1</v>
      </c>
      <c r="F2732" s="52">
        <v>299880</v>
      </c>
      <c r="G2732" s="52">
        <v>449820</v>
      </c>
      <c r="H2732" s="24">
        <f t="shared" si="896"/>
        <v>299880</v>
      </c>
      <c r="I2732" s="24">
        <f t="shared" si="897"/>
        <v>374850</v>
      </c>
      <c r="J2732" s="24">
        <f t="shared" si="898"/>
        <v>374850</v>
      </c>
      <c r="K2732" s="25">
        <f t="shared" si="899"/>
        <v>367276.49203290971</v>
      </c>
      <c r="L2732" s="26">
        <f t="shared" si="885"/>
        <v>47656.516544655147</v>
      </c>
      <c r="M2732" s="27">
        <f t="shared" si="886"/>
        <v>0.12975651199692056</v>
      </c>
      <c r="N2732" s="28">
        <f t="shared" si="900"/>
        <v>299880</v>
      </c>
      <c r="O2732" s="29" t="str">
        <f t="shared" si="901"/>
        <v>MENOR VALOR</v>
      </c>
      <c r="P2732" s="30">
        <f t="shared" si="887"/>
        <v>299880</v>
      </c>
    </row>
    <row r="2733" spans="1:16" ht="16.2" customHeight="1" x14ac:dyDescent="0.3">
      <c r="A2733" s="186">
        <f t="shared" si="902"/>
        <v>2574</v>
      </c>
      <c r="B2733" s="107">
        <v>4641004</v>
      </c>
      <c r="C2733" s="70" t="s">
        <v>1963</v>
      </c>
      <c r="D2733" s="71" t="s">
        <v>1423</v>
      </c>
      <c r="E2733" s="71">
        <v>1</v>
      </c>
      <c r="F2733" s="52">
        <v>249900</v>
      </c>
      <c r="G2733" s="52">
        <v>374850</v>
      </c>
      <c r="H2733" s="24">
        <f t="shared" si="896"/>
        <v>249900</v>
      </c>
      <c r="I2733" s="24">
        <f t="shared" si="897"/>
        <v>312375</v>
      </c>
      <c r="J2733" s="24">
        <f t="shared" si="898"/>
        <v>312375</v>
      </c>
      <c r="K2733" s="25">
        <f t="shared" si="899"/>
        <v>306063.74336075812</v>
      </c>
      <c r="L2733" s="26">
        <f t="shared" si="885"/>
        <v>39713.76378721332</v>
      </c>
      <c r="M2733" s="27">
        <f t="shared" si="886"/>
        <v>0.12975651199692281</v>
      </c>
      <c r="N2733" s="28">
        <f t="shared" si="900"/>
        <v>249900</v>
      </c>
      <c r="O2733" s="29" t="str">
        <f t="shared" si="901"/>
        <v>MENOR VALOR</v>
      </c>
      <c r="P2733" s="30">
        <f t="shared" si="887"/>
        <v>249900</v>
      </c>
    </row>
    <row r="2734" spans="1:16" ht="16.2" customHeight="1" x14ac:dyDescent="0.3">
      <c r="A2734" s="186">
        <f t="shared" si="902"/>
        <v>2575</v>
      </c>
      <c r="B2734" s="107">
        <v>4641004</v>
      </c>
      <c r="C2734" s="70" t="s">
        <v>1964</v>
      </c>
      <c r="D2734" s="71" t="s">
        <v>1423</v>
      </c>
      <c r="E2734" s="71">
        <v>1</v>
      </c>
      <c r="F2734" s="52">
        <v>274890</v>
      </c>
      <c r="G2734" s="52">
        <v>412335</v>
      </c>
      <c r="H2734" s="24">
        <f t="shared" si="896"/>
        <v>274890</v>
      </c>
      <c r="I2734" s="24">
        <f t="shared" si="897"/>
        <v>343612.5</v>
      </c>
      <c r="J2734" s="24">
        <f t="shared" si="898"/>
        <v>343612.5</v>
      </c>
      <c r="K2734" s="25">
        <f t="shared" si="899"/>
        <v>336670.11769683391</v>
      </c>
      <c r="L2734" s="26">
        <f t="shared" si="885"/>
        <v>43685.140165934252</v>
      </c>
      <c r="M2734" s="27">
        <f t="shared" si="886"/>
        <v>0.12975651199692165</v>
      </c>
      <c r="N2734" s="28">
        <f t="shared" si="900"/>
        <v>274890</v>
      </c>
      <c r="O2734" s="29" t="str">
        <f t="shared" si="901"/>
        <v>MENOR VALOR</v>
      </c>
      <c r="P2734" s="30">
        <f t="shared" si="887"/>
        <v>274890</v>
      </c>
    </row>
    <row r="2735" spans="1:16" ht="16.2" customHeight="1" x14ac:dyDescent="0.3">
      <c r="A2735" s="186">
        <f t="shared" si="902"/>
        <v>2576</v>
      </c>
      <c r="B2735" s="107">
        <v>4641004</v>
      </c>
      <c r="C2735" s="70" t="s">
        <v>1937</v>
      </c>
      <c r="D2735" s="71" t="s">
        <v>1423</v>
      </c>
      <c r="E2735" s="71">
        <v>1</v>
      </c>
      <c r="F2735" s="52">
        <v>299880</v>
      </c>
      <c r="G2735" s="52">
        <v>449820</v>
      </c>
      <c r="H2735" s="24">
        <f t="shared" si="896"/>
        <v>299880</v>
      </c>
      <c r="I2735" s="24">
        <f t="shared" si="897"/>
        <v>374850</v>
      </c>
      <c r="J2735" s="24">
        <f t="shared" si="898"/>
        <v>374850</v>
      </c>
      <c r="K2735" s="25">
        <f t="shared" si="899"/>
        <v>367276.49203290971</v>
      </c>
      <c r="L2735" s="26">
        <f t="shared" si="885"/>
        <v>47656.516544655147</v>
      </c>
      <c r="M2735" s="27">
        <f t="shared" si="886"/>
        <v>0.12975651199692056</v>
      </c>
      <c r="N2735" s="28">
        <f t="shared" si="900"/>
        <v>299880</v>
      </c>
      <c r="O2735" s="29" t="str">
        <f t="shared" si="901"/>
        <v>MENOR VALOR</v>
      </c>
      <c r="P2735" s="30">
        <f t="shared" si="887"/>
        <v>299880</v>
      </c>
    </row>
    <row r="2736" spans="1:16" ht="16.2" customHeight="1" x14ac:dyDescent="0.3">
      <c r="A2736" s="186">
        <f t="shared" si="902"/>
        <v>2577</v>
      </c>
      <c r="B2736" s="107">
        <v>4826507</v>
      </c>
      <c r="C2736" s="70" t="s">
        <v>1938</v>
      </c>
      <c r="D2736" s="71" t="s">
        <v>1423</v>
      </c>
      <c r="E2736" s="71">
        <v>1</v>
      </c>
      <c r="F2736" s="52">
        <v>299880</v>
      </c>
      <c r="G2736" s="52">
        <v>449820</v>
      </c>
      <c r="H2736" s="24">
        <f t="shared" si="896"/>
        <v>299880</v>
      </c>
      <c r="I2736" s="24">
        <f t="shared" si="897"/>
        <v>374850</v>
      </c>
      <c r="J2736" s="24">
        <f t="shared" si="898"/>
        <v>374850</v>
      </c>
      <c r="K2736" s="25">
        <f t="shared" si="899"/>
        <v>367276.49203290971</v>
      </c>
      <c r="L2736" s="26">
        <f t="shared" si="885"/>
        <v>47656.516544655147</v>
      </c>
      <c r="M2736" s="27">
        <f t="shared" si="886"/>
        <v>0.12975651199692056</v>
      </c>
      <c r="N2736" s="28">
        <f t="shared" si="900"/>
        <v>299880</v>
      </c>
      <c r="O2736" s="29" t="str">
        <f t="shared" si="901"/>
        <v>MENOR VALOR</v>
      </c>
      <c r="P2736" s="30">
        <f t="shared" si="887"/>
        <v>299880</v>
      </c>
    </row>
    <row r="2737" spans="1:16" ht="16.2" customHeight="1" x14ac:dyDescent="0.3">
      <c r="A2737" s="186">
        <f t="shared" si="902"/>
        <v>2578</v>
      </c>
      <c r="B2737" s="107">
        <v>4641004</v>
      </c>
      <c r="C2737" s="70" t="s">
        <v>1975</v>
      </c>
      <c r="D2737" s="71" t="s">
        <v>1423</v>
      </c>
      <c r="E2737" s="71">
        <v>1</v>
      </c>
      <c r="F2737" s="52">
        <v>299880</v>
      </c>
      <c r="G2737" s="52">
        <v>449820</v>
      </c>
      <c r="H2737" s="24">
        <f t="shared" si="896"/>
        <v>299880</v>
      </c>
      <c r="I2737" s="24">
        <f t="shared" si="897"/>
        <v>374850</v>
      </c>
      <c r="J2737" s="24">
        <f t="shared" si="898"/>
        <v>374850</v>
      </c>
      <c r="K2737" s="25">
        <f t="shared" si="899"/>
        <v>367276.49203290971</v>
      </c>
      <c r="L2737" s="26">
        <f t="shared" si="885"/>
        <v>47656.516544655147</v>
      </c>
      <c r="M2737" s="27">
        <f t="shared" si="886"/>
        <v>0.12975651199692056</v>
      </c>
      <c r="N2737" s="28">
        <f t="shared" si="900"/>
        <v>299880</v>
      </c>
      <c r="O2737" s="29" t="str">
        <f t="shared" si="901"/>
        <v>MENOR VALOR</v>
      </c>
      <c r="P2737" s="30">
        <f t="shared" si="887"/>
        <v>299880</v>
      </c>
    </row>
    <row r="2738" spans="1:16" ht="16.2" customHeight="1" x14ac:dyDescent="0.3">
      <c r="A2738" s="186">
        <f t="shared" si="902"/>
        <v>2579</v>
      </c>
      <c r="B2738" s="107">
        <v>4826507</v>
      </c>
      <c r="C2738" s="70" t="s">
        <v>1967</v>
      </c>
      <c r="D2738" s="71" t="s">
        <v>1423</v>
      </c>
      <c r="E2738" s="71">
        <v>1</v>
      </c>
      <c r="F2738" s="52">
        <v>268940</v>
      </c>
      <c r="G2738" s="52">
        <v>403410</v>
      </c>
      <c r="H2738" s="24">
        <f t="shared" si="896"/>
        <v>268940</v>
      </c>
      <c r="I2738" s="24">
        <f t="shared" si="897"/>
        <v>336175</v>
      </c>
      <c r="J2738" s="24">
        <f t="shared" si="898"/>
        <v>336175</v>
      </c>
      <c r="K2738" s="25">
        <f t="shared" si="899"/>
        <v>329382.88571205398</v>
      </c>
      <c r="L2738" s="26">
        <f t="shared" si="885"/>
        <v>42739.574361476618</v>
      </c>
      <c r="M2738" s="27">
        <f t="shared" si="886"/>
        <v>0.12975651199692109</v>
      </c>
      <c r="N2738" s="28">
        <f t="shared" si="900"/>
        <v>268940</v>
      </c>
      <c r="O2738" s="29" t="str">
        <f t="shared" si="901"/>
        <v>MENOR VALOR</v>
      </c>
      <c r="P2738" s="30">
        <f t="shared" si="887"/>
        <v>268940</v>
      </c>
    </row>
    <row r="2739" spans="1:16" ht="16.2" customHeight="1" x14ac:dyDescent="0.3">
      <c r="A2739" s="186">
        <f t="shared" si="902"/>
        <v>2580</v>
      </c>
      <c r="B2739" s="107">
        <v>4641004</v>
      </c>
      <c r="C2739" s="70" t="s">
        <v>1976</v>
      </c>
      <c r="D2739" s="71" t="s">
        <v>1423</v>
      </c>
      <c r="E2739" s="71">
        <v>1</v>
      </c>
      <c r="F2739" s="52">
        <v>296310</v>
      </c>
      <c r="G2739" s="52">
        <v>444465</v>
      </c>
      <c r="H2739" s="24">
        <f t="shared" si="896"/>
        <v>296310</v>
      </c>
      <c r="I2739" s="24">
        <f t="shared" si="897"/>
        <v>370387.5</v>
      </c>
      <c r="J2739" s="24">
        <f t="shared" si="898"/>
        <v>370387.5</v>
      </c>
      <c r="K2739" s="25">
        <f t="shared" si="899"/>
        <v>362904.15284204175</v>
      </c>
      <c r="L2739" s="26">
        <f t="shared" si="885"/>
        <v>47089.177061980736</v>
      </c>
      <c r="M2739" s="27">
        <f t="shared" si="886"/>
        <v>0.1297565119969207</v>
      </c>
      <c r="N2739" s="28">
        <f t="shared" si="900"/>
        <v>296310</v>
      </c>
      <c r="O2739" s="29" t="str">
        <f t="shared" si="901"/>
        <v>MENOR VALOR</v>
      </c>
      <c r="P2739" s="30">
        <f t="shared" si="887"/>
        <v>296310</v>
      </c>
    </row>
    <row r="2740" spans="1:16" ht="16.2" customHeight="1" x14ac:dyDescent="0.3">
      <c r="A2740" s="186">
        <f t="shared" si="902"/>
        <v>2581</v>
      </c>
      <c r="B2740" s="107">
        <v>4641004</v>
      </c>
      <c r="C2740" s="70" t="s">
        <v>1968</v>
      </c>
      <c r="D2740" s="71" t="s">
        <v>1423</v>
      </c>
      <c r="E2740" s="71">
        <v>1</v>
      </c>
      <c r="F2740" s="52">
        <v>207060</v>
      </c>
      <c r="G2740" s="52">
        <v>310590</v>
      </c>
      <c r="H2740" s="24">
        <f t="shared" si="896"/>
        <v>207060</v>
      </c>
      <c r="I2740" s="24">
        <f t="shared" si="897"/>
        <v>258825</v>
      </c>
      <c r="J2740" s="24">
        <f t="shared" si="898"/>
        <v>258825</v>
      </c>
      <c r="K2740" s="25">
        <f t="shared" si="899"/>
        <v>253595.67307034243</v>
      </c>
      <c r="L2740" s="26">
        <f t="shared" si="885"/>
        <v>32905.689995119632</v>
      </c>
      <c r="M2740" s="27">
        <f t="shared" si="886"/>
        <v>0.12975651199692292</v>
      </c>
      <c r="N2740" s="28">
        <f t="shared" si="900"/>
        <v>207060</v>
      </c>
      <c r="O2740" s="29" t="str">
        <f t="shared" si="901"/>
        <v>MENOR VALOR</v>
      </c>
      <c r="P2740" s="30">
        <f t="shared" si="887"/>
        <v>207060</v>
      </c>
    </row>
    <row r="2741" spans="1:16" ht="16.2" customHeight="1" x14ac:dyDescent="0.3">
      <c r="A2741" s="186">
        <f t="shared" si="902"/>
        <v>2582</v>
      </c>
      <c r="B2741" s="107">
        <v>4641004</v>
      </c>
      <c r="C2741" s="70" t="s">
        <v>1969</v>
      </c>
      <c r="D2741" s="71" t="s">
        <v>1423</v>
      </c>
      <c r="E2741" s="71">
        <v>1</v>
      </c>
      <c r="F2741" s="52">
        <v>310590</v>
      </c>
      <c r="G2741" s="52">
        <v>465885</v>
      </c>
      <c r="H2741" s="24">
        <f t="shared" si="896"/>
        <v>310590</v>
      </c>
      <c r="I2741" s="24">
        <f t="shared" si="897"/>
        <v>388237.5</v>
      </c>
      <c r="J2741" s="24">
        <f t="shared" si="898"/>
        <v>388237.5</v>
      </c>
      <c r="K2741" s="25">
        <f t="shared" si="899"/>
        <v>380393.50960551365</v>
      </c>
      <c r="L2741" s="26">
        <f t="shared" si="885"/>
        <v>49358.534992678869</v>
      </c>
      <c r="M2741" s="27">
        <f t="shared" si="886"/>
        <v>0.1297565119969214</v>
      </c>
      <c r="N2741" s="28">
        <f t="shared" si="900"/>
        <v>310590</v>
      </c>
      <c r="O2741" s="29" t="str">
        <f t="shared" si="901"/>
        <v>MENOR VALOR</v>
      </c>
      <c r="P2741" s="30">
        <f t="shared" si="887"/>
        <v>310590</v>
      </c>
    </row>
    <row r="2742" spans="1:16" ht="16.2" customHeight="1" x14ac:dyDescent="0.3">
      <c r="A2742" s="186">
        <f t="shared" si="902"/>
        <v>2583</v>
      </c>
      <c r="B2742" s="107">
        <v>4826507</v>
      </c>
      <c r="C2742" s="70" t="s">
        <v>1970</v>
      </c>
      <c r="D2742" s="71" t="s">
        <v>1423</v>
      </c>
      <c r="E2742" s="71">
        <v>1</v>
      </c>
      <c r="F2742" s="52">
        <v>310590</v>
      </c>
      <c r="G2742" s="52">
        <v>465885</v>
      </c>
      <c r="H2742" s="24">
        <f t="shared" si="896"/>
        <v>310590</v>
      </c>
      <c r="I2742" s="24">
        <f t="shared" si="897"/>
        <v>388237.5</v>
      </c>
      <c r="J2742" s="24">
        <f t="shared" si="898"/>
        <v>388237.5</v>
      </c>
      <c r="K2742" s="25">
        <f t="shared" si="899"/>
        <v>380393.50960551365</v>
      </c>
      <c r="L2742" s="26">
        <f t="shared" si="885"/>
        <v>49358.534992678869</v>
      </c>
      <c r="M2742" s="27">
        <f t="shared" si="886"/>
        <v>0.1297565119969214</v>
      </c>
      <c r="N2742" s="28">
        <f t="shared" si="900"/>
        <v>310590</v>
      </c>
      <c r="O2742" s="29" t="str">
        <f t="shared" si="901"/>
        <v>MENOR VALOR</v>
      </c>
      <c r="P2742" s="30">
        <f t="shared" si="887"/>
        <v>310590</v>
      </c>
    </row>
    <row r="2743" spans="1:16" ht="16.2" customHeight="1" x14ac:dyDescent="0.3">
      <c r="A2743" s="186">
        <f t="shared" si="902"/>
        <v>2584</v>
      </c>
      <c r="B2743" s="107">
        <v>4641004</v>
      </c>
      <c r="C2743" s="70" t="s">
        <v>1977</v>
      </c>
      <c r="D2743" s="71" t="s">
        <v>1423</v>
      </c>
      <c r="E2743" s="71">
        <v>1</v>
      </c>
      <c r="F2743" s="52">
        <v>310590</v>
      </c>
      <c r="G2743" s="52">
        <v>465885</v>
      </c>
      <c r="H2743" s="24">
        <f t="shared" si="896"/>
        <v>310590</v>
      </c>
      <c r="I2743" s="24">
        <f t="shared" si="897"/>
        <v>388237.5</v>
      </c>
      <c r="J2743" s="24">
        <f t="shared" si="898"/>
        <v>388237.5</v>
      </c>
      <c r="K2743" s="25">
        <f t="shared" si="899"/>
        <v>380393.50960551365</v>
      </c>
      <c r="L2743" s="26">
        <f t="shared" si="885"/>
        <v>49358.534992678869</v>
      </c>
      <c r="M2743" s="27">
        <f t="shared" si="886"/>
        <v>0.1297565119969214</v>
      </c>
      <c r="N2743" s="28">
        <f t="shared" si="900"/>
        <v>310590</v>
      </c>
      <c r="O2743" s="29" t="str">
        <f t="shared" si="901"/>
        <v>MENOR VALOR</v>
      </c>
      <c r="P2743" s="30">
        <f t="shared" si="887"/>
        <v>310590</v>
      </c>
    </row>
    <row r="2744" spans="1:16" ht="16.2" customHeight="1" x14ac:dyDescent="0.3">
      <c r="A2744" s="186">
        <f t="shared" si="902"/>
        <v>2585</v>
      </c>
      <c r="B2744" s="107">
        <v>4826507</v>
      </c>
      <c r="C2744" s="70" t="s">
        <v>1978</v>
      </c>
      <c r="D2744" s="71" t="s">
        <v>1423</v>
      </c>
      <c r="E2744" s="71">
        <v>1</v>
      </c>
      <c r="F2744" s="52">
        <v>372470</v>
      </c>
      <c r="G2744" s="52">
        <v>558705</v>
      </c>
      <c r="H2744" s="24">
        <f t="shared" si="896"/>
        <v>372470</v>
      </c>
      <c r="I2744" s="24">
        <f t="shared" si="897"/>
        <v>465587.5</v>
      </c>
      <c r="J2744" s="24">
        <f t="shared" si="898"/>
        <v>465587.5</v>
      </c>
      <c r="K2744" s="25">
        <f t="shared" si="899"/>
        <v>456180.72224722517</v>
      </c>
      <c r="L2744" s="26">
        <f t="shared" si="885"/>
        <v>59192.419359036074</v>
      </c>
      <c r="M2744" s="27">
        <f t="shared" si="886"/>
        <v>0.12975651199692081</v>
      </c>
      <c r="N2744" s="28">
        <f t="shared" si="900"/>
        <v>372470</v>
      </c>
      <c r="O2744" s="29" t="str">
        <f t="shared" si="901"/>
        <v>MENOR VALOR</v>
      </c>
      <c r="P2744" s="30">
        <f t="shared" si="887"/>
        <v>372470</v>
      </c>
    </row>
    <row r="2745" spans="1:16" ht="16.2" customHeight="1" x14ac:dyDescent="0.3">
      <c r="A2745" s="186">
        <f t="shared" si="902"/>
        <v>2586</v>
      </c>
      <c r="B2745" s="107">
        <v>4641004</v>
      </c>
      <c r="C2745" s="70" t="s">
        <v>1935</v>
      </c>
      <c r="D2745" s="71" t="s">
        <v>1423</v>
      </c>
      <c r="E2745" s="71">
        <v>1</v>
      </c>
      <c r="F2745" s="52">
        <v>310590</v>
      </c>
      <c r="G2745" s="52">
        <v>465885</v>
      </c>
      <c r="H2745" s="24">
        <f t="shared" si="896"/>
        <v>310590</v>
      </c>
      <c r="I2745" s="24">
        <f t="shared" si="897"/>
        <v>388237.5</v>
      </c>
      <c r="J2745" s="24">
        <f t="shared" si="898"/>
        <v>388237.5</v>
      </c>
      <c r="K2745" s="25">
        <f t="shared" si="899"/>
        <v>380393.50960551365</v>
      </c>
      <c r="L2745" s="26">
        <f t="shared" si="885"/>
        <v>49358.534992678869</v>
      </c>
      <c r="M2745" s="27">
        <f t="shared" si="886"/>
        <v>0.1297565119969214</v>
      </c>
      <c r="N2745" s="28">
        <f t="shared" si="900"/>
        <v>310590</v>
      </c>
      <c r="O2745" s="29" t="str">
        <f t="shared" si="901"/>
        <v>MENOR VALOR</v>
      </c>
      <c r="P2745" s="30">
        <f t="shared" si="887"/>
        <v>310590</v>
      </c>
    </row>
    <row r="2746" spans="1:16" ht="16.2" customHeight="1" x14ac:dyDescent="0.3">
      <c r="A2746" s="186">
        <f t="shared" si="902"/>
        <v>2587</v>
      </c>
      <c r="B2746" s="107">
        <v>4826507</v>
      </c>
      <c r="C2746" s="70" t="s">
        <v>1937</v>
      </c>
      <c r="D2746" s="71" t="s">
        <v>1423</v>
      </c>
      <c r="E2746" s="71">
        <v>1</v>
      </c>
      <c r="F2746" s="52">
        <v>310590</v>
      </c>
      <c r="G2746" s="52">
        <v>465885</v>
      </c>
      <c r="H2746" s="24">
        <f t="shared" si="896"/>
        <v>310590</v>
      </c>
      <c r="I2746" s="24">
        <f t="shared" si="897"/>
        <v>388237.5</v>
      </c>
      <c r="J2746" s="24">
        <f t="shared" si="898"/>
        <v>388237.5</v>
      </c>
      <c r="K2746" s="25">
        <f t="shared" si="899"/>
        <v>380393.50960551365</v>
      </c>
      <c r="L2746" s="26">
        <f t="shared" si="885"/>
        <v>49358.534992678869</v>
      </c>
      <c r="M2746" s="27">
        <f t="shared" si="886"/>
        <v>0.1297565119969214</v>
      </c>
      <c r="N2746" s="28">
        <f t="shared" si="900"/>
        <v>310590</v>
      </c>
      <c r="O2746" s="29" t="str">
        <f t="shared" si="901"/>
        <v>MENOR VALOR</v>
      </c>
      <c r="P2746" s="30">
        <f t="shared" si="887"/>
        <v>310590</v>
      </c>
    </row>
    <row r="2747" spans="1:16" ht="16.2" customHeight="1" x14ac:dyDescent="0.3">
      <c r="A2747" s="186">
        <f t="shared" si="902"/>
        <v>2588</v>
      </c>
      <c r="B2747" s="107">
        <v>4641004</v>
      </c>
      <c r="C2747" s="70" t="s">
        <v>1979</v>
      </c>
      <c r="D2747" s="71" t="s">
        <v>1423</v>
      </c>
      <c r="E2747" s="71">
        <v>1</v>
      </c>
      <c r="F2747" s="52">
        <v>310590</v>
      </c>
      <c r="G2747" s="52">
        <v>465885</v>
      </c>
      <c r="H2747" s="24">
        <f t="shared" si="896"/>
        <v>310590</v>
      </c>
      <c r="I2747" s="24">
        <f t="shared" si="897"/>
        <v>388237.5</v>
      </c>
      <c r="J2747" s="24">
        <f t="shared" si="898"/>
        <v>388237.5</v>
      </c>
      <c r="K2747" s="25">
        <f t="shared" si="899"/>
        <v>380393.50960551365</v>
      </c>
      <c r="L2747" s="26">
        <f t="shared" si="885"/>
        <v>49358.534992678869</v>
      </c>
      <c r="M2747" s="27">
        <f t="shared" si="886"/>
        <v>0.1297565119969214</v>
      </c>
      <c r="N2747" s="28">
        <f t="shared" si="900"/>
        <v>310590</v>
      </c>
      <c r="O2747" s="29" t="str">
        <f t="shared" si="901"/>
        <v>MENOR VALOR</v>
      </c>
      <c r="P2747" s="30">
        <f t="shared" si="887"/>
        <v>310590</v>
      </c>
    </row>
    <row r="2748" spans="1:16" ht="16.2" customHeight="1" x14ac:dyDescent="0.3">
      <c r="A2748" s="186">
        <f t="shared" si="902"/>
        <v>2589</v>
      </c>
      <c r="B2748" s="107">
        <v>4826507</v>
      </c>
      <c r="C2748" s="70" t="s">
        <v>1980</v>
      </c>
      <c r="D2748" s="71" t="s">
        <v>1423</v>
      </c>
      <c r="E2748" s="71">
        <v>1</v>
      </c>
      <c r="F2748" s="52">
        <v>310590</v>
      </c>
      <c r="G2748" s="52">
        <v>465885</v>
      </c>
      <c r="H2748" s="24">
        <f t="shared" si="896"/>
        <v>310590</v>
      </c>
      <c r="I2748" s="24">
        <f t="shared" si="897"/>
        <v>388237.5</v>
      </c>
      <c r="J2748" s="24">
        <f t="shared" si="898"/>
        <v>388237.5</v>
      </c>
      <c r="K2748" s="25">
        <f t="shared" si="899"/>
        <v>380393.50960551365</v>
      </c>
      <c r="L2748" s="26">
        <f t="shared" si="885"/>
        <v>49358.534992678869</v>
      </c>
      <c r="M2748" s="27">
        <f t="shared" si="886"/>
        <v>0.1297565119969214</v>
      </c>
      <c r="N2748" s="28">
        <f t="shared" si="900"/>
        <v>310590</v>
      </c>
      <c r="O2748" s="29" t="str">
        <f t="shared" si="901"/>
        <v>MENOR VALOR</v>
      </c>
      <c r="P2748" s="30">
        <f t="shared" si="887"/>
        <v>310590</v>
      </c>
    </row>
    <row r="2749" spans="1:16" ht="16.2" customHeight="1" x14ac:dyDescent="0.3">
      <c r="A2749" s="187">
        <f t="shared" si="902"/>
        <v>2590</v>
      </c>
      <c r="B2749" s="108">
        <v>4641004</v>
      </c>
      <c r="C2749" s="74" t="s">
        <v>1981</v>
      </c>
      <c r="D2749" s="75" t="s">
        <v>1423</v>
      </c>
      <c r="E2749" s="75">
        <v>1</v>
      </c>
      <c r="F2749" s="56">
        <v>357000</v>
      </c>
      <c r="G2749" s="56">
        <v>535500</v>
      </c>
      <c r="H2749" s="243">
        <f t="shared" si="896"/>
        <v>357000</v>
      </c>
      <c r="I2749" s="243">
        <f t="shared" si="897"/>
        <v>446250</v>
      </c>
      <c r="J2749" s="243">
        <f t="shared" si="898"/>
        <v>446250</v>
      </c>
      <c r="K2749" s="244">
        <f t="shared" si="899"/>
        <v>437233.91908679728</v>
      </c>
      <c r="L2749" s="245">
        <f t="shared" si="885"/>
        <v>56733.948267447129</v>
      </c>
      <c r="M2749" s="246">
        <f t="shared" si="886"/>
        <v>0.12975651199692176</v>
      </c>
      <c r="N2749" s="247">
        <f t="shared" si="900"/>
        <v>357000</v>
      </c>
      <c r="O2749" s="181" t="str">
        <f t="shared" si="901"/>
        <v>MENOR VALOR</v>
      </c>
      <c r="P2749" s="248">
        <f t="shared" si="887"/>
        <v>357000</v>
      </c>
    </row>
    <row r="2750" spans="1:16" ht="16.2" customHeight="1" x14ac:dyDescent="0.3">
      <c r="A2750" s="268" t="s">
        <v>1982</v>
      </c>
      <c r="B2750" s="268"/>
      <c r="C2750" s="268"/>
      <c r="D2750" s="268"/>
      <c r="E2750" s="268"/>
      <c r="F2750" s="35"/>
      <c r="G2750" s="121"/>
      <c r="H2750" s="38"/>
      <c r="I2750" s="38"/>
      <c r="J2750" s="38"/>
      <c r="K2750" s="39"/>
      <c r="L2750" s="40"/>
      <c r="M2750" s="41"/>
      <c r="N2750" s="42"/>
      <c r="O2750" s="43"/>
      <c r="P2750" s="44"/>
    </row>
    <row r="2751" spans="1:16" ht="16.2" customHeight="1" x14ac:dyDescent="0.3">
      <c r="A2751" s="177">
        <f>+A2749+1</f>
        <v>2591</v>
      </c>
      <c r="B2751" s="178">
        <v>4446102</v>
      </c>
      <c r="C2751" s="21" t="s">
        <v>1983</v>
      </c>
      <c r="D2751" s="22" t="s">
        <v>1423</v>
      </c>
      <c r="E2751" s="22">
        <v>1</v>
      </c>
      <c r="F2751" s="47">
        <v>310590</v>
      </c>
      <c r="G2751" s="47">
        <v>465885</v>
      </c>
      <c r="H2751" s="249">
        <f>MIN(F2751:G2751)</f>
        <v>310590</v>
      </c>
      <c r="I2751" s="249">
        <f>AVERAGE(F2751:G2751)</f>
        <v>388237.5</v>
      </c>
      <c r="J2751" s="249">
        <f>MEDIAN(F2751:G2751)</f>
        <v>388237.5</v>
      </c>
      <c r="K2751" s="250">
        <f>GEOMEAN(F2751:G2751)</f>
        <v>380393.50960551365</v>
      </c>
      <c r="L2751" s="251">
        <f t="shared" si="885"/>
        <v>49358.534992678869</v>
      </c>
      <c r="M2751" s="252">
        <f t="shared" si="886"/>
        <v>0.1297565119969214</v>
      </c>
      <c r="N2751" s="253">
        <f>ROUND(IF(M2751&lt;=$N$2,H2751,K2751),0)</f>
        <v>310590</v>
      </c>
      <c r="O2751" s="178" t="str">
        <f>IF(M2751&lt;=$N$2,"MENOR VALOR","MEDIA GEO")</f>
        <v>MENOR VALOR</v>
      </c>
      <c r="P2751" s="254">
        <f t="shared" si="887"/>
        <v>310590</v>
      </c>
    </row>
    <row r="2752" spans="1:16" ht="16.2" customHeight="1" x14ac:dyDescent="0.3">
      <c r="A2752" s="179">
        <f>+A2751+1</f>
        <v>2592</v>
      </c>
      <c r="B2752" s="29">
        <v>4446102</v>
      </c>
      <c r="C2752" s="61" t="s">
        <v>1984</v>
      </c>
      <c r="D2752" s="62" t="s">
        <v>1423</v>
      </c>
      <c r="E2752" s="62">
        <v>1</v>
      </c>
      <c r="F2752" s="52">
        <v>310590</v>
      </c>
      <c r="G2752" s="52">
        <v>465885</v>
      </c>
      <c r="H2752" s="24">
        <f>MIN(F2752:G2752)</f>
        <v>310590</v>
      </c>
      <c r="I2752" s="24">
        <f>AVERAGE(F2752:G2752)</f>
        <v>388237.5</v>
      </c>
      <c r="J2752" s="24">
        <f>MEDIAN(F2752:G2752)</f>
        <v>388237.5</v>
      </c>
      <c r="K2752" s="25">
        <f>GEOMEAN(F2752:G2752)</f>
        <v>380393.50960551365</v>
      </c>
      <c r="L2752" s="26">
        <f t="shared" si="885"/>
        <v>49358.534992678869</v>
      </c>
      <c r="M2752" s="27">
        <f t="shared" si="886"/>
        <v>0.1297565119969214</v>
      </c>
      <c r="N2752" s="28">
        <f>ROUND(IF(M2752&lt;=$N$2,H2752,K2752),0)</f>
        <v>310590</v>
      </c>
      <c r="O2752" s="29" t="str">
        <f>IF(M2752&lt;=$N$2,"MENOR VALOR","MEDIA GEO")</f>
        <v>MENOR VALOR</v>
      </c>
      <c r="P2752" s="30">
        <f t="shared" si="887"/>
        <v>310590</v>
      </c>
    </row>
    <row r="2753" spans="1:16" ht="16.2" customHeight="1" x14ac:dyDescent="0.3">
      <c r="A2753" s="180">
        <f>+A2752+1</f>
        <v>2593</v>
      </c>
      <c r="B2753" s="181">
        <v>4446102</v>
      </c>
      <c r="C2753" s="33" t="s">
        <v>1985</v>
      </c>
      <c r="D2753" s="34" t="s">
        <v>1423</v>
      </c>
      <c r="E2753" s="34">
        <v>1</v>
      </c>
      <c r="F2753" s="56">
        <v>310590</v>
      </c>
      <c r="G2753" s="56">
        <v>465885</v>
      </c>
      <c r="H2753" s="243">
        <f>MIN(F2753:G2753)</f>
        <v>310590</v>
      </c>
      <c r="I2753" s="243">
        <f>AVERAGE(F2753:G2753)</f>
        <v>388237.5</v>
      </c>
      <c r="J2753" s="243">
        <f>MEDIAN(F2753:G2753)</f>
        <v>388237.5</v>
      </c>
      <c r="K2753" s="244">
        <f>GEOMEAN(F2753:G2753)</f>
        <v>380393.50960551365</v>
      </c>
      <c r="L2753" s="245">
        <f t="shared" si="885"/>
        <v>49358.534992678869</v>
      </c>
      <c r="M2753" s="246">
        <f t="shared" si="886"/>
        <v>0.1297565119969214</v>
      </c>
      <c r="N2753" s="247">
        <f>ROUND(IF(M2753&lt;=$N$2,H2753,K2753),0)</f>
        <v>310590</v>
      </c>
      <c r="O2753" s="181" t="str">
        <f>IF(M2753&lt;=$N$2,"MENOR VALOR","MEDIA GEO")</f>
        <v>MENOR VALOR</v>
      </c>
      <c r="P2753" s="248">
        <f t="shared" si="887"/>
        <v>310590</v>
      </c>
    </row>
    <row r="2754" spans="1:16" ht="16.2" customHeight="1" x14ac:dyDescent="0.3">
      <c r="A2754" s="268" t="s">
        <v>904</v>
      </c>
      <c r="B2754" s="268"/>
      <c r="C2754" s="268"/>
      <c r="D2754" s="268"/>
      <c r="E2754" s="268"/>
      <c r="F2754" s="35"/>
      <c r="G2754" s="121"/>
      <c r="H2754" s="38"/>
      <c r="I2754" s="38"/>
      <c r="J2754" s="38"/>
      <c r="K2754" s="39"/>
      <c r="L2754" s="40"/>
      <c r="M2754" s="41"/>
      <c r="N2754" s="42"/>
      <c r="O2754" s="43"/>
      <c r="P2754" s="44"/>
    </row>
    <row r="2755" spans="1:16" ht="16.2" customHeight="1" x14ac:dyDescent="0.3">
      <c r="A2755" s="185">
        <f>+A2753+1</f>
        <v>2594</v>
      </c>
      <c r="B2755" s="106">
        <v>4641004</v>
      </c>
      <c r="C2755" s="66" t="s">
        <v>1986</v>
      </c>
      <c r="D2755" s="67" t="s">
        <v>1423</v>
      </c>
      <c r="E2755" s="67">
        <v>1</v>
      </c>
      <c r="F2755" s="47">
        <v>372470</v>
      </c>
      <c r="G2755" s="47">
        <v>558705</v>
      </c>
      <c r="H2755" s="249">
        <f t="shared" ref="H2755:H2777" si="903">MIN(F2755:G2755)</f>
        <v>372470</v>
      </c>
      <c r="I2755" s="249">
        <f t="shared" ref="I2755:I2777" si="904">AVERAGE(F2755:G2755)</f>
        <v>465587.5</v>
      </c>
      <c r="J2755" s="249">
        <f t="shared" ref="J2755:J2777" si="905">MEDIAN(F2755:G2755)</f>
        <v>465587.5</v>
      </c>
      <c r="K2755" s="250">
        <f t="shared" ref="K2755:K2777" si="906">GEOMEAN(F2755:G2755)</f>
        <v>456180.72224722517</v>
      </c>
      <c r="L2755" s="251">
        <f t="shared" si="885"/>
        <v>59192.419359036074</v>
      </c>
      <c r="M2755" s="252">
        <f t="shared" si="886"/>
        <v>0.12975651199692081</v>
      </c>
      <c r="N2755" s="253">
        <f t="shared" ref="N2755:N2777" si="907">ROUND(IF(M2755&lt;=$N$2,H2755,K2755),0)</f>
        <v>372470</v>
      </c>
      <c r="O2755" s="178" t="str">
        <f t="shared" ref="O2755:O2777" si="908">IF(M2755&lt;=$N$2,"MENOR VALOR","MEDIA GEO")</f>
        <v>MENOR VALOR</v>
      </c>
      <c r="P2755" s="254">
        <f t="shared" si="887"/>
        <v>372470</v>
      </c>
    </row>
    <row r="2756" spans="1:16" ht="16.2" customHeight="1" x14ac:dyDescent="0.3">
      <c r="A2756" s="186">
        <f t="shared" ref="A2756:A2777" si="909">A2755+1</f>
        <v>2595</v>
      </c>
      <c r="B2756" s="107">
        <v>4826507</v>
      </c>
      <c r="C2756" s="70" t="s">
        <v>1987</v>
      </c>
      <c r="D2756" s="71" t="s">
        <v>1423</v>
      </c>
      <c r="E2756" s="71">
        <v>1</v>
      </c>
      <c r="F2756" s="52">
        <v>357000</v>
      </c>
      <c r="G2756" s="52">
        <v>535500</v>
      </c>
      <c r="H2756" s="24">
        <f t="shared" si="903"/>
        <v>357000</v>
      </c>
      <c r="I2756" s="24">
        <f t="shared" si="904"/>
        <v>446250</v>
      </c>
      <c r="J2756" s="24">
        <f t="shared" si="905"/>
        <v>446250</v>
      </c>
      <c r="K2756" s="25">
        <f t="shared" si="906"/>
        <v>437233.91908679728</v>
      </c>
      <c r="L2756" s="26">
        <f t="shared" si="885"/>
        <v>56733.948267447129</v>
      </c>
      <c r="M2756" s="27">
        <f t="shared" si="886"/>
        <v>0.12975651199692176</v>
      </c>
      <c r="N2756" s="28">
        <f t="shared" si="907"/>
        <v>357000</v>
      </c>
      <c r="O2756" s="29" t="str">
        <f t="shared" si="908"/>
        <v>MENOR VALOR</v>
      </c>
      <c r="P2756" s="30">
        <f t="shared" si="887"/>
        <v>357000</v>
      </c>
    </row>
    <row r="2757" spans="1:16" ht="16.2" customHeight="1" x14ac:dyDescent="0.3">
      <c r="A2757" s="186">
        <f t="shared" si="909"/>
        <v>2596</v>
      </c>
      <c r="B2757" s="107">
        <v>4641004</v>
      </c>
      <c r="C2757" s="70" t="s">
        <v>1988</v>
      </c>
      <c r="D2757" s="71" t="s">
        <v>1423</v>
      </c>
      <c r="E2757" s="71">
        <v>1</v>
      </c>
      <c r="F2757" s="52">
        <v>310590</v>
      </c>
      <c r="G2757" s="52">
        <v>465885</v>
      </c>
      <c r="H2757" s="24">
        <f t="shared" si="903"/>
        <v>310590</v>
      </c>
      <c r="I2757" s="24">
        <f t="shared" si="904"/>
        <v>388237.5</v>
      </c>
      <c r="J2757" s="24">
        <f t="shared" si="905"/>
        <v>388237.5</v>
      </c>
      <c r="K2757" s="25">
        <f t="shared" si="906"/>
        <v>380393.50960551365</v>
      </c>
      <c r="L2757" s="26">
        <f t="shared" si="885"/>
        <v>49358.534992678869</v>
      </c>
      <c r="M2757" s="27">
        <f t="shared" si="886"/>
        <v>0.1297565119969214</v>
      </c>
      <c r="N2757" s="28">
        <f t="shared" si="907"/>
        <v>310590</v>
      </c>
      <c r="O2757" s="29" t="str">
        <f t="shared" si="908"/>
        <v>MENOR VALOR</v>
      </c>
      <c r="P2757" s="30">
        <f t="shared" si="887"/>
        <v>310590</v>
      </c>
    </row>
    <row r="2758" spans="1:16" ht="16.2" customHeight="1" x14ac:dyDescent="0.3">
      <c r="A2758" s="186">
        <f t="shared" si="909"/>
        <v>2597</v>
      </c>
      <c r="B2758" s="107">
        <v>4641004</v>
      </c>
      <c r="C2758" s="70" t="s">
        <v>1989</v>
      </c>
      <c r="D2758" s="71" t="s">
        <v>1423</v>
      </c>
      <c r="E2758" s="71">
        <v>1</v>
      </c>
      <c r="F2758" s="52">
        <v>310590</v>
      </c>
      <c r="G2758" s="52">
        <v>465885</v>
      </c>
      <c r="H2758" s="24">
        <f t="shared" si="903"/>
        <v>310590</v>
      </c>
      <c r="I2758" s="24">
        <f t="shared" si="904"/>
        <v>388237.5</v>
      </c>
      <c r="J2758" s="24">
        <f t="shared" si="905"/>
        <v>388237.5</v>
      </c>
      <c r="K2758" s="25">
        <f t="shared" si="906"/>
        <v>380393.50960551365</v>
      </c>
      <c r="L2758" s="26">
        <f t="shared" si="885"/>
        <v>49358.534992678869</v>
      </c>
      <c r="M2758" s="27">
        <f t="shared" si="886"/>
        <v>0.1297565119969214</v>
      </c>
      <c r="N2758" s="28">
        <f t="shared" si="907"/>
        <v>310590</v>
      </c>
      <c r="O2758" s="29" t="str">
        <f t="shared" si="908"/>
        <v>MENOR VALOR</v>
      </c>
      <c r="P2758" s="30">
        <f t="shared" si="887"/>
        <v>310590</v>
      </c>
    </row>
    <row r="2759" spans="1:16" ht="16.2" customHeight="1" x14ac:dyDescent="0.3">
      <c r="A2759" s="186">
        <f t="shared" si="909"/>
        <v>2598</v>
      </c>
      <c r="B2759" s="107">
        <v>4641004</v>
      </c>
      <c r="C2759" s="70" t="s">
        <v>1990</v>
      </c>
      <c r="D2759" s="71" t="s">
        <v>1423</v>
      </c>
      <c r="E2759" s="71">
        <v>1</v>
      </c>
      <c r="F2759" s="52">
        <v>310590</v>
      </c>
      <c r="G2759" s="52">
        <v>465885</v>
      </c>
      <c r="H2759" s="24">
        <f t="shared" si="903"/>
        <v>310590</v>
      </c>
      <c r="I2759" s="24">
        <f t="shared" si="904"/>
        <v>388237.5</v>
      </c>
      <c r="J2759" s="24">
        <f t="shared" si="905"/>
        <v>388237.5</v>
      </c>
      <c r="K2759" s="25">
        <f t="shared" si="906"/>
        <v>380393.50960551365</v>
      </c>
      <c r="L2759" s="26">
        <f t="shared" si="885"/>
        <v>49358.534992678869</v>
      </c>
      <c r="M2759" s="27">
        <f t="shared" si="886"/>
        <v>0.1297565119969214</v>
      </c>
      <c r="N2759" s="28">
        <f t="shared" si="907"/>
        <v>310590</v>
      </c>
      <c r="O2759" s="29" t="str">
        <f t="shared" si="908"/>
        <v>MENOR VALOR</v>
      </c>
      <c r="P2759" s="30">
        <f t="shared" si="887"/>
        <v>310590</v>
      </c>
    </row>
    <row r="2760" spans="1:16" ht="16.2" customHeight="1" x14ac:dyDescent="0.3">
      <c r="A2760" s="186">
        <f t="shared" si="909"/>
        <v>2599</v>
      </c>
      <c r="B2760" s="107">
        <v>4826507</v>
      </c>
      <c r="C2760" s="70" t="s">
        <v>1991</v>
      </c>
      <c r="D2760" s="71" t="s">
        <v>1423</v>
      </c>
      <c r="E2760" s="71">
        <v>1</v>
      </c>
      <c r="F2760" s="52">
        <v>310590</v>
      </c>
      <c r="G2760" s="52">
        <v>465885</v>
      </c>
      <c r="H2760" s="24">
        <f t="shared" si="903"/>
        <v>310590</v>
      </c>
      <c r="I2760" s="24">
        <f t="shared" si="904"/>
        <v>388237.5</v>
      </c>
      <c r="J2760" s="24">
        <f t="shared" si="905"/>
        <v>388237.5</v>
      </c>
      <c r="K2760" s="25">
        <f t="shared" si="906"/>
        <v>380393.50960551365</v>
      </c>
      <c r="L2760" s="26">
        <f t="shared" ref="L2760:L2823" si="910">STDEVA(H2760,K2760)</f>
        <v>49358.534992678869</v>
      </c>
      <c r="M2760" s="27">
        <f t="shared" ref="M2760:M2823" si="911">L2760/K2760</f>
        <v>0.1297565119969214</v>
      </c>
      <c r="N2760" s="28">
        <f t="shared" si="907"/>
        <v>310590</v>
      </c>
      <c r="O2760" s="29" t="str">
        <f t="shared" si="908"/>
        <v>MENOR VALOR</v>
      </c>
      <c r="P2760" s="30">
        <f t="shared" ref="P2760:P2823" si="912">ROUND(N2760,0)</f>
        <v>310590</v>
      </c>
    </row>
    <row r="2761" spans="1:16" ht="16.2" customHeight="1" x14ac:dyDescent="0.3">
      <c r="A2761" s="186">
        <f t="shared" si="909"/>
        <v>2600</v>
      </c>
      <c r="B2761" s="107">
        <v>4641004</v>
      </c>
      <c r="C2761" s="70" t="s">
        <v>1992</v>
      </c>
      <c r="D2761" s="71" t="s">
        <v>1423</v>
      </c>
      <c r="E2761" s="71">
        <v>1</v>
      </c>
      <c r="F2761" s="52">
        <v>310590</v>
      </c>
      <c r="G2761" s="52">
        <v>465885</v>
      </c>
      <c r="H2761" s="24">
        <f t="shared" si="903"/>
        <v>310590</v>
      </c>
      <c r="I2761" s="24">
        <f t="shared" si="904"/>
        <v>388237.5</v>
      </c>
      <c r="J2761" s="24">
        <f t="shared" si="905"/>
        <v>388237.5</v>
      </c>
      <c r="K2761" s="25">
        <f t="shared" si="906"/>
        <v>380393.50960551365</v>
      </c>
      <c r="L2761" s="26">
        <f t="shared" si="910"/>
        <v>49358.534992678869</v>
      </c>
      <c r="M2761" s="27">
        <f t="shared" si="911"/>
        <v>0.1297565119969214</v>
      </c>
      <c r="N2761" s="28">
        <f t="shared" si="907"/>
        <v>310590</v>
      </c>
      <c r="O2761" s="29" t="str">
        <f t="shared" si="908"/>
        <v>MENOR VALOR</v>
      </c>
      <c r="P2761" s="30">
        <f t="shared" si="912"/>
        <v>310590</v>
      </c>
    </row>
    <row r="2762" spans="1:16" ht="16.2" customHeight="1" x14ac:dyDescent="0.3">
      <c r="A2762" s="186">
        <f t="shared" si="909"/>
        <v>2601</v>
      </c>
      <c r="B2762" s="107">
        <v>4826507</v>
      </c>
      <c r="C2762" s="70" t="s">
        <v>1993</v>
      </c>
      <c r="D2762" s="71" t="s">
        <v>1423</v>
      </c>
      <c r="E2762" s="71">
        <v>1</v>
      </c>
      <c r="F2762" s="52">
        <v>372470</v>
      </c>
      <c r="G2762" s="52">
        <v>558705</v>
      </c>
      <c r="H2762" s="24">
        <f t="shared" si="903"/>
        <v>372470</v>
      </c>
      <c r="I2762" s="24">
        <f t="shared" si="904"/>
        <v>465587.5</v>
      </c>
      <c r="J2762" s="24">
        <f t="shared" si="905"/>
        <v>465587.5</v>
      </c>
      <c r="K2762" s="25">
        <f t="shared" si="906"/>
        <v>456180.72224722517</v>
      </c>
      <c r="L2762" s="26">
        <f t="shared" si="910"/>
        <v>59192.419359036074</v>
      </c>
      <c r="M2762" s="27">
        <f t="shared" si="911"/>
        <v>0.12975651199692081</v>
      </c>
      <c r="N2762" s="28">
        <f t="shared" si="907"/>
        <v>372470</v>
      </c>
      <c r="O2762" s="29" t="str">
        <f t="shared" si="908"/>
        <v>MENOR VALOR</v>
      </c>
      <c r="P2762" s="30">
        <f t="shared" si="912"/>
        <v>372470</v>
      </c>
    </row>
    <row r="2763" spans="1:16" ht="16.2" customHeight="1" x14ac:dyDescent="0.3">
      <c r="A2763" s="186">
        <f t="shared" si="909"/>
        <v>2602</v>
      </c>
      <c r="B2763" s="107">
        <v>4641004</v>
      </c>
      <c r="C2763" s="70" t="s">
        <v>1994</v>
      </c>
      <c r="D2763" s="71" t="s">
        <v>1423</v>
      </c>
      <c r="E2763" s="71">
        <v>1</v>
      </c>
      <c r="F2763" s="52">
        <v>310590</v>
      </c>
      <c r="G2763" s="52">
        <v>465885</v>
      </c>
      <c r="H2763" s="24">
        <f t="shared" si="903"/>
        <v>310590</v>
      </c>
      <c r="I2763" s="24">
        <f t="shared" si="904"/>
        <v>388237.5</v>
      </c>
      <c r="J2763" s="24">
        <f t="shared" si="905"/>
        <v>388237.5</v>
      </c>
      <c r="K2763" s="25">
        <f t="shared" si="906"/>
        <v>380393.50960551365</v>
      </c>
      <c r="L2763" s="26">
        <f t="shared" si="910"/>
        <v>49358.534992678869</v>
      </c>
      <c r="M2763" s="27">
        <f t="shared" si="911"/>
        <v>0.1297565119969214</v>
      </c>
      <c r="N2763" s="28">
        <f t="shared" si="907"/>
        <v>310590</v>
      </c>
      <c r="O2763" s="29" t="str">
        <f t="shared" si="908"/>
        <v>MENOR VALOR</v>
      </c>
      <c r="P2763" s="30">
        <f t="shared" si="912"/>
        <v>310590</v>
      </c>
    </row>
    <row r="2764" spans="1:16" ht="16.2" customHeight="1" x14ac:dyDescent="0.3">
      <c r="A2764" s="186">
        <f t="shared" si="909"/>
        <v>2603</v>
      </c>
      <c r="B2764" s="107">
        <v>4641004</v>
      </c>
      <c r="C2764" s="70" t="s">
        <v>1995</v>
      </c>
      <c r="D2764" s="71" t="s">
        <v>1423</v>
      </c>
      <c r="E2764" s="71">
        <v>1</v>
      </c>
      <c r="F2764" s="52">
        <v>310590</v>
      </c>
      <c r="G2764" s="52">
        <v>465885</v>
      </c>
      <c r="H2764" s="24">
        <f t="shared" si="903"/>
        <v>310590</v>
      </c>
      <c r="I2764" s="24">
        <f t="shared" si="904"/>
        <v>388237.5</v>
      </c>
      <c r="J2764" s="24">
        <f t="shared" si="905"/>
        <v>388237.5</v>
      </c>
      <c r="K2764" s="25">
        <f t="shared" si="906"/>
        <v>380393.50960551365</v>
      </c>
      <c r="L2764" s="26">
        <f t="shared" si="910"/>
        <v>49358.534992678869</v>
      </c>
      <c r="M2764" s="27">
        <f t="shared" si="911"/>
        <v>0.1297565119969214</v>
      </c>
      <c r="N2764" s="28">
        <f t="shared" si="907"/>
        <v>310590</v>
      </c>
      <c r="O2764" s="29" t="str">
        <f t="shared" si="908"/>
        <v>MENOR VALOR</v>
      </c>
      <c r="P2764" s="30">
        <f t="shared" si="912"/>
        <v>310590</v>
      </c>
    </row>
    <row r="2765" spans="1:16" ht="16.2" customHeight="1" x14ac:dyDescent="0.3">
      <c r="A2765" s="186">
        <f t="shared" si="909"/>
        <v>2604</v>
      </c>
      <c r="B2765" s="107">
        <v>4641004</v>
      </c>
      <c r="C2765" s="70" t="s">
        <v>1996</v>
      </c>
      <c r="D2765" s="71" t="s">
        <v>1423</v>
      </c>
      <c r="E2765" s="71">
        <v>1</v>
      </c>
      <c r="F2765" s="52">
        <v>372470</v>
      </c>
      <c r="G2765" s="52">
        <v>558705</v>
      </c>
      <c r="H2765" s="24">
        <f t="shared" si="903"/>
        <v>372470</v>
      </c>
      <c r="I2765" s="24">
        <f t="shared" si="904"/>
        <v>465587.5</v>
      </c>
      <c r="J2765" s="24">
        <f t="shared" si="905"/>
        <v>465587.5</v>
      </c>
      <c r="K2765" s="25">
        <f t="shared" si="906"/>
        <v>456180.72224722517</v>
      </c>
      <c r="L2765" s="26">
        <f t="shared" si="910"/>
        <v>59192.419359036074</v>
      </c>
      <c r="M2765" s="27">
        <f t="shared" si="911"/>
        <v>0.12975651199692081</v>
      </c>
      <c r="N2765" s="28">
        <f t="shared" si="907"/>
        <v>372470</v>
      </c>
      <c r="O2765" s="29" t="str">
        <f t="shared" si="908"/>
        <v>MENOR VALOR</v>
      </c>
      <c r="P2765" s="30">
        <f t="shared" si="912"/>
        <v>372470</v>
      </c>
    </row>
    <row r="2766" spans="1:16" ht="16.2" customHeight="1" x14ac:dyDescent="0.3">
      <c r="A2766" s="186">
        <f t="shared" si="909"/>
        <v>2605</v>
      </c>
      <c r="B2766" s="107">
        <v>4826507</v>
      </c>
      <c r="C2766" s="70" t="s">
        <v>1997</v>
      </c>
      <c r="D2766" s="71" t="s">
        <v>1423</v>
      </c>
      <c r="E2766" s="71">
        <v>1</v>
      </c>
      <c r="F2766" s="52">
        <v>284410</v>
      </c>
      <c r="G2766" s="52">
        <v>426615</v>
      </c>
      <c r="H2766" s="24">
        <f t="shared" si="903"/>
        <v>284410</v>
      </c>
      <c r="I2766" s="24">
        <f t="shared" si="904"/>
        <v>355512.5</v>
      </c>
      <c r="J2766" s="24">
        <f t="shared" si="905"/>
        <v>355512.5</v>
      </c>
      <c r="K2766" s="25">
        <f t="shared" si="906"/>
        <v>348329.68887248187</v>
      </c>
      <c r="L2766" s="26">
        <f t="shared" si="910"/>
        <v>45198.04545306549</v>
      </c>
      <c r="M2766" s="27">
        <f t="shared" si="911"/>
        <v>0.12975651199691968</v>
      </c>
      <c r="N2766" s="28">
        <f t="shared" si="907"/>
        <v>284410</v>
      </c>
      <c r="O2766" s="29" t="str">
        <f t="shared" si="908"/>
        <v>MENOR VALOR</v>
      </c>
      <c r="P2766" s="30">
        <f t="shared" si="912"/>
        <v>284410</v>
      </c>
    </row>
    <row r="2767" spans="1:16" ht="16.2" customHeight="1" x14ac:dyDescent="0.3">
      <c r="A2767" s="186">
        <f t="shared" si="909"/>
        <v>2606</v>
      </c>
      <c r="B2767" s="107">
        <v>4641004</v>
      </c>
      <c r="C2767" s="70" t="s">
        <v>1998</v>
      </c>
      <c r="D2767" s="71" t="s">
        <v>1423</v>
      </c>
      <c r="E2767" s="71">
        <v>1</v>
      </c>
      <c r="F2767" s="52">
        <v>341530</v>
      </c>
      <c r="G2767" s="52">
        <v>512295</v>
      </c>
      <c r="H2767" s="24">
        <f t="shared" si="903"/>
        <v>341530</v>
      </c>
      <c r="I2767" s="24">
        <f t="shared" si="904"/>
        <v>426912.5</v>
      </c>
      <c r="J2767" s="24">
        <f t="shared" si="905"/>
        <v>426912.5</v>
      </c>
      <c r="K2767" s="25">
        <f t="shared" si="906"/>
        <v>418287.11592636938</v>
      </c>
      <c r="L2767" s="26">
        <f t="shared" si="910"/>
        <v>54275.477175858294</v>
      </c>
      <c r="M2767" s="27">
        <f t="shared" si="911"/>
        <v>0.12975651199692306</v>
      </c>
      <c r="N2767" s="28">
        <f t="shared" si="907"/>
        <v>341530</v>
      </c>
      <c r="O2767" s="29" t="str">
        <f t="shared" si="908"/>
        <v>MENOR VALOR</v>
      </c>
      <c r="P2767" s="30">
        <f t="shared" si="912"/>
        <v>341530</v>
      </c>
    </row>
    <row r="2768" spans="1:16" ht="16.2" customHeight="1" x14ac:dyDescent="0.3">
      <c r="A2768" s="186">
        <f t="shared" si="909"/>
        <v>2607</v>
      </c>
      <c r="B2768" s="107">
        <v>4641004</v>
      </c>
      <c r="C2768" s="70" t="s">
        <v>1999</v>
      </c>
      <c r="D2768" s="71" t="s">
        <v>1423</v>
      </c>
      <c r="E2768" s="71">
        <v>1</v>
      </c>
      <c r="F2768" s="52">
        <v>284410</v>
      </c>
      <c r="G2768" s="52">
        <v>426615</v>
      </c>
      <c r="H2768" s="24">
        <f t="shared" si="903"/>
        <v>284410</v>
      </c>
      <c r="I2768" s="24">
        <f t="shared" si="904"/>
        <v>355512.5</v>
      </c>
      <c r="J2768" s="24">
        <f t="shared" si="905"/>
        <v>355512.5</v>
      </c>
      <c r="K2768" s="25">
        <f t="shared" si="906"/>
        <v>348329.68887248187</v>
      </c>
      <c r="L2768" s="26">
        <f t="shared" si="910"/>
        <v>45198.04545306549</v>
      </c>
      <c r="M2768" s="27">
        <f t="shared" si="911"/>
        <v>0.12975651199691968</v>
      </c>
      <c r="N2768" s="28">
        <f t="shared" si="907"/>
        <v>284410</v>
      </c>
      <c r="O2768" s="29" t="str">
        <f t="shared" si="908"/>
        <v>MENOR VALOR</v>
      </c>
      <c r="P2768" s="30">
        <f t="shared" si="912"/>
        <v>284410</v>
      </c>
    </row>
    <row r="2769" spans="1:16" ht="16.2" customHeight="1" x14ac:dyDescent="0.3">
      <c r="A2769" s="186">
        <f t="shared" si="909"/>
        <v>2608</v>
      </c>
      <c r="B2769" s="107">
        <v>4826507</v>
      </c>
      <c r="C2769" s="70" t="s">
        <v>2000</v>
      </c>
      <c r="D2769" s="71" t="s">
        <v>1423</v>
      </c>
      <c r="E2769" s="71">
        <v>1</v>
      </c>
      <c r="F2769" s="52">
        <v>284410</v>
      </c>
      <c r="G2769" s="52">
        <v>426615</v>
      </c>
      <c r="H2769" s="24">
        <f t="shared" si="903"/>
        <v>284410</v>
      </c>
      <c r="I2769" s="24">
        <f t="shared" si="904"/>
        <v>355512.5</v>
      </c>
      <c r="J2769" s="24">
        <f t="shared" si="905"/>
        <v>355512.5</v>
      </c>
      <c r="K2769" s="25">
        <f t="shared" si="906"/>
        <v>348329.68887248187</v>
      </c>
      <c r="L2769" s="26">
        <f t="shared" si="910"/>
        <v>45198.04545306549</v>
      </c>
      <c r="M2769" s="27">
        <f t="shared" si="911"/>
        <v>0.12975651199691968</v>
      </c>
      <c r="N2769" s="28">
        <f t="shared" si="907"/>
        <v>284410</v>
      </c>
      <c r="O2769" s="29" t="str">
        <f t="shared" si="908"/>
        <v>MENOR VALOR</v>
      </c>
      <c r="P2769" s="30">
        <f t="shared" si="912"/>
        <v>284410</v>
      </c>
    </row>
    <row r="2770" spans="1:16" ht="16.2" customHeight="1" x14ac:dyDescent="0.3">
      <c r="A2770" s="186">
        <f t="shared" si="909"/>
        <v>2609</v>
      </c>
      <c r="B2770" s="107">
        <v>4826507</v>
      </c>
      <c r="C2770" s="70" t="s">
        <v>2001</v>
      </c>
      <c r="D2770" s="71" t="s">
        <v>1423</v>
      </c>
      <c r="E2770" s="71">
        <v>1</v>
      </c>
      <c r="F2770" s="52">
        <v>312970</v>
      </c>
      <c r="G2770" s="52">
        <v>469455</v>
      </c>
      <c r="H2770" s="24">
        <f t="shared" si="903"/>
        <v>312970</v>
      </c>
      <c r="I2770" s="24">
        <f t="shared" si="904"/>
        <v>391212.5</v>
      </c>
      <c r="J2770" s="24">
        <f t="shared" si="905"/>
        <v>391212.5</v>
      </c>
      <c r="K2770" s="25">
        <f t="shared" si="906"/>
        <v>383308.40239942563</v>
      </c>
      <c r="L2770" s="26">
        <f t="shared" si="910"/>
        <v>49736.761314461939</v>
      </c>
      <c r="M2770" s="27">
        <f t="shared" si="911"/>
        <v>0.12975651199692165</v>
      </c>
      <c r="N2770" s="28">
        <f t="shared" si="907"/>
        <v>312970</v>
      </c>
      <c r="O2770" s="29" t="str">
        <f t="shared" si="908"/>
        <v>MENOR VALOR</v>
      </c>
      <c r="P2770" s="30">
        <f t="shared" si="912"/>
        <v>312970</v>
      </c>
    </row>
    <row r="2771" spans="1:16" ht="16.2" customHeight="1" x14ac:dyDescent="0.3">
      <c r="A2771" s="186">
        <f t="shared" si="909"/>
        <v>2610</v>
      </c>
      <c r="B2771" s="107">
        <v>4826507</v>
      </c>
      <c r="C2771" s="70" t="s">
        <v>2002</v>
      </c>
      <c r="D2771" s="71" t="s">
        <v>1423</v>
      </c>
      <c r="E2771" s="71">
        <v>1</v>
      </c>
      <c r="F2771" s="52">
        <v>341530</v>
      </c>
      <c r="G2771" s="52">
        <v>512295</v>
      </c>
      <c r="H2771" s="24">
        <f t="shared" si="903"/>
        <v>341530</v>
      </c>
      <c r="I2771" s="24">
        <f t="shared" si="904"/>
        <v>426912.5</v>
      </c>
      <c r="J2771" s="24">
        <f t="shared" si="905"/>
        <v>426912.5</v>
      </c>
      <c r="K2771" s="25">
        <f t="shared" si="906"/>
        <v>418287.11592636938</v>
      </c>
      <c r="L2771" s="26">
        <f t="shared" si="910"/>
        <v>54275.477175858294</v>
      </c>
      <c r="M2771" s="27">
        <f t="shared" si="911"/>
        <v>0.12975651199692306</v>
      </c>
      <c r="N2771" s="28">
        <f t="shared" si="907"/>
        <v>341530</v>
      </c>
      <c r="O2771" s="29" t="str">
        <f t="shared" si="908"/>
        <v>MENOR VALOR</v>
      </c>
      <c r="P2771" s="30">
        <f t="shared" si="912"/>
        <v>341530</v>
      </c>
    </row>
    <row r="2772" spans="1:16" ht="16.2" customHeight="1" x14ac:dyDescent="0.3">
      <c r="A2772" s="186">
        <f t="shared" si="909"/>
        <v>2611</v>
      </c>
      <c r="B2772" s="107">
        <v>4826507</v>
      </c>
      <c r="C2772" s="70" t="s">
        <v>2003</v>
      </c>
      <c r="D2772" s="71" t="s">
        <v>1423</v>
      </c>
      <c r="E2772" s="71">
        <v>1</v>
      </c>
      <c r="F2772" s="52">
        <v>341530</v>
      </c>
      <c r="G2772" s="52">
        <v>512295</v>
      </c>
      <c r="H2772" s="24">
        <f t="shared" si="903"/>
        <v>341530</v>
      </c>
      <c r="I2772" s="24">
        <f t="shared" si="904"/>
        <v>426912.5</v>
      </c>
      <c r="J2772" s="24">
        <f t="shared" si="905"/>
        <v>426912.5</v>
      </c>
      <c r="K2772" s="25">
        <f t="shared" si="906"/>
        <v>418287.11592636938</v>
      </c>
      <c r="L2772" s="26">
        <f t="shared" si="910"/>
        <v>54275.477175858294</v>
      </c>
      <c r="M2772" s="27">
        <f t="shared" si="911"/>
        <v>0.12975651199692306</v>
      </c>
      <c r="N2772" s="28">
        <f t="shared" si="907"/>
        <v>341530</v>
      </c>
      <c r="O2772" s="29" t="str">
        <f t="shared" si="908"/>
        <v>MENOR VALOR</v>
      </c>
      <c r="P2772" s="30">
        <f t="shared" si="912"/>
        <v>341530</v>
      </c>
    </row>
    <row r="2773" spans="1:16" ht="16.2" customHeight="1" x14ac:dyDescent="0.3">
      <c r="A2773" s="186">
        <f t="shared" si="909"/>
        <v>2612</v>
      </c>
      <c r="B2773" s="107">
        <v>4826507</v>
      </c>
      <c r="C2773" s="70" t="s">
        <v>2004</v>
      </c>
      <c r="D2773" s="71" t="s">
        <v>1423</v>
      </c>
      <c r="E2773" s="71">
        <v>1</v>
      </c>
      <c r="F2773" s="52">
        <v>341530</v>
      </c>
      <c r="G2773" s="52">
        <v>512295</v>
      </c>
      <c r="H2773" s="24">
        <f t="shared" si="903"/>
        <v>341530</v>
      </c>
      <c r="I2773" s="24">
        <f t="shared" si="904"/>
        <v>426912.5</v>
      </c>
      <c r="J2773" s="24">
        <f t="shared" si="905"/>
        <v>426912.5</v>
      </c>
      <c r="K2773" s="25">
        <f t="shared" si="906"/>
        <v>418287.11592636938</v>
      </c>
      <c r="L2773" s="26">
        <f t="shared" si="910"/>
        <v>54275.477175858294</v>
      </c>
      <c r="M2773" s="27">
        <f t="shared" si="911"/>
        <v>0.12975651199692306</v>
      </c>
      <c r="N2773" s="28">
        <f t="shared" si="907"/>
        <v>341530</v>
      </c>
      <c r="O2773" s="29" t="str">
        <f t="shared" si="908"/>
        <v>MENOR VALOR</v>
      </c>
      <c r="P2773" s="30">
        <f t="shared" si="912"/>
        <v>341530</v>
      </c>
    </row>
    <row r="2774" spans="1:16" ht="16.2" customHeight="1" x14ac:dyDescent="0.3">
      <c r="A2774" s="186">
        <f t="shared" si="909"/>
        <v>2613</v>
      </c>
      <c r="B2774" s="107">
        <v>4826507</v>
      </c>
      <c r="C2774" s="70" t="s">
        <v>2005</v>
      </c>
      <c r="D2774" s="71" t="s">
        <v>1423</v>
      </c>
      <c r="E2774" s="71">
        <v>1</v>
      </c>
      <c r="F2774" s="52">
        <v>284410</v>
      </c>
      <c r="G2774" s="52">
        <v>426615</v>
      </c>
      <c r="H2774" s="24">
        <f t="shared" si="903"/>
        <v>284410</v>
      </c>
      <c r="I2774" s="24">
        <f t="shared" si="904"/>
        <v>355512.5</v>
      </c>
      <c r="J2774" s="24">
        <f t="shared" si="905"/>
        <v>355512.5</v>
      </c>
      <c r="K2774" s="25">
        <f t="shared" si="906"/>
        <v>348329.68887248187</v>
      </c>
      <c r="L2774" s="26">
        <f t="shared" si="910"/>
        <v>45198.04545306549</v>
      </c>
      <c r="M2774" s="27">
        <f t="shared" si="911"/>
        <v>0.12975651199691968</v>
      </c>
      <c r="N2774" s="28">
        <f t="shared" si="907"/>
        <v>284410</v>
      </c>
      <c r="O2774" s="29" t="str">
        <f t="shared" si="908"/>
        <v>MENOR VALOR</v>
      </c>
      <c r="P2774" s="30">
        <f t="shared" si="912"/>
        <v>284410</v>
      </c>
    </row>
    <row r="2775" spans="1:16" ht="16.2" customHeight="1" x14ac:dyDescent="0.3">
      <c r="A2775" s="186">
        <f t="shared" si="909"/>
        <v>2614</v>
      </c>
      <c r="B2775" s="107">
        <v>4826507</v>
      </c>
      <c r="C2775" s="70" t="s">
        <v>2006</v>
      </c>
      <c r="D2775" s="71" t="s">
        <v>1423</v>
      </c>
      <c r="E2775" s="71">
        <v>1</v>
      </c>
      <c r="F2775" s="52">
        <v>327250</v>
      </c>
      <c r="G2775" s="52">
        <v>490875</v>
      </c>
      <c r="H2775" s="24">
        <f t="shared" si="903"/>
        <v>327250</v>
      </c>
      <c r="I2775" s="24">
        <f t="shared" si="904"/>
        <v>409062.5</v>
      </c>
      <c r="J2775" s="24">
        <f t="shared" si="905"/>
        <v>409062.5</v>
      </c>
      <c r="K2775" s="25">
        <f t="shared" si="906"/>
        <v>400797.75916289754</v>
      </c>
      <c r="L2775" s="26">
        <f t="shared" si="910"/>
        <v>52006.119245160015</v>
      </c>
      <c r="M2775" s="27">
        <f t="shared" si="911"/>
        <v>0.12975651199692212</v>
      </c>
      <c r="N2775" s="28">
        <f t="shared" si="907"/>
        <v>327250</v>
      </c>
      <c r="O2775" s="29" t="str">
        <f t="shared" si="908"/>
        <v>MENOR VALOR</v>
      </c>
      <c r="P2775" s="30">
        <f t="shared" si="912"/>
        <v>327250</v>
      </c>
    </row>
    <row r="2776" spans="1:16" ht="16.2" customHeight="1" x14ac:dyDescent="0.3">
      <c r="A2776" s="186">
        <f t="shared" si="909"/>
        <v>2615</v>
      </c>
      <c r="B2776" s="107">
        <v>4826507</v>
      </c>
      <c r="C2776" s="256" t="s">
        <v>2007</v>
      </c>
      <c r="D2776" s="71" t="s">
        <v>1423</v>
      </c>
      <c r="E2776" s="71">
        <v>1</v>
      </c>
      <c r="F2776" s="52">
        <v>341530</v>
      </c>
      <c r="G2776" s="52">
        <v>512295</v>
      </c>
      <c r="H2776" s="24">
        <f t="shared" si="903"/>
        <v>341530</v>
      </c>
      <c r="I2776" s="24">
        <f t="shared" si="904"/>
        <v>426912.5</v>
      </c>
      <c r="J2776" s="24">
        <f t="shared" si="905"/>
        <v>426912.5</v>
      </c>
      <c r="K2776" s="25">
        <f t="shared" si="906"/>
        <v>418287.11592636938</v>
      </c>
      <c r="L2776" s="26">
        <f t="shared" si="910"/>
        <v>54275.477175858294</v>
      </c>
      <c r="M2776" s="27">
        <f t="shared" si="911"/>
        <v>0.12975651199692306</v>
      </c>
      <c r="N2776" s="28">
        <f t="shared" si="907"/>
        <v>341530</v>
      </c>
      <c r="O2776" s="29" t="str">
        <f t="shared" si="908"/>
        <v>MENOR VALOR</v>
      </c>
      <c r="P2776" s="30">
        <f t="shared" si="912"/>
        <v>341530</v>
      </c>
    </row>
    <row r="2777" spans="1:16" ht="16.2" customHeight="1" x14ac:dyDescent="0.3">
      <c r="A2777" s="187">
        <f t="shared" si="909"/>
        <v>2616</v>
      </c>
      <c r="B2777" s="108">
        <v>4826507</v>
      </c>
      <c r="C2777" s="74" t="s">
        <v>2008</v>
      </c>
      <c r="D2777" s="75" t="s">
        <v>1423</v>
      </c>
      <c r="E2777" s="75">
        <v>1</v>
      </c>
      <c r="F2777" s="56">
        <v>341530</v>
      </c>
      <c r="G2777" s="56">
        <v>512295</v>
      </c>
      <c r="H2777" s="243">
        <f t="shared" si="903"/>
        <v>341530</v>
      </c>
      <c r="I2777" s="243">
        <f t="shared" si="904"/>
        <v>426912.5</v>
      </c>
      <c r="J2777" s="243">
        <f t="shared" si="905"/>
        <v>426912.5</v>
      </c>
      <c r="K2777" s="244">
        <f t="shared" si="906"/>
        <v>418287.11592636938</v>
      </c>
      <c r="L2777" s="245">
        <f t="shared" si="910"/>
        <v>54275.477175858294</v>
      </c>
      <c r="M2777" s="246">
        <f t="shared" si="911"/>
        <v>0.12975651199692306</v>
      </c>
      <c r="N2777" s="247">
        <f t="shared" si="907"/>
        <v>341530</v>
      </c>
      <c r="O2777" s="181" t="str">
        <f t="shared" si="908"/>
        <v>MENOR VALOR</v>
      </c>
      <c r="P2777" s="248">
        <f t="shared" si="912"/>
        <v>341530</v>
      </c>
    </row>
    <row r="2778" spans="1:16" ht="16.2" customHeight="1" x14ac:dyDescent="0.3">
      <c r="A2778" s="268" t="s">
        <v>926</v>
      </c>
      <c r="B2778" s="268"/>
      <c r="C2778" s="268"/>
      <c r="D2778" s="268"/>
      <c r="E2778" s="268"/>
      <c r="F2778" s="35"/>
      <c r="G2778" s="121"/>
      <c r="H2778" s="38"/>
      <c r="I2778" s="38"/>
      <c r="J2778" s="38"/>
      <c r="K2778" s="39"/>
      <c r="L2778" s="40"/>
      <c r="M2778" s="41"/>
      <c r="N2778" s="42"/>
      <c r="O2778" s="43"/>
      <c r="P2778" s="44"/>
    </row>
    <row r="2779" spans="1:16" ht="16.2" customHeight="1" x14ac:dyDescent="0.3">
      <c r="A2779" s="185">
        <f>+A2777+1</f>
        <v>2617</v>
      </c>
      <c r="B2779" s="106">
        <v>4641004</v>
      </c>
      <c r="C2779" s="257" t="s">
        <v>1977</v>
      </c>
      <c r="D2779" s="67" t="s">
        <v>1423</v>
      </c>
      <c r="E2779" s="67">
        <v>1</v>
      </c>
      <c r="F2779" s="47">
        <v>312970</v>
      </c>
      <c r="G2779" s="47">
        <v>469455</v>
      </c>
      <c r="H2779" s="249">
        <f t="shared" ref="H2779:H2796" si="913">MIN(F2779:G2779)</f>
        <v>312970</v>
      </c>
      <c r="I2779" s="249">
        <f t="shared" ref="I2779:I2796" si="914">AVERAGE(F2779:G2779)</f>
        <v>391212.5</v>
      </c>
      <c r="J2779" s="249">
        <f t="shared" ref="J2779:J2796" si="915">MEDIAN(F2779:G2779)</f>
        <v>391212.5</v>
      </c>
      <c r="K2779" s="250">
        <f t="shared" ref="K2779:K2796" si="916">GEOMEAN(F2779:G2779)</f>
        <v>383308.40239942563</v>
      </c>
      <c r="L2779" s="251">
        <f t="shared" si="910"/>
        <v>49736.761314461939</v>
      </c>
      <c r="M2779" s="252">
        <f t="shared" si="911"/>
        <v>0.12975651199692165</v>
      </c>
      <c r="N2779" s="253">
        <f t="shared" ref="N2779:N2796" si="917">ROUND(IF(M2779&lt;=$N$2,H2779,K2779),0)</f>
        <v>312970</v>
      </c>
      <c r="O2779" s="178" t="str">
        <f t="shared" ref="O2779:O2796" si="918">IF(M2779&lt;=$N$2,"MENOR VALOR","MEDIA GEO")</f>
        <v>MENOR VALOR</v>
      </c>
      <c r="P2779" s="254">
        <f t="shared" si="912"/>
        <v>312970</v>
      </c>
    </row>
    <row r="2780" spans="1:16" ht="16.2" customHeight="1" x14ac:dyDescent="0.3">
      <c r="A2780" s="186">
        <f t="shared" ref="A2780:A2796" si="919">A2779+1</f>
        <v>2618</v>
      </c>
      <c r="B2780" s="107">
        <v>4641004</v>
      </c>
      <c r="C2780" s="256" t="s">
        <v>1978</v>
      </c>
      <c r="D2780" s="71" t="s">
        <v>1423</v>
      </c>
      <c r="E2780" s="71">
        <v>1</v>
      </c>
      <c r="F2780" s="52">
        <v>341530</v>
      </c>
      <c r="G2780" s="52">
        <v>512295</v>
      </c>
      <c r="H2780" s="24">
        <f t="shared" si="913"/>
        <v>341530</v>
      </c>
      <c r="I2780" s="24">
        <f t="shared" si="914"/>
        <v>426912.5</v>
      </c>
      <c r="J2780" s="24">
        <f t="shared" si="915"/>
        <v>426912.5</v>
      </c>
      <c r="K2780" s="25">
        <f t="shared" si="916"/>
        <v>418287.11592636938</v>
      </c>
      <c r="L2780" s="26">
        <f t="shared" si="910"/>
        <v>54275.477175858294</v>
      </c>
      <c r="M2780" s="27">
        <f t="shared" si="911"/>
        <v>0.12975651199692306</v>
      </c>
      <c r="N2780" s="28">
        <f t="shared" si="917"/>
        <v>341530</v>
      </c>
      <c r="O2780" s="29" t="str">
        <f t="shared" si="918"/>
        <v>MENOR VALOR</v>
      </c>
      <c r="P2780" s="30">
        <f t="shared" si="912"/>
        <v>341530</v>
      </c>
    </row>
    <row r="2781" spans="1:16" ht="16.2" customHeight="1" x14ac:dyDescent="0.3">
      <c r="A2781" s="186">
        <f t="shared" si="919"/>
        <v>2619</v>
      </c>
      <c r="B2781" s="107">
        <v>4641004</v>
      </c>
      <c r="C2781" s="256" t="s">
        <v>2009</v>
      </c>
      <c r="D2781" s="71" t="s">
        <v>1423</v>
      </c>
      <c r="E2781" s="71">
        <v>1</v>
      </c>
      <c r="F2781" s="52">
        <v>341530</v>
      </c>
      <c r="G2781" s="52">
        <v>512295</v>
      </c>
      <c r="H2781" s="24">
        <f t="shared" si="913"/>
        <v>341530</v>
      </c>
      <c r="I2781" s="24">
        <f t="shared" si="914"/>
        <v>426912.5</v>
      </c>
      <c r="J2781" s="24">
        <f t="shared" si="915"/>
        <v>426912.5</v>
      </c>
      <c r="K2781" s="25">
        <f t="shared" si="916"/>
        <v>418287.11592636938</v>
      </c>
      <c r="L2781" s="26">
        <f t="shared" si="910"/>
        <v>54275.477175858294</v>
      </c>
      <c r="M2781" s="27">
        <f t="shared" si="911"/>
        <v>0.12975651199692306</v>
      </c>
      <c r="N2781" s="28">
        <f t="shared" si="917"/>
        <v>341530</v>
      </c>
      <c r="O2781" s="29" t="str">
        <f t="shared" si="918"/>
        <v>MENOR VALOR</v>
      </c>
      <c r="P2781" s="30">
        <f t="shared" si="912"/>
        <v>341530</v>
      </c>
    </row>
    <row r="2782" spans="1:16" ht="16.2" customHeight="1" x14ac:dyDescent="0.3">
      <c r="A2782" s="186">
        <f t="shared" si="919"/>
        <v>2620</v>
      </c>
      <c r="B2782" s="116" t="s">
        <v>1606</v>
      </c>
      <c r="C2782" s="256" t="s">
        <v>1963</v>
      </c>
      <c r="D2782" s="71" t="s">
        <v>1423</v>
      </c>
      <c r="E2782" s="71">
        <v>1</v>
      </c>
      <c r="F2782" s="52">
        <v>284410</v>
      </c>
      <c r="G2782" s="52">
        <v>426615</v>
      </c>
      <c r="H2782" s="24">
        <f t="shared" si="913"/>
        <v>284410</v>
      </c>
      <c r="I2782" s="24">
        <f t="shared" si="914"/>
        <v>355512.5</v>
      </c>
      <c r="J2782" s="24">
        <f t="shared" si="915"/>
        <v>355512.5</v>
      </c>
      <c r="K2782" s="25">
        <f t="shared" si="916"/>
        <v>348329.68887248187</v>
      </c>
      <c r="L2782" s="26">
        <f t="shared" si="910"/>
        <v>45198.04545306549</v>
      </c>
      <c r="M2782" s="27">
        <f t="shared" si="911"/>
        <v>0.12975651199691968</v>
      </c>
      <c r="N2782" s="28">
        <f t="shared" si="917"/>
        <v>284410</v>
      </c>
      <c r="O2782" s="29" t="str">
        <f t="shared" si="918"/>
        <v>MENOR VALOR</v>
      </c>
      <c r="P2782" s="30">
        <f t="shared" si="912"/>
        <v>284410</v>
      </c>
    </row>
    <row r="2783" spans="1:16" ht="16.2" customHeight="1" x14ac:dyDescent="0.3">
      <c r="A2783" s="186">
        <f t="shared" si="919"/>
        <v>2621</v>
      </c>
      <c r="B2783" s="116" t="s">
        <v>1606</v>
      </c>
      <c r="C2783" s="256" t="s">
        <v>1937</v>
      </c>
      <c r="D2783" s="71" t="s">
        <v>1423</v>
      </c>
      <c r="E2783" s="71">
        <v>1</v>
      </c>
      <c r="F2783" s="52">
        <v>341530</v>
      </c>
      <c r="G2783" s="52">
        <v>512295</v>
      </c>
      <c r="H2783" s="24">
        <f t="shared" si="913"/>
        <v>341530</v>
      </c>
      <c r="I2783" s="24">
        <f t="shared" si="914"/>
        <v>426912.5</v>
      </c>
      <c r="J2783" s="24">
        <f t="shared" si="915"/>
        <v>426912.5</v>
      </c>
      <c r="K2783" s="25">
        <f t="shared" si="916"/>
        <v>418287.11592636938</v>
      </c>
      <c r="L2783" s="26">
        <f t="shared" si="910"/>
        <v>54275.477175858294</v>
      </c>
      <c r="M2783" s="27">
        <f t="shared" si="911"/>
        <v>0.12975651199692306</v>
      </c>
      <c r="N2783" s="28">
        <f t="shared" si="917"/>
        <v>341530</v>
      </c>
      <c r="O2783" s="29" t="str">
        <f t="shared" si="918"/>
        <v>MENOR VALOR</v>
      </c>
      <c r="P2783" s="30">
        <f t="shared" si="912"/>
        <v>341530</v>
      </c>
    </row>
    <row r="2784" spans="1:16" ht="16.2" customHeight="1" x14ac:dyDescent="0.3">
      <c r="A2784" s="186">
        <f t="shared" si="919"/>
        <v>2622</v>
      </c>
      <c r="B2784" s="116" t="s">
        <v>1606</v>
      </c>
      <c r="C2784" s="256" t="s">
        <v>1979</v>
      </c>
      <c r="D2784" s="71" t="s">
        <v>1423</v>
      </c>
      <c r="E2784" s="71">
        <v>1</v>
      </c>
      <c r="F2784" s="52">
        <v>312970</v>
      </c>
      <c r="G2784" s="52">
        <v>469455</v>
      </c>
      <c r="H2784" s="24">
        <f t="shared" si="913"/>
        <v>312970</v>
      </c>
      <c r="I2784" s="24">
        <f t="shared" si="914"/>
        <v>391212.5</v>
      </c>
      <c r="J2784" s="24">
        <f t="shared" si="915"/>
        <v>391212.5</v>
      </c>
      <c r="K2784" s="25">
        <f t="shared" si="916"/>
        <v>383308.40239942563</v>
      </c>
      <c r="L2784" s="26">
        <f t="shared" si="910"/>
        <v>49736.761314461939</v>
      </c>
      <c r="M2784" s="27">
        <f t="shared" si="911"/>
        <v>0.12975651199692165</v>
      </c>
      <c r="N2784" s="28">
        <f t="shared" si="917"/>
        <v>312970</v>
      </c>
      <c r="O2784" s="29" t="str">
        <f t="shared" si="918"/>
        <v>MENOR VALOR</v>
      </c>
      <c r="P2784" s="30">
        <f t="shared" si="912"/>
        <v>312970</v>
      </c>
    </row>
    <row r="2785" spans="1:16" ht="16.2" customHeight="1" x14ac:dyDescent="0.3">
      <c r="A2785" s="186">
        <f t="shared" si="919"/>
        <v>2623</v>
      </c>
      <c r="B2785" s="107">
        <v>4641004</v>
      </c>
      <c r="C2785" s="256" t="s">
        <v>1980</v>
      </c>
      <c r="D2785" s="71" t="s">
        <v>1423</v>
      </c>
      <c r="E2785" s="71">
        <v>1</v>
      </c>
      <c r="F2785" s="52">
        <v>241570</v>
      </c>
      <c r="G2785" s="52">
        <v>362355</v>
      </c>
      <c r="H2785" s="24">
        <f t="shared" si="913"/>
        <v>241570</v>
      </c>
      <c r="I2785" s="24">
        <f t="shared" si="914"/>
        <v>301962.5</v>
      </c>
      <c r="J2785" s="24">
        <f t="shared" si="915"/>
        <v>301962.5</v>
      </c>
      <c r="K2785" s="25">
        <f t="shared" si="916"/>
        <v>295861.61858206615</v>
      </c>
      <c r="L2785" s="26">
        <f t="shared" si="910"/>
        <v>38389.971660972602</v>
      </c>
      <c r="M2785" s="27">
        <f t="shared" si="911"/>
        <v>0.12975651199692192</v>
      </c>
      <c r="N2785" s="28">
        <f t="shared" si="917"/>
        <v>241570</v>
      </c>
      <c r="O2785" s="29" t="str">
        <f t="shared" si="918"/>
        <v>MENOR VALOR</v>
      </c>
      <c r="P2785" s="30">
        <f t="shared" si="912"/>
        <v>241570</v>
      </c>
    </row>
    <row r="2786" spans="1:16" ht="16.2" customHeight="1" x14ac:dyDescent="0.3">
      <c r="A2786" s="186">
        <f t="shared" si="919"/>
        <v>2624</v>
      </c>
      <c r="B2786" s="107">
        <v>4641004</v>
      </c>
      <c r="C2786" s="256" t="s">
        <v>1981</v>
      </c>
      <c r="D2786" s="71" t="s">
        <v>1423</v>
      </c>
      <c r="E2786" s="71">
        <v>1</v>
      </c>
      <c r="F2786" s="52">
        <v>241570</v>
      </c>
      <c r="G2786" s="52">
        <v>362355</v>
      </c>
      <c r="H2786" s="24">
        <f t="shared" si="913"/>
        <v>241570</v>
      </c>
      <c r="I2786" s="24">
        <f t="shared" si="914"/>
        <v>301962.5</v>
      </c>
      <c r="J2786" s="24">
        <f t="shared" si="915"/>
        <v>301962.5</v>
      </c>
      <c r="K2786" s="25">
        <f t="shared" si="916"/>
        <v>295861.61858206615</v>
      </c>
      <c r="L2786" s="26">
        <f t="shared" si="910"/>
        <v>38389.971660972602</v>
      </c>
      <c r="M2786" s="27">
        <f t="shared" si="911"/>
        <v>0.12975651199692192</v>
      </c>
      <c r="N2786" s="28">
        <f t="shared" si="917"/>
        <v>241570</v>
      </c>
      <c r="O2786" s="29" t="str">
        <f t="shared" si="918"/>
        <v>MENOR VALOR</v>
      </c>
      <c r="P2786" s="30">
        <f t="shared" si="912"/>
        <v>241570</v>
      </c>
    </row>
    <row r="2787" spans="1:16" ht="16.2" customHeight="1" x14ac:dyDescent="0.3">
      <c r="A2787" s="186">
        <f t="shared" si="919"/>
        <v>2625</v>
      </c>
      <c r="B2787" s="116" t="s">
        <v>1606</v>
      </c>
      <c r="C2787" s="256" t="s">
        <v>2010</v>
      </c>
      <c r="D2787" s="71" t="s">
        <v>1423</v>
      </c>
      <c r="E2787" s="71">
        <v>1</v>
      </c>
      <c r="F2787" s="52">
        <v>241570</v>
      </c>
      <c r="G2787" s="52">
        <v>362355</v>
      </c>
      <c r="H2787" s="24">
        <f t="shared" si="913"/>
        <v>241570</v>
      </c>
      <c r="I2787" s="24">
        <f t="shared" si="914"/>
        <v>301962.5</v>
      </c>
      <c r="J2787" s="24">
        <f t="shared" si="915"/>
        <v>301962.5</v>
      </c>
      <c r="K2787" s="25">
        <f t="shared" si="916"/>
        <v>295861.61858206615</v>
      </c>
      <c r="L2787" s="26">
        <f t="shared" si="910"/>
        <v>38389.971660972602</v>
      </c>
      <c r="M2787" s="27">
        <f t="shared" si="911"/>
        <v>0.12975651199692192</v>
      </c>
      <c r="N2787" s="28">
        <f t="shared" si="917"/>
        <v>241570</v>
      </c>
      <c r="O2787" s="29" t="str">
        <f t="shared" si="918"/>
        <v>MENOR VALOR</v>
      </c>
      <c r="P2787" s="30">
        <f t="shared" si="912"/>
        <v>241570</v>
      </c>
    </row>
    <row r="2788" spans="1:16" ht="16.2" customHeight="1" x14ac:dyDescent="0.3">
      <c r="A2788" s="186">
        <f t="shared" si="919"/>
        <v>2626</v>
      </c>
      <c r="B2788" s="107">
        <v>4641004</v>
      </c>
      <c r="C2788" s="256" t="s">
        <v>2011</v>
      </c>
      <c r="D2788" s="71" t="s">
        <v>1423</v>
      </c>
      <c r="E2788" s="71">
        <v>1</v>
      </c>
      <c r="F2788" s="52">
        <v>290360</v>
      </c>
      <c r="G2788" s="52">
        <v>435540</v>
      </c>
      <c r="H2788" s="24">
        <f t="shared" si="913"/>
        <v>290360</v>
      </c>
      <c r="I2788" s="24">
        <f t="shared" si="914"/>
        <v>362950</v>
      </c>
      <c r="J2788" s="24">
        <f t="shared" si="915"/>
        <v>362950</v>
      </c>
      <c r="K2788" s="25">
        <f t="shared" si="916"/>
        <v>355616.92085726181</v>
      </c>
      <c r="L2788" s="26">
        <f t="shared" si="910"/>
        <v>46143.611257523036</v>
      </c>
      <c r="M2788" s="27">
        <f t="shared" si="911"/>
        <v>0.12975651199691998</v>
      </c>
      <c r="N2788" s="28">
        <f t="shared" si="917"/>
        <v>290360</v>
      </c>
      <c r="O2788" s="29" t="str">
        <f t="shared" si="918"/>
        <v>MENOR VALOR</v>
      </c>
      <c r="P2788" s="30">
        <f t="shared" si="912"/>
        <v>290360</v>
      </c>
    </row>
    <row r="2789" spans="1:16" ht="16.2" customHeight="1" x14ac:dyDescent="0.3">
      <c r="A2789" s="186">
        <f t="shared" si="919"/>
        <v>2627</v>
      </c>
      <c r="B2789" s="107">
        <v>4641004</v>
      </c>
      <c r="C2789" s="256" t="s">
        <v>2012</v>
      </c>
      <c r="D2789" s="71" t="s">
        <v>1423</v>
      </c>
      <c r="E2789" s="71">
        <v>1</v>
      </c>
      <c r="F2789" s="52">
        <v>290360</v>
      </c>
      <c r="G2789" s="52">
        <v>435540</v>
      </c>
      <c r="H2789" s="24">
        <f t="shared" si="913"/>
        <v>290360</v>
      </c>
      <c r="I2789" s="24">
        <f t="shared" si="914"/>
        <v>362950</v>
      </c>
      <c r="J2789" s="24">
        <f t="shared" si="915"/>
        <v>362950</v>
      </c>
      <c r="K2789" s="25">
        <f t="shared" si="916"/>
        <v>355616.92085726181</v>
      </c>
      <c r="L2789" s="26">
        <f t="shared" si="910"/>
        <v>46143.611257523036</v>
      </c>
      <c r="M2789" s="27">
        <f t="shared" si="911"/>
        <v>0.12975651199691998</v>
      </c>
      <c r="N2789" s="28">
        <f t="shared" si="917"/>
        <v>290360</v>
      </c>
      <c r="O2789" s="29" t="str">
        <f t="shared" si="918"/>
        <v>MENOR VALOR</v>
      </c>
      <c r="P2789" s="30">
        <f t="shared" si="912"/>
        <v>290360</v>
      </c>
    </row>
    <row r="2790" spans="1:16" ht="16.2" customHeight="1" x14ac:dyDescent="0.3">
      <c r="A2790" s="186">
        <f t="shared" si="919"/>
        <v>2628</v>
      </c>
      <c r="B2790" s="107">
        <v>4641004</v>
      </c>
      <c r="C2790" s="256" t="s">
        <v>2013</v>
      </c>
      <c r="D2790" s="71" t="s">
        <v>1423</v>
      </c>
      <c r="E2790" s="71">
        <v>1</v>
      </c>
      <c r="F2790" s="52">
        <v>290360</v>
      </c>
      <c r="G2790" s="52">
        <v>435540</v>
      </c>
      <c r="H2790" s="24">
        <f t="shared" si="913"/>
        <v>290360</v>
      </c>
      <c r="I2790" s="24">
        <f t="shared" si="914"/>
        <v>362950</v>
      </c>
      <c r="J2790" s="24">
        <f t="shared" si="915"/>
        <v>362950</v>
      </c>
      <c r="K2790" s="25">
        <f t="shared" si="916"/>
        <v>355616.92085726181</v>
      </c>
      <c r="L2790" s="26">
        <f t="shared" si="910"/>
        <v>46143.611257523036</v>
      </c>
      <c r="M2790" s="27">
        <f t="shared" si="911"/>
        <v>0.12975651199691998</v>
      </c>
      <c r="N2790" s="28">
        <f t="shared" si="917"/>
        <v>290360</v>
      </c>
      <c r="O2790" s="29" t="str">
        <f t="shared" si="918"/>
        <v>MENOR VALOR</v>
      </c>
      <c r="P2790" s="30">
        <f t="shared" si="912"/>
        <v>290360</v>
      </c>
    </row>
    <row r="2791" spans="1:16" ht="16.2" customHeight="1" x14ac:dyDescent="0.3">
      <c r="A2791" s="186">
        <f t="shared" si="919"/>
        <v>2629</v>
      </c>
      <c r="B2791" s="107">
        <v>4641004</v>
      </c>
      <c r="C2791" s="256" t="s">
        <v>2014</v>
      </c>
      <c r="D2791" s="71" t="s">
        <v>1423</v>
      </c>
      <c r="E2791" s="71">
        <v>1</v>
      </c>
      <c r="F2791" s="52">
        <v>290360</v>
      </c>
      <c r="G2791" s="52">
        <v>435540</v>
      </c>
      <c r="H2791" s="24">
        <f t="shared" si="913"/>
        <v>290360</v>
      </c>
      <c r="I2791" s="24">
        <f t="shared" si="914"/>
        <v>362950</v>
      </c>
      <c r="J2791" s="24">
        <f t="shared" si="915"/>
        <v>362950</v>
      </c>
      <c r="K2791" s="25">
        <f t="shared" si="916"/>
        <v>355616.92085726181</v>
      </c>
      <c r="L2791" s="26">
        <f t="shared" si="910"/>
        <v>46143.611257523036</v>
      </c>
      <c r="M2791" s="27">
        <f t="shared" si="911"/>
        <v>0.12975651199691998</v>
      </c>
      <c r="N2791" s="28">
        <f t="shared" si="917"/>
        <v>290360</v>
      </c>
      <c r="O2791" s="29" t="str">
        <f t="shared" si="918"/>
        <v>MENOR VALOR</v>
      </c>
      <c r="P2791" s="30">
        <f t="shared" si="912"/>
        <v>290360</v>
      </c>
    </row>
    <row r="2792" spans="1:16" ht="16.2" customHeight="1" x14ac:dyDescent="0.3">
      <c r="A2792" s="186">
        <f t="shared" si="919"/>
        <v>2630</v>
      </c>
      <c r="B2792" s="107">
        <v>4641004</v>
      </c>
      <c r="C2792" s="256" t="s">
        <v>2015</v>
      </c>
      <c r="D2792" s="71" t="s">
        <v>1423</v>
      </c>
      <c r="E2792" s="71">
        <v>1</v>
      </c>
      <c r="F2792" s="52">
        <v>290360</v>
      </c>
      <c r="G2792" s="52">
        <v>435540</v>
      </c>
      <c r="H2792" s="24">
        <f t="shared" si="913"/>
        <v>290360</v>
      </c>
      <c r="I2792" s="24">
        <f t="shared" si="914"/>
        <v>362950</v>
      </c>
      <c r="J2792" s="24">
        <f t="shared" si="915"/>
        <v>362950</v>
      </c>
      <c r="K2792" s="25">
        <f t="shared" si="916"/>
        <v>355616.92085726181</v>
      </c>
      <c r="L2792" s="26">
        <f t="shared" si="910"/>
        <v>46143.611257523036</v>
      </c>
      <c r="M2792" s="27">
        <f t="shared" si="911"/>
        <v>0.12975651199691998</v>
      </c>
      <c r="N2792" s="28">
        <f t="shared" si="917"/>
        <v>290360</v>
      </c>
      <c r="O2792" s="29" t="str">
        <f t="shared" si="918"/>
        <v>MENOR VALOR</v>
      </c>
      <c r="P2792" s="30">
        <f t="shared" si="912"/>
        <v>290360</v>
      </c>
    </row>
    <row r="2793" spans="1:16" ht="16.2" customHeight="1" x14ac:dyDescent="0.3">
      <c r="A2793" s="186">
        <f t="shared" si="919"/>
        <v>2631</v>
      </c>
      <c r="B2793" s="107">
        <v>4641004</v>
      </c>
      <c r="C2793" s="256" t="s">
        <v>2016</v>
      </c>
      <c r="D2793" s="71" t="s">
        <v>1423</v>
      </c>
      <c r="E2793" s="71">
        <v>1</v>
      </c>
      <c r="F2793" s="52">
        <v>290360</v>
      </c>
      <c r="G2793" s="52">
        <v>435540</v>
      </c>
      <c r="H2793" s="24">
        <f t="shared" si="913"/>
        <v>290360</v>
      </c>
      <c r="I2793" s="24">
        <f t="shared" si="914"/>
        <v>362950</v>
      </c>
      <c r="J2793" s="24">
        <f t="shared" si="915"/>
        <v>362950</v>
      </c>
      <c r="K2793" s="25">
        <f t="shared" si="916"/>
        <v>355616.92085726181</v>
      </c>
      <c r="L2793" s="26">
        <f t="shared" si="910"/>
        <v>46143.611257523036</v>
      </c>
      <c r="M2793" s="27">
        <f t="shared" si="911"/>
        <v>0.12975651199691998</v>
      </c>
      <c r="N2793" s="28">
        <f t="shared" si="917"/>
        <v>290360</v>
      </c>
      <c r="O2793" s="29" t="str">
        <f t="shared" si="918"/>
        <v>MENOR VALOR</v>
      </c>
      <c r="P2793" s="30">
        <f t="shared" si="912"/>
        <v>290360</v>
      </c>
    </row>
    <row r="2794" spans="1:16" ht="16.2" customHeight="1" x14ac:dyDescent="0.3">
      <c r="A2794" s="186">
        <f t="shared" si="919"/>
        <v>2632</v>
      </c>
      <c r="B2794" s="107">
        <v>4641004</v>
      </c>
      <c r="C2794" s="256" t="s">
        <v>2017</v>
      </c>
      <c r="D2794" s="71" t="s">
        <v>1423</v>
      </c>
      <c r="E2794" s="71">
        <v>1</v>
      </c>
      <c r="F2794" s="52">
        <v>290360</v>
      </c>
      <c r="G2794" s="52">
        <v>435540</v>
      </c>
      <c r="H2794" s="24">
        <f t="shared" si="913"/>
        <v>290360</v>
      </c>
      <c r="I2794" s="24">
        <f t="shared" si="914"/>
        <v>362950</v>
      </c>
      <c r="J2794" s="24">
        <f t="shared" si="915"/>
        <v>362950</v>
      </c>
      <c r="K2794" s="25">
        <f t="shared" si="916"/>
        <v>355616.92085726181</v>
      </c>
      <c r="L2794" s="26">
        <f t="shared" si="910"/>
        <v>46143.611257523036</v>
      </c>
      <c r="M2794" s="27">
        <f t="shared" si="911"/>
        <v>0.12975651199691998</v>
      </c>
      <c r="N2794" s="28">
        <f t="shared" si="917"/>
        <v>290360</v>
      </c>
      <c r="O2794" s="29" t="str">
        <f t="shared" si="918"/>
        <v>MENOR VALOR</v>
      </c>
      <c r="P2794" s="30">
        <f t="shared" si="912"/>
        <v>290360</v>
      </c>
    </row>
    <row r="2795" spans="1:16" ht="16.2" customHeight="1" x14ac:dyDescent="0.3">
      <c r="A2795" s="186">
        <f t="shared" si="919"/>
        <v>2633</v>
      </c>
      <c r="B2795" s="107">
        <v>4641004</v>
      </c>
      <c r="C2795" s="256" t="s">
        <v>2018</v>
      </c>
      <c r="D2795" s="71" t="s">
        <v>1423</v>
      </c>
      <c r="E2795" s="71">
        <v>1</v>
      </c>
      <c r="F2795" s="52">
        <v>290360</v>
      </c>
      <c r="G2795" s="52">
        <v>435540</v>
      </c>
      <c r="H2795" s="24">
        <f t="shared" si="913"/>
        <v>290360</v>
      </c>
      <c r="I2795" s="24">
        <f t="shared" si="914"/>
        <v>362950</v>
      </c>
      <c r="J2795" s="24">
        <f t="shared" si="915"/>
        <v>362950</v>
      </c>
      <c r="K2795" s="25">
        <f t="shared" si="916"/>
        <v>355616.92085726181</v>
      </c>
      <c r="L2795" s="26">
        <f t="shared" si="910"/>
        <v>46143.611257523036</v>
      </c>
      <c r="M2795" s="27">
        <f t="shared" si="911"/>
        <v>0.12975651199691998</v>
      </c>
      <c r="N2795" s="28">
        <f t="shared" si="917"/>
        <v>290360</v>
      </c>
      <c r="O2795" s="29" t="str">
        <f t="shared" si="918"/>
        <v>MENOR VALOR</v>
      </c>
      <c r="P2795" s="30">
        <f t="shared" si="912"/>
        <v>290360</v>
      </c>
    </row>
    <row r="2796" spans="1:16" ht="16.2" customHeight="1" x14ac:dyDescent="0.3">
      <c r="A2796" s="187">
        <f t="shared" si="919"/>
        <v>2634</v>
      </c>
      <c r="B2796" s="108">
        <v>4641004</v>
      </c>
      <c r="C2796" s="258" t="s">
        <v>1970</v>
      </c>
      <c r="D2796" s="75" t="s">
        <v>1423</v>
      </c>
      <c r="E2796" s="75">
        <v>1</v>
      </c>
      <c r="F2796" s="56">
        <v>290360</v>
      </c>
      <c r="G2796" s="56">
        <v>435540</v>
      </c>
      <c r="H2796" s="243">
        <f t="shared" si="913"/>
        <v>290360</v>
      </c>
      <c r="I2796" s="243">
        <f t="shared" si="914"/>
        <v>362950</v>
      </c>
      <c r="J2796" s="243">
        <f t="shared" si="915"/>
        <v>362950</v>
      </c>
      <c r="K2796" s="244">
        <f t="shared" si="916"/>
        <v>355616.92085726181</v>
      </c>
      <c r="L2796" s="245">
        <f t="shared" si="910"/>
        <v>46143.611257523036</v>
      </c>
      <c r="M2796" s="246">
        <f t="shared" si="911"/>
        <v>0.12975651199691998</v>
      </c>
      <c r="N2796" s="247">
        <f t="shared" si="917"/>
        <v>290360</v>
      </c>
      <c r="O2796" s="181" t="str">
        <f t="shared" si="918"/>
        <v>MENOR VALOR</v>
      </c>
      <c r="P2796" s="248">
        <f t="shared" si="912"/>
        <v>290360</v>
      </c>
    </row>
    <row r="2797" spans="1:16" ht="16.2" customHeight="1" x14ac:dyDescent="0.3">
      <c r="A2797" s="268" t="s">
        <v>2019</v>
      </c>
      <c r="B2797" s="268"/>
      <c r="C2797" s="268"/>
      <c r="D2797" s="268"/>
      <c r="E2797" s="268"/>
      <c r="F2797" s="35"/>
      <c r="G2797" s="121"/>
      <c r="H2797" s="38"/>
      <c r="I2797" s="38"/>
      <c r="J2797" s="38"/>
      <c r="K2797" s="39"/>
      <c r="L2797" s="40"/>
      <c r="M2797" s="41"/>
      <c r="N2797" s="42"/>
      <c r="O2797" s="43"/>
      <c r="P2797" s="44"/>
    </row>
    <row r="2798" spans="1:16" ht="16.2" customHeight="1" x14ac:dyDescent="0.3">
      <c r="A2798" s="185">
        <f>+A2796+1</f>
        <v>2635</v>
      </c>
      <c r="B2798" s="106">
        <v>8711003</v>
      </c>
      <c r="C2798" s="66" t="s">
        <v>2020</v>
      </c>
      <c r="D2798" s="67" t="s">
        <v>1423</v>
      </c>
      <c r="E2798" s="67">
        <v>1</v>
      </c>
      <c r="F2798" s="47">
        <v>290360</v>
      </c>
      <c r="G2798" s="47">
        <v>435540</v>
      </c>
      <c r="H2798" s="249">
        <f t="shared" ref="H2798:H2819" si="920">MIN(F2798:G2798)</f>
        <v>290360</v>
      </c>
      <c r="I2798" s="249">
        <f t="shared" ref="I2798:I2819" si="921">AVERAGE(F2798:G2798)</f>
        <v>362950</v>
      </c>
      <c r="J2798" s="249">
        <f t="shared" ref="J2798:J2819" si="922">MEDIAN(F2798:G2798)</f>
        <v>362950</v>
      </c>
      <c r="K2798" s="250">
        <f t="shared" ref="K2798:K2819" si="923">GEOMEAN(F2798:G2798)</f>
        <v>355616.92085726181</v>
      </c>
      <c r="L2798" s="251">
        <f t="shared" si="910"/>
        <v>46143.611257523036</v>
      </c>
      <c r="M2798" s="252">
        <f t="shared" si="911"/>
        <v>0.12975651199691998</v>
      </c>
      <c r="N2798" s="253">
        <f t="shared" ref="N2798:N2819" si="924">ROUND(IF(M2798&lt;=$N$2,H2798,K2798),0)</f>
        <v>290360</v>
      </c>
      <c r="O2798" s="178" t="str">
        <f t="shared" ref="O2798:O2819" si="925">IF(M2798&lt;=$N$2,"MENOR VALOR","MEDIA GEO")</f>
        <v>MENOR VALOR</v>
      </c>
      <c r="P2798" s="254">
        <f t="shared" si="912"/>
        <v>290360</v>
      </c>
    </row>
    <row r="2799" spans="1:16" ht="16.2" customHeight="1" x14ac:dyDescent="0.3">
      <c r="A2799" s="186">
        <f t="shared" ref="A2799:A2819" si="926">A2798+1</f>
        <v>2636</v>
      </c>
      <c r="B2799" s="107">
        <v>8711003</v>
      </c>
      <c r="C2799" s="70" t="s">
        <v>2021</v>
      </c>
      <c r="D2799" s="71" t="s">
        <v>1423</v>
      </c>
      <c r="E2799" s="71">
        <v>1</v>
      </c>
      <c r="F2799" s="52">
        <v>265370</v>
      </c>
      <c r="G2799" s="52">
        <v>398055</v>
      </c>
      <c r="H2799" s="24">
        <f t="shared" si="920"/>
        <v>265370</v>
      </c>
      <c r="I2799" s="24">
        <f t="shared" si="921"/>
        <v>331712.5</v>
      </c>
      <c r="J2799" s="24">
        <f t="shared" si="922"/>
        <v>331712.5</v>
      </c>
      <c r="K2799" s="25">
        <f t="shared" si="923"/>
        <v>325010.54652118596</v>
      </c>
      <c r="L2799" s="26">
        <f t="shared" si="910"/>
        <v>42172.234878802818</v>
      </c>
      <c r="M2799" s="27">
        <f t="shared" si="911"/>
        <v>0.12975651199692315</v>
      </c>
      <c r="N2799" s="28">
        <f t="shared" si="924"/>
        <v>265370</v>
      </c>
      <c r="O2799" s="29" t="str">
        <f t="shared" si="925"/>
        <v>MENOR VALOR</v>
      </c>
      <c r="P2799" s="30">
        <f t="shared" si="912"/>
        <v>265370</v>
      </c>
    </row>
    <row r="2800" spans="1:16" ht="16.2" customHeight="1" x14ac:dyDescent="0.3">
      <c r="A2800" s="186">
        <f t="shared" si="926"/>
        <v>2637</v>
      </c>
      <c r="B2800" s="107">
        <v>8711003</v>
      </c>
      <c r="C2800" s="70" t="s">
        <v>2022</v>
      </c>
      <c r="D2800" s="71" t="s">
        <v>1423</v>
      </c>
      <c r="E2800" s="71">
        <v>1</v>
      </c>
      <c r="F2800" s="52">
        <v>241570</v>
      </c>
      <c r="G2800" s="52">
        <v>362355</v>
      </c>
      <c r="H2800" s="24">
        <f t="shared" si="920"/>
        <v>241570</v>
      </c>
      <c r="I2800" s="24">
        <f t="shared" si="921"/>
        <v>301962.5</v>
      </c>
      <c r="J2800" s="24">
        <f t="shared" si="922"/>
        <v>301962.5</v>
      </c>
      <c r="K2800" s="25">
        <f t="shared" si="923"/>
        <v>295861.61858206615</v>
      </c>
      <c r="L2800" s="26">
        <f t="shared" si="910"/>
        <v>38389.971660972602</v>
      </c>
      <c r="M2800" s="27">
        <f t="shared" si="911"/>
        <v>0.12975651199692192</v>
      </c>
      <c r="N2800" s="28">
        <f t="shared" si="924"/>
        <v>241570</v>
      </c>
      <c r="O2800" s="29" t="str">
        <f t="shared" si="925"/>
        <v>MENOR VALOR</v>
      </c>
      <c r="P2800" s="30">
        <f t="shared" si="912"/>
        <v>241570</v>
      </c>
    </row>
    <row r="2801" spans="1:16" ht="16.2" customHeight="1" x14ac:dyDescent="0.3">
      <c r="A2801" s="186">
        <f t="shared" si="926"/>
        <v>2638</v>
      </c>
      <c r="B2801" s="107">
        <v>8711003</v>
      </c>
      <c r="C2801" s="70" t="s">
        <v>2023</v>
      </c>
      <c r="D2801" s="71" t="s">
        <v>1423</v>
      </c>
      <c r="E2801" s="71">
        <v>1</v>
      </c>
      <c r="F2801" s="52">
        <v>241570</v>
      </c>
      <c r="G2801" s="52">
        <v>362355</v>
      </c>
      <c r="H2801" s="24">
        <f t="shared" si="920"/>
        <v>241570</v>
      </c>
      <c r="I2801" s="24">
        <f t="shared" si="921"/>
        <v>301962.5</v>
      </c>
      <c r="J2801" s="24">
        <f t="shared" si="922"/>
        <v>301962.5</v>
      </c>
      <c r="K2801" s="25">
        <f t="shared" si="923"/>
        <v>295861.61858206615</v>
      </c>
      <c r="L2801" s="26">
        <f t="shared" si="910"/>
        <v>38389.971660972602</v>
      </c>
      <c r="M2801" s="27">
        <f t="shared" si="911"/>
        <v>0.12975651199692192</v>
      </c>
      <c r="N2801" s="28">
        <f t="shared" si="924"/>
        <v>241570</v>
      </c>
      <c r="O2801" s="29" t="str">
        <f t="shared" si="925"/>
        <v>MENOR VALOR</v>
      </c>
      <c r="P2801" s="30">
        <f t="shared" si="912"/>
        <v>241570</v>
      </c>
    </row>
    <row r="2802" spans="1:16" ht="16.2" customHeight="1" x14ac:dyDescent="0.3">
      <c r="A2802" s="186">
        <f t="shared" si="926"/>
        <v>2639</v>
      </c>
      <c r="B2802" s="107">
        <v>8711003</v>
      </c>
      <c r="C2802" s="70" t="s">
        <v>2024</v>
      </c>
      <c r="D2802" s="71" t="s">
        <v>1423</v>
      </c>
      <c r="E2802" s="71">
        <v>1</v>
      </c>
      <c r="F2802" s="52">
        <v>241570</v>
      </c>
      <c r="G2802" s="52">
        <v>362355</v>
      </c>
      <c r="H2802" s="24">
        <f t="shared" si="920"/>
        <v>241570</v>
      </c>
      <c r="I2802" s="24">
        <f t="shared" si="921"/>
        <v>301962.5</v>
      </c>
      <c r="J2802" s="24">
        <f t="shared" si="922"/>
        <v>301962.5</v>
      </c>
      <c r="K2802" s="25">
        <f t="shared" si="923"/>
        <v>295861.61858206615</v>
      </c>
      <c r="L2802" s="26">
        <f t="shared" si="910"/>
        <v>38389.971660972602</v>
      </c>
      <c r="M2802" s="27">
        <f t="shared" si="911"/>
        <v>0.12975651199692192</v>
      </c>
      <c r="N2802" s="28">
        <f t="shared" si="924"/>
        <v>241570</v>
      </c>
      <c r="O2802" s="29" t="str">
        <f t="shared" si="925"/>
        <v>MENOR VALOR</v>
      </c>
      <c r="P2802" s="30">
        <f t="shared" si="912"/>
        <v>241570</v>
      </c>
    </row>
    <row r="2803" spans="1:16" ht="16.2" customHeight="1" x14ac:dyDescent="0.3">
      <c r="A2803" s="186">
        <f t="shared" si="926"/>
        <v>2640</v>
      </c>
      <c r="B2803" s="107">
        <v>8711003</v>
      </c>
      <c r="C2803" s="70" t="s">
        <v>2025</v>
      </c>
      <c r="D2803" s="71" t="s">
        <v>1423</v>
      </c>
      <c r="E2803" s="71">
        <v>1</v>
      </c>
      <c r="F2803" s="52">
        <v>241570</v>
      </c>
      <c r="G2803" s="52">
        <v>362355</v>
      </c>
      <c r="H2803" s="24">
        <f t="shared" si="920"/>
        <v>241570</v>
      </c>
      <c r="I2803" s="24">
        <f t="shared" si="921"/>
        <v>301962.5</v>
      </c>
      <c r="J2803" s="24">
        <f t="shared" si="922"/>
        <v>301962.5</v>
      </c>
      <c r="K2803" s="25">
        <f t="shared" si="923"/>
        <v>295861.61858206615</v>
      </c>
      <c r="L2803" s="26">
        <f t="shared" si="910"/>
        <v>38389.971660972602</v>
      </c>
      <c r="M2803" s="27">
        <f t="shared" si="911"/>
        <v>0.12975651199692192</v>
      </c>
      <c r="N2803" s="28">
        <f t="shared" si="924"/>
        <v>241570</v>
      </c>
      <c r="O2803" s="29" t="str">
        <f t="shared" si="925"/>
        <v>MENOR VALOR</v>
      </c>
      <c r="P2803" s="30">
        <f t="shared" si="912"/>
        <v>241570</v>
      </c>
    </row>
    <row r="2804" spans="1:16" ht="16.2" customHeight="1" x14ac:dyDescent="0.3">
      <c r="A2804" s="186">
        <f t="shared" si="926"/>
        <v>2641</v>
      </c>
      <c r="B2804" s="107">
        <v>8711003</v>
      </c>
      <c r="C2804" s="70" t="s">
        <v>2026</v>
      </c>
      <c r="D2804" s="71" t="s">
        <v>1423</v>
      </c>
      <c r="E2804" s="71">
        <v>1</v>
      </c>
      <c r="F2804" s="52">
        <v>277270</v>
      </c>
      <c r="G2804" s="52">
        <v>415905</v>
      </c>
      <c r="H2804" s="24">
        <f t="shared" si="920"/>
        <v>277270</v>
      </c>
      <c r="I2804" s="24">
        <f t="shared" si="921"/>
        <v>346587.5</v>
      </c>
      <c r="J2804" s="24">
        <f t="shared" si="922"/>
        <v>346587.5</v>
      </c>
      <c r="K2804" s="25">
        <f t="shared" si="923"/>
        <v>339585.01049074589</v>
      </c>
      <c r="L2804" s="26">
        <f t="shared" si="910"/>
        <v>44063.366487717387</v>
      </c>
      <c r="M2804" s="27">
        <f t="shared" si="911"/>
        <v>0.12975651199692209</v>
      </c>
      <c r="N2804" s="28">
        <f t="shared" si="924"/>
        <v>277270</v>
      </c>
      <c r="O2804" s="29" t="str">
        <f t="shared" si="925"/>
        <v>MENOR VALOR</v>
      </c>
      <c r="P2804" s="30">
        <f t="shared" si="912"/>
        <v>277270</v>
      </c>
    </row>
    <row r="2805" spans="1:16" ht="16.2" customHeight="1" x14ac:dyDescent="0.3">
      <c r="A2805" s="186">
        <f t="shared" si="926"/>
        <v>2642</v>
      </c>
      <c r="B2805" s="107">
        <v>8711003</v>
      </c>
      <c r="C2805" s="70" t="s">
        <v>2027</v>
      </c>
      <c r="D2805" s="71" t="s">
        <v>1423</v>
      </c>
      <c r="E2805" s="71">
        <v>1</v>
      </c>
      <c r="F2805" s="52">
        <v>434350</v>
      </c>
      <c r="G2805" s="52">
        <v>651525</v>
      </c>
      <c r="H2805" s="24">
        <f t="shared" si="920"/>
        <v>434350</v>
      </c>
      <c r="I2805" s="24">
        <f t="shared" si="921"/>
        <v>542937.5</v>
      </c>
      <c r="J2805" s="24">
        <f t="shared" si="922"/>
        <v>542937.5</v>
      </c>
      <c r="K2805" s="25">
        <f t="shared" si="923"/>
        <v>531967.9348889367</v>
      </c>
      <c r="L2805" s="26">
        <f t="shared" si="910"/>
        <v>69026.303725394115</v>
      </c>
      <c r="M2805" s="27">
        <f t="shared" si="911"/>
        <v>0.12975651199692195</v>
      </c>
      <c r="N2805" s="28">
        <f t="shared" si="924"/>
        <v>434350</v>
      </c>
      <c r="O2805" s="29" t="str">
        <f t="shared" si="925"/>
        <v>MENOR VALOR</v>
      </c>
      <c r="P2805" s="30">
        <f t="shared" si="912"/>
        <v>434350</v>
      </c>
    </row>
    <row r="2806" spans="1:16" ht="16.2" customHeight="1" x14ac:dyDescent="0.3">
      <c r="A2806" s="186">
        <f t="shared" si="926"/>
        <v>2643</v>
      </c>
      <c r="B2806" s="107">
        <v>8711003</v>
      </c>
      <c r="C2806" s="70" t="s">
        <v>2028</v>
      </c>
      <c r="D2806" s="71" t="s">
        <v>1423</v>
      </c>
      <c r="E2806" s="71">
        <v>1</v>
      </c>
      <c r="F2806" s="52">
        <v>241570</v>
      </c>
      <c r="G2806" s="52">
        <v>362355</v>
      </c>
      <c r="H2806" s="24">
        <f t="shared" si="920"/>
        <v>241570</v>
      </c>
      <c r="I2806" s="24">
        <f t="shared" si="921"/>
        <v>301962.5</v>
      </c>
      <c r="J2806" s="24">
        <f t="shared" si="922"/>
        <v>301962.5</v>
      </c>
      <c r="K2806" s="25">
        <f t="shared" si="923"/>
        <v>295861.61858206615</v>
      </c>
      <c r="L2806" s="26">
        <f t="shared" si="910"/>
        <v>38389.971660972602</v>
      </c>
      <c r="M2806" s="27">
        <f t="shared" si="911"/>
        <v>0.12975651199692192</v>
      </c>
      <c r="N2806" s="28">
        <f t="shared" si="924"/>
        <v>241570</v>
      </c>
      <c r="O2806" s="29" t="str">
        <f t="shared" si="925"/>
        <v>MENOR VALOR</v>
      </c>
      <c r="P2806" s="30">
        <f t="shared" si="912"/>
        <v>241570</v>
      </c>
    </row>
    <row r="2807" spans="1:16" ht="16.2" customHeight="1" x14ac:dyDescent="0.3">
      <c r="A2807" s="186">
        <f t="shared" si="926"/>
        <v>2644</v>
      </c>
      <c r="B2807" s="107">
        <v>8711003</v>
      </c>
      <c r="C2807" s="70" t="s">
        <v>2029</v>
      </c>
      <c r="D2807" s="71" t="s">
        <v>1423</v>
      </c>
      <c r="E2807" s="71">
        <v>1</v>
      </c>
      <c r="F2807" s="52">
        <v>241570</v>
      </c>
      <c r="G2807" s="52">
        <v>362355</v>
      </c>
      <c r="H2807" s="24">
        <f t="shared" si="920"/>
        <v>241570</v>
      </c>
      <c r="I2807" s="24">
        <f t="shared" si="921"/>
        <v>301962.5</v>
      </c>
      <c r="J2807" s="24">
        <f t="shared" si="922"/>
        <v>301962.5</v>
      </c>
      <c r="K2807" s="25">
        <f t="shared" si="923"/>
        <v>295861.61858206615</v>
      </c>
      <c r="L2807" s="26">
        <f t="shared" si="910"/>
        <v>38389.971660972602</v>
      </c>
      <c r="M2807" s="27">
        <f t="shared" si="911"/>
        <v>0.12975651199692192</v>
      </c>
      <c r="N2807" s="28">
        <f t="shared" si="924"/>
        <v>241570</v>
      </c>
      <c r="O2807" s="29" t="str">
        <f t="shared" si="925"/>
        <v>MENOR VALOR</v>
      </c>
      <c r="P2807" s="30">
        <f t="shared" si="912"/>
        <v>241570</v>
      </c>
    </row>
    <row r="2808" spans="1:16" ht="16.2" customHeight="1" x14ac:dyDescent="0.3">
      <c r="A2808" s="186">
        <f t="shared" si="926"/>
        <v>2645</v>
      </c>
      <c r="B2808" s="107">
        <v>8711003</v>
      </c>
      <c r="C2808" s="70" t="s">
        <v>2030</v>
      </c>
      <c r="D2808" s="71" t="s">
        <v>1423</v>
      </c>
      <c r="E2808" s="71">
        <v>1</v>
      </c>
      <c r="F2808" s="52">
        <v>268940</v>
      </c>
      <c r="G2808" s="52">
        <v>403410</v>
      </c>
      <c r="H2808" s="24">
        <f t="shared" si="920"/>
        <v>268940</v>
      </c>
      <c r="I2808" s="24">
        <f t="shared" si="921"/>
        <v>336175</v>
      </c>
      <c r="J2808" s="24">
        <f t="shared" si="922"/>
        <v>336175</v>
      </c>
      <c r="K2808" s="25">
        <f t="shared" si="923"/>
        <v>329382.88571205398</v>
      </c>
      <c r="L2808" s="26">
        <f t="shared" si="910"/>
        <v>42739.574361476618</v>
      </c>
      <c r="M2808" s="27">
        <f t="shared" si="911"/>
        <v>0.12975651199692109</v>
      </c>
      <c r="N2808" s="28">
        <f t="shared" si="924"/>
        <v>268940</v>
      </c>
      <c r="O2808" s="29" t="str">
        <f t="shared" si="925"/>
        <v>MENOR VALOR</v>
      </c>
      <c r="P2808" s="30">
        <f t="shared" si="912"/>
        <v>268940</v>
      </c>
    </row>
    <row r="2809" spans="1:16" ht="16.2" customHeight="1" x14ac:dyDescent="0.3">
      <c r="A2809" s="186">
        <f t="shared" si="926"/>
        <v>2646</v>
      </c>
      <c r="B2809" s="107">
        <v>8711003</v>
      </c>
      <c r="C2809" s="70" t="s">
        <v>2031</v>
      </c>
      <c r="D2809" s="71" t="s">
        <v>1423</v>
      </c>
      <c r="E2809" s="71">
        <v>1</v>
      </c>
      <c r="F2809" s="52">
        <v>268940</v>
      </c>
      <c r="G2809" s="52">
        <v>403410</v>
      </c>
      <c r="H2809" s="24">
        <f t="shared" si="920"/>
        <v>268940</v>
      </c>
      <c r="I2809" s="24">
        <f t="shared" si="921"/>
        <v>336175</v>
      </c>
      <c r="J2809" s="24">
        <f t="shared" si="922"/>
        <v>336175</v>
      </c>
      <c r="K2809" s="25">
        <f t="shared" si="923"/>
        <v>329382.88571205398</v>
      </c>
      <c r="L2809" s="26">
        <f t="shared" si="910"/>
        <v>42739.574361476618</v>
      </c>
      <c r="M2809" s="27">
        <f t="shared" si="911"/>
        <v>0.12975651199692109</v>
      </c>
      <c r="N2809" s="28">
        <f t="shared" si="924"/>
        <v>268940</v>
      </c>
      <c r="O2809" s="29" t="str">
        <f t="shared" si="925"/>
        <v>MENOR VALOR</v>
      </c>
      <c r="P2809" s="30">
        <f t="shared" si="912"/>
        <v>268940</v>
      </c>
    </row>
    <row r="2810" spans="1:16" ht="16.2" customHeight="1" x14ac:dyDescent="0.3">
      <c r="A2810" s="186">
        <f t="shared" si="926"/>
        <v>2647</v>
      </c>
      <c r="B2810" s="107">
        <v>8711003</v>
      </c>
      <c r="C2810" s="70" t="s">
        <v>2032</v>
      </c>
      <c r="D2810" s="71" t="s">
        <v>1423</v>
      </c>
      <c r="E2810" s="71">
        <v>1</v>
      </c>
      <c r="F2810" s="52">
        <v>268940</v>
      </c>
      <c r="G2810" s="52">
        <v>403410</v>
      </c>
      <c r="H2810" s="24">
        <f t="shared" si="920"/>
        <v>268940</v>
      </c>
      <c r="I2810" s="24">
        <f t="shared" si="921"/>
        <v>336175</v>
      </c>
      <c r="J2810" s="24">
        <f t="shared" si="922"/>
        <v>336175</v>
      </c>
      <c r="K2810" s="25">
        <f t="shared" si="923"/>
        <v>329382.88571205398</v>
      </c>
      <c r="L2810" s="26">
        <f t="shared" si="910"/>
        <v>42739.574361476618</v>
      </c>
      <c r="M2810" s="27">
        <f t="shared" si="911"/>
        <v>0.12975651199692109</v>
      </c>
      <c r="N2810" s="28">
        <f t="shared" si="924"/>
        <v>268940</v>
      </c>
      <c r="O2810" s="29" t="str">
        <f t="shared" si="925"/>
        <v>MENOR VALOR</v>
      </c>
      <c r="P2810" s="30">
        <f t="shared" si="912"/>
        <v>268940</v>
      </c>
    </row>
    <row r="2811" spans="1:16" ht="16.2" customHeight="1" x14ac:dyDescent="0.3">
      <c r="A2811" s="186">
        <f t="shared" si="926"/>
        <v>2648</v>
      </c>
      <c r="B2811" s="107">
        <v>8711003</v>
      </c>
      <c r="C2811" s="70" t="s">
        <v>2033</v>
      </c>
      <c r="D2811" s="71" t="s">
        <v>1423</v>
      </c>
      <c r="E2811" s="71">
        <v>1</v>
      </c>
      <c r="F2811" s="52">
        <v>268940</v>
      </c>
      <c r="G2811" s="52">
        <v>403410</v>
      </c>
      <c r="H2811" s="24">
        <f t="shared" si="920"/>
        <v>268940</v>
      </c>
      <c r="I2811" s="24">
        <f t="shared" si="921"/>
        <v>336175</v>
      </c>
      <c r="J2811" s="24">
        <f t="shared" si="922"/>
        <v>336175</v>
      </c>
      <c r="K2811" s="25">
        <f t="shared" si="923"/>
        <v>329382.88571205398</v>
      </c>
      <c r="L2811" s="26">
        <f t="shared" si="910"/>
        <v>42739.574361476618</v>
      </c>
      <c r="M2811" s="27">
        <f t="shared" si="911"/>
        <v>0.12975651199692109</v>
      </c>
      <c r="N2811" s="28">
        <f t="shared" si="924"/>
        <v>268940</v>
      </c>
      <c r="O2811" s="29" t="str">
        <f t="shared" si="925"/>
        <v>MENOR VALOR</v>
      </c>
      <c r="P2811" s="30">
        <f t="shared" si="912"/>
        <v>268940</v>
      </c>
    </row>
    <row r="2812" spans="1:16" ht="16.2" customHeight="1" x14ac:dyDescent="0.3">
      <c r="A2812" s="186">
        <f t="shared" si="926"/>
        <v>2649</v>
      </c>
      <c r="B2812" s="107">
        <v>8711003</v>
      </c>
      <c r="C2812" s="70" t="s">
        <v>2034</v>
      </c>
      <c r="D2812" s="71" t="s">
        <v>1423</v>
      </c>
      <c r="E2812" s="71">
        <v>1</v>
      </c>
      <c r="F2812" s="52">
        <v>268940</v>
      </c>
      <c r="G2812" s="52">
        <v>403410</v>
      </c>
      <c r="H2812" s="24">
        <f t="shared" si="920"/>
        <v>268940</v>
      </c>
      <c r="I2812" s="24">
        <f t="shared" si="921"/>
        <v>336175</v>
      </c>
      <c r="J2812" s="24">
        <f t="shared" si="922"/>
        <v>336175</v>
      </c>
      <c r="K2812" s="25">
        <f t="shared" si="923"/>
        <v>329382.88571205398</v>
      </c>
      <c r="L2812" s="26">
        <f t="shared" si="910"/>
        <v>42739.574361476618</v>
      </c>
      <c r="M2812" s="27">
        <f t="shared" si="911"/>
        <v>0.12975651199692109</v>
      </c>
      <c r="N2812" s="28">
        <f t="shared" si="924"/>
        <v>268940</v>
      </c>
      <c r="O2812" s="29" t="str">
        <f t="shared" si="925"/>
        <v>MENOR VALOR</v>
      </c>
      <c r="P2812" s="30">
        <f t="shared" si="912"/>
        <v>268940</v>
      </c>
    </row>
    <row r="2813" spans="1:16" ht="16.2" customHeight="1" x14ac:dyDescent="0.3">
      <c r="A2813" s="186">
        <f t="shared" si="926"/>
        <v>2650</v>
      </c>
      <c r="B2813" s="107">
        <v>8711003</v>
      </c>
      <c r="C2813" s="70" t="s">
        <v>2035</v>
      </c>
      <c r="D2813" s="71" t="s">
        <v>1423</v>
      </c>
      <c r="E2813" s="71">
        <v>1</v>
      </c>
      <c r="F2813" s="52">
        <v>268940</v>
      </c>
      <c r="G2813" s="52">
        <v>403410</v>
      </c>
      <c r="H2813" s="24">
        <f t="shared" si="920"/>
        <v>268940</v>
      </c>
      <c r="I2813" s="24">
        <f t="shared" si="921"/>
        <v>336175</v>
      </c>
      <c r="J2813" s="24">
        <f t="shared" si="922"/>
        <v>336175</v>
      </c>
      <c r="K2813" s="25">
        <f t="shared" si="923"/>
        <v>329382.88571205398</v>
      </c>
      <c r="L2813" s="26">
        <f t="shared" si="910"/>
        <v>42739.574361476618</v>
      </c>
      <c r="M2813" s="27">
        <f t="shared" si="911"/>
        <v>0.12975651199692109</v>
      </c>
      <c r="N2813" s="28">
        <f t="shared" si="924"/>
        <v>268940</v>
      </c>
      <c r="O2813" s="29" t="str">
        <f t="shared" si="925"/>
        <v>MENOR VALOR</v>
      </c>
      <c r="P2813" s="30">
        <f t="shared" si="912"/>
        <v>268940</v>
      </c>
    </row>
    <row r="2814" spans="1:16" ht="16.2" customHeight="1" x14ac:dyDescent="0.3">
      <c r="A2814" s="186">
        <f t="shared" si="926"/>
        <v>2651</v>
      </c>
      <c r="B2814" s="107">
        <v>8711003</v>
      </c>
      <c r="C2814" s="70" t="s">
        <v>2036</v>
      </c>
      <c r="D2814" s="71" t="s">
        <v>1423</v>
      </c>
      <c r="E2814" s="71">
        <v>1</v>
      </c>
      <c r="F2814" s="52">
        <v>268940</v>
      </c>
      <c r="G2814" s="52">
        <v>403410</v>
      </c>
      <c r="H2814" s="24">
        <f t="shared" si="920"/>
        <v>268940</v>
      </c>
      <c r="I2814" s="24">
        <f t="shared" si="921"/>
        <v>336175</v>
      </c>
      <c r="J2814" s="24">
        <f t="shared" si="922"/>
        <v>336175</v>
      </c>
      <c r="K2814" s="25">
        <f t="shared" si="923"/>
        <v>329382.88571205398</v>
      </c>
      <c r="L2814" s="26">
        <f t="shared" si="910"/>
        <v>42739.574361476618</v>
      </c>
      <c r="M2814" s="27">
        <f t="shared" si="911"/>
        <v>0.12975651199692109</v>
      </c>
      <c r="N2814" s="28">
        <f t="shared" si="924"/>
        <v>268940</v>
      </c>
      <c r="O2814" s="29" t="str">
        <f t="shared" si="925"/>
        <v>MENOR VALOR</v>
      </c>
      <c r="P2814" s="30">
        <f t="shared" si="912"/>
        <v>268940</v>
      </c>
    </row>
    <row r="2815" spans="1:16" ht="16.2" customHeight="1" x14ac:dyDescent="0.3">
      <c r="A2815" s="186">
        <f t="shared" si="926"/>
        <v>2652</v>
      </c>
      <c r="B2815" s="107">
        <v>8711003</v>
      </c>
      <c r="C2815" s="70" t="s">
        <v>1942</v>
      </c>
      <c r="D2815" s="71" t="s">
        <v>1423</v>
      </c>
      <c r="E2815" s="71">
        <v>1</v>
      </c>
      <c r="F2815" s="52">
        <v>268940</v>
      </c>
      <c r="G2815" s="52">
        <v>403410</v>
      </c>
      <c r="H2815" s="24">
        <f t="shared" si="920"/>
        <v>268940</v>
      </c>
      <c r="I2815" s="24">
        <f t="shared" si="921"/>
        <v>336175</v>
      </c>
      <c r="J2815" s="24">
        <f t="shared" si="922"/>
        <v>336175</v>
      </c>
      <c r="K2815" s="25">
        <f t="shared" si="923"/>
        <v>329382.88571205398</v>
      </c>
      <c r="L2815" s="26">
        <f t="shared" si="910"/>
        <v>42739.574361476618</v>
      </c>
      <c r="M2815" s="27">
        <f t="shared" si="911"/>
        <v>0.12975651199692109</v>
      </c>
      <c r="N2815" s="28">
        <f t="shared" si="924"/>
        <v>268940</v>
      </c>
      <c r="O2815" s="29" t="str">
        <f t="shared" si="925"/>
        <v>MENOR VALOR</v>
      </c>
      <c r="P2815" s="30">
        <f t="shared" si="912"/>
        <v>268940</v>
      </c>
    </row>
    <row r="2816" spans="1:16" ht="16.2" customHeight="1" x14ac:dyDescent="0.3">
      <c r="A2816" s="186">
        <f t="shared" si="926"/>
        <v>2653</v>
      </c>
      <c r="B2816" s="107">
        <v>8711003</v>
      </c>
      <c r="C2816" s="70" t="s">
        <v>2037</v>
      </c>
      <c r="D2816" s="71" t="s">
        <v>1423</v>
      </c>
      <c r="E2816" s="71">
        <v>1</v>
      </c>
      <c r="F2816" s="52">
        <v>268940</v>
      </c>
      <c r="G2816" s="52">
        <v>403410</v>
      </c>
      <c r="H2816" s="24">
        <f t="shared" si="920"/>
        <v>268940</v>
      </c>
      <c r="I2816" s="24">
        <f t="shared" si="921"/>
        <v>336175</v>
      </c>
      <c r="J2816" s="24">
        <f t="shared" si="922"/>
        <v>336175</v>
      </c>
      <c r="K2816" s="25">
        <f t="shared" si="923"/>
        <v>329382.88571205398</v>
      </c>
      <c r="L2816" s="26">
        <f t="shared" si="910"/>
        <v>42739.574361476618</v>
      </c>
      <c r="M2816" s="27">
        <f t="shared" si="911"/>
        <v>0.12975651199692109</v>
      </c>
      <c r="N2816" s="28">
        <f t="shared" si="924"/>
        <v>268940</v>
      </c>
      <c r="O2816" s="29" t="str">
        <f t="shared" si="925"/>
        <v>MENOR VALOR</v>
      </c>
      <c r="P2816" s="30">
        <f t="shared" si="912"/>
        <v>268940</v>
      </c>
    </row>
    <row r="2817" spans="1:16" ht="16.2" customHeight="1" x14ac:dyDescent="0.3">
      <c r="A2817" s="186">
        <f t="shared" si="926"/>
        <v>2654</v>
      </c>
      <c r="B2817" s="107">
        <v>8711003</v>
      </c>
      <c r="C2817" s="70" t="s">
        <v>2038</v>
      </c>
      <c r="D2817" s="71" t="s">
        <v>1423</v>
      </c>
      <c r="E2817" s="71">
        <v>1</v>
      </c>
      <c r="F2817" s="52">
        <v>268940</v>
      </c>
      <c r="G2817" s="52">
        <v>403410</v>
      </c>
      <c r="H2817" s="24">
        <f t="shared" si="920"/>
        <v>268940</v>
      </c>
      <c r="I2817" s="24">
        <f t="shared" si="921"/>
        <v>336175</v>
      </c>
      <c r="J2817" s="24">
        <f t="shared" si="922"/>
        <v>336175</v>
      </c>
      <c r="K2817" s="25">
        <f t="shared" si="923"/>
        <v>329382.88571205398</v>
      </c>
      <c r="L2817" s="26">
        <f t="shared" si="910"/>
        <v>42739.574361476618</v>
      </c>
      <c r="M2817" s="27">
        <f t="shared" si="911"/>
        <v>0.12975651199692109</v>
      </c>
      <c r="N2817" s="28">
        <f t="shared" si="924"/>
        <v>268940</v>
      </c>
      <c r="O2817" s="29" t="str">
        <f t="shared" si="925"/>
        <v>MENOR VALOR</v>
      </c>
      <c r="P2817" s="30">
        <f t="shared" si="912"/>
        <v>268940</v>
      </c>
    </row>
    <row r="2818" spans="1:16" ht="16.2" customHeight="1" x14ac:dyDescent="0.3">
      <c r="A2818" s="186">
        <f t="shared" si="926"/>
        <v>2655</v>
      </c>
      <c r="B2818" s="107">
        <v>8711003</v>
      </c>
      <c r="C2818" s="70" t="s">
        <v>2039</v>
      </c>
      <c r="D2818" s="71" t="s">
        <v>1423</v>
      </c>
      <c r="E2818" s="71">
        <v>1</v>
      </c>
      <c r="F2818" s="52">
        <v>268940</v>
      </c>
      <c r="G2818" s="52">
        <v>403410</v>
      </c>
      <c r="H2818" s="24">
        <f t="shared" si="920"/>
        <v>268940</v>
      </c>
      <c r="I2818" s="24">
        <f t="shared" si="921"/>
        <v>336175</v>
      </c>
      <c r="J2818" s="24">
        <f t="shared" si="922"/>
        <v>336175</v>
      </c>
      <c r="K2818" s="25">
        <f t="shared" si="923"/>
        <v>329382.88571205398</v>
      </c>
      <c r="L2818" s="26">
        <f t="shared" si="910"/>
        <v>42739.574361476618</v>
      </c>
      <c r="M2818" s="27">
        <f t="shared" si="911"/>
        <v>0.12975651199692109</v>
      </c>
      <c r="N2818" s="28">
        <f t="shared" si="924"/>
        <v>268940</v>
      </c>
      <c r="O2818" s="29" t="str">
        <f t="shared" si="925"/>
        <v>MENOR VALOR</v>
      </c>
      <c r="P2818" s="30">
        <f t="shared" si="912"/>
        <v>268940</v>
      </c>
    </row>
    <row r="2819" spans="1:16" ht="16.2" customHeight="1" x14ac:dyDescent="0.3">
      <c r="A2819" s="187">
        <f t="shared" si="926"/>
        <v>2656</v>
      </c>
      <c r="B2819" s="108">
        <v>8711003</v>
      </c>
      <c r="C2819" s="74" t="s">
        <v>2040</v>
      </c>
      <c r="D2819" s="75" t="s">
        <v>1423</v>
      </c>
      <c r="E2819" s="75">
        <v>1</v>
      </c>
      <c r="F2819" s="56">
        <v>268940</v>
      </c>
      <c r="G2819" s="56">
        <v>403410</v>
      </c>
      <c r="H2819" s="243">
        <f t="shared" si="920"/>
        <v>268940</v>
      </c>
      <c r="I2819" s="243">
        <f t="shared" si="921"/>
        <v>336175</v>
      </c>
      <c r="J2819" s="243">
        <f t="shared" si="922"/>
        <v>336175</v>
      </c>
      <c r="K2819" s="244">
        <f t="shared" si="923"/>
        <v>329382.88571205398</v>
      </c>
      <c r="L2819" s="245">
        <f t="shared" si="910"/>
        <v>42739.574361476618</v>
      </c>
      <c r="M2819" s="246">
        <f t="shared" si="911"/>
        <v>0.12975651199692109</v>
      </c>
      <c r="N2819" s="247">
        <f t="shared" si="924"/>
        <v>268940</v>
      </c>
      <c r="O2819" s="181" t="str">
        <f t="shared" si="925"/>
        <v>MENOR VALOR</v>
      </c>
      <c r="P2819" s="248">
        <f t="shared" si="912"/>
        <v>268940</v>
      </c>
    </row>
    <row r="2820" spans="1:16" ht="16.2" customHeight="1" x14ac:dyDescent="0.3">
      <c r="A2820" s="268" t="s">
        <v>2041</v>
      </c>
      <c r="B2820" s="268"/>
      <c r="C2820" s="268"/>
      <c r="D2820" s="268"/>
      <c r="E2820" s="268"/>
      <c r="F2820" s="35"/>
      <c r="G2820" s="121"/>
      <c r="H2820" s="38"/>
      <c r="I2820" s="38"/>
      <c r="J2820" s="38"/>
      <c r="K2820" s="39"/>
      <c r="L2820" s="40"/>
      <c r="M2820" s="41"/>
      <c r="N2820" s="42"/>
      <c r="O2820" s="43"/>
      <c r="P2820" s="44"/>
    </row>
    <row r="2821" spans="1:16" ht="16.2" customHeight="1" x14ac:dyDescent="0.3">
      <c r="A2821" s="185">
        <f>A2819+1</f>
        <v>2657</v>
      </c>
      <c r="B2821" s="106">
        <v>8711003</v>
      </c>
      <c r="C2821" s="66" t="s">
        <v>956</v>
      </c>
      <c r="D2821" s="67" t="s">
        <v>1423</v>
      </c>
      <c r="E2821" s="67">
        <v>1</v>
      </c>
      <c r="F2821" s="47">
        <v>268940</v>
      </c>
      <c r="G2821" s="47">
        <v>403410</v>
      </c>
      <c r="H2821" s="249">
        <f t="shared" ref="H2821:H2834" si="927">MIN(F2821:G2821)</f>
        <v>268940</v>
      </c>
      <c r="I2821" s="249">
        <f t="shared" ref="I2821:I2834" si="928">AVERAGE(F2821:G2821)</f>
        <v>336175</v>
      </c>
      <c r="J2821" s="249">
        <f t="shared" ref="J2821:J2834" si="929">MEDIAN(F2821:G2821)</f>
        <v>336175</v>
      </c>
      <c r="K2821" s="250">
        <f t="shared" ref="K2821:K2834" si="930">GEOMEAN(F2821:G2821)</f>
        <v>329382.88571205398</v>
      </c>
      <c r="L2821" s="251">
        <f t="shared" si="910"/>
        <v>42739.574361476618</v>
      </c>
      <c r="M2821" s="252">
        <f t="shared" si="911"/>
        <v>0.12975651199692109</v>
      </c>
      <c r="N2821" s="253">
        <f t="shared" ref="N2821:N2834" si="931">ROUND(IF(M2821&lt;=$N$2,H2821,K2821),0)</f>
        <v>268940</v>
      </c>
      <c r="O2821" s="178" t="str">
        <f t="shared" ref="O2821:O2834" si="932">IF(M2821&lt;=$N$2,"MENOR VALOR","MEDIA GEO")</f>
        <v>MENOR VALOR</v>
      </c>
      <c r="P2821" s="254">
        <f t="shared" si="912"/>
        <v>268940</v>
      </c>
    </row>
    <row r="2822" spans="1:16" ht="16.2" customHeight="1" x14ac:dyDescent="0.3">
      <c r="A2822" s="186">
        <f t="shared" ref="A2822:A2834" si="933">A2821+1</f>
        <v>2658</v>
      </c>
      <c r="B2822" s="107">
        <v>8711003</v>
      </c>
      <c r="C2822" s="70" t="s">
        <v>957</v>
      </c>
      <c r="D2822" s="71" t="s">
        <v>1423</v>
      </c>
      <c r="E2822" s="71">
        <v>1</v>
      </c>
      <c r="F2822" s="52">
        <v>268940</v>
      </c>
      <c r="G2822" s="52">
        <v>403410</v>
      </c>
      <c r="H2822" s="24">
        <f t="shared" si="927"/>
        <v>268940</v>
      </c>
      <c r="I2822" s="24">
        <f t="shared" si="928"/>
        <v>336175</v>
      </c>
      <c r="J2822" s="24">
        <f t="shared" si="929"/>
        <v>336175</v>
      </c>
      <c r="K2822" s="25">
        <f t="shared" si="930"/>
        <v>329382.88571205398</v>
      </c>
      <c r="L2822" s="26">
        <f t="shared" si="910"/>
        <v>42739.574361476618</v>
      </c>
      <c r="M2822" s="27">
        <f t="shared" si="911"/>
        <v>0.12975651199692109</v>
      </c>
      <c r="N2822" s="28">
        <f t="shared" si="931"/>
        <v>268940</v>
      </c>
      <c r="O2822" s="29" t="str">
        <f t="shared" si="932"/>
        <v>MENOR VALOR</v>
      </c>
      <c r="P2822" s="30">
        <f t="shared" si="912"/>
        <v>268940</v>
      </c>
    </row>
    <row r="2823" spans="1:16" ht="16.2" customHeight="1" x14ac:dyDescent="0.3">
      <c r="A2823" s="186">
        <f t="shared" si="933"/>
        <v>2659</v>
      </c>
      <c r="B2823" s="107">
        <v>8711003</v>
      </c>
      <c r="C2823" s="70" t="s">
        <v>2042</v>
      </c>
      <c r="D2823" s="71" t="s">
        <v>1423</v>
      </c>
      <c r="E2823" s="71">
        <v>1</v>
      </c>
      <c r="F2823" s="52">
        <v>310590</v>
      </c>
      <c r="G2823" s="52">
        <v>465885</v>
      </c>
      <c r="H2823" s="24">
        <f t="shared" si="927"/>
        <v>310590</v>
      </c>
      <c r="I2823" s="24">
        <f t="shared" si="928"/>
        <v>388237.5</v>
      </c>
      <c r="J2823" s="24">
        <f t="shared" si="929"/>
        <v>388237.5</v>
      </c>
      <c r="K2823" s="25">
        <f t="shared" si="930"/>
        <v>380393.50960551365</v>
      </c>
      <c r="L2823" s="26">
        <f t="shared" si="910"/>
        <v>49358.534992678869</v>
      </c>
      <c r="M2823" s="27">
        <f t="shared" si="911"/>
        <v>0.1297565119969214</v>
      </c>
      <c r="N2823" s="28">
        <f t="shared" si="931"/>
        <v>310590</v>
      </c>
      <c r="O2823" s="29" t="str">
        <f t="shared" si="932"/>
        <v>MENOR VALOR</v>
      </c>
      <c r="P2823" s="30">
        <f t="shared" si="912"/>
        <v>310590</v>
      </c>
    </row>
    <row r="2824" spans="1:16" ht="16.2" customHeight="1" x14ac:dyDescent="0.3">
      <c r="A2824" s="186">
        <f t="shared" si="933"/>
        <v>2660</v>
      </c>
      <c r="B2824" s="107">
        <v>8711003</v>
      </c>
      <c r="C2824" s="70" t="s">
        <v>959</v>
      </c>
      <c r="D2824" s="71" t="s">
        <v>1423</v>
      </c>
      <c r="E2824" s="71">
        <v>1</v>
      </c>
      <c r="F2824" s="52">
        <v>233240</v>
      </c>
      <c r="G2824" s="52">
        <v>349860</v>
      </c>
      <c r="H2824" s="24">
        <f t="shared" si="927"/>
        <v>233240</v>
      </c>
      <c r="I2824" s="24">
        <f t="shared" si="928"/>
        <v>291550</v>
      </c>
      <c r="J2824" s="24">
        <f t="shared" si="929"/>
        <v>291550</v>
      </c>
      <c r="K2824" s="25">
        <f t="shared" si="930"/>
        <v>285659.49380337424</v>
      </c>
      <c r="L2824" s="26">
        <f t="shared" ref="L2824:L2887" si="934">STDEVA(H2824,K2824)</f>
        <v>37066.179534732131</v>
      </c>
      <c r="M2824" s="27">
        <f t="shared" ref="M2824:M2887" si="935">L2824/K2824</f>
        <v>0.12975651199692179</v>
      </c>
      <c r="N2824" s="28">
        <f t="shared" si="931"/>
        <v>233240</v>
      </c>
      <c r="O2824" s="29" t="str">
        <f t="shared" si="932"/>
        <v>MENOR VALOR</v>
      </c>
      <c r="P2824" s="30">
        <f t="shared" ref="P2824:P2887" si="936">ROUND(N2824,0)</f>
        <v>233240</v>
      </c>
    </row>
    <row r="2825" spans="1:16" ht="16.2" customHeight="1" x14ac:dyDescent="0.3">
      <c r="A2825" s="186">
        <f t="shared" si="933"/>
        <v>2661</v>
      </c>
      <c r="B2825" s="107">
        <v>8711003</v>
      </c>
      <c r="C2825" s="70" t="s">
        <v>960</v>
      </c>
      <c r="D2825" s="71" t="s">
        <v>1423</v>
      </c>
      <c r="E2825" s="71">
        <v>1</v>
      </c>
      <c r="F2825" s="52">
        <v>279650</v>
      </c>
      <c r="G2825" s="52">
        <v>419475</v>
      </c>
      <c r="H2825" s="24">
        <f t="shared" si="927"/>
        <v>279650</v>
      </c>
      <c r="I2825" s="24">
        <f t="shared" si="928"/>
        <v>349562.5</v>
      </c>
      <c r="J2825" s="24">
        <f t="shared" si="929"/>
        <v>349562.5</v>
      </c>
      <c r="K2825" s="25">
        <f t="shared" si="930"/>
        <v>342499.90328465786</v>
      </c>
      <c r="L2825" s="26">
        <f t="shared" si="934"/>
        <v>44441.592809500362</v>
      </c>
      <c r="M2825" s="27">
        <f t="shared" si="935"/>
        <v>0.12975651199692209</v>
      </c>
      <c r="N2825" s="28">
        <f t="shared" si="931"/>
        <v>279650</v>
      </c>
      <c r="O2825" s="29" t="str">
        <f t="shared" si="932"/>
        <v>MENOR VALOR</v>
      </c>
      <c r="P2825" s="30">
        <f t="shared" si="936"/>
        <v>279650</v>
      </c>
    </row>
    <row r="2826" spans="1:16" ht="16.2" customHeight="1" x14ac:dyDescent="0.3">
      <c r="A2826" s="186">
        <f t="shared" si="933"/>
        <v>2662</v>
      </c>
      <c r="B2826" s="107">
        <v>8711003</v>
      </c>
      <c r="C2826" s="70" t="s">
        <v>961</v>
      </c>
      <c r="D2826" s="71" t="s">
        <v>1423</v>
      </c>
      <c r="E2826" s="71">
        <v>1</v>
      </c>
      <c r="F2826" s="52">
        <v>248710</v>
      </c>
      <c r="G2826" s="52">
        <v>373065</v>
      </c>
      <c r="H2826" s="24">
        <f t="shared" si="927"/>
        <v>248710</v>
      </c>
      <c r="I2826" s="24">
        <f t="shared" si="928"/>
        <v>310887.5</v>
      </c>
      <c r="J2826" s="24">
        <f t="shared" si="929"/>
        <v>310887.5</v>
      </c>
      <c r="K2826" s="25">
        <f t="shared" si="930"/>
        <v>304606.29696380213</v>
      </c>
      <c r="L2826" s="26">
        <f t="shared" si="934"/>
        <v>39524.650626321956</v>
      </c>
      <c r="M2826" s="27">
        <f t="shared" si="935"/>
        <v>0.12975651199692326</v>
      </c>
      <c r="N2826" s="28">
        <f t="shared" si="931"/>
        <v>248710</v>
      </c>
      <c r="O2826" s="29" t="str">
        <f t="shared" si="932"/>
        <v>MENOR VALOR</v>
      </c>
      <c r="P2826" s="30">
        <f t="shared" si="936"/>
        <v>248710</v>
      </c>
    </row>
    <row r="2827" spans="1:16" ht="16.2" customHeight="1" x14ac:dyDescent="0.3">
      <c r="A2827" s="186">
        <f t="shared" si="933"/>
        <v>2663</v>
      </c>
      <c r="B2827" s="107">
        <v>8711003</v>
      </c>
      <c r="C2827" s="70" t="s">
        <v>962</v>
      </c>
      <c r="D2827" s="71" t="s">
        <v>1423</v>
      </c>
      <c r="E2827" s="71">
        <v>1</v>
      </c>
      <c r="F2827" s="52">
        <v>248710</v>
      </c>
      <c r="G2827" s="52">
        <v>373065</v>
      </c>
      <c r="H2827" s="24">
        <f t="shared" si="927"/>
        <v>248710</v>
      </c>
      <c r="I2827" s="24">
        <f t="shared" si="928"/>
        <v>310887.5</v>
      </c>
      <c r="J2827" s="24">
        <f t="shared" si="929"/>
        <v>310887.5</v>
      </c>
      <c r="K2827" s="25">
        <f t="shared" si="930"/>
        <v>304606.29696380213</v>
      </c>
      <c r="L2827" s="26">
        <f t="shared" si="934"/>
        <v>39524.650626321956</v>
      </c>
      <c r="M2827" s="27">
        <f t="shared" si="935"/>
        <v>0.12975651199692326</v>
      </c>
      <c r="N2827" s="28">
        <f t="shared" si="931"/>
        <v>248710</v>
      </c>
      <c r="O2827" s="29" t="str">
        <f t="shared" si="932"/>
        <v>MENOR VALOR</v>
      </c>
      <c r="P2827" s="30">
        <f t="shared" si="936"/>
        <v>248710</v>
      </c>
    </row>
    <row r="2828" spans="1:16" ht="16.2" customHeight="1" x14ac:dyDescent="0.3">
      <c r="A2828" s="186">
        <f t="shared" si="933"/>
        <v>2664</v>
      </c>
      <c r="B2828" s="107">
        <v>8711003</v>
      </c>
      <c r="C2828" s="70" t="s">
        <v>963</v>
      </c>
      <c r="D2828" s="71" t="s">
        <v>1423</v>
      </c>
      <c r="E2828" s="71">
        <v>1</v>
      </c>
      <c r="F2828" s="52">
        <v>314160</v>
      </c>
      <c r="G2828" s="52">
        <v>471240</v>
      </c>
      <c r="H2828" s="24">
        <f t="shared" si="927"/>
        <v>314160</v>
      </c>
      <c r="I2828" s="24">
        <f t="shared" si="928"/>
        <v>392700</v>
      </c>
      <c r="J2828" s="24">
        <f t="shared" si="929"/>
        <v>392700</v>
      </c>
      <c r="K2828" s="25">
        <f t="shared" si="930"/>
        <v>384765.84879638162</v>
      </c>
      <c r="L2828" s="26">
        <f t="shared" si="934"/>
        <v>49925.874475353492</v>
      </c>
      <c r="M2828" s="27">
        <f t="shared" si="935"/>
        <v>0.12975651199692181</v>
      </c>
      <c r="N2828" s="28">
        <f t="shared" si="931"/>
        <v>314160</v>
      </c>
      <c r="O2828" s="29" t="str">
        <f t="shared" si="932"/>
        <v>MENOR VALOR</v>
      </c>
      <c r="P2828" s="30">
        <f t="shared" si="936"/>
        <v>314160</v>
      </c>
    </row>
    <row r="2829" spans="1:16" ht="16.2" customHeight="1" x14ac:dyDescent="0.3">
      <c r="A2829" s="186">
        <f t="shared" si="933"/>
        <v>2665</v>
      </c>
      <c r="B2829" s="107">
        <v>8711003</v>
      </c>
      <c r="C2829" s="70" t="s">
        <v>964</v>
      </c>
      <c r="D2829" s="71" t="s">
        <v>1423</v>
      </c>
      <c r="E2829" s="71">
        <v>1</v>
      </c>
      <c r="F2829" s="52">
        <v>273700</v>
      </c>
      <c r="G2829" s="52">
        <v>410550</v>
      </c>
      <c r="H2829" s="24">
        <f t="shared" si="927"/>
        <v>273700</v>
      </c>
      <c r="I2829" s="24">
        <f t="shared" si="928"/>
        <v>342125</v>
      </c>
      <c r="J2829" s="24">
        <f t="shared" si="929"/>
        <v>342125</v>
      </c>
      <c r="K2829" s="25">
        <f t="shared" si="930"/>
        <v>335212.67129987793</v>
      </c>
      <c r="L2829" s="26">
        <f t="shared" si="934"/>
        <v>43496.027005042873</v>
      </c>
      <c r="M2829" s="27">
        <f t="shared" si="935"/>
        <v>0.12975651199692198</v>
      </c>
      <c r="N2829" s="28">
        <f t="shared" si="931"/>
        <v>273700</v>
      </c>
      <c r="O2829" s="29" t="str">
        <f t="shared" si="932"/>
        <v>MENOR VALOR</v>
      </c>
      <c r="P2829" s="30">
        <f t="shared" si="936"/>
        <v>273700</v>
      </c>
    </row>
    <row r="2830" spans="1:16" ht="16.2" customHeight="1" x14ac:dyDescent="0.3">
      <c r="A2830" s="186">
        <f t="shared" si="933"/>
        <v>2666</v>
      </c>
      <c r="B2830" s="107">
        <v>8711003</v>
      </c>
      <c r="C2830" s="70" t="s">
        <v>965</v>
      </c>
      <c r="D2830" s="71" t="s">
        <v>1423</v>
      </c>
      <c r="E2830" s="71">
        <v>1</v>
      </c>
      <c r="F2830" s="52">
        <v>248710</v>
      </c>
      <c r="G2830" s="52">
        <v>373065</v>
      </c>
      <c r="H2830" s="24">
        <f t="shared" si="927"/>
        <v>248710</v>
      </c>
      <c r="I2830" s="24">
        <f t="shared" si="928"/>
        <v>310887.5</v>
      </c>
      <c r="J2830" s="24">
        <f t="shared" si="929"/>
        <v>310887.5</v>
      </c>
      <c r="K2830" s="25">
        <f t="shared" si="930"/>
        <v>304606.29696380213</v>
      </c>
      <c r="L2830" s="26">
        <f t="shared" si="934"/>
        <v>39524.650626321956</v>
      </c>
      <c r="M2830" s="27">
        <f t="shared" si="935"/>
        <v>0.12975651199692326</v>
      </c>
      <c r="N2830" s="28">
        <f t="shared" si="931"/>
        <v>248710</v>
      </c>
      <c r="O2830" s="29" t="str">
        <f t="shared" si="932"/>
        <v>MENOR VALOR</v>
      </c>
      <c r="P2830" s="30">
        <f t="shared" si="936"/>
        <v>248710</v>
      </c>
    </row>
    <row r="2831" spans="1:16" ht="16.2" customHeight="1" x14ac:dyDescent="0.3">
      <c r="A2831" s="186">
        <f t="shared" si="933"/>
        <v>2667</v>
      </c>
      <c r="B2831" s="107">
        <v>8711003</v>
      </c>
      <c r="C2831" s="70" t="s">
        <v>966</v>
      </c>
      <c r="D2831" s="71" t="s">
        <v>1423</v>
      </c>
      <c r="E2831" s="71">
        <v>1</v>
      </c>
      <c r="F2831" s="52">
        <v>307020</v>
      </c>
      <c r="G2831" s="52">
        <v>460530</v>
      </c>
      <c r="H2831" s="24">
        <f t="shared" si="927"/>
        <v>307020</v>
      </c>
      <c r="I2831" s="24">
        <f t="shared" si="928"/>
        <v>383775</v>
      </c>
      <c r="J2831" s="24">
        <f t="shared" si="929"/>
        <v>383775</v>
      </c>
      <c r="K2831" s="25">
        <f t="shared" si="930"/>
        <v>376021.17041464569</v>
      </c>
      <c r="L2831" s="26">
        <f t="shared" si="934"/>
        <v>48791.195510004691</v>
      </c>
      <c r="M2831" s="27">
        <f t="shared" si="935"/>
        <v>0.12975651199692217</v>
      </c>
      <c r="N2831" s="28">
        <f t="shared" si="931"/>
        <v>307020</v>
      </c>
      <c r="O2831" s="29" t="str">
        <f t="shared" si="932"/>
        <v>MENOR VALOR</v>
      </c>
      <c r="P2831" s="30">
        <f t="shared" si="936"/>
        <v>307020</v>
      </c>
    </row>
    <row r="2832" spans="1:16" ht="16.2" customHeight="1" x14ac:dyDescent="0.3">
      <c r="A2832" s="186">
        <f t="shared" si="933"/>
        <v>2668</v>
      </c>
      <c r="B2832" s="107">
        <v>8711003</v>
      </c>
      <c r="C2832" s="70" t="s">
        <v>2043</v>
      </c>
      <c r="D2832" s="71" t="s">
        <v>1423</v>
      </c>
      <c r="E2832" s="71">
        <v>1</v>
      </c>
      <c r="F2832" s="52">
        <v>307020</v>
      </c>
      <c r="G2832" s="52">
        <v>460530</v>
      </c>
      <c r="H2832" s="24">
        <f t="shared" si="927"/>
        <v>307020</v>
      </c>
      <c r="I2832" s="24">
        <f t="shared" si="928"/>
        <v>383775</v>
      </c>
      <c r="J2832" s="24">
        <f t="shared" si="929"/>
        <v>383775</v>
      </c>
      <c r="K2832" s="25">
        <f t="shared" si="930"/>
        <v>376021.17041464569</v>
      </c>
      <c r="L2832" s="26">
        <f t="shared" si="934"/>
        <v>48791.195510004691</v>
      </c>
      <c r="M2832" s="27">
        <f t="shared" si="935"/>
        <v>0.12975651199692217</v>
      </c>
      <c r="N2832" s="28">
        <f t="shared" si="931"/>
        <v>307020</v>
      </c>
      <c r="O2832" s="29" t="str">
        <f t="shared" si="932"/>
        <v>MENOR VALOR</v>
      </c>
      <c r="P2832" s="30">
        <f t="shared" si="936"/>
        <v>307020</v>
      </c>
    </row>
    <row r="2833" spans="1:16" ht="16.2" customHeight="1" x14ac:dyDescent="0.3">
      <c r="A2833" s="186">
        <f t="shared" si="933"/>
        <v>2669</v>
      </c>
      <c r="B2833" s="107">
        <v>8711003</v>
      </c>
      <c r="C2833" s="70" t="s">
        <v>2044</v>
      </c>
      <c r="D2833" s="71" t="s">
        <v>1423</v>
      </c>
      <c r="E2833" s="71">
        <v>1</v>
      </c>
      <c r="F2833" s="52">
        <v>353430</v>
      </c>
      <c r="G2833" s="52">
        <v>530145</v>
      </c>
      <c r="H2833" s="24">
        <f t="shared" si="927"/>
        <v>353430</v>
      </c>
      <c r="I2833" s="24">
        <f t="shared" si="928"/>
        <v>441787.5</v>
      </c>
      <c r="J2833" s="24">
        <f t="shared" si="929"/>
        <v>441787.5</v>
      </c>
      <c r="K2833" s="25">
        <f t="shared" si="930"/>
        <v>432861.57989592932</v>
      </c>
      <c r="L2833" s="26">
        <f t="shared" si="934"/>
        <v>56166.608784772769</v>
      </c>
      <c r="M2833" s="27">
        <f t="shared" si="935"/>
        <v>0.12975651199692201</v>
      </c>
      <c r="N2833" s="28">
        <f t="shared" si="931"/>
        <v>353430</v>
      </c>
      <c r="O2833" s="29" t="str">
        <f t="shared" si="932"/>
        <v>MENOR VALOR</v>
      </c>
      <c r="P2833" s="30">
        <f t="shared" si="936"/>
        <v>353430</v>
      </c>
    </row>
    <row r="2834" spans="1:16" ht="16.2" customHeight="1" x14ac:dyDescent="0.3">
      <c r="A2834" s="187">
        <f t="shared" si="933"/>
        <v>2670</v>
      </c>
      <c r="B2834" s="108">
        <v>8711003</v>
      </c>
      <c r="C2834" s="74" t="s">
        <v>2045</v>
      </c>
      <c r="D2834" s="75" t="s">
        <v>1423</v>
      </c>
      <c r="E2834" s="75">
        <v>1</v>
      </c>
      <c r="F2834" s="56">
        <v>310590</v>
      </c>
      <c r="G2834" s="56">
        <v>465885</v>
      </c>
      <c r="H2834" s="243">
        <f t="shared" si="927"/>
        <v>310590</v>
      </c>
      <c r="I2834" s="243">
        <f t="shared" si="928"/>
        <v>388237.5</v>
      </c>
      <c r="J2834" s="243">
        <f t="shared" si="929"/>
        <v>388237.5</v>
      </c>
      <c r="K2834" s="244">
        <f t="shared" si="930"/>
        <v>380393.50960551365</v>
      </c>
      <c r="L2834" s="245">
        <f t="shared" si="934"/>
        <v>49358.534992678869</v>
      </c>
      <c r="M2834" s="246">
        <f t="shared" si="935"/>
        <v>0.1297565119969214</v>
      </c>
      <c r="N2834" s="247">
        <f t="shared" si="931"/>
        <v>310590</v>
      </c>
      <c r="O2834" s="181" t="str">
        <f t="shared" si="932"/>
        <v>MENOR VALOR</v>
      </c>
      <c r="P2834" s="248">
        <f t="shared" si="936"/>
        <v>310590</v>
      </c>
    </row>
    <row r="2835" spans="1:16" ht="16.2" customHeight="1" x14ac:dyDescent="0.3">
      <c r="A2835" s="268" t="s">
        <v>984</v>
      </c>
      <c r="B2835" s="268" t="s">
        <v>984</v>
      </c>
      <c r="C2835" s="268"/>
      <c r="D2835" s="268"/>
      <c r="E2835" s="268"/>
      <c r="F2835" s="35"/>
      <c r="G2835" s="121"/>
      <c r="H2835" s="38"/>
      <c r="I2835" s="38"/>
      <c r="J2835" s="38"/>
      <c r="K2835" s="39"/>
      <c r="L2835" s="40"/>
      <c r="M2835" s="41"/>
      <c r="N2835" s="42"/>
      <c r="O2835" s="43"/>
      <c r="P2835" s="44"/>
    </row>
    <row r="2836" spans="1:16" ht="16.2" customHeight="1" x14ac:dyDescent="0.3">
      <c r="A2836" s="185">
        <f>A2834+1</f>
        <v>2671</v>
      </c>
      <c r="B2836" s="124">
        <v>42140</v>
      </c>
      <c r="C2836" s="125" t="s">
        <v>2046</v>
      </c>
      <c r="D2836" s="124" t="s">
        <v>1423</v>
      </c>
      <c r="E2836" s="124">
        <v>1</v>
      </c>
      <c r="F2836" s="47">
        <v>353430</v>
      </c>
      <c r="G2836" s="47">
        <v>530145</v>
      </c>
      <c r="H2836" s="249">
        <f t="shared" ref="H2836:H2862" si="937">MIN(F2836:G2836)</f>
        <v>353430</v>
      </c>
      <c r="I2836" s="249">
        <f t="shared" ref="I2836:I2862" si="938">AVERAGE(F2836:G2836)</f>
        <v>441787.5</v>
      </c>
      <c r="J2836" s="249">
        <f t="shared" ref="J2836:J2862" si="939">MEDIAN(F2836:G2836)</f>
        <v>441787.5</v>
      </c>
      <c r="K2836" s="250">
        <f t="shared" ref="K2836:K2862" si="940">GEOMEAN(F2836:G2836)</f>
        <v>432861.57989592932</v>
      </c>
      <c r="L2836" s="251">
        <f t="shared" si="934"/>
        <v>56166.608784772769</v>
      </c>
      <c r="M2836" s="252">
        <f t="shared" si="935"/>
        <v>0.12975651199692201</v>
      </c>
      <c r="N2836" s="253">
        <f t="shared" ref="N2836:N2862" si="941">ROUND(IF(M2836&lt;=$N$2,H2836,K2836),0)</f>
        <v>353430</v>
      </c>
      <c r="O2836" s="178" t="str">
        <f t="shared" ref="O2836:O2862" si="942">IF(M2836&lt;=$N$2,"MENOR VALOR","MEDIA GEO")</f>
        <v>MENOR VALOR</v>
      </c>
      <c r="P2836" s="254">
        <f t="shared" si="936"/>
        <v>353430</v>
      </c>
    </row>
    <row r="2837" spans="1:16" ht="16.2" customHeight="1" x14ac:dyDescent="0.3">
      <c r="A2837" s="186">
        <f t="shared" ref="A2837:A2862" si="943">A2836+1</f>
        <v>2672</v>
      </c>
      <c r="B2837" s="126">
        <v>42140</v>
      </c>
      <c r="C2837" s="127" t="s">
        <v>2047</v>
      </c>
      <c r="D2837" s="126" t="s">
        <v>1423</v>
      </c>
      <c r="E2837" s="126">
        <v>1</v>
      </c>
      <c r="F2837" s="52">
        <v>279650</v>
      </c>
      <c r="G2837" s="52">
        <v>419475</v>
      </c>
      <c r="H2837" s="24">
        <f t="shared" si="937"/>
        <v>279650</v>
      </c>
      <c r="I2837" s="24">
        <f t="shared" si="938"/>
        <v>349562.5</v>
      </c>
      <c r="J2837" s="24">
        <f t="shared" si="939"/>
        <v>349562.5</v>
      </c>
      <c r="K2837" s="25">
        <f t="shared" si="940"/>
        <v>342499.90328465786</v>
      </c>
      <c r="L2837" s="26">
        <f t="shared" si="934"/>
        <v>44441.592809500362</v>
      </c>
      <c r="M2837" s="27">
        <f t="shared" si="935"/>
        <v>0.12975651199692209</v>
      </c>
      <c r="N2837" s="28">
        <f t="shared" si="941"/>
        <v>279650</v>
      </c>
      <c r="O2837" s="29" t="str">
        <f t="shared" si="942"/>
        <v>MENOR VALOR</v>
      </c>
      <c r="P2837" s="30">
        <f t="shared" si="936"/>
        <v>279650</v>
      </c>
    </row>
    <row r="2838" spans="1:16" ht="16.2" customHeight="1" x14ac:dyDescent="0.3">
      <c r="A2838" s="186">
        <f t="shared" si="943"/>
        <v>2673</v>
      </c>
      <c r="B2838" s="126">
        <v>42140</v>
      </c>
      <c r="C2838" s="127" t="s">
        <v>2048</v>
      </c>
      <c r="D2838" s="126" t="s">
        <v>1423</v>
      </c>
      <c r="E2838" s="126">
        <v>1</v>
      </c>
      <c r="F2838" s="52">
        <v>279650</v>
      </c>
      <c r="G2838" s="52">
        <v>419475</v>
      </c>
      <c r="H2838" s="24">
        <f t="shared" si="937"/>
        <v>279650</v>
      </c>
      <c r="I2838" s="24">
        <f t="shared" si="938"/>
        <v>349562.5</v>
      </c>
      <c r="J2838" s="24">
        <f t="shared" si="939"/>
        <v>349562.5</v>
      </c>
      <c r="K2838" s="25">
        <f t="shared" si="940"/>
        <v>342499.90328465786</v>
      </c>
      <c r="L2838" s="26">
        <f t="shared" si="934"/>
        <v>44441.592809500362</v>
      </c>
      <c r="M2838" s="27">
        <f t="shared" si="935"/>
        <v>0.12975651199692209</v>
      </c>
      <c r="N2838" s="28">
        <f t="shared" si="941"/>
        <v>279650</v>
      </c>
      <c r="O2838" s="29" t="str">
        <f t="shared" si="942"/>
        <v>MENOR VALOR</v>
      </c>
      <c r="P2838" s="30">
        <f t="shared" si="936"/>
        <v>279650</v>
      </c>
    </row>
    <row r="2839" spans="1:16" ht="16.2" customHeight="1" x14ac:dyDescent="0.3">
      <c r="A2839" s="186">
        <f t="shared" si="943"/>
        <v>2674</v>
      </c>
      <c r="B2839" s="126">
        <v>38990</v>
      </c>
      <c r="C2839" s="127" t="s">
        <v>2049</v>
      </c>
      <c r="D2839" s="126" t="s">
        <v>1423</v>
      </c>
      <c r="E2839" s="126">
        <v>1</v>
      </c>
      <c r="F2839" s="52">
        <v>279650</v>
      </c>
      <c r="G2839" s="52">
        <v>419475</v>
      </c>
      <c r="H2839" s="24">
        <f t="shared" si="937"/>
        <v>279650</v>
      </c>
      <c r="I2839" s="24">
        <f t="shared" si="938"/>
        <v>349562.5</v>
      </c>
      <c r="J2839" s="24">
        <f t="shared" si="939"/>
        <v>349562.5</v>
      </c>
      <c r="K2839" s="25">
        <f t="shared" si="940"/>
        <v>342499.90328465786</v>
      </c>
      <c r="L2839" s="26">
        <f t="shared" si="934"/>
        <v>44441.592809500362</v>
      </c>
      <c r="M2839" s="27">
        <f t="shared" si="935"/>
        <v>0.12975651199692209</v>
      </c>
      <c r="N2839" s="28">
        <f t="shared" si="941"/>
        <v>279650</v>
      </c>
      <c r="O2839" s="29" t="str">
        <f t="shared" si="942"/>
        <v>MENOR VALOR</v>
      </c>
      <c r="P2839" s="30">
        <f t="shared" si="936"/>
        <v>279650</v>
      </c>
    </row>
    <row r="2840" spans="1:16" ht="16.2" customHeight="1" x14ac:dyDescent="0.3">
      <c r="A2840" s="186">
        <f t="shared" si="943"/>
        <v>2675</v>
      </c>
      <c r="B2840" s="126">
        <v>42140</v>
      </c>
      <c r="C2840" s="127" t="s">
        <v>2050</v>
      </c>
      <c r="D2840" s="126" t="s">
        <v>1423</v>
      </c>
      <c r="E2840" s="126">
        <v>1</v>
      </c>
      <c r="F2840" s="52">
        <v>321300</v>
      </c>
      <c r="G2840" s="52">
        <v>481950</v>
      </c>
      <c r="H2840" s="24">
        <f t="shared" si="937"/>
        <v>321300</v>
      </c>
      <c r="I2840" s="24">
        <f t="shared" si="938"/>
        <v>401625</v>
      </c>
      <c r="J2840" s="24">
        <f t="shared" si="939"/>
        <v>401625</v>
      </c>
      <c r="K2840" s="25">
        <f t="shared" si="940"/>
        <v>393510.5271781176</v>
      </c>
      <c r="L2840" s="26">
        <f t="shared" si="934"/>
        <v>51060.55344070281</v>
      </c>
      <c r="M2840" s="27">
        <f t="shared" si="935"/>
        <v>0.12975651199692276</v>
      </c>
      <c r="N2840" s="28">
        <f t="shared" si="941"/>
        <v>321300</v>
      </c>
      <c r="O2840" s="29" t="str">
        <f t="shared" si="942"/>
        <v>MENOR VALOR</v>
      </c>
      <c r="P2840" s="30">
        <f t="shared" si="936"/>
        <v>321300</v>
      </c>
    </row>
    <row r="2841" spans="1:16" ht="16.2" customHeight="1" x14ac:dyDescent="0.3">
      <c r="A2841" s="186">
        <f t="shared" si="943"/>
        <v>2676</v>
      </c>
      <c r="B2841" s="126">
        <v>42140</v>
      </c>
      <c r="C2841" s="127" t="s">
        <v>2051</v>
      </c>
      <c r="D2841" s="126" t="s">
        <v>1423</v>
      </c>
      <c r="E2841" s="126">
        <v>1</v>
      </c>
      <c r="F2841" s="52">
        <v>279650</v>
      </c>
      <c r="G2841" s="52">
        <v>419475</v>
      </c>
      <c r="H2841" s="24">
        <f t="shared" si="937"/>
        <v>279650</v>
      </c>
      <c r="I2841" s="24">
        <f t="shared" si="938"/>
        <v>349562.5</v>
      </c>
      <c r="J2841" s="24">
        <f t="shared" si="939"/>
        <v>349562.5</v>
      </c>
      <c r="K2841" s="25">
        <f t="shared" si="940"/>
        <v>342499.90328465786</v>
      </c>
      <c r="L2841" s="26">
        <f t="shared" si="934"/>
        <v>44441.592809500362</v>
      </c>
      <c r="M2841" s="27">
        <f t="shared" si="935"/>
        <v>0.12975651199692209</v>
      </c>
      <c r="N2841" s="28">
        <f t="shared" si="941"/>
        <v>279650</v>
      </c>
      <c r="O2841" s="29" t="str">
        <f t="shared" si="942"/>
        <v>MENOR VALOR</v>
      </c>
      <c r="P2841" s="30">
        <f t="shared" si="936"/>
        <v>279650</v>
      </c>
    </row>
    <row r="2842" spans="1:16" ht="16.2" customHeight="1" x14ac:dyDescent="0.3">
      <c r="A2842" s="186">
        <f t="shared" si="943"/>
        <v>2677</v>
      </c>
      <c r="B2842" s="126">
        <v>42140</v>
      </c>
      <c r="C2842" s="127" t="s">
        <v>2052</v>
      </c>
      <c r="D2842" s="126" t="s">
        <v>1423</v>
      </c>
      <c r="E2842" s="126">
        <v>1</v>
      </c>
      <c r="F2842" s="52">
        <v>279650</v>
      </c>
      <c r="G2842" s="52">
        <v>419475</v>
      </c>
      <c r="H2842" s="24">
        <f t="shared" si="937"/>
        <v>279650</v>
      </c>
      <c r="I2842" s="24">
        <f t="shared" si="938"/>
        <v>349562.5</v>
      </c>
      <c r="J2842" s="24">
        <f t="shared" si="939"/>
        <v>349562.5</v>
      </c>
      <c r="K2842" s="25">
        <f t="shared" si="940"/>
        <v>342499.90328465786</v>
      </c>
      <c r="L2842" s="26">
        <f t="shared" si="934"/>
        <v>44441.592809500362</v>
      </c>
      <c r="M2842" s="27">
        <f t="shared" si="935"/>
        <v>0.12975651199692209</v>
      </c>
      <c r="N2842" s="28">
        <f t="shared" si="941"/>
        <v>279650</v>
      </c>
      <c r="O2842" s="29" t="str">
        <f t="shared" si="942"/>
        <v>MENOR VALOR</v>
      </c>
      <c r="P2842" s="30">
        <f t="shared" si="936"/>
        <v>279650</v>
      </c>
    </row>
    <row r="2843" spans="1:16" ht="16.2" customHeight="1" x14ac:dyDescent="0.3">
      <c r="A2843" s="186">
        <f t="shared" si="943"/>
        <v>2678</v>
      </c>
      <c r="B2843" s="126">
        <v>42140</v>
      </c>
      <c r="C2843" s="127" t="s">
        <v>2053</v>
      </c>
      <c r="D2843" s="126" t="s">
        <v>1423</v>
      </c>
      <c r="E2843" s="126">
        <v>1</v>
      </c>
      <c r="F2843" s="52">
        <v>307020</v>
      </c>
      <c r="G2843" s="52">
        <v>460530</v>
      </c>
      <c r="H2843" s="24">
        <f t="shared" si="937"/>
        <v>307020</v>
      </c>
      <c r="I2843" s="24">
        <f t="shared" si="938"/>
        <v>383775</v>
      </c>
      <c r="J2843" s="24">
        <f t="shared" si="939"/>
        <v>383775</v>
      </c>
      <c r="K2843" s="25">
        <f t="shared" si="940"/>
        <v>376021.17041464569</v>
      </c>
      <c r="L2843" s="26">
        <f t="shared" si="934"/>
        <v>48791.195510004691</v>
      </c>
      <c r="M2843" s="27">
        <f t="shared" si="935"/>
        <v>0.12975651199692217</v>
      </c>
      <c r="N2843" s="28">
        <f t="shared" si="941"/>
        <v>307020</v>
      </c>
      <c r="O2843" s="29" t="str">
        <f t="shared" si="942"/>
        <v>MENOR VALOR</v>
      </c>
      <c r="P2843" s="30">
        <f t="shared" si="936"/>
        <v>307020</v>
      </c>
    </row>
    <row r="2844" spans="1:16" ht="16.2" customHeight="1" x14ac:dyDescent="0.3">
      <c r="A2844" s="186">
        <f t="shared" si="943"/>
        <v>2679</v>
      </c>
      <c r="B2844" s="126">
        <v>42140</v>
      </c>
      <c r="C2844" s="127" t="s">
        <v>2054</v>
      </c>
      <c r="D2844" s="126" t="s">
        <v>1423</v>
      </c>
      <c r="E2844" s="126">
        <v>1</v>
      </c>
      <c r="F2844" s="52">
        <v>307020</v>
      </c>
      <c r="G2844" s="52">
        <v>460530</v>
      </c>
      <c r="H2844" s="24">
        <f t="shared" si="937"/>
        <v>307020</v>
      </c>
      <c r="I2844" s="24">
        <f t="shared" si="938"/>
        <v>383775</v>
      </c>
      <c r="J2844" s="24">
        <f t="shared" si="939"/>
        <v>383775</v>
      </c>
      <c r="K2844" s="25">
        <f t="shared" si="940"/>
        <v>376021.17041464569</v>
      </c>
      <c r="L2844" s="26">
        <f t="shared" si="934"/>
        <v>48791.195510004691</v>
      </c>
      <c r="M2844" s="27">
        <f t="shared" si="935"/>
        <v>0.12975651199692217</v>
      </c>
      <c r="N2844" s="28">
        <f t="shared" si="941"/>
        <v>307020</v>
      </c>
      <c r="O2844" s="29" t="str">
        <f t="shared" si="942"/>
        <v>MENOR VALOR</v>
      </c>
      <c r="P2844" s="30">
        <f t="shared" si="936"/>
        <v>307020</v>
      </c>
    </row>
    <row r="2845" spans="1:16" ht="16.2" customHeight="1" x14ac:dyDescent="0.3">
      <c r="A2845" s="186">
        <f t="shared" si="943"/>
        <v>2680</v>
      </c>
      <c r="B2845" s="126">
        <v>42140</v>
      </c>
      <c r="C2845" s="127" t="s">
        <v>2055</v>
      </c>
      <c r="D2845" s="126" t="s">
        <v>1423</v>
      </c>
      <c r="E2845" s="126">
        <v>1</v>
      </c>
      <c r="F2845" s="52">
        <v>273700</v>
      </c>
      <c r="G2845" s="52">
        <v>410550</v>
      </c>
      <c r="H2845" s="24">
        <f t="shared" si="937"/>
        <v>273700</v>
      </c>
      <c r="I2845" s="24">
        <f t="shared" si="938"/>
        <v>342125</v>
      </c>
      <c r="J2845" s="24">
        <f t="shared" si="939"/>
        <v>342125</v>
      </c>
      <c r="K2845" s="25">
        <f t="shared" si="940"/>
        <v>335212.67129987793</v>
      </c>
      <c r="L2845" s="26">
        <f t="shared" si="934"/>
        <v>43496.027005042873</v>
      </c>
      <c r="M2845" s="27">
        <f t="shared" si="935"/>
        <v>0.12975651199692198</v>
      </c>
      <c r="N2845" s="28">
        <f t="shared" si="941"/>
        <v>273700</v>
      </c>
      <c r="O2845" s="29" t="str">
        <f t="shared" si="942"/>
        <v>MENOR VALOR</v>
      </c>
      <c r="P2845" s="30">
        <f t="shared" si="936"/>
        <v>273700</v>
      </c>
    </row>
    <row r="2846" spans="1:16" ht="16.2" customHeight="1" x14ac:dyDescent="0.3">
      <c r="A2846" s="186">
        <f t="shared" si="943"/>
        <v>2681</v>
      </c>
      <c r="B2846" s="126">
        <v>42140</v>
      </c>
      <c r="C2846" s="127" t="s">
        <v>2056</v>
      </c>
      <c r="D2846" s="126" t="s">
        <v>1423</v>
      </c>
      <c r="E2846" s="126">
        <v>1</v>
      </c>
      <c r="F2846" s="52">
        <v>279650</v>
      </c>
      <c r="G2846" s="52">
        <v>419475</v>
      </c>
      <c r="H2846" s="24">
        <f t="shared" si="937"/>
        <v>279650</v>
      </c>
      <c r="I2846" s="24">
        <f t="shared" si="938"/>
        <v>349562.5</v>
      </c>
      <c r="J2846" s="24">
        <f t="shared" si="939"/>
        <v>349562.5</v>
      </c>
      <c r="K2846" s="25">
        <f t="shared" si="940"/>
        <v>342499.90328465786</v>
      </c>
      <c r="L2846" s="26">
        <f t="shared" si="934"/>
        <v>44441.592809500362</v>
      </c>
      <c r="M2846" s="27">
        <f t="shared" si="935"/>
        <v>0.12975651199692209</v>
      </c>
      <c r="N2846" s="28">
        <f t="shared" si="941"/>
        <v>279650</v>
      </c>
      <c r="O2846" s="29" t="str">
        <f t="shared" si="942"/>
        <v>MENOR VALOR</v>
      </c>
      <c r="P2846" s="30">
        <f t="shared" si="936"/>
        <v>279650</v>
      </c>
    </row>
    <row r="2847" spans="1:16" ht="16.2" customHeight="1" x14ac:dyDescent="0.3">
      <c r="A2847" s="186">
        <f t="shared" si="943"/>
        <v>2682</v>
      </c>
      <c r="B2847" s="126">
        <v>42140</v>
      </c>
      <c r="C2847" s="127" t="s">
        <v>2057</v>
      </c>
      <c r="D2847" s="126" t="s">
        <v>1423</v>
      </c>
      <c r="E2847" s="126">
        <v>1</v>
      </c>
      <c r="F2847" s="52">
        <v>279650</v>
      </c>
      <c r="G2847" s="52">
        <v>419475</v>
      </c>
      <c r="H2847" s="24">
        <f t="shared" si="937"/>
        <v>279650</v>
      </c>
      <c r="I2847" s="24">
        <f t="shared" si="938"/>
        <v>349562.5</v>
      </c>
      <c r="J2847" s="24">
        <f t="shared" si="939"/>
        <v>349562.5</v>
      </c>
      <c r="K2847" s="25">
        <f t="shared" si="940"/>
        <v>342499.90328465786</v>
      </c>
      <c r="L2847" s="26">
        <f t="shared" si="934"/>
        <v>44441.592809500362</v>
      </c>
      <c r="M2847" s="27">
        <f t="shared" si="935"/>
        <v>0.12975651199692209</v>
      </c>
      <c r="N2847" s="28">
        <f t="shared" si="941"/>
        <v>279650</v>
      </c>
      <c r="O2847" s="29" t="str">
        <f t="shared" si="942"/>
        <v>MENOR VALOR</v>
      </c>
      <c r="P2847" s="30">
        <f t="shared" si="936"/>
        <v>279650</v>
      </c>
    </row>
    <row r="2848" spans="1:16" ht="16.2" customHeight="1" x14ac:dyDescent="0.3">
      <c r="A2848" s="186">
        <f t="shared" si="943"/>
        <v>2683</v>
      </c>
      <c r="B2848" s="126">
        <v>42140</v>
      </c>
      <c r="C2848" s="127" t="s">
        <v>2058</v>
      </c>
      <c r="D2848" s="126" t="s">
        <v>1423</v>
      </c>
      <c r="E2848" s="126">
        <v>1</v>
      </c>
      <c r="F2848" s="52">
        <v>341530</v>
      </c>
      <c r="G2848" s="52">
        <v>512295</v>
      </c>
      <c r="H2848" s="24">
        <f t="shared" si="937"/>
        <v>341530</v>
      </c>
      <c r="I2848" s="24">
        <f t="shared" si="938"/>
        <v>426912.5</v>
      </c>
      <c r="J2848" s="24">
        <f t="shared" si="939"/>
        <v>426912.5</v>
      </c>
      <c r="K2848" s="25">
        <f t="shared" si="940"/>
        <v>418287.11592636938</v>
      </c>
      <c r="L2848" s="26">
        <f t="shared" si="934"/>
        <v>54275.477175858294</v>
      </c>
      <c r="M2848" s="27">
        <f t="shared" si="935"/>
        <v>0.12975651199692306</v>
      </c>
      <c r="N2848" s="28">
        <f t="shared" si="941"/>
        <v>341530</v>
      </c>
      <c r="O2848" s="29" t="str">
        <f t="shared" si="942"/>
        <v>MENOR VALOR</v>
      </c>
      <c r="P2848" s="30">
        <f t="shared" si="936"/>
        <v>341530</v>
      </c>
    </row>
    <row r="2849" spans="1:16" ht="16.2" customHeight="1" x14ac:dyDescent="0.3">
      <c r="A2849" s="186">
        <f t="shared" si="943"/>
        <v>2684</v>
      </c>
      <c r="B2849" s="126">
        <v>42140</v>
      </c>
      <c r="C2849" s="127" t="s">
        <v>2059</v>
      </c>
      <c r="D2849" s="126" t="s">
        <v>1423</v>
      </c>
      <c r="E2849" s="126">
        <v>1</v>
      </c>
      <c r="F2849" s="52">
        <v>248710</v>
      </c>
      <c r="G2849" s="52">
        <v>373065</v>
      </c>
      <c r="H2849" s="24">
        <f t="shared" si="937"/>
        <v>248710</v>
      </c>
      <c r="I2849" s="24">
        <f t="shared" si="938"/>
        <v>310887.5</v>
      </c>
      <c r="J2849" s="24">
        <f t="shared" si="939"/>
        <v>310887.5</v>
      </c>
      <c r="K2849" s="25">
        <f t="shared" si="940"/>
        <v>304606.29696380213</v>
      </c>
      <c r="L2849" s="26">
        <f t="shared" si="934"/>
        <v>39524.650626321956</v>
      </c>
      <c r="M2849" s="27">
        <f t="shared" si="935"/>
        <v>0.12975651199692326</v>
      </c>
      <c r="N2849" s="28">
        <f t="shared" si="941"/>
        <v>248710</v>
      </c>
      <c r="O2849" s="29" t="str">
        <f t="shared" si="942"/>
        <v>MENOR VALOR</v>
      </c>
      <c r="P2849" s="30">
        <f t="shared" si="936"/>
        <v>248710</v>
      </c>
    </row>
    <row r="2850" spans="1:16" ht="16.2" customHeight="1" x14ac:dyDescent="0.3">
      <c r="A2850" s="186">
        <f t="shared" si="943"/>
        <v>2685</v>
      </c>
      <c r="B2850" s="126">
        <v>42140</v>
      </c>
      <c r="C2850" s="127" t="s">
        <v>2060</v>
      </c>
      <c r="D2850" s="126" t="s">
        <v>1423</v>
      </c>
      <c r="E2850" s="126">
        <v>1</v>
      </c>
      <c r="F2850" s="52">
        <v>248710</v>
      </c>
      <c r="G2850" s="52">
        <v>373065</v>
      </c>
      <c r="H2850" s="24">
        <f t="shared" si="937"/>
        <v>248710</v>
      </c>
      <c r="I2850" s="24">
        <f t="shared" si="938"/>
        <v>310887.5</v>
      </c>
      <c r="J2850" s="24">
        <f t="shared" si="939"/>
        <v>310887.5</v>
      </c>
      <c r="K2850" s="25">
        <f t="shared" si="940"/>
        <v>304606.29696380213</v>
      </c>
      <c r="L2850" s="26">
        <f t="shared" si="934"/>
        <v>39524.650626321956</v>
      </c>
      <c r="M2850" s="27">
        <f t="shared" si="935"/>
        <v>0.12975651199692326</v>
      </c>
      <c r="N2850" s="28">
        <f t="shared" si="941"/>
        <v>248710</v>
      </c>
      <c r="O2850" s="29" t="str">
        <f t="shared" si="942"/>
        <v>MENOR VALOR</v>
      </c>
      <c r="P2850" s="30">
        <f t="shared" si="936"/>
        <v>248710</v>
      </c>
    </row>
    <row r="2851" spans="1:16" ht="16.2" customHeight="1" x14ac:dyDescent="0.3">
      <c r="A2851" s="186">
        <f t="shared" si="943"/>
        <v>2686</v>
      </c>
      <c r="B2851" s="126">
        <v>42140</v>
      </c>
      <c r="C2851" s="127" t="s">
        <v>2061</v>
      </c>
      <c r="D2851" s="126" t="s">
        <v>1423</v>
      </c>
      <c r="E2851" s="126">
        <v>1</v>
      </c>
      <c r="F2851" s="52">
        <v>183260</v>
      </c>
      <c r="G2851" s="52">
        <v>274890</v>
      </c>
      <c r="H2851" s="24">
        <f t="shared" si="937"/>
        <v>183260</v>
      </c>
      <c r="I2851" s="24">
        <f t="shared" si="938"/>
        <v>229075</v>
      </c>
      <c r="J2851" s="24">
        <f t="shared" si="939"/>
        <v>229075</v>
      </c>
      <c r="K2851" s="25">
        <f t="shared" si="940"/>
        <v>224446.74513122262</v>
      </c>
      <c r="L2851" s="26">
        <f t="shared" si="934"/>
        <v>29123.426777289384</v>
      </c>
      <c r="M2851" s="27">
        <f t="shared" si="935"/>
        <v>0.12975651199692112</v>
      </c>
      <c r="N2851" s="28">
        <f t="shared" si="941"/>
        <v>183260</v>
      </c>
      <c r="O2851" s="29" t="str">
        <f t="shared" si="942"/>
        <v>MENOR VALOR</v>
      </c>
      <c r="P2851" s="30">
        <f t="shared" si="936"/>
        <v>183260</v>
      </c>
    </row>
    <row r="2852" spans="1:16" ht="16.2" customHeight="1" x14ac:dyDescent="0.3">
      <c r="A2852" s="186">
        <f t="shared" si="943"/>
        <v>2687</v>
      </c>
      <c r="B2852" s="126">
        <v>42140</v>
      </c>
      <c r="C2852" s="127" t="s">
        <v>2062</v>
      </c>
      <c r="D2852" s="126" t="s">
        <v>1423</v>
      </c>
      <c r="E2852" s="126">
        <v>1</v>
      </c>
      <c r="F2852" s="52">
        <v>193970</v>
      </c>
      <c r="G2852" s="52">
        <v>290955</v>
      </c>
      <c r="H2852" s="24">
        <f t="shared" si="937"/>
        <v>193970</v>
      </c>
      <c r="I2852" s="24">
        <f t="shared" si="938"/>
        <v>242462.5</v>
      </c>
      <c r="J2852" s="24">
        <f t="shared" si="939"/>
        <v>242462.5</v>
      </c>
      <c r="K2852" s="25">
        <f t="shared" si="940"/>
        <v>237563.76270382651</v>
      </c>
      <c r="L2852" s="26">
        <f t="shared" si="934"/>
        <v>30825.445225312811</v>
      </c>
      <c r="M2852" s="27">
        <f t="shared" si="935"/>
        <v>0.12975651199692123</v>
      </c>
      <c r="N2852" s="28">
        <f t="shared" si="941"/>
        <v>193970</v>
      </c>
      <c r="O2852" s="29" t="str">
        <f t="shared" si="942"/>
        <v>MENOR VALOR</v>
      </c>
      <c r="P2852" s="30">
        <f t="shared" si="936"/>
        <v>193970</v>
      </c>
    </row>
    <row r="2853" spans="1:16" ht="16.2" customHeight="1" x14ac:dyDescent="0.3">
      <c r="A2853" s="186">
        <f t="shared" si="943"/>
        <v>2688</v>
      </c>
      <c r="B2853" s="126">
        <v>42140</v>
      </c>
      <c r="C2853" s="127" t="s">
        <v>2063</v>
      </c>
      <c r="D2853" s="126" t="s">
        <v>1423</v>
      </c>
      <c r="E2853" s="126">
        <v>1</v>
      </c>
      <c r="F2853" s="52">
        <v>193970</v>
      </c>
      <c r="G2853" s="52">
        <v>290955</v>
      </c>
      <c r="H2853" s="24">
        <f t="shared" si="937"/>
        <v>193970</v>
      </c>
      <c r="I2853" s="24">
        <f t="shared" si="938"/>
        <v>242462.5</v>
      </c>
      <c r="J2853" s="24">
        <f t="shared" si="939"/>
        <v>242462.5</v>
      </c>
      <c r="K2853" s="25">
        <f t="shared" si="940"/>
        <v>237563.76270382651</v>
      </c>
      <c r="L2853" s="26">
        <f t="shared" si="934"/>
        <v>30825.445225312811</v>
      </c>
      <c r="M2853" s="27">
        <f t="shared" si="935"/>
        <v>0.12975651199692123</v>
      </c>
      <c r="N2853" s="28">
        <f t="shared" si="941"/>
        <v>193970</v>
      </c>
      <c r="O2853" s="29" t="str">
        <f t="shared" si="942"/>
        <v>MENOR VALOR</v>
      </c>
      <c r="P2853" s="30">
        <f t="shared" si="936"/>
        <v>193970</v>
      </c>
    </row>
    <row r="2854" spans="1:16" ht="16.2" customHeight="1" x14ac:dyDescent="0.3">
      <c r="A2854" s="186">
        <f t="shared" si="943"/>
        <v>2689</v>
      </c>
      <c r="B2854" s="126">
        <v>42140</v>
      </c>
      <c r="C2854" s="127" t="s">
        <v>2064</v>
      </c>
      <c r="D2854" s="126" t="s">
        <v>1423</v>
      </c>
      <c r="E2854" s="126">
        <v>1</v>
      </c>
      <c r="F2854" s="52">
        <v>172550</v>
      </c>
      <c r="G2854" s="52">
        <v>258825</v>
      </c>
      <c r="H2854" s="24">
        <f t="shared" si="937"/>
        <v>172550</v>
      </c>
      <c r="I2854" s="24">
        <f t="shared" si="938"/>
        <v>215687.5</v>
      </c>
      <c r="J2854" s="24">
        <f t="shared" si="939"/>
        <v>215687.5</v>
      </c>
      <c r="K2854" s="25">
        <f t="shared" si="940"/>
        <v>211329.72755861867</v>
      </c>
      <c r="L2854" s="26">
        <f t="shared" si="934"/>
        <v>27421.4083292664</v>
      </c>
      <c r="M2854" s="27">
        <f t="shared" si="935"/>
        <v>0.12975651199692312</v>
      </c>
      <c r="N2854" s="28">
        <f t="shared" si="941"/>
        <v>172550</v>
      </c>
      <c r="O2854" s="29" t="str">
        <f t="shared" si="942"/>
        <v>MENOR VALOR</v>
      </c>
      <c r="P2854" s="30">
        <f t="shared" si="936"/>
        <v>172550</v>
      </c>
    </row>
    <row r="2855" spans="1:16" ht="16.2" customHeight="1" x14ac:dyDescent="0.3">
      <c r="A2855" s="186">
        <f t="shared" si="943"/>
        <v>2690</v>
      </c>
      <c r="B2855" s="126">
        <v>61185</v>
      </c>
      <c r="C2855" s="127" t="s">
        <v>2065</v>
      </c>
      <c r="D2855" s="126" t="s">
        <v>1423</v>
      </c>
      <c r="E2855" s="126">
        <v>1</v>
      </c>
      <c r="F2855" s="52">
        <v>172550</v>
      </c>
      <c r="G2855" s="52">
        <v>258825</v>
      </c>
      <c r="H2855" s="24">
        <f t="shared" si="937"/>
        <v>172550</v>
      </c>
      <c r="I2855" s="24">
        <f t="shared" si="938"/>
        <v>215687.5</v>
      </c>
      <c r="J2855" s="24">
        <f t="shared" si="939"/>
        <v>215687.5</v>
      </c>
      <c r="K2855" s="25">
        <f t="shared" si="940"/>
        <v>211329.72755861867</v>
      </c>
      <c r="L2855" s="26">
        <f t="shared" si="934"/>
        <v>27421.4083292664</v>
      </c>
      <c r="M2855" s="27">
        <f t="shared" si="935"/>
        <v>0.12975651199692312</v>
      </c>
      <c r="N2855" s="28">
        <f t="shared" si="941"/>
        <v>172550</v>
      </c>
      <c r="O2855" s="29" t="str">
        <f t="shared" si="942"/>
        <v>MENOR VALOR</v>
      </c>
      <c r="P2855" s="30">
        <f t="shared" si="936"/>
        <v>172550</v>
      </c>
    </row>
    <row r="2856" spans="1:16" ht="16.2" customHeight="1" x14ac:dyDescent="0.3">
      <c r="A2856" s="186">
        <f t="shared" si="943"/>
        <v>2691</v>
      </c>
      <c r="B2856" s="126">
        <v>61165</v>
      </c>
      <c r="C2856" s="127" t="s">
        <v>2066</v>
      </c>
      <c r="D2856" s="126" t="s">
        <v>1423</v>
      </c>
      <c r="E2856" s="126">
        <v>1</v>
      </c>
      <c r="F2856" s="52">
        <v>172550</v>
      </c>
      <c r="G2856" s="52">
        <v>258825</v>
      </c>
      <c r="H2856" s="24">
        <f t="shared" si="937"/>
        <v>172550</v>
      </c>
      <c r="I2856" s="24">
        <f t="shared" si="938"/>
        <v>215687.5</v>
      </c>
      <c r="J2856" s="24">
        <f t="shared" si="939"/>
        <v>215687.5</v>
      </c>
      <c r="K2856" s="25">
        <f t="shared" si="940"/>
        <v>211329.72755861867</v>
      </c>
      <c r="L2856" s="26">
        <f t="shared" si="934"/>
        <v>27421.4083292664</v>
      </c>
      <c r="M2856" s="27">
        <f t="shared" si="935"/>
        <v>0.12975651199692312</v>
      </c>
      <c r="N2856" s="28">
        <f t="shared" si="941"/>
        <v>172550</v>
      </c>
      <c r="O2856" s="29" t="str">
        <f t="shared" si="942"/>
        <v>MENOR VALOR</v>
      </c>
      <c r="P2856" s="30">
        <f t="shared" si="936"/>
        <v>172550</v>
      </c>
    </row>
    <row r="2857" spans="1:16" ht="16.2" customHeight="1" x14ac:dyDescent="0.3">
      <c r="A2857" s="186">
        <f t="shared" si="943"/>
        <v>2692</v>
      </c>
      <c r="B2857" s="126">
        <v>61185</v>
      </c>
      <c r="C2857" s="127" t="s">
        <v>2067</v>
      </c>
      <c r="D2857" s="126" t="s">
        <v>1423</v>
      </c>
      <c r="E2857" s="126">
        <v>1</v>
      </c>
      <c r="F2857" s="52">
        <v>190400</v>
      </c>
      <c r="G2857" s="52">
        <v>285600</v>
      </c>
      <c r="H2857" s="24">
        <f t="shared" si="937"/>
        <v>190400</v>
      </c>
      <c r="I2857" s="24">
        <f t="shared" si="938"/>
        <v>238000</v>
      </c>
      <c r="J2857" s="24">
        <f t="shared" si="939"/>
        <v>238000</v>
      </c>
      <c r="K2857" s="25">
        <f t="shared" si="940"/>
        <v>233191.42351295854</v>
      </c>
      <c r="L2857" s="26">
        <f t="shared" si="934"/>
        <v>30258.105742638458</v>
      </c>
      <c r="M2857" s="27">
        <f t="shared" si="935"/>
        <v>0.1297565119969217</v>
      </c>
      <c r="N2857" s="28">
        <f t="shared" si="941"/>
        <v>190400</v>
      </c>
      <c r="O2857" s="29" t="str">
        <f t="shared" si="942"/>
        <v>MENOR VALOR</v>
      </c>
      <c r="P2857" s="30">
        <f t="shared" si="936"/>
        <v>190400</v>
      </c>
    </row>
    <row r="2858" spans="1:16" ht="16.2" customHeight="1" x14ac:dyDescent="0.3">
      <c r="A2858" s="186">
        <f t="shared" si="943"/>
        <v>2693</v>
      </c>
      <c r="B2858" s="126">
        <v>42140</v>
      </c>
      <c r="C2858" s="127" t="s">
        <v>2068</v>
      </c>
      <c r="D2858" s="126" t="s">
        <v>1423</v>
      </c>
      <c r="E2858" s="126">
        <v>1</v>
      </c>
      <c r="F2858" s="52">
        <v>213010</v>
      </c>
      <c r="G2858" s="52">
        <v>319515</v>
      </c>
      <c r="H2858" s="24">
        <f t="shared" si="937"/>
        <v>213010</v>
      </c>
      <c r="I2858" s="24">
        <f t="shared" si="938"/>
        <v>266262.5</v>
      </c>
      <c r="J2858" s="24">
        <f t="shared" si="939"/>
        <v>266262.5</v>
      </c>
      <c r="K2858" s="25">
        <f t="shared" si="940"/>
        <v>260882.90505512239</v>
      </c>
      <c r="L2858" s="26">
        <f t="shared" si="934"/>
        <v>33851.255799576684</v>
      </c>
      <c r="M2858" s="27">
        <f t="shared" si="935"/>
        <v>0.12975651199692137</v>
      </c>
      <c r="N2858" s="28">
        <f t="shared" si="941"/>
        <v>213010</v>
      </c>
      <c r="O2858" s="29" t="str">
        <f t="shared" si="942"/>
        <v>MENOR VALOR</v>
      </c>
      <c r="P2858" s="30">
        <f t="shared" si="936"/>
        <v>213010</v>
      </c>
    </row>
    <row r="2859" spans="1:16" ht="16.2" customHeight="1" x14ac:dyDescent="0.3">
      <c r="A2859" s="186">
        <f t="shared" si="943"/>
        <v>2694</v>
      </c>
      <c r="B2859" s="126">
        <v>42140</v>
      </c>
      <c r="C2859" s="127" t="s">
        <v>2069</v>
      </c>
      <c r="D2859" s="126" t="s">
        <v>1423</v>
      </c>
      <c r="E2859" s="126">
        <v>1</v>
      </c>
      <c r="F2859" s="52">
        <v>213010</v>
      </c>
      <c r="G2859" s="52">
        <v>319515</v>
      </c>
      <c r="H2859" s="24">
        <f t="shared" si="937"/>
        <v>213010</v>
      </c>
      <c r="I2859" s="24">
        <f t="shared" si="938"/>
        <v>266262.5</v>
      </c>
      <c r="J2859" s="24">
        <f t="shared" si="939"/>
        <v>266262.5</v>
      </c>
      <c r="K2859" s="25">
        <f t="shared" si="940"/>
        <v>260882.90505512239</v>
      </c>
      <c r="L2859" s="26">
        <f t="shared" si="934"/>
        <v>33851.255799576684</v>
      </c>
      <c r="M2859" s="27">
        <f t="shared" si="935"/>
        <v>0.12975651199692137</v>
      </c>
      <c r="N2859" s="28">
        <f t="shared" si="941"/>
        <v>213010</v>
      </c>
      <c r="O2859" s="29" t="str">
        <f t="shared" si="942"/>
        <v>MENOR VALOR</v>
      </c>
      <c r="P2859" s="30">
        <f t="shared" si="936"/>
        <v>213010</v>
      </c>
    </row>
    <row r="2860" spans="1:16" ht="16.2" customHeight="1" x14ac:dyDescent="0.3">
      <c r="A2860" s="186">
        <f t="shared" si="943"/>
        <v>2695</v>
      </c>
      <c r="B2860" s="126">
        <v>42140</v>
      </c>
      <c r="C2860" s="127" t="s">
        <v>2070</v>
      </c>
      <c r="D2860" s="126" t="s">
        <v>1423</v>
      </c>
      <c r="E2860" s="126">
        <v>1</v>
      </c>
      <c r="F2860" s="52">
        <v>193970</v>
      </c>
      <c r="G2860" s="52">
        <v>290955</v>
      </c>
      <c r="H2860" s="24">
        <f t="shared" si="937"/>
        <v>193970</v>
      </c>
      <c r="I2860" s="24">
        <f t="shared" si="938"/>
        <v>242462.5</v>
      </c>
      <c r="J2860" s="24">
        <f t="shared" si="939"/>
        <v>242462.5</v>
      </c>
      <c r="K2860" s="25">
        <f t="shared" si="940"/>
        <v>237563.76270382651</v>
      </c>
      <c r="L2860" s="26">
        <f t="shared" si="934"/>
        <v>30825.445225312811</v>
      </c>
      <c r="M2860" s="27">
        <f t="shared" si="935"/>
        <v>0.12975651199692123</v>
      </c>
      <c r="N2860" s="28">
        <f t="shared" si="941"/>
        <v>193970</v>
      </c>
      <c r="O2860" s="29" t="str">
        <f t="shared" si="942"/>
        <v>MENOR VALOR</v>
      </c>
      <c r="P2860" s="30">
        <f t="shared" si="936"/>
        <v>193970</v>
      </c>
    </row>
    <row r="2861" spans="1:16" ht="16.2" customHeight="1" x14ac:dyDescent="0.3">
      <c r="A2861" s="186">
        <f t="shared" si="943"/>
        <v>2696</v>
      </c>
      <c r="B2861" s="126">
        <v>42140</v>
      </c>
      <c r="C2861" s="127" t="s">
        <v>2071</v>
      </c>
      <c r="D2861" s="126" t="s">
        <v>1423</v>
      </c>
      <c r="E2861" s="126">
        <v>1</v>
      </c>
      <c r="F2861" s="52">
        <v>193970</v>
      </c>
      <c r="G2861" s="52">
        <v>290955</v>
      </c>
      <c r="H2861" s="24">
        <f t="shared" si="937"/>
        <v>193970</v>
      </c>
      <c r="I2861" s="24">
        <f t="shared" si="938"/>
        <v>242462.5</v>
      </c>
      <c r="J2861" s="24">
        <f t="shared" si="939"/>
        <v>242462.5</v>
      </c>
      <c r="K2861" s="25">
        <f t="shared" si="940"/>
        <v>237563.76270382651</v>
      </c>
      <c r="L2861" s="26">
        <f t="shared" si="934"/>
        <v>30825.445225312811</v>
      </c>
      <c r="M2861" s="27">
        <f t="shared" si="935"/>
        <v>0.12975651199692123</v>
      </c>
      <c r="N2861" s="28">
        <f t="shared" si="941"/>
        <v>193970</v>
      </c>
      <c r="O2861" s="29" t="str">
        <f t="shared" si="942"/>
        <v>MENOR VALOR</v>
      </c>
      <c r="P2861" s="30">
        <f t="shared" si="936"/>
        <v>193970</v>
      </c>
    </row>
    <row r="2862" spans="1:16" ht="16.2" customHeight="1" x14ac:dyDescent="0.3">
      <c r="A2862" s="187">
        <f t="shared" si="943"/>
        <v>2697</v>
      </c>
      <c r="B2862" s="128">
        <v>42140</v>
      </c>
      <c r="C2862" s="129" t="s">
        <v>2072</v>
      </c>
      <c r="D2862" s="128" t="s">
        <v>1423</v>
      </c>
      <c r="E2862" s="128">
        <v>1</v>
      </c>
      <c r="F2862" s="56">
        <v>193970</v>
      </c>
      <c r="G2862" s="56">
        <v>290955</v>
      </c>
      <c r="H2862" s="243">
        <f t="shared" si="937"/>
        <v>193970</v>
      </c>
      <c r="I2862" s="243">
        <f t="shared" si="938"/>
        <v>242462.5</v>
      </c>
      <c r="J2862" s="243">
        <f t="shared" si="939"/>
        <v>242462.5</v>
      </c>
      <c r="K2862" s="244">
        <f t="shared" si="940"/>
        <v>237563.76270382651</v>
      </c>
      <c r="L2862" s="245">
        <f t="shared" si="934"/>
        <v>30825.445225312811</v>
      </c>
      <c r="M2862" s="246">
        <f t="shared" si="935"/>
        <v>0.12975651199692123</v>
      </c>
      <c r="N2862" s="247">
        <f t="shared" si="941"/>
        <v>193970</v>
      </c>
      <c r="O2862" s="181" t="str">
        <f t="shared" si="942"/>
        <v>MENOR VALOR</v>
      </c>
      <c r="P2862" s="248">
        <f t="shared" si="936"/>
        <v>193970</v>
      </c>
    </row>
    <row r="2863" spans="1:16" ht="16.2" customHeight="1" x14ac:dyDescent="0.3">
      <c r="A2863" s="268" t="s">
        <v>1040</v>
      </c>
      <c r="B2863" s="268" t="s">
        <v>1040</v>
      </c>
      <c r="C2863" s="268"/>
      <c r="D2863" s="268"/>
      <c r="E2863" s="268"/>
      <c r="F2863" s="35"/>
      <c r="G2863" s="121"/>
      <c r="H2863" s="38"/>
      <c r="I2863" s="38"/>
      <c r="J2863" s="38"/>
      <c r="K2863" s="39"/>
      <c r="L2863" s="40"/>
      <c r="M2863" s="41"/>
      <c r="N2863" s="42"/>
      <c r="O2863" s="43"/>
      <c r="P2863" s="44"/>
    </row>
    <row r="2864" spans="1:16" ht="16.2" customHeight="1" x14ac:dyDescent="0.3">
      <c r="A2864" s="185">
        <f>A2862+1</f>
        <v>2698</v>
      </c>
      <c r="B2864" s="124">
        <v>42140</v>
      </c>
      <c r="C2864" s="125" t="s">
        <v>2073</v>
      </c>
      <c r="D2864" s="124" t="s">
        <v>1423</v>
      </c>
      <c r="E2864" s="124">
        <v>1</v>
      </c>
      <c r="F2864" s="47">
        <v>193970</v>
      </c>
      <c r="G2864" s="47">
        <v>290955</v>
      </c>
      <c r="H2864" s="249">
        <f t="shared" ref="H2864:H2888" si="944">MIN(F2864:G2864)</f>
        <v>193970</v>
      </c>
      <c r="I2864" s="249">
        <f t="shared" ref="I2864:I2888" si="945">AVERAGE(F2864:G2864)</f>
        <v>242462.5</v>
      </c>
      <c r="J2864" s="249">
        <f t="shared" ref="J2864:J2888" si="946">MEDIAN(F2864:G2864)</f>
        <v>242462.5</v>
      </c>
      <c r="K2864" s="250">
        <f t="shared" ref="K2864:K2888" si="947">GEOMEAN(F2864:G2864)</f>
        <v>237563.76270382651</v>
      </c>
      <c r="L2864" s="251">
        <f t="shared" si="934"/>
        <v>30825.445225312811</v>
      </c>
      <c r="M2864" s="252">
        <f t="shared" si="935"/>
        <v>0.12975651199692123</v>
      </c>
      <c r="N2864" s="253">
        <f t="shared" ref="N2864:N2888" si="948">ROUND(IF(M2864&lt;=$N$2,H2864,K2864),0)</f>
        <v>193970</v>
      </c>
      <c r="O2864" s="178" t="str">
        <f t="shared" ref="O2864:O2888" si="949">IF(M2864&lt;=$N$2,"MENOR VALOR","MEDIA GEO")</f>
        <v>MENOR VALOR</v>
      </c>
      <c r="P2864" s="254">
        <f t="shared" si="936"/>
        <v>193970</v>
      </c>
    </row>
    <row r="2865" spans="1:16" ht="16.2" customHeight="1" x14ac:dyDescent="0.3">
      <c r="A2865" s="186">
        <f t="shared" ref="A2865:A2888" si="950">A2864+1</f>
        <v>2699</v>
      </c>
      <c r="B2865" s="126">
        <v>42140</v>
      </c>
      <c r="C2865" s="127" t="s">
        <v>2074</v>
      </c>
      <c r="D2865" s="126" t="s">
        <v>1423</v>
      </c>
      <c r="E2865" s="126">
        <v>1</v>
      </c>
      <c r="F2865" s="52">
        <v>193970</v>
      </c>
      <c r="G2865" s="52">
        <v>290955</v>
      </c>
      <c r="H2865" s="24">
        <f t="shared" si="944"/>
        <v>193970</v>
      </c>
      <c r="I2865" s="24">
        <f t="shared" si="945"/>
        <v>242462.5</v>
      </c>
      <c r="J2865" s="24">
        <f t="shared" si="946"/>
        <v>242462.5</v>
      </c>
      <c r="K2865" s="25">
        <f t="shared" si="947"/>
        <v>237563.76270382651</v>
      </c>
      <c r="L2865" s="26">
        <f t="shared" si="934"/>
        <v>30825.445225312811</v>
      </c>
      <c r="M2865" s="27">
        <f t="shared" si="935"/>
        <v>0.12975651199692123</v>
      </c>
      <c r="N2865" s="28">
        <f t="shared" si="948"/>
        <v>193970</v>
      </c>
      <c r="O2865" s="29" t="str">
        <f t="shared" si="949"/>
        <v>MENOR VALOR</v>
      </c>
      <c r="P2865" s="30">
        <f t="shared" si="936"/>
        <v>193970</v>
      </c>
    </row>
    <row r="2866" spans="1:16" ht="16.2" customHeight="1" x14ac:dyDescent="0.3">
      <c r="A2866" s="186">
        <f t="shared" si="950"/>
        <v>2700</v>
      </c>
      <c r="B2866" s="126">
        <v>42140</v>
      </c>
      <c r="C2866" s="127" t="s">
        <v>2075</v>
      </c>
      <c r="D2866" s="126" t="s">
        <v>1423</v>
      </c>
      <c r="E2866" s="126">
        <v>1</v>
      </c>
      <c r="F2866" s="52">
        <v>213010</v>
      </c>
      <c r="G2866" s="52">
        <v>319515</v>
      </c>
      <c r="H2866" s="24">
        <f t="shared" si="944"/>
        <v>213010</v>
      </c>
      <c r="I2866" s="24">
        <f t="shared" si="945"/>
        <v>266262.5</v>
      </c>
      <c r="J2866" s="24">
        <f t="shared" si="946"/>
        <v>266262.5</v>
      </c>
      <c r="K2866" s="25">
        <f t="shared" si="947"/>
        <v>260882.90505512239</v>
      </c>
      <c r="L2866" s="26">
        <f t="shared" si="934"/>
        <v>33851.255799576684</v>
      </c>
      <c r="M2866" s="27">
        <f t="shared" si="935"/>
        <v>0.12975651199692137</v>
      </c>
      <c r="N2866" s="28">
        <f t="shared" si="948"/>
        <v>213010</v>
      </c>
      <c r="O2866" s="29" t="str">
        <f t="shared" si="949"/>
        <v>MENOR VALOR</v>
      </c>
      <c r="P2866" s="30">
        <f t="shared" si="936"/>
        <v>213010</v>
      </c>
    </row>
    <row r="2867" spans="1:16" ht="16.2" customHeight="1" x14ac:dyDescent="0.3">
      <c r="A2867" s="186">
        <f t="shared" si="950"/>
        <v>2701</v>
      </c>
      <c r="B2867" s="126">
        <v>43220</v>
      </c>
      <c r="C2867" s="127" t="s">
        <v>2076</v>
      </c>
      <c r="D2867" s="126" t="s">
        <v>1423</v>
      </c>
      <c r="E2867" s="126">
        <v>1</v>
      </c>
      <c r="F2867" s="52">
        <v>193970</v>
      </c>
      <c r="G2867" s="52">
        <v>290955</v>
      </c>
      <c r="H2867" s="24">
        <f t="shared" si="944"/>
        <v>193970</v>
      </c>
      <c r="I2867" s="24">
        <f t="shared" si="945"/>
        <v>242462.5</v>
      </c>
      <c r="J2867" s="24">
        <f t="shared" si="946"/>
        <v>242462.5</v>
      </c>
      <c r="K2867" s="25">
        <f t="shared" si="947"/>
        <v>237563.76270382651</v>
      </c>
      <c r="L2867" s="26">
        <f t="shared" si="934"/>
        <v>30825.445225312811</v>
      </c>
      <c r="M2867" s="27">
        <f t="shared" si="935"/>
        <v>0.12975651199692123</v>
      </c>
      <c r="N2867" s="28">
        <f t="shared" si="948"/>
        <v>193970</v>
      </c>
      <c r="O2867" s="29" t="str">
        <f t="shared" si="949"/>
        <v>MENOR VALOR</v>
      </c>
      <c r="P2867" s="30">
        <f t="shared" si="936"/>
        <v>193970</v>
      </c>
    </row>
    <row r="2868" spans="1:16" ht="16.2" customHeight="1" x14ac:dyDescent="0.3">
      <c r="A2868" s="186">
        <f t="shared" si="950"/>
        <v>2702</v>
      </c>
      <c r="B2868" s="126">
        <v>42140</v>
      </c>
      <c r="C2868" s="127" t="s">
        <v>2077</v>
      </c>
      <c r="D2868" s="126" t="s">
        <v>1423</v>
      </c>
      <c r="E2868" s="126">
        <v>1</v>
      </c>
      <c r="F2868" s="52">
        <v>193970</v>
      </c>
      <c r="G2868" s="52">
        <v>290955</v>
      </c>
      <c r="H2868" s="24">
        <f t="shared" si="944"/>
        <v>193970</v>
      </c>
      <c r="I2868" s="24">
        <f t="shared" si="945"/>
        <v>242462.5</v>
      </c>
      <c r="J2868" s="24">
        <f t="shared" si="946"/>
        <v>242462.5</v>
      </c>
      <c r="K2868" s="25">
        <f t="shared" si="947"/>
        <v>237563.76270382651</v>
      </c>
      <c r="L2868" s="26">
        <f t="shared" si="934"/>
        <v>30825.445225312811</v>
      </c>
      <c r="M2868" s="27">
        <f t="shared" si="935"/>
        <v>0.12975651199692123</v>
      </c>
      <c r="N2868" s="28">
        <f t="shared" si="948"/>
        <v>193970</v>
      </c>
      <c r="O2868" s="29" t="str">
        <f t="shared" si="949"/>
        <v>MENOR VALOR</v>
      </c>
      <c r="P2868" s="30">
        <f t="shared" si="936"/>
        <v>193970</v>
      </c>
    </row>
    <row r="2869" spans="1:16" ht="16.2" customHeight="1" x14ac:dyDescent="0.3">
      <c r="A2869" s="186">
        <f t="shared" si="950"/>
        <v>2703</v>
      </c>
      <c r="B2869" s="126">
        <v>61185</v>
      </c>
      <c r="C2869" s="127" t="s">
        <v>2078</v>
      </c>
      <c r="D2869" s="126" t="s">
        <v>1423</v>
      </c>
      <c r="E2869" s="126">
        <v>1</v>
      </c>
      <c r="F2869" s="52">
        <v>193970</v>
      </c>
      <c r="G2869" s="52">
        <v>290955</v>
      </c>
      <c r="H2869" s="24">
        <f t="shared" si="944"/>
        <v>193970</v>
      </c>
      <c r="I2869" s="24">
        <f t="shared" si="945"/>
        <v>242462.5</v>
      </c>
      <c r="J2869" s="24">
        <f t="shared" si="946"/>
        <v>242462.5</v>
      </c>
      <c r="K2869" s="25">
        <f t="shared" si="947"/>
        <v>237563.76270382651</v>
      </c>
      <c r="L2869" s="26">
        <f t="shared" si="934"/>
        <v>30825.445225312811</v>
      </c>
      <c r="M2869" s="27">
        <f t="shared" si="935"/>
        <v>0.12975651199692123</v>
      </c>
      <c r="N2869" s="28">
        <f t="shared" si="948"/>
        <v>193970</v>
      </c>
      <c r="O2869" s="29" t="str">
        <f t="shared" si="949"/>
        <v>MENOR VALOR</v>
      </c>
      <c r="P2869" s="30">
        <f t="shared" si="936"/>
        <v>193970</v>
      </c>
    </row>
    <row r="2870" spans="1:16" ht="16.2" customHeight="1" x14ac:dyDescent="0.3">
      <c r="A2870" s="186">
        <f t="shared" si="950"/>
        <v>2704</v>
      </c>
      <c r="B2870" s="126">
        <v>61185</v>
      </c>
      <c r="C2870" s="127" t="s">
        <v>2079</v>
      </c>
      <c r="D2870" s="126" t="s">
        <v>1423</v>
      </c>
      <c r="E2870" s="126">
        <v>1</v>
      </c>
      <c r="F2870" s="52">
        <v>213010</v>
      </c>
      <c r="G2870" s="52">
        <v>319515</v>
      </c>
      <c r="H2870" s="24">
        <f t="shared" si="944"/>
        <v>213010</v>
      </c>
      <c r="I2870" s="24">
        <f t="shared" si="945"/>
        <v>266262.5</v>
      </c>
      <c r="J2870" s="24">
        <f t="shared" si="946"/>
        <v>266262.5</v>
      </c>
      <c r="K2870" s="25">
        <f t="shared" si="947"/>
        <v>260882.90505512239</v>
      </c>
      <c r="L2870" s="26">
        <f t="shared" si="934"/>
        <v>33851.255799576684</v>
      </c>
      <c r="M2870" s="27">
        <f t="shared" si="935"/>
        <v>0.12975651199692137</v>
      </c>
      <c r="N2870" s="28">
        <f t="shared" si="948"/>
        <v>213010</v>
      </c>
      <c r="O2870" s="29" t="str">
        <f t="shared" si="949"/>
        <v>MENOR VALOR</v>
      </c>
      <c r="P2870" s="30">
        <f t="shared" si="936"/>
        <v>213010</v>
      </c>
    </row>
    <row r="2871" spans="1:16" ht="16.2" customHeight="1" x14ac:dyDescent="0.3">
      <c r="A2871" s="186">
        <f t="shared" si="950"/>
        <v>2705</v>
      </c>
      <c r="B2871" s="126">
        <v>61185</v>
      </c>
      <c r="C2871" s="127" t="s">
        <v>2080</v>
      </c>
      <c r="D2871" s="126" t="s">
        <v>1423</v>
      </c>
      <c r="E2871" s="126">
        <v>1</v>
      </c>
      <c r="F2871" s="52">
        <v>190400</v>
      </c>
      <c r="G2871" s="52">
        <v>285600</v>
      </c>
      <c r="H2871" s="24">
        <f t="shared" si="944"/>
        <v>190400</v>
      </c>
      <c r="I2871" s="24">
        <f t="shared" si="945"/>
        <v>238000</v>
      </c>
      <c r="J2871" s="24">
        <f t="shared" si="946"/>
        <v>238000</v>
      </c>
      <c r="K2871" s="25">
        <f t="shared" si="947"/>
        <v>233191.42351295854</v>
      </c>
      <c r="L2871" s="26">
        <f t="shared" si="934"/>
        <v>30258.105742638458</v>
      </c>
      <c r="M2871" s="27">
        <f t="shared" si="935"/>
        <v>0.1297565119969217</v>
      </c>
      <c r="N2871" s="28">
        <f t="shared" si="948"/>
        <v>190400</v>
      </c>
      <c r="O2871" s="29" t="str">
        <f t="shared" si="949"/>
        <v>MENOR VALOR</v>
      </c>
      <c r="P2871" s="30">
        <f t="shared" si="936"/>
        <v>190400</v>
      </c>
    </row>
    <row r="2872" spans="1:16" ht="16.2" customHeight="1" x14ac:dyDescent="0.3">
      <c r="A2872" s="186">
        <f t="shared" si="950"/>
        <v>2706</v>
      </c>
      <c r="B2872" s="126">
        <v>61185</v>
      </c>
      <c r="C2872" s="127" t="s">
        <v>2081</v>
      </c>
      <c r="D2872" s="126" t="s">
        <v>1423</v>
      </c>
      <c r="E2872" s="126">
        <v>1</v>
      </c>
      <c r="F2872" s="52">
        <v>172550</v>
      </c>
      <c r="G2872" s="52">
        <v>258825</v>
      </c>
      <c r="H2872" s="24">
        <f t="shared" si="944"/>
        <v>172550</v>
      </c>
      <c r="I2872" s="24">
        <f t="shared" si="945"/>
        <v>215687.5</v>
      </c>
      <c r="J2872" s="24">
        <f t="shared" si="946"/>
        <v>215687.5</v>
      </c>
      <c r="K2872" s="25">
        <f t="shared" si="947"/>
        <v>211329.72755861867</v>
      </c>
      <c r="L2872" s="26">
        <f t="shared" si="934"/>
        <v>27421.4083292664</v>
      </c>
      <c r="M2872" s="27">
        <f t="shared" si="935"/>
        <v>0.12975651199692312</v>
      </c>
      <c r="N2872" s="28">
        <f t="shared" si="948"/>
        <v>172550</v>
      </c>
      <c r="O2872" s="29" t="str">
        <f t="shared" si="949"/>
        <v>MENOR VALOR</v>
      </c>
      <c r="P2872" s="30">
        <f t="shared" si="936"/>
        <v>172550</v>
      </c>
    </row>
    <row r="2873" spans="1:16" ht="16.2" customHeight="1" x14ac:dyDescent="0.3">
      <c r="A2873" s="186">
        <f t="shared" si="950"/>
        <v>2707</v>
      </c>
      <c r="B2873" s="126">
        <v>42140</v>
      </c>
      <c r="C2873" s="127" t="s">
        <v>2082</v>
      </c>
      <c r="D2873" s="126" t="s">
        <v>1423</v>
      </c>
      <c r="E2873" s="126">
        <v>1</v>
      </c>
      <c r="F2873" s="52">
        <v>193970</v>
      </c>
      <c r="G2873" s="52">
        <v>290955</v>
      </c>
      <c r="H2873" s="24">
        <f t="shared" si="944"/>
        <v>193970</v>
      </c>
      <c r="I2873" s="24">
        <f t="shared" si="945"/>
        <v>242462.5</v>
      </c>
      <c r="J2873" s="24">
        <f t="shared" si="946"/>
        <v>242462.5</v>
      </c>
      <c r="K2873" s="25">
        <f t="shared" si="947"/>
        <v>237563.76270382651</v>
      </c>
      <c r="L2873" s="26">
        <f t="shared" si="934"/>
        <v>30825.445225312811</v>
      </c>
      <c r="M2873" s="27">
        <f t="shared" si="935"/>
        <v>0.12975651199692123</v>
      </c>
      <c r="N2873" s="28">
        <f t="shared" si="948"/>
        <v>193970</v>
      </c>
      <c r="O2873" s="29" t="str">
        <f t="shared" si="949"/>
        <v>MENOR VALOR</v>
      </c>
      <c r="P2873" s="30">
        <f t="shared" si="936"/>
        <v>193970</v>
      </c>
    </row>
    <row r="2874" spans="1:16" ht="16.2" customHeight="1" x14ac:dyDescent="0.3">
      <c r="A2874" s="186">
        <f t="shared" si="950"/>
        <v>2708</v>
      </c>
      <c r="B2874" s="126">
        <v>43220</v>
      </c>
      <c r="C2874" s="127" t="s">
        <v>2083</v>
      </c>
      <c r="D2874" s="126" t="s">
        <v>1423</v>
      </c>
      <c r="E2874" s="126">
        <v>1</v>
      </c>
      <c r="F2874" s="52">
        <v>172550</v>
      </c>
      <c r="G2874" s="52">
        <v>258825</v>
      </c>
      <c r="H2874" s="24">
        <f t="shared" si="944"/>
        <v>172550</v>
      </c>
      <c r="I2874" s="24">
        <f t="shared" si="945"/>
        <v>215687.5</v>
      </c>
      <c r="J2874" s="24">
        <f t="shared" si="946"/>
        <v>215687.5</v>
      </c>
      <c r="K2874" s="25">
        <f t="shared" si="947"/>
        <v>211329.72755861867</v>
      </c>
      <c r="L2874" s="26">
        <f t="shared" si="934"/>
        <v>27421.4083292664</v>
      </c>
      <c r="M2874" s="27">
        <f t="shared" si="935"/>
        <v>0.12975651199692312</v>
      </c>
      <c r="N2874" s="28">
        <f t="shared" si="948"/>
        <v>172550</v>
      </c>
      <c r="O2874" s="29" t="str">
        <f t="shared" si="949"/>
        <v>MENOR VALOR</v>
      </c>
      <c r="P2874" s="30">
        <f t="shared" si="936"/>
        <v>172550</v>
      </c>
    </row>
    <row r="2875" spans="1:16" ht="16.2" customHeight="1" x14ac:dyDescent="0.3">
      <c r="A2875" s="186">
        <f t="shared" si="950"/>
        <v>2709</v>
      </c>
      <c r="B2875" s="126">
        <v>43910</v>
      </c>
      <c r="C2875" s="127" t="s">
        <v>2084</v>
      </c>
      <c r="D2875" s="126" t="s">
        <v>1423</v>
      </c>
      <c r="E2875" s="126">
        <v>1</v>
      </c>
      <c r="F2875" s="52">
        <v>215390</v>
      </c>
      <c r="G2875" s="52">
        <v>323085</v>
      </c>
      <c r="H2875" s="24">
        <f t="shared" si="944"/>
        <v>215390</v>
      </c>
      <c r="I2875" s="24">
        <f t="shared" si="945"/>
        <v>269237.5</v>
      </c>
      <c r="J2875" s="24">
        <f t="shared" si="946"/>
        <v>269237.5</v>
      </c>
      <c r="K2875" s="25">
        <f t="shared" si="947"/>
        <v>263797.79784903437</v>
      </c>
      <c r="L2875" s="26">
        <f t="shared" si="934"/>
        <v>34229.482121359848</v>
      </c>
      <c r="M2875" s="27">
        <f t="shared" si="935"/>
        <v>0.12975651199692206</v>
      </c>
      <c r="N2875" s="28">
        <f t="shared" si="948"/>
        <v>215390</v>
      </c>
      <c r="O2875" s="29" t="str">
        <f t="shared" si="949"/>
        <v>MENOR VALOR</v>
      </c>
      <c r="P2875" s="30">
        <f t="shared" si="936"/>
        <v>215390</v>
      </c>
    </row>
    <row r="2876" spans="1:16" ht="16.2" customHeight="1" x14ac:dyDescent="0.3">
      <c r="A2876" s="186">
        <f t="shared" si="950"/>
        <v>2710</v>
      </c>
      <c r="B2876" s="126">
        <v>42140</v>
      </c>
      <c r="C2876" s="127" t="s">
        <v>2085</v>
      </c>
      <c r="D2876" s="126" t="s">
        <v>1423</v>
      </c>
      <c r="E2876" s="126">
        <v>1</v>
      </c>
      <c r="F2876" s="52">
        <v>172550</v>
      </c>
      <c r="G2876" s="52">
        <v>258825</v>
      </c>
      <c r="H2876" s="24">
        <f t="shared" si="944"/>
        <v>172550</v>
      </c>
      <c r="I2876" s="24">
        <f t="shared" si="945"/>
        <v>215687.5</v>
      </c>
      <c r="J2876" s="24">
        <f t="shared" si="946"/>
        <v>215687.5</v>
      </c>
      <c r="K2876" s="25">
        <f t="shared" si="947"/>
        <v>211329.72755861867</v>
      </c>
      <c r="L2876" s="26">
        <f t="shared" si="934"/>
        <v>27421.4083292664</v>
      </c>
      <c r="M2876" s="27">
        <f t="shared" si="935"/>
        <v>0.12975651199692312</v>
      </c>
      <c r="N2876" s="28">
        <f t="shared" si="948"/>
        <v>172550</v>
      </c>
      <c r="O2876" s="29" t="str">
        <f t="shared" si="949"/>
        <v>MENOR VALOR</v>
      </c>
      <c r="P2876" s="30">
        <f t="shared" si="936"/>
        <v>172550</v>
      </c>
    </row>
    <row r="2877" spans="1:16" ht="16.2" customHeight="1" x14ac:dyDescent="0.3">
      <c r="A2877" s="186">
        <f t="shared" si="950"/>
        <v>2711</v>
      </c>
      <c r="B2877" s="126">
        <v>42140</v>
      </c>
      <c r="C2877" s="127" t="s">
        <v>2086</v>
      </c>
      <c r="D2877" s="126" t="s">
        <v>1423</v>
      </c>
      <c r="E2877" s="126">
        <v>1</v>
      </c>
      <c r="F2877" s="52">
        <v>284410</v>
      </c>
      <c r="G2877" s="52">
        <v>426615</v>
      </c>
      <c r="H2877" s="24">
        <f t="shared" si="944"/>
        <v>284410</v>
      </c>
      <c r="I2877" s="24">
        <f t="shared" si="945"/>
        <v>355512.5</v>
      </c>
      <c r="J2877" s="24">
        <f t="shared" si="946"/>
        <v>355512.5</v>
      </c>
      <c r="K2877" s="25">
        <f t="shared" si="947"/>
        <v>348329.68887248187</v>
      </c>
      <c r="L2877" s="26">
        <f t="shared" si="934"/>
        <v>45198.04545306549</v>
      </c>
      <c r="M2877" s="27">
        <f t="shared" si="935"/>
        <v>0.12975651199691968</v>
      </c>
      <c r="N2877" s="28">
        <f t="shared" si="948"/>
        <v>284410</v>
      </c>
      <c r="O2877" s="29" t="str">
        <f t="shared" si="949"/>
        <v>MENOR VALOR</v>
      </c>
      <c r="P2877" s="30">
        <f t="shared" si="936"/>
        <v>284410</v>
      </c>
    </row>
    <row r="2878" spans="1:16" ht="16.2" customHeight="1" x14ac:dyDescent="0.3">
      <c r="A2878" s="186">
        <f t="shared" si="950"/>
        <v>2712</v>
      </c>
      <c r="B2878" s="126">
        <v>61185</v>
      </c>
      <c r="C2878" s="127" t="s">
        <v>2087</v>
      </c>
      <c r="D2878" s="126" t="s">
        <v>1423</v>
      </c>
      <c r="E2878" s="126">
        <v>1</v>
      </c>
      <c r="F2878" s="52">
        <v>312970</v>
      </c>
      <c r="G2878" s="52">
        <v>469455</v>
      </c>
      <c r="H2878" s="24">
        <f t="shared" si="944"/>
        <v>312970</v>
      </c>
      <c r="I2878" s="24">
        <f t="shared" si="945"/>
        <v>391212.5</v>
      </c>
      <c r="J2878" s="24">
        <f t="shared" si="946"/>
        <v>391212.5</v>
      </c>
      <c r="K2878" s="25">
        <f t="shared" si="947"/>
        <v>383308.40239942563</v>
      </c>
      <c r="L2878" s="26">
        <f t="shared" si="934"/>
        <v>49736.761314461939</v>
      </c>
      <c r="M2878" s="27">
        <f t="shared" si="935"/>
        <v>0.12975651199692165</v>
      </c>
      <c r="N2878" s="28">
        <f t="shared" si="948"/>
        <v>312970</v>
      </c>
      <c r="O2878" s="29" t="str">
        <f t="shared" si="949"/>
        <v>MENOR VALOR</v>
      </c>
      <c r="P2878" s="30">
        <f t="shared" si="936"/>
        <v>312970</v>
      </c>
    </row>
    <row r="2879" spans="1:16" ht="16.2" customHeight="1" x14ac:dyDescent="0.3">
      <c r="A2879" s="186">
        <f t="shared" si="950"/>
        <v>2713</v>
      </c>
      <c r="B2879" s="126">
        <v>42140</v>
      </c>
      <c r="C2879" s="127" t="s">
        <v>2088</v>
      </c>
      <c r="D2879" s="126" t="s">
        <v>1423</v>
      </c>
      <c r="E2879" s="126">
        <v>1</v>
      </c>
      <c r="F2879" s="52">
        <v>284410</v>
      </c>
      <c r="G2879" s="52">
        <v>426615</v>
      </c>
      <c r="H2879" s="24">
        <f t="shared" si="944"/>
        <v>284410</v>
      </c>
      <c r="I2879" s="24">
        <f t="shared" si="945"/>
        <v>355512.5</v>
      </c>
      <c r="J2879" s="24">
        <f t="shared" si="946"/>
        <v>355512.5</v>
      </c>
      <c r="K2879" s="25">
        <f t="shared" si="947"/>
        <v>348329.68887248187</v>
      </c>
      <c r="L2879" s="26">
        <f t="shared" si="934"/>
        <v>45198.04545306549</v>
      </c>
      <c r="M2879" s="27">
        <f t="shared" si="935"/>
        <v>0.12975651199691968</v>
      </c>
      <c r="N2879" s="28">
        <f t="shared" si="948"/>
        <v>284410</v>
      </c>
      <c r="O2879" s="29" t="str">
        <f t="shared" si="949"/>
        <v>MENOR VALOR</v>
      </c>
      <c r="P2879" s="30">
        <f t="shared" si="936"/>
        <v>284410</v>
      </c>
    </row>
    <row r="2880" spans="1:16" ht="16.2" customHeight="1" x14ac:dyDescent="0.3">
      <c r="A2880" s="186">
        <f t="shared" si="950"/>
        <v>2714</v>
      </c>
      <c r="B2880" s="126">
        <v>42140</v>
      </c>
      <c r="C2880" s="127" t="s">
        <v>2089</v>
      </c>
      <c r="D2880" s="126" t="s">
        <v>1423</v>
      </c>
      <c r="E2880" s="126">
        <v>1</v>
      </c>
      <c r="F2880" s="52">
        <v>370090</v>
      </c>
      <c r="G2880" s="52">
        <v>555135</v>
      </c>
      <c r="H2880" s="24">
        <f t="shared" si="944"/>
        <v>370090</v>
      </c>
      <c r="I2880" s="24">
        <f t="shared" si="945"/>
        <v>462612.5</v>
      </c>
      <c r="J2880" s="24">
        <f t="shared" si="946"/>
        <v>462612.5</v>
      </c>
      <c r="K2880" s="25">
        <f t="shared" si="947"/>
        <v>453265.8294533132</v>
      </c>
      <c r="L2880" s="26">
        <f t="shared" si="934"/>
        <v>58814.193037253273</v>
      </c>
      <c r="M2880" s="27">
        <f t="shared" si="935"/>
        <v>0.1297565119969212</v>
      </c>
      <c r="N2880" s="28">
        <f t="shared" si="948"/>
        <v>370090</v>
      </c>
      <c r="O2880" s="29" t="str">
        <f t="shared" si="949"/>
        <v>MENOR VALOR</v>
      </c>
      <c r="P2880" s="30">
        <f t="shared" si="936"/>
        <v>370090</v>
      </c>
    </row>
    <row r="2881" spans="1:16" ht="16.2" customHeight="1" x14ac:dyDescent="0.3">
      <c r="A2881" s="186">
        <f t="shared" si="950"/>
        <v>2715</v>
      </c>
      <c r="B2881" s="126">
        <v>42140</v>
      </c>
      <c r="C2881" s="127" t="s">
        <v>2090</v>
      </c>
      <c r="D2881" s="126" t="s">
        <v>1423</v>
      </c>
      <c r="E2881" s="126">
        <v>1</v>
      </c>
      <c r="F2881" s="52">
        <v>406980</v>
      </c>
      <c r="G2881" s="52">
        <v>610470</v>
      </c>
      <c r="H2881" s="24">
        <f t="shared" si="944"/>
        <v>406980</v>
      </c>
      <c r="I2881" s="24">
        <f t="shared" si="945"/>
        <v>508725</v>
      </c>
      <c r="J2881" s="24">
        <f t="shared" si="946"/>
        <v>508725</v>
      </c>
      <c r="K2881" s="25">
        <f t="shared" si="947"/>
        <v>498446.66775894893</v>
      </c>
      <c r="L2881" s="26">
        <f t="shared" si="934"/>
        <v>64676.701024890041</v>
      </c>
      <c r="M2881" s="27">
        <f t="shared" si="935"/>
        <v>0.12975651199692237</v>
      </c>
      <c r="N2881" s="28">
        <f t="shared" si="948"/>
        <v>406980</v>
      </c>
      <c r="O2881" s="29" t="str">
        <f t="shared" si="949"/>
        <v>MENOR VALOR</v>
      </c>
      <c r="P2881" s="30">
        <f t="shared" si="936"/>
        <v>406980</v>
      </c>
    </row>
    <row r="2882" spans="1:16" ht="16.2" customHeight="1" x14ac:dyDescent="0.3">
      <c r="A2882" s="186">
        <f t="shared" si="950"/>
        <v>2716</v>
      </c>
      <c r="B2882" s="126">
        <v>61165</v>
      </c>
      <c r="C2882" s="127" t="s">
        <v>2091</v>
      </c>
      <c r="D2882" s="126" t="s">
        <v>1423</v>
      </c>
      <c r="E2882" s="126">
        <v>1</v>
      </c>
      <c r="F2882" s="52">
        <v>406980</v>
      </c>
      <c r="G2882" s="52">
        <v>610470</v>
      </c>
      <c r="H2882" s="24">
        <f t="shared" si="944"/>
        <v>406980</v>
      </c>
      <c r="I2882" s="24">
        <f t="shared" si="945"/>
        <v>508725</v>
      </c>
      <c r="J2882" s="24">
        <f t="shared" si="946"/>
        <v>508725</v>
      </c>
      <c r="K2882" s="25">
        <f t="shared" si="947"/>
        <v>498446.66775894893</v>
      </c>
      <c r="L2882" s="26">
        <f t="shared" si="934"/>
        <v>64676.701024890041</v>
      </c>
      <c r="M2882" s="27">
        <f t="shared" si="935"/>
        <v>0.12975651199692237</v>
      </c>
      <c r="N2882" s="28">
        <f t="shared" si="948"/>
        <v>406980</v>
      </c>
      <c r="O2882" s="29" t="str">
        <f t="shared" si="949"/>
        <v>MENOR VALOR</v>
      </c>
      <c r="P2882" s="30">
        <f t="shared" si="936"/>
        <v>406980</v>
      </c>
    </row>
    <row r="2883" spans="1:16" ht="16.2" customHeight="1" x14ac:dyDescent="0.3">
      <c r="A2883" s="186">
        <f t="shared" si="950"/>
        <v>2717</v>
      </c>
      <c r="B2883" s="126">
        <v>61185</v>
      </c>
      <c r="C2883" s="127" t="s">
        <v>2092</v>
      </c>
      <c r="D2883" s="126" t="s">
        <v>1423</v>
      </c>
      <c r="E2883" s="126">
        <v>1</v>
      </c>
      <c r="F2883" s="52">
        <v>1281630</v>
      </c>
      <c r="G2883" s="52">
        <v>1922445</v>
      </c>
      <c r="H2883" s="24">
        <f t="shared" si="944"/>
        <v>1281630</v>
      </c>
      <c r="I2883" s="24">
        <f t="shared" si="945"/>
        <v>1602037.5</v>
      </c>
      <c r="J2883" s="24">
        <f t="shared" si="946"/>
        <v>1602037.5</v>
      </c>
      <c r="K2883" s="25">
        <f t="shared" si="947"/>
        <v>1569669.7695216022</v>
      </c>
      <c r="L2883" s="26">
        <f t="shared" si="934"/>
        <v>203674.87428013384</v>
      </c>
      <c r="M2883" s="27">
        <f t="shared" si="935"/>
        <v>0.1297565119969209</v>
      </c>
      <c r="N2883" s="28">
        <f t="shared" si="948"/>
        <v>1281630</v>
      </c>
      <c r="O2883" s="29" t="str">
        <f t="shared" si="949"/>
        <v>MENOR VALOR</v>
      </c>
      <c r="P2883" s="30">
        <f t="shared" si="936"/>
        <v>1281630</v>
      </c>
    </row>
    <row r="2884" spans="1:16" ht="16.2" customHeight="1" x14ac:dyDescent="0.3">
      <c r="A2884" s="186">
        <f t="shared" si="950"/>
        <v>2718</v>
      </c>
      <c r="B2884" s="126">
        <v>42140</v>
      </c>
      <c r="C2884" s="127" t="s">
        <v>2093</v>
      </c>
      <c r="D2884" s="126" t="s">
        <v>1423</v>
      </c>
      <c r="E2884" s="126">
        <v>1</v>
      </c>
      <c r="F2884" s="52">
        <v>370090</v>
      </c>
      <c r="G2884" s="52">
        <v>555135</v>
      </c>
      <c r="H2884" s="24">
        <f t="shared" si="944"/>
        <v>370090</v>
      </c>
      <c r="I2884" s="24">
        <f t="shared" si="945"/>
        <v>462612.5</v>
      </c>
      <c r="J2884" s="24">
        <f t="shared" si="946"/>
        <v>462612.5</v>
      </c>
      <c r="K2884" s="25">
        <f t="shared" si="947"/>
        <v>453265.8294533132</v>
      </c>
      <c r="L2884" s="26">
        <f t="shared" si="934"/>
        <v>58814.193037253273</v>
      </c>
      <c r="M2884" s="27">
        <f t="shared" si="935"/>
        <v>0.1297565119969212</v>
      </c>
      <c r="N2884" s="28">
        <f t="shared" si="948"/>
        <v>370090</v>
      </c>
      <c r="O2884" s="29" t="str">
        <f t="shared" si="949"/>
        <v>MENOR VALOR</v>
      </c>
      <c r="P2884" s="30">
        <f t="shared" si="936"/>
        <v>370090</v>
      </c>
    </row>
    <row r="2885" spans="1:16" ht="16.2" customHeight="1" x14ac:dyDescent="0.3">
      <c r="A2885" s="186">
        <f t="shared" si="950"/>
        <v>2719</v>
      </c>
      <c r="B2885" s="126">
        <v>42140</v>
      </c>
      <c r="C2885" s="127" t="s">
        <v>2094</v>
      </c>
      <c r="D2885" s="126" t="s">
        <v>1423</v>
      </c>
      <c r="E2885" s="126">
        <v>1</v>
      </c>
      <c r="F2885" s="52">
        <v>426020</v>
      </c>
      <c r="G2885" s="52">
        <v>639030</v>
      </c>
      <c r="H2885" s="24">
        <f t="shared" si="944"/>
        <v>426020</v>
      </c>
      <c r="I2885" s="24">
        <f t="shared" si="945"/>
        <v>532525</v>
      </c>
      <c r="J2885" s="24">
        <f t="shared" si="946"/>
        <v>532525</v>
      </c>
      <c r="K2885" s="25">
        <f t="shared" si="947"/>
        <v>521765.81011024478</v>
      </c>
      <c r="L2885" s="26">
        <f t="shared" si="934"/>
        <v>67702.511599153368</v>
      </c>
      <c r="M2885" s="27">
        <f t="shared" si="935"/>
        <v>0.12975651199692137</v>
      </c>
      <c r="N2885" s="28">
        <f t="shared" si="948"/>
        <v>426020</v>
      </c>
      <c r="O2885" s="29" t="str">
        <f t="shared" si="949"/>
        <v>MENOR VALOR</v>
      </c>
      <c r="P2885" s="30">
        <f t="shared" si="936"/>
        <v>426020</v>
      </c>
    </row>
    <row r="2886" spans="1:16" ht="16.2" customHeight="1" x14ac:dyDescent="0.3">
      <c r="A2886" s="186">
        <f t="shared" si="950"/>
        <v>2720</v>
      </c>
      <c r="B2886" s="126">
        <v>42140</v>
      </c>
      <c r="C2886" s="127" t="s">
        <v>2095</v>
      </c>
      <c r="D2886" s="126" t="s">
        <v>1423</v>
      </c>
      <c r="E2886" s="126">
        <v>1</v>
      </c>
      <c r="F2886" s="52">
        <v>370090</v>
      </c>
      <c r="G2886" s="52">
        <v>555135</v>
      </c>
      <c r="H2886" s="24">
        <f t="shared" si="944"/>
        <v>370090</v>
      </c>
      <c r="I2886" s="24">
        <f t="shared" si="945"/>
        <v>462612.5</v>
      </c>
      <c r="J2886" s="24">
        <f t="shared" si="946"/>
        <v>462612.5</v>
      </c>
      <c r="K2886" s="25">
        <f t="shared" si="947"/>
        <v>453265.8294533132</v>
      </c>
      <c r="L2886" s="26">
        <f t="shared" si="934"/>
        <v>58814.193037253273</v>
      </c>
      <c r="M2886" s="27">
        <f t="shared" si="935"/>
        <v>0.1297565119969212</v>
      </c>
      <c r="N2886" s="28">
        <f t="shared" si="948"/>
        <v>370090</v>
      </c>
      <c r="O2886" s="29" t="str">
        <f t="shared" si="949"/>
        <v>MENOR VALOR</v>
      </c>
      <c r="P2886" s="30">
        <f t="shared" si="936"/>
        <v>370090</v>
      </c>
    </row>
    <row r="2887" spans="1:16" ht="16.2" customHeight="1" x14ac:dyDescent="0.3">
      <c r="A2887" s="186">
        <f t="shared" si="950"/>
        <v>2721</v>
      </c>
      <c r="B2887" s="126">
        <v>42140</v>
      </c>
      <c r="C2887" s="127" t="s">
        <v>2096</v>
      </c>
      <c r="D2887" s="126" t="s">
        <v>1423</v>
      </c>
      <c r="E2887" s="126">
        <v>1</v>
      </c>
      <c r="F2887" s="52">
        <v>370090</v>
      </c>
      <c r="G2887" s="52">
        <v>555135</v>
      </c>
      <c r="H2887" s="24">
        <f t="shared" si="944"/>
        <v>370090</v>
      </c>
      <c r="I2887" s="24">
        <f t="shared" si="945"/>
        <v>462612.5</v>
      </c>
      <c r="J2887" s="24">
        <f t="shared" si="946"/>
        <v>462612.5</v>
      </c>
      <c r="K2887" s="25">
        <f t="shared" si="947"/>
        <v>453265.8294533132</v>
      </c>
      <c r="L2887" s="26">
        <f t="shared" si="934"/>
        <v>58814.193037253273</v>
      </c>
      <c r="M2887" s="27">
        <f t="shared" si="935"/>
        <v>0.1297565119969212</v>
      </c>
      <c r="N2887" s="28">
        <f t="shared" si="948"/>
        <v>370090</v>
      </c>
      <c r="O2887" s="29" t="str">
        <f t="shared" si="949"/>
        <v>MENOR VALOR</v>
      </c>
      <c r="P2887" s="30">
        <f t="shared" si="936"/>
        <v>370090</v>
      </c>
    </row>
    <row r="2888" spans="1:16" ht="16.2" customHeight="1" x14ac:dyDescent="0.3">
      <c r="A2888" s="187">
        <f t="shared" si="950"/>
        <v>2722</v>
      </c>
      <c r="B2888" s="128">
        <v>43910</v>
      </c>
      <c r="C2888" s="129" t="s">
        <v>2097</v>
      </c>
      <c r="D2888" s="128" t="s">
        <v>1423</v>
      </c>
      <c r="E2888" s="128">
        <v>1</v>
      </c>
      <c r="F2888" s="56">
        <v>370090</v>
      </c>
      <c r="G2888" s="56">
        <v>555135</v>
      </c>
      <c r="H2888" s="243">
        <f t="shared" si="944"/>
        <v>370090</v>
      </c>
      <c r="I2888" s="243">
        <f t="shared" si="945"/>
        <v>462612.5</v>
      </c>
      <c r="J2888" s="243">
        <f t="shared" si="946"/>
        <v>462612.5</v>
      </c>
      <c r="K2888" s="244">
        <f t="shared" si="947"/>
        <v>453265.8294533132</v>
      </c>
      <c r="L2888" s="245">
        <f t="shared" ref="L2888:L2951" si="951">STDEVA(H2888,K2888)</f>
        <v>58814.193037253273</v>
      </c>
      <c r="M2888" s="246">
        <f t="shared" ref="M2888:M2951" si="952">L2888/K2888</f>
        <v>0.1297565119969212</v>
      </c>
      <c r="N2888" s="247">
        <f t="shared" si="948"/>
        <v>370090</v>
      </c>
      <c r="O2888" s="181" t="str">
        <f t="shared" si="949"/>
        <v>MENOR VALOR</v>
      </c>
      <c r="P2888" s="248">
        <f t="shared" ref="P2888:P2951" si="953">ROUND(N2888,0)</f>
        <v>370090</v>
      </c>
    </row>
    <row r="2889" spans="1:16" ht="16.2" customHeight="1" x14ac:dyDescent="0.3">
      <c r="A2889" s="268" t="s">
        <v>1069</v>
      </c>
      <c r="B2889" s="268" t="s">
        <v>1069</v>
      </c>
      <c r="C2889" s="268"/>
      <c r="D2889" s="268"/>
      <c r="E2889" s="268"/>
      <c r="F2889" s="35"/>
      <c r="G2889" s="121"/>
      <c r="H2889" s="38"/>
      <c r="I2889" s="38"/>
      <c r="J2889" s="38"/>
      <c r="K2889" s="39"/>
      <c r="L2889" s="40"/>
      <c r="M2889" s="41"/>
      <c r="N2889" s="42"/>
      <c r="O2889" s="43"/>
      <c r="P2889" s="44"/>
    </row>
    <row r="2890" spans="1:16" ht="16.2" customHeight="1" x14ac:dyDescent="0.3">
      <c r="A2890" s="185">
        <f>A2888+1</f>
        <v>2723</v>
      </c>
      <c r="B2890" s="124">
        <v>42140</v>
      </c>
      <c r="C2890" s="125" t="s">
        <v>2098</v>
      </c>
      <c r="D2890" s="124" t="s">
        <v>1423</v>
      </c>
      <c r="E2890" s="124">
        <v>1</v>
      </c>
      <c r="F2890" s="47">
        <v>426020</v>
      </c>
      <c r="G2890" s="47">
        <v>639030</v>
      </c>
      <c r="H2890" s="249">
        <f t="shared" ref="H2890:H2916" si="954">MIN(F2890:G2890)</f>
        <v>426020</v>
      </c>
      <c r="I2890" s="249">
        <f t="shared" ref="I2890:I2916" si="955">AVERAGE(F2890:G2890)</f>
        <v>532525</v>
      </c>
      <c r="J2890" s="249">
        <f t="shared" ref="J2890:J2916" si="956">MEDIAN(F2890:G2890)</f>
        <v>532525</v>
      </c>
      <c r="K2890" s="250">
        <f t="shared" ref="K2890:K2916" si="957">GEOMEAN(F2890:G2890)</f>
        <v>521765.81011024478</v>
      </c>
      <c r="L2890" s="251">
        <f t="shared" si="951"/>
        <v>67702.511599153368</v>
      </c>
      <c r="M2890" s="252">
        <f t="shared" si="952"/>
        <v>0.12975651199692137</v>
      </c>
      <c r="N2890" s="253">
        <f t="shared" ref="N2890:N2916" si="958">ROUND(IF(M2890&lt;=$N$2,H2890,K2890),0)</f>
        <v>426020</v>
      </c>
      <c r="O2890" s="178" t="str">
        <f t="shared" ref="O2890:O2916" si="959">IF(M2890&lt;=$N$2,"MENOR VALOR","MEDIA GEO")</f>
        <v>MENOR VALOR</v>
      </c>
      <c r="P2890" s="254">
        <f t="shared" si="953"/>
        <v>426020</v>
      </c>
    </row>
    <row r="2891" spans="1:16" ht="16.2" customHeight="1" x14ac:dyDescent="0.3">
      <c r="A2891" s="186">
        <f t="shared" ref="A2891:A2916" si="960">A2890+1</f>
        <v>2724</v>
      </c>
      <c r="B2891" s="126">
        <v>42140</v>
      </c>
      <c r="C2891" s="127" t="s">
        <v>2099</v>
      </c>
      <c r="D2891" s="126" t="s">
        <v>1423</v>
      </c>
      <c r="E2891" s="126">
        <v>1</v>
      </c>
      <c r="F2891" s="52">
        <v>370090</v>
      </c>
      <c r="G2891" s="52">
        <v>555135</v>
      </c>
      <c r="H2891" s="24">
        <f t="shared" si="954"/>
        <v>370090</v>
      </c>
      <c r="I2891" s="24">
        <f t="shared" si="955"/>
        <v>462612.5</v>
      </c>
      <c r="J2891" s="24">
        <f t="shared" si="956"/>
        <v>462612.5</v>
      </c>
      <c r="K2891" s="25">
        <f t="shared" si="957"/>
        <v>453265.8294533132</v>
      </c>
      <c r="L2891" s="26">
        <f t="shared" si="951"/>
        <v>58814.193037253273</v>
      </c>
      <c r="M2891" s="27">
        <f t="shared" si="952"/>
        <v>0.1297565119969212</v>
      </c>
      <c r="N2891" s="28">
        <f t="shared" si="958"/>
        <v>370090</v>
      </c>
      <c r="O2891" s="29" t="str">
        <f t="shared" si="959"/>
        <v>MENOR VALOR</v>
      </c>
      <c r="P2891" s="30">
        <f t="shared" si="953"/>
        <v>370090</v>
      </c>
    </row>
    <row r="2892" spans="1:16" ht="16.2" customHeight="1" x14ac:dyDescent="0.3">
      <c r="A2892" s="186">
        <f t="shared" si="960"/>
        <v>2725</v>
      </c>
      <c r="B2892" s="126">
        <v>42140</v>
      </c>
      <c r="C2892" s="127" t="s">
        <v>2100</v>
      </c>
      <c r="D2892" s="126" t="s">
        <v>1423</v>
      </c>
      <c r="E2892" s="126">
        <v>1</v>
      </c>
      <c r="F2892" s="52">
        <v>370090</v>
      </c>
      <c r="G2892" s="52">
        <v>555135</v>
      </c>
      <c r="H2892" s="24">
        <f t="shared" si="954"/>
        <v>370090</v>
      </c>
      <c r="I2892" s="24">
        <f t="shared" si="955"/>
        <v>462612.5</v>
      </c>
      <c r="J2892" s="24">
        <f t="shared" si="956"/>
        <v>462612.5</v>
      </c>
      <c r="K2892" s="25">
        <f t="shared" si="957"/>
        <v>453265.8294533132</v>
      </c>
      <c r="L2892" s="26">
        <f t="shared" si="951"/>
        <v>58814.193037253273</v>
      </c>
      <c r="M2892" s="27">
        <f t="shared" si="952"/>
        <v>0.1297565119969212</v>
      </c>
      <c r="N2892" s="28">
        <f t="shared" si="958"/>
        <v>370090</v>
      </c>
      <c r="O2892" s="29" t="str">
        <f t="shared" si="959"/>
        <v>MENOR VALOR</v>
      </c>
      <c r="P2892" s="30">
        <f t="shared" si="953"/>
        <v>370090</v>
      </c>
    </row>
    <row r="2893" spans="1:16" ht="16.2" customHeight="1" x14ac:dyDescent="0.3">
      <c r="A2893" s="186">
        <f t="shared" si="960"/>
        <v>2726</v>
      </c>
      <c r="B2893" s="126">
        <v>42140</v>
      </c>
      <c r="C2893" s="127" t="s">
        <v>2101</v>
      </c>
      <c r="D2893" s="126" t="s">
        <v>1423</v>
      </c>
      <c r="E2893" s="126">
        <v>1</v>
      </c>
      <c r="F2893" s="52">
        <v>278460</v>
      </c>
      <c r="G2893" s="52">
        <v>417690</v>
      </c>
      <c r="H2893" s="24">
        <f t="shared" si="954"/>
        <v>278460</v>
      </c>
      <c r="I2893" s="24">
        <f t="shared" si="955"/>
        <v>348075</v>
      </c>
      <c r="J2893" s="24">
        <f t="shared" si="956"/>
        <v>348075</v>
      </c>
      <c r="K2893" s="25">
        <f t="shared" si="957"/>
        <v>341042.45688770188</v>
      </c>
      <c r="L2893" s="26">
        <f t="shared" si="951"/>
        <v>44252.479648608809</v>
      </c>
      <c r="M2893" s="27">
        <f t="shared" si="952"/>
        <v>0.1297565119969219</v>
      </c>
      <c r="N2893" s="28">
        <f t="shared" si="958"/>
        <v>278460</v>
      </c>
      <c r="O2893" s="29" t="str">
        <f t="shared" si="959"/>
        <v>MENOR VALOR</v>
      </c>
      <c r="P2893" s="30">
        <f t="shared" si="953"/>
        <v>278460</v>
      </c>
    </row>
    <row r="2894" spans="1:16" ht="16.2" customHeight="1" x14ac:dyDescent="0.3">
      <c r="A2894" s="186">
        <f t="shared" si="960"/>
        <v>2727</v>
      </c>
      <c r="B2894" s="126">
        <v>61185</v>
      </c>
      <c r="C2894" s="127" t="s">
        <v>2102</v>
      </c>
      <c r="D2894" s="126" t="s">
        <v>1423</v>
      </c>
      <c r="E2894" s="126">
        <v>1</v>
      </c>
      <c r="F2894" s="52">
        <v>241570</v>
      </c>
      <c r="G2894" s="52">
        <v>362355</v>
      </c>
      <c r="H2894" s="24">
        <f t="shared" si="954"/>
        <v>241570</v>
      </c>
      <c r="I2894" s="24">
        <f t="shared" si="955"/>
        <v>301962.5</v>
      </c>
      <c r="J2894" s="24">
        <f t="shared" si="956"/>
        <v>301962.5</v>
      </c>
      <c r="K2894" s="25">
        <f t="shared" si="957"/>
        <v>295861.61858206615</v>
      </c>
      <c r="L2894" s="26">
        <f t="shared" si="951"/>
        <v>38389.971660972602</v>
      </c>
      <c r="M2894" s="27">
        <f t="shared" si="952"/>
        <v>0.12975651199692192</v>
      </c>
      <c r="N2894" s="28">
        <f t="shared" si="958"/>
        <v>241570</v>
      </c>
      <c r="O2894" s="29" t="str">
        <f t="shared" si="959"/>
        <v>MENOR VALOR</v>
      </c>
      <c r="P2894" s="30">
        <f t="shared" si="953"/>
        <v>241570</v>
      </c>
    </row>
    <row r="2895" spans="1:16" ht="16.2" customHeight="1" x14ac:dyDescent="0.3">
      <c r="A2895" s="186">
        <f t="shared" si="960"/>
        <v>2728</v>
      </c>
      <c r="B2895" s="126">
        <v>61165</v>
      </c>
      <c r="C2895" s="127" t="s">
        <v>2103</v>
      </c>
      <c r="D2895" s="126" t="s">
        <v>1423</v>
      </c>
      <c r="E2895" s="126">
        <v>1</v>
      </c>
      <c r="F2895" s="52">
        <v>255850</v>
      </c>
      <c r="G2895" s="52">
        <v>383775</v>
      </c>
      <c r="H2895" s="24">
        <f t="shared" si="954"/>
        <v>255850</v>
      </c>
      <c r="I2895" s="24">
        <f t="shared" si="955"/>
        <v>319812.5</v>
      </c>
      <c r="J2895" s="24">
        <f t="shared" si="956"/>
        <v>319812.5</v>
      </c>
      <c r="K2895" s="25">
        <f t="shared" si="957"/>
        <v>313350.97534553806</v>
      </c>
      <c r="L2895" s="26">
        <f t="shared" si="951"/>
        <v>40659.329591670794</v>
      </c>
      <c r="M2895" s="27">
        <f t="shared" si="952"/>
        <v>0.12975651199692287</v>
      </c>
      <c r="N2895" s="28">
        <f t="shared" si="958"/>
        <v>255850</v>
      </c>
      <c r="O2895" s="29" t="str">
        <f t="shared" si="959"/>
        <v>MENOR VALOR</v>
      </c>
      <c r="P2895" s="30">
        <f t="shared" si="953"/>
        <v>255850</v>
      </c>
    </row>
    <row r="2896" spans="1:16" ht="16.2" customHeight="1" x14ac:dyDescent="0.3">
      <c r="A2896" s="186">
        <f t="shared" si="960"/>
        <v>2729</v>
      </c>
      <c r="B2896" s="126">
        <v>42140</v>
      </c>
      <c r="C2896" s="127" t="s">
        <v>2104</v>
      </c>
      <c r="D2896" s="126" t="s">
        <v>1423</v>
      </c>
      <c r="E2896" s="126">
        <v>1</v>
      </c>
      <c r="F2896" s="52">
        <v>227290</v>
      </c>
      <c r="G2896" s="52">
        <v>340935</v>
      </c>
      <c r="H2896" s="24">
        <f t="shared" si="954"/>
        <v>227290</v>
      </c>
      <c r="I2896" s="24">
        <f t="shared" si="955"/>
        <v>284112.5</v>
      </c>
      <c r="J2896" s="24">
        <f t="shared" si="956"/>
        <v>284112.5</v>
      </c>
      <c r="K2896" s="25">
        <f t="shared" si="957"/>
        <v>278372.2618185943</v>
      </c>
      <c r="L2896" s="26">
        <f t="shared" si="951"/>
        <v>36120.613730274694</v>
      </c>
      <c r="M2896" s="27">
        <f t="shared" si="952"/>
        <v>0.12975651199692181</v>
      </c>
      <c r="N2896" s="28">
        <f t="shared" si="958"/>
        <v>227290</v>
      </c>
      <c r="O2896" s="29" t="str">
        <f t="shared" si="959"/>
        <v>MENOR VALOR</v>
      </c>
      <c r="P2896" s="30">
        <f t="shared" si="953"/>
        <v>227290</v>
      </c>
    </row>
    <row r="2897" spans="1:16" ht="16.2" customHeight="1" x14ac:dyDescent="0.3">
      <c r="A2897" s="186">
        <f t="shared" si="960"/>
        <v>2730</v>
      </c>
      <c r="B2897" s="126">
        <v>42140</v>
      </c>
      <c r="C2897" s="127" t="s">
        <v>2105</v>
      </c>
      <c r="D2897" s="126" t="s">
        <v>1423</v>
      </c>
      <c r="E2897" s="126">
        <v>1</v>
      </c>
      <c r="F2897" s="52">
        <v>227290</v>
      </c>
      <c r="G2897" s="52">
        <v>340935</v>
      </c>
      <c r="H2897" s="24">
        <f t="shared" si="954"/>
        <v>227290</v>
      </c>
      <c r="I2897" s="24">
        <f t="shared" si="955"/>
        <v>284112.5</v>
      </c>
      <c r="J2897" s="24">
        <f t="shared" si="956"/>
        <v>284112.5</v>
      </c>
      <c r="K2897" s="25">
        <f t="shared" si="957"/>
        <v>278372.2618185943</v>
      </c>
      <c r="L2897" s="26">
        <f t="shared" si="951"/>
        <v>36120.613730274694</v>
      </c>
      <c r="M2897" s="27">
        <f t="shared" si="952"/>
        <v>0.12975651199692181</v>
      </c>
      <c r="N2897" s="28">
        <f t="shared" si="958"/>
        <v>227290</v>
      </c>
      <c r="O2897" s="29" t="str">
        <f t="shared" si="959"/>
        <v>MENOR VALOR</v>
      </c>
      <c r="P2897" s="30">
        <f t="shared" si="953"/>
        <v>227290</v>
      </c>
    </row>
    <row r="2898" spans="1:16" ht="16.2" customHeight="1" x14ac:dyDescent="0.3">
      <c r="A2898" s="186">
        <f t="shared" si="960"/>
        <v>2731</v>
      </c>
      <c r="B2898" s="126">
        <v>42140</v>
      </c>
      <c r="C2898" s="127" t="s">
        <v>2106</v>
      </c>
      <c r="D2898" s="126" t="s">
        <v>1423</v>
      </c>
      <c r="E2898" s="126">
        <v>1</v>
      </c>
      <c r="F2898" s="52">
        <v>261800</v>
      </c>
      <c r="G2898" s="52">
        <v>392700</v>
      </c>
      <c r="H2898" s="24">
        <f t="shared" si="954"/>
        <v>261800</v>
      </c>
      <c r="I2898" s="24">
        <f t="shared" si="955"/>
        <v>327250</v>
      </c>
      <c r="J2898" s="24">
        <f t="shared" si="956"/>
        <v>327250</v>
      </c>
      <c r="K2898" s="25">
        <f t="shared" si="957"/>
        <v>320638.20733031799</v>
      </c>
      <c r="L2898" s="26">
        <f t="shared" si="951"/>
        <v>41604.89539612845</v>
      </c>
      <c r="M2898" s="27">
        <f t="shared" si="952"/>
        <v>0.12975651199692351</v>
      </c>
      <c r="N2898" s="28">
        <f t="shared" si="958"/>
        <v>261800</v>
      </c>
      <c r="O2898" s="29" t="str">
        <f t="shared" si="959"/>
        <v>MENOR VALOR</v>
      </c>
      <c r="P2898" s="30">
        <f t="shared" si="953"/>
        <v>261800</v>
      </c>
    </row>
    <row r="2899" spans="1:16" ht="16.2" customHeight="1" x14ac:dyDescent="0.3">
      <c r="A2899" s="186">
        <f t="shared" si="960"/>
        <v>2732</v>
      </c>
      <c r="B2899" s="126">
        <v>42140</v>
      </c>
      <c r="C2899" s="127" t="s">
        <v>2107</v>
      </c>
      <c r="D2899" s="126" t="s">
        <v>1423</v>
      </c>
      <c r="E2899" s="126">
        <v>1</v>
      </c>
      <c r="F2899" s="52">
        <v>255850</v>
      </c>
      <c r="G2899" s="52">
        <v>383775</v>
      </c>
      <c r="H2899" s="24">
        <f t="shared" si="954"/>
        <v>255850</v>
      </c>
      <c r="I2899" s="24">
        <f t="shared" si="955"/>
        <v>319812.5</v>
      </c>
      <c r="J2899" s="24">
        <f t="shared" si="956"/>
        <v>319812.5</v>
      </c>
      <c r="K2899" s="25">
        <f t="shared" si="957"/>
        <v>313350.97534553806</v>
      </c>
      <c r="L2899" s="26">
        <f t="shared" si="951"/>
        <v>40659.329591670794</v>
      </c>
      <c r="M2899" s="27">
        <f t="shared" si="952"/>
        <v>0.12975651199692287</v>
      </c>
      <c r="N2899" s="28">
        <f t="shared" si="958"/>
        <v>255850</v>
      </c>
      <c r="O2899" s="29" t="str">
        <f t="shared" si="959"/>
        <v>MENOR VALOR</v>
      </c>
      <c r="P2899" s="30">
        <f t="shared" si="953"/>
        <v>255850</v>
      </c>
    </row>
    <row r="2900" spans="1:16" ht="16.2" customHeight="1" x14ac:dyDescent="0.3">
      <c r="A2900" s="186">
        <f t="shared" si="960"/>
        <v>2733</v>
      </c>
      <c r="B2900" s="126">
        <v>42140</v>
      </c>
      <c r="C2900" s="127" t="s">
        <v>2108</v>
      </c>
      <c r="D2900" s="126" t="s">
        <v>1423</v>
      </c>
      <c r="E2900" s="126">
        <v>1</v>
      </c>
      <c r="F2900" s="52">
        <v>255850</v>
      </c>
      <c r="G2900" s="52">
        <v>383775</v>
      </c>
      <c r="H2900" s="24">
        <f t="shared" si="954"/>
        <v>255850</v>
      </c>
      <c r="I2900" s="24">
        <f t="shared" si="955"/>
        <v>319812.5</v>
      </c>
      <c r="J2900" s="24">
        <f t="shared" si="956"/>
        <v>319812.5</v>
      </c>
      <c r="K2900" s="25">
        <f t="shared" si="957"/>
        <v>313350.97534553806</v>
      </c>
      <c r="L2900" s="26">
        <f t="shared" si="951"/>
        <v>40659.329591670794</v>
      </c>
      <c r="M2900" s="27">
        <f t="shared" si="952"/>
        <v>0.12975651199692287</v>
      </c>
      <c r="N2900" s="28">
        <f t="shared" si="958"/>
        <v>255850</v>
      </c>
      <c r="O2900" s="29" t="str">
        <f t="shared" si="959"/>
        <v>MENOR VALOR</v>
      </c>
      <c r="P2900" s="30">
        <f t="shared" si="953"/>
        <v>255850</v>
      </c>
    </row>
    <row r="2901" spans="1:16" ht="16.2" customHeight="1" x14ac:dyDescent="0.3">
      <c r="A2901" s="186">
        <f t="shared" si="960"/>
        <v>2734</v>
      </c>
      <c r="B2901" s="126">
        <v>42140</v>
      </c>
      <c r="C2901" s="127" t="s">
        <v>2109</v>
      </c>
      <c r="D2901" s="126" t="s">
        <v>1423</v>
      </c>
      <c r="E2901" s="126">
        <v>1</v>
      </c>
      <c r="F2901" s="52">
        <v>282030</v>
      </c>
      <c r="G2901" s="52">
        <v>423045</v>
      </c>
      <c r="H2901" s="24">
        <f t="shared" si="954"/>
        <v>282030</v>
      </c>
      <c r="I2901" s="24">
        <f t="shared" si="955"/>
        <v>352537.5</v>
      </c>
      <c r="J2901" s="24">
        <f t="shared" si="956"/>
        <v>352537.5</v>
      </c>
      <c r="K2901" s="25">
        <f t="shared" si="957"/>
        <v>345414.79607856984</v>
      </c>
      <c r="L2901" s="26">
        <f t="shared" si="951"/>
        <v>44819.819131283519</v>
      </c>
      <c r="M2901" s="27">
        <f t="shared" si="952"/>
        <v>0.12975651199692259</v>
      </c>
      <c r="N2901" s="28">
        <f t="shared" si="958"/>
        <v>282030</v>
      </c>
      <c r="O2901" s="29" t="str">
        <f t="shared" si="959"/>
        <v>MENOR VALOR</v>
      </c>
      <c r="P2901" s="30">
        <f t="shared" si="953"/>
        <v>282030</v>
      </c>
    </row>
    <row r="2902" spans="1:16" ht="16.2" customHeight="1" x14ac:dyDescent="0.3">
      <c r="A2902" s="186">
        <f t="shared" si="960"/>
        <v>2735</v>
      </c>
      <c r="B2902" s="126">
        <v>42140</v>
      </c>
      <c r="C2902" s="127" t="s">
        <v>2110</v>
      </c>
      <c r="D2902" s="126" t="s">
        <v>1423</v>
      </c>
      <c r="E2902" s="126">
        <v>1</v>
      </c>
      <c r="F2902" s="52">
        <v>282030</v>
      </c>
      <c r="G2902" s="52">
        <v>423045</v>
      </c>
      <c r="H2902" s="24">
        <f t="shared" si="954"/>
        <v>282030</v>
      </c>
      <c r="I2902" s="24">
        <f t="shared" si="955"/>
        <v>352537.5</v>
      </c>
      <c r="J2902" s="24">
        <f t="shared" si="956"/>
        <v>352537.5</v>
      </c>
      <c r="K2902" s="25">
        <f t="shared" si="957"/>
        <v>345414.79607856984</v>
      </c>
      <c r="L2902" s="26">
        <f t="shared" si="951"/>
        <v>44819.819131283519</v>
      </c>
      <c r="M2902" s="27">
        <f t="shared" si="952"/>
        <v>0.12975651199692259</v>
      </c>
      <c r="N2902" s="28">
        <f t="shared" si="958"/>
        <v>282030</v>
      </c>
      <c r="O2902" s="29" t="str">
        <f t="shared" si="959"/>
        <v>MENOR VALOR</v>
      </c>
      <c r="P2902" s="30">
        <f t="shared" si="953"/>
        <v>282030</v>
      </c>
    </row>
    <row r="2903" spans="1:16" ht="16.2" customHeight="1" x14ac:dyDescent="0.3">
      <c r="A2903" s="186">
        <f t="shared" si="960"/>
        <v>2736</v>
      </c>
      <c r="B2903" s="126">
        <v>61185</v>
      </c>
      <c r="C2903" s="127" t="s">
        <v>2111</v>
      </c>
      <c r="D2903" s="126" t="s">
        <v>1423</v>
      </c>
      <c r="E2903" s="126">
        <v>1</v>
      </c>
      <c r="F2903" s="52">
        <v>255850</v>
      </c>
      <c r="G2903" s="52">
        <v>383775</v>
      </c>
      <c r="H2903" s="24">
        <f t="shared" si="954"/>
        <v>255850</v>
      </c>
      <c r="I2903" s="24">
        <f t="shared" si="955"/>
        <v>319812.5</v>
      </c>
      <c r="J2903" s="24">
        <f t="shared" si="956"/>
        <v>319812.5</v>
      </c>
      <c r="K2903" s="25">
        <f t="shared" si="957"/>
        <v>313350.97534553806</v>
      </c>
      <c r="L2903" s="26">
        <f t="shared" si="951"/>
        <v>40659.329591670794</v>
      </c>
      <c r="M2903" s="27">
        <f t="shared" si="952"/>
        <v>0.12975651199692287</v>
      </c>
      <c r="N2903" s="28">
        <f t="shared" si="958"/>
        <v>255850</v>
      </c>
      <c r="O2903" s="29" t="str">
        <f t="shared" si="959"/>
        <v>MENOR VALOR</v>
      </c>
      <c r="P2903" s="30">
        <f t="shared" si="953"/>
        <v>255850</v>
      </c>
    </row>
    <row r="2904" spans="1:16" ht="16.2" customHeight="1" x14ac:dyDescent="0.3">
      <c r="A2904" s="186">
        <f t="shared" si="960"/>
        <v>2737</v>
      </c>
      <c r="B2904" s="126">
        <v>42140</v>
      </c>
      <c r="C2904" s="127" t="s">
        <v>2112</v>
      </c>
      <c r="D2904" s="126" t="s">
        <v>1423</v>
      </c>
      <c r="E2904" s="126">
        <v>1</v>
      </c>
      <c r="F2904" s="52">
        <v>255850</v>
      </c>
      <c r="G2904" s="52">
        <v>383775</v>
      </c>
      <c r="H2904" s="24">
        <f t="shared" si="954"/>
        <v>255850</v>
      </c>
      <c r="I2904" s="24">
        <f t="shared" si="955"/>
        <v>319812.5</v>
      </c>
      <c r="J2904" s="24">
        <f t="shared" si="956"/>
        <v>319812.5</v>
      </c>
      <c r="K2904" s="25">
        <f t="shared" si="957"/>
        <v>313350.97534553806</v>
      </c>
      <c r="L2904" s="26">
        <f t="shared" si="951"/>
        <v>40659.329591670794</v>
      </c>
      <c r="M2904" s="27">
        <f t="shared" si="952"/>
        <v>0.12975651199692287</v>
      </c>
      <c r="N2904" s="28">
        <f t="shared" si="958"/>
        <v>255850</v>
      </c>
      <c r="O2904" s="29" t="str">
        <f t="shared" si="959"/>
        <v>MENOR VALOR</v>
      </c>
      <c r="P2904" s="30">
        <f t="shared" si="953"/>
        <v>255850</v>
      </c>
    </row>
    <row r="2905" spans="1:16" ht="16.2" customHeight="1" x14ac:dyDescent="0.3">
      <c r="A2905" s="186">
        <f t="shared" si="960"/>
        <v>2738</v>
      </c>
      <c r="B2905" s="126">
        <v>42140</v>
      </c>
      <c r="C2905" s="127" t="s">
        <v>2113</v>
      </c>
      <c r="D2905" s="126" t="s">
        <v>1423</v>
      </c>
      <c r="E2905" s="126">
        <v>1</v>
      </c>
      <c r="F2905" s="52">
        <v>284410</v>
      </c>
      <c r="G2905" s="52">
        <v>426615</v>
      </c>
      <c r="H2905" s="24">
        <f t="shared" si="954"/>
        <v>284410</v>
      </c>
      <c r="I2905" s="24">
        <f t="shared" si="955"/>
        <v>355512.5</v>
      </c>
      <c r="J2905" s="24">
        <f t="shared" si="956"/>
        <v>355512.5</v>
      </c>
      <c r="K2905" s="25">
        <f t="shared" si="957"/>
        <v>348329.68887248187</v>
      </c>
      <c r="L2905" s="26">
        <f t="shared" si="951"/>
        <v>45198.04545306549</v>
      </c>
      <c r="M2905" s="27">
        <f t="shared" si="952"/>
        <v>0.12975651199691968</v>
      </c>
      <c r="N2905" s="28">
        <f t="shared" si="958"/>
        <v>284410</v>
      </c>
      <c r="O2905" s="29" t="str">
        <f t="shared" si="959"/>
        <v>MENOR VALOR</v>
      </c>
      <c r="P2905" s="30">
        <f t="shared" si="953"/>
        <v>284410</v>
      </c>
    </row>
    <row r="2906" spans="1:16" ht="16.2" customHeight="1" x14ac:dyDescent="0.3">
      <c r="A2906" s="186">
        <f t="shared" si="960"/>
        <v>2739</v>
      </c>
      <c r="B2906" s="126">
        <v>42140</v>
      </c>
      <c r="C2906" s="127" t="s">
        <v>2114</v>
      </c>
      <c r="D2906" s="126" t="s">
        <v>1423</v>
      </c>
      <c r="E2906" s="126">
        <v>1</v>
      </c>
      <c r="F2906" s="52">
        <v>312970</v>
      </c>
      <c r="G2906" s="52">
        <v>469455</v>
      </c>
      <c r="H2906" s="24">
        <f t="shared" si="954"/>
        <v>312970</v>
      </c>
      <c r="I2906" s="24">
        <f t="shared" si="955"/>
        <v>391212.5</v>
      </c>
      <c r="J2906" s="24">
        <f t="shared" si="956"/>
        <v>391212.5</v>
      </c>
      <c r="K2906" s="25">
        <f t="shared" si="957"/>
        <v>383308.40239942563</v>
      </c>
      <c r="L2906" s="26">
        <f t="shared" si="951"/>
        <v>49736.761314461939</v>
      </c>
      <c r="M2906" s="27">
        <f t="shared" si="952"/>
        <v>0.12975651199692165</v>
      </c>
      <c r="N2906" s="28">
        <f t="shared" si="958"/>
        <v>312970</v>
      </c>
      <c r="O2906" s="29" t="str">
        <f t="shared" si="959"/>
        <v>MENOR VALOR</v>
      </c>
      <c r="P2906" s="30">
        <f t="shared" si="953"/>
        <v>312970</v>
      </c>
    </row>
    <row r="2907" spans="1:16" ht="16.2" customHeight="1" x14ac:dyDescent="0.3">
      <c r="A2907" s="186">
        <f t="shared" si="960"/>
        <v>2740</v>
      </c>
      <c r="B2907" s="126">
        <v>42140</v>
      </c>
      <c r="C2907" s="127" t="s">
        <v>2115</v>
      </c>
      <c r="D2907" s="126" t="s">
        <v>1423</v>
      </c>
      <c r="E2907" s="126">
        <v>1</v>
      </c>
      <c r="F2907" s="52">
        <v>284410</v>
      </c>
      <c r="G2907" s="52">
        <v>426615</v>
      </c>
      <c r="H2907" s="24">
        <f t="shared" si="954"/>
        <v>284410</v>
      </c>
      <c r="I2907" s="24">
        <f t="shared" si="955"/>
        <v>355512.5</v>
      </c>
      <c r="J2907" s="24">
        <f t="shared" si="956"/>
        <v>355512.5</v>
      </c>
      <c r="K2907" s="25">
        <f t="shared" si="957"/>
        <v>348329.68887248187</v>
      </c>
      <c r="L2907" s="26">
        <f t="shared" si="951"/>
        <v>45198.04545306549</v>
      </c>
      <c r="M2907" s="27">
        <f t="shared" si="952"/>
        <v>0.12975651199691968</v>
      </c>
      <c r="N2907" s="28">
        <f t="shared" si="958"/>
        <v>284410</v>
      </c>
      <c r="O2907" s="29" t="str">
        <f t="shared" si="959"/>
        <v>MENOR VALOR</v>
      </c>
      <c r="P2907" s="30">
        <f t="shared" si="953"/>
        <v>284410</v>
      </c>
    </row>
    <row r="2908" spans="1:16" ht="16.2" customHeight="1" x14ac:dyDescent="0.3">
      <c r="A2908" s="186">
        <f t="shared" si="960"/>
        <v>2741</v>
      </c>
      <c r="B2908" s="126">
        <v>42140</v>
      </c>
      <c r="C2908" s="127" t="s">
        <v>2116</v>
      </c>
      <c r="D2908" s="126" t="s">
        <v>1423</v>
      </c>
      <c r="E2908" s="126">
        <v>1</v>
      </c>
      <c r="F2908" s="52">
        <v>370090</v>
      </c>
      <c r="G2908" s="52">
        <v>555135</v>
      </c>
      <c r="H2908" s="24">
        <f t="shared" si="954"/>
        <v>370090</v>
      </c>
      <c r="I2908" s="24">
        <f t="shared" si="955"/>
        <v>462612.5</v>
      </c>
      <c r="J2908" s="24">
        <f t="shared" si="956"/>
        <v>462612.5</v>
      </c>
      <c r="K2908" s="25">
        <f t="shared" si="957"/>
        <v>453265.8294533132</v>
      </c>
      <c r="L2908" s="26">
        <f t="shared" si="951"/>
        <v>58814.193037253273</v>
      </c>
      <c r="M2908" s="27">
        <f t="shared" si="952"/>
        <v>0.1297565119969212</v>
      </c>
      <c r="N2908" s="28">
        <f t="shared" si="958"/>
        <v>370090</v>
      </c>
      <c r="O2908" s="29" t="str">
        <f t="shared" si="959"/>
        <v>MENOR VALOR</v>
      </c>
      <c r="P2908" s="30">
        <f t="shared" si="953"/>
        <v>370090</v>
      </c>
    </row>
    <row r="2909" spans="1:16" ht="16.2" customHeight="1" x14ac:dyDescent="0.3">
      <c r="A2909" s="186">
        <f t="shared" si="960"/>
        <v>2742</v>
      </c>
      <c r="B2909" s="126">
        <v>42140</v>
      </c>
      <c r="C2909" s="127" t="s">
        <v>2117</v>
      </c>
      <c r="D2909" s="126" t="s">
        <v>1423</v>
      </c>
      <c r="E2909" s="126">
        <v>1</v>
      </c>
      <c r="F2909" s="52">
        <v>406980</v>
      </c>
      <c r="G2909" s="52">
        <v>610470</v>
      </c>
      <c r="H2909" s="24">
        <f t="shared" si="954"/>
        <v>406980</v>
      </c>
      <c r="I2909" s="24">
        <f t="shared" si="955"/>
        <v>508725</v>
      </c>
      <c r="J2909" s="24">
        <f t="shared" si="956"/>
        <v>508725</v>
      </c>
      <c r="K2909" s="25">
        <f t="shared" si="957"/>
        <v>498446.66775894893</v>
      </c>
      <c r="L2909" s="26">
        <f t="shared" si="951"/>
        <v>64676.701024890041</v>
      </c>
      <c r="M2909" s="27">
        <f t="shared" si="952"/>
        <v>0.12975651199692237</v>
      </c>
      <c r="N2909" s="28">
        <f t="shared" si="958"/>
        <v>406980</v>
      </c>
      <c r="O2909" s="29" t="str">
        <f t="shared" si="959"/>
        <v>MENOR VALOR</v>
      </c>
      <c r="P2909" s="30">
        <f t="shared" si="953"/>
        <v>406980</v>
      </c>
    </row>
    <row r="2910" spans="1:16" ht="16.2" customHeight="1" x14ac:dyDescent="0.3">
      <c r="A2910" s="186">
        <f t="shared" si="960"/>
        <v>2743</v>
      </c>
      <c r="B2910" s="126">
        <v>42140</v>
      </c>
      <c r="C2910" s="127" t="s">
        <v>2118</v>
      </c>
      <c r="D2910" s="126" t="s">
        <v>1423</v>
      </c>
      <c r="E2910" s="126">
        <v>1</v>
      </c>
      <c r="F2910" s="52">
        <v>406980</v>
      </c>
      <c r="G2910" s="52">
        <v>610470</v>
      </c>
      <c r="H2910" s="24">
        <f t="shared" si="954"/>
        <v>406980</v>
      </c>
      <c r="I2910" s="24">
        <f t="shared" si="955"/>
        <v>508725</v>
      </c>
      <c r="J2910" s="24">
        <f t="shared" si="956"/>
        <v>508725</v>
      </c>
      <c r="K2910" s="25">
        <f t="shared" si="957"/>
        <v>498446.66775894893</v>
      </c>
      <c r="L2910" s="26">
        <f t="shared" si="951"/>
        <v>64676.701024890041</v>
      </c>
      <c r="M2910" s="27">
        <f t="shared" si="952"/>
        <v>0.12975651199692237</v>
      </c>
      <c r="N2910" s="28">
        <f t="shared" si="958"/>
        <v>406980</v>
      </c>
      <c r="O2910" s="29" t="str">
        <f t="shared" si="959"/>
        <v>MENOR VALOR</v>
      </c>
      <c r="P2910" s="30">
        <f t="shared" si="953"/>
        <v>406980</v>
      </c>
    </row>
    <row r="2911" spans="1:16" ht="16.2" customHeight="1" x14ac:dyDescent="0.3">
      <c r="A2911" s="186">
        <f t="shared" si="960"/>
        <v>2744</v>
      </c>
      <c r="B2911" s="126">
        <v>42140</v>
      </c>
      <c r="C2911" s="127" t="s">
        <v>2119</v>
      </c>
      <c r="D2911" s="126" t="s">
        <v>1423</v>
      </c>
      <c r="E2911" s="126">
        <v>1</v>
      </c>
      <c r="F2911" s="52">
        <v>1281630</v>
      </c>
      <c r="G2911" s="52">
        <v>1922445</v>
      </c>
      <c r="H2911" s="24">
        <f t="shared" si="954"/>
        <v>1281630</v>
      </c>
      <c r="I2911" s="24">
        <f t="shared" si="955"/>
        <v>1602037.5</v>
      </c>
      <c r="J2911" s="24">
        <f t="shared" si="956"/>
        <v>1602037.5</v>
      </c>
      <c r="K2911" s="25">
        <f t="shared" si="957"/>
        <v>1569669.7695216022</v>
      </c>
      <c r="L2911" s="26">
        <f t="shared" si="951"/>
        <v>203674.87428013384</v>
      </c>
      <c r="M2911" s="27">
        <f t="shared" si="952"/>
        <v>0.1297565119969209</v>
      </c>
      <c r="N2911" s="28">
        <f t="shared" si="958"/>
        <v>1281630</v>
      </c>
      <c r="O2911" s="29" t="str">
        <f t="shared" si="959"/>
        <v>MENOR VALOR</v>
      </c>
      <c r="P2911" s="30">
        <f t="shared" si="953"/>
        <v>1281630</v>
      </c>
    </row>
    <row r="2912" spans="1:16" ht="16.2" customHeight="1" x14ac:dyDescent="0.3">
      <c r="A2912" s="186">
        <f t="shared" si="960"/>
        <v>2745</v>
      </c>
      <c r="B2912" s="126">
        <v>42140</v>
      </c>
      <c r="C2912" s="127" t="s">
        <v>2120</v>
      </c>
      <c r="D2912" s="126" t="s">
        <v>1423</v>
      </c>
      <c r="E2912" s="126">
        <v>1</v>
      </c>
      <c r="F2912" s="52">
        <v>370090</v>
      </c>
      <c r="G2912" s="52">
        <v>555135</v>
      </c>
      <c r="H2912" s="24">
        <f t="shared" si="954"/>
        <v>370090</v>
      </c>
      <c r="I2912" s="24">
        <f t="shared" si="955"/>
        <v>462612.5</v>
      </c>
      <c r="J2912" s="24">
        <f t="shared" si="956"/>
        <v>462612.5</v>
      </c>
      <c r="K2912" s="25">
        <f t="shared" si="957"/>
        <v>453265.8294533132</v>
      </c>
      <c r="L2912" s="26">
        <f t="shared" si="951"/>
        <v>58814.193037253273</v>
      </c>
      <c r="M2912" s="27">
        <f t="shared" si="952"/>
        <v>0.1297565119969212</v>
      </c>
      <c r="N2912" s="28">
        <f t="shared" si="958"/>
        <v>370090</v>
      </c>
      <c r="O2912" s="29" t="str">
        <f t="shared" si="959"/>
        <v>MENOR VALOR</v>
      </c>
      <c r="P2912" s="30">
        <f t="shared" si="953"/>
        <v>370090</v>
      </c>
    </row>
    <row r="2913" spans="1:16" ht="16.2" customHeight="1" x14ac:dyDescent="0.3">
      <c r="A2913" s="186">
        <f t="shared" si="960"/>
        <v>2746</v>
      </c>
      <c r="B2913" s="126">
        <v>61185</v>
      </c>
      <c r="C2913" s="127" t="s">
        <v>2121</v>
      </c>
      <c r="D2913" s="126" t="s">
        <v>1423</v>
      </c>
      <c r="E2913" s="126">
        <v>1</v>
      </c>
      <c r="F2913" s="52">
        <v>426020</v>
      </c>
      <c r="G2913" s="52">
        <v>639030</v>
      </c>
      <c r="H2913" s="24">
        <f t="shared" si="954"/>
        <v>426020</v>
      </c>
      <c r="I2913" s="24">
        <f t="shared" si="955"/>
        <v>532525</v>
      </c>
      <c r="J2913" s="24">
        <f t="shared" si="956"/>
        <v>532525</v>
      </c>
      <c r="K2913" s="25">
        <f t="shared" si="957"/>
        <v>521765.81011024478</v>
      </c>
      <c r="L2913" s="26">
        <f t="shared" si="951"/>
        <v>67702.511599153368</v>
      </c>
      <c r="M2913" s="27">
        <f t="shared" si="952"/>
        <v>0.12975651199692137</v>
      </c>
      <c r="N2913" s="28">
        <f t="shared" si="958"/>
        <v>426020</v>
      </c>
      <c r="O2913" s="29" t="str">
        <f t="shared" si="959"/>
        <v>MENOR VALOR</v>
      </c>
      <c r="P2913" s="30">
        <f t="shared" si="953"/>
        <v>426020</v>
      </c>
    </row>
    <row r="2914" spans="1:16" ht="16.2" customHeight="1" x14ac:dyDescent="0.3">
      <c r="A2914" s="186">
        <f t="shared" si="960"/>
        <v>2747</v>
      </c>
      <c r="B2914" s="126">
        <v>61185</v>
      </c>
      <c r="C2914" s="127" t="s">
        <v>2122</v>
      </c>
      <c r="D2914" s="126" t="s">
        <v>1423</v>
      </c>
      <c r="E2914" s="126">
        <v>1</v>
      </c>
      <c r="F2914" s="52">
        <v>370090</v>
      </c>
      <c r="G2914" s="52">
        <v>555135</v>
      </c>
      <c r="H2914" s="24">
        <f t="shared" si="954"/>
        <v>370090</v>
      </c>
      <c r="I2914" s="24">
        <f t="shared" si="955"/>
        <v>462612.5</v>
      </c>
      <c r="J2914" s="24">
        <f t="shared" si="956"/>
        <v>462612.5</v>
      </c>
      <c r="K2914" s="25">
        <f t="shared" si="957"/>
        <v>453265.8294533132</v>
      </c>
      <c r="L2914" s="26">
        <f t="shared" si="951"/>
        <v>58814.193037253273</v>
      </c>
      <c r="M2914" s="27">
        <f t="shared" si="952"/>
        <v>0.1297565119969212</v>
      </c>
      <c r="N2914" s="28">
        <f t="shared" si="958"/>
        <v>370090</v>
      </c>
      <c r="O2914" s="29" t="str">
        <f t="shared" si="959"/>
        <v>MENOR VALOR</v>
      </c>
      <c r="P2914" s="30">
        <f t="shared" si="953"/>
        <v>370090</v>
      </c>
    </row>
    <row r="2915" spans="1:16" ht="16.2" customHeight="1" x14ac:dyDescent="0.3">
      <c r="A2915" s="186">
        <f t="shared" si="960"/>
        <v>2748</v>
      </c>
      <c r="B2915" s="126">
        <v>42140</v>
      </c>
      <c r="C2915" s="127" t="s">
        <v>2123</v>
      </c>
      <c r="D2915" s="126" t="s">
        <v>1423</v>
      </c>
      <c r="E2915" s="126">
        <v>1</v>
      </c>
      <c r="F2915" s="52">
        <v>370090</v>
      </c>
      <c r="G2915" s="52">
        <v>555135</v>
      </c>
      <c r="H2915" s="24">
        <f t="shared" si="954"/>
        <v>370090</v>
      </c>
      <c r="I2915" s="24">
        <f t="shared" si="955"/>
        <v>462612.5</v>
      </c>
      <c r="J2915" s="24">
        <f t="shared" si="956"/>
        <v>462612.5</v>
      </c>
      <c r="K2915" s="25">
        <f t="shared" si="957"/>
        <v>453265.8294533132</v>
      </c>
      <c r="L2915" s="26">
        <f t="shared" si="951"/>
        <v>58814.193037253273</v>
      </c>
      <c r="M2915" s="27">
        <f t="shared" si="952"/>
        <v>0.1297565119969212</v>
      </c>
      <c r="N2915" s="28">
        <f t="shared" si="958"/>
        <v>370090</v>
      </c>
      <c r="O2915" s="29" t="str">
        <f t="shared" si="959"/>
        <v>MENOR VALOR</v>
      </c>
      <c r="P2915" s="30">
        <f t="shared" si="953"/>
        <v>370090</v>
      </c>
    </row>
    <row r="2916" spans="1:16" ht="16.2" customHeight="1" x14ac:dyDescent="0.3">
      <c r="A2916" s="187">
        <f t="shared" si="960"/>
        <v>2749</v>
      </c>
      <c r="B2916" s="128">
        <v>42140</v>
      </c>
      <c r="C2916" s="129" t="s">
        <v>2124</v>
      </c>
      <c r="D2916" s="128" t="s">
        <v>1423</v>
      </c>
      <c r="E2916" s="128">
        <v>1</v>
      </c>
      <c r="F2916" s="56">
        <v>370090</v>
      </c>
      <c r="G2916" s="56">
        <v>555135</v>
      </c>
      <c r="H2916" s="243">
        <f t="shared" si="954"/>
        <v>370090</v>
      </c>
      <c r="I2916" s="243">
        <f t="shared" si="955"/>
        <v>462612.5</v>
      </c>
      <c r="J2916" s="243">
        <f t="shared" si="956"/>
        <v>462612.5</v>
      </c>
      <c r="K2916" s="244">
        <f t="shared" si="957"/>
        <v>453265.8294533132</v>
      </c>
      <c r="L2916" s="245">
        <f t="shared" si="951"/>
        <v>58814.193037253273</v>
      </c>
      <c r="M2916" s="246">
        <f t="shared" si="952"/>
        <v>0.1297565119969212</v>
      </c>
      <c r="N2916" s="247">
        <f t="shared" si="958"/>
        <v>370090</v>
      </c>
      <c r="O2916" s="181" t="str">
        <f t="shared" si="959"/>
        <v>MENOR VALOR</v>
      </c>
      <c r="P2916" s="248">
        <f t="shared" si="953"/>
        <v>370090</v>
      </c>
    </row>
    <row r="2917" spans="1:16" ht="16.2" customHeight="1" x14ac:dyDescent="0.3">
      <c r="A2917" s="268" t="s">
        <v>1100</v>
      </c>
      <c r="B2917" s="268" t="s">
        <v>1100</v>
      </c>
      <c r="C2917" s="268"/>
      <c r="D2917" s="268"/>
      <c r="E2917" s="268"/>
      <c r="F2917" s="35"/>
      <c r="G2917" s="121"/>
      <c r="H2917" s="38"/>
      <c r="I2917" s="38"/>
      <c r="J2917" s="38"/>
      <c r="K2917" s="39"/>
      <c r="L2917" s="40"/>
      <c r="M2917" s="41"/>
      <c r="N2917" s="42"/>
      <c r="O2917" s="43"/>
      <c r="P2917" s="44"/>
    </row>
    <row r="2918" spans="1:16" ht="16.2" customHeight="1" x14ac:dyDescent="0.3">
      <c r="A2918" s="185">
        <f>A2916+1</f>
        <v>2750</v>
      </c>
      <c r="B2918" s="124">
        <v>42140</v>
      </c>
      <c r="C2918" s="125" t="s">
        <v>2125</v>
      </c>
      <c r="D2918" s="124" t="s">
        <v>1423</v>
      </c>
      <c r="E2918" s="124">
        <v>1</v>
      </c>
      <c r="F2918" s="47">
        <v>426020</v>
      </c>
      <c r="G2918" s="47">
        <v>639030</v>
      </c>
      <c r="H2918" s="249">
        <f t="shared" ref="H2918:H2944" si="961">MIN(F2918:G2918)</f>
        <v>426020</v>
      </c>
      <c r="I2918" s="249">
        <f t="shared" ref="I2918:I2944" si="962">AVERAGE(F2918:G2918)</f>
        <v>532525</v>
      </c>
      <c r="J2918" s="249">
        <f t="shared" ref="J2918:J2944" si="963">MEDIAN(F2918:G2918)</f>
        <v>532525</v>
      </c>
      <c r="K2918" s="250">
        <f t="shared" ref="K2918:K2944" si="964">GEOMEAN(F2918:G2918)</f>
        <v>521765.81011024478</v>
      </c>
      <c r="L2918" s="251">
        <f t="shared" si="951"/>
        <v>67702.511599153368</v>
      </c>
      <c r="M2918" s="252">
        <f t="shared" si="952"/>
        <v>0.12975651199692137</v>
      </c>
      <c r="N2918" s="253">
        <f t="shared" ref="N2918:N2944" si="965">ROUND(IF(M2918&lt;=$N$2,H2918,K2918),0)</f>
        <v>426020</v>
      </c>
      <c r="O2918" s="178" t="str">
        <f t="shared" ref="O2918:O2944" si="966">IF(M2918&lt;=$N$2,"MENOR VALOR","MEDIA GEO")</f>
        <v>MENOR VALOR</v>
      </c>
      <c r="P2918" s="254">
        <f t="shared" si="953"/>
        <v>426020</v>
      </c>
    </row>
    <row r="2919" spans="1:16" ht="16.2" customHeight="1" x14ac:dyDescent="0.3">
      <c r="A2919" s="186">
        <f t="shared" ref="A2919:A2944" si="967">A2918+1</f>
        <v>2751</v>
      </c>
      <c r="B2919" s="126">
        <v>42140</v>
      </c>
      <c r="C2919" s="127" t="s">
        <v>2126</v>
      </c>
      <c r="D2919" s="126" t="s">
        <v>1423</v>
      </c>
      <c r="E2919" s="126">
        <v>1</v>
      </c>
      <c r="F2919" s="52">
        <v>370090</v>
      </c>
      <c r="G2919" s="52">
        <v>555135</v>
      </c>
      <c r="H2919" s="24">
        <f t="shared" si="961"/>
        <v>370090</v>
      </c>
      <c r="I2919" s="24">
        <f t="shared" si="962"/>
        <v>462612.5</v>
      </c>
      <c r="J2919" s="24">
        <f t="shared" si="963"/>
        <v>462612.5</v>
      </c>
      <c r="K2919" s="25">
        <f t="shared" si="964"/>
        <v>453265.8294533132</v>
      </c>
      <c r="L2919" s="26">
        <f t="shared" si="951"/>
        <v>58814.193037253273</v>
      </c>
      <c r="M2919" s="27">
        <f t="shared" si="952"/>
        <v>0.1297565119969212</v>
      </c>
      <c r="N2919" s="28">
        <f t="shared" si="965"/>
        <v>370090</v>
      </c>
      <c r="O2919" s="29" t="str">
        <f t="shared" si="966"/>
        <v>MENOR VALOR</v>
      </c>
      <c r="P2919" s="30">
        <f t="shared" si="953"/>
        <v>370090</v>
      </c>
    </row>
    <row r="2920" spans="1:16" ht="16.2" customHeight="1" x14ac:dyDescent="0.3">
      <c r="A2920" s="186">
        <f t="shared" si="967"/>
        <v>2752</v>
      </c>
      <c r="B2920" s="126">
        <v>42140</v>
      </c>
      <c r="C2920" s="127" t="s">
        <v>2100</v>
      </c>
      <c r="D2920" s="126" t="s">
        <v>1423</v>
      </c>
      <c r="E2920" s="126">
        <v>1</v>
      </c>
      <c r="F2920" s="52">
        <v>370090</v>
      </c>
      <c r="G2920" s="52">
        <v>555135</v>
      </c>
      <c r="H2920" s="24">
        <f t="shared" si="961"/>
        <v>370090</v>
      </c>
      <c r="I2920" s="24">
        <f t="shared" si="962"/>
        <v>462612.5</v>
      </c>
      <c r="J2920" s="24">
        <f t="shared" si="963"/>
        <v>462612.5</v>
      </c>
      <c r="K2920" s="25">
        <f t="shared" si="964"/>
        <v>453265.8294533132</v>
      </c>
      <c r="L2920" s="26">
        <f t="shared" si="951"/>
        <v>58814.193037253273</v>
      </c>
      <c r="M2920" s="27">
        <f t="shared" si="952"/>
        <v>0.1297565119969212</v>
      </c>
      <c r="N2920" s="28">
        <f t="shared" si="965"/>
        <v>370090</v>
      </c>
      <c r="O2920" s="29" t="str">
        <f t="shared" si="966"/>
        <v>MENOR VALOR</v>
      </c>
      <c r="P2920" s="30">
        <f t="shared" si="953"/>
        <v>370090</v>
      </c>
    </row>
    <row r="2921" spans="1:16" ht="16.2" customHeight="1" x14ac:dyDescent="0.3">
      <c r="A2921" s="186">
        <f t="shared" si="967"/>
        <v>2753</v>
      </c>
      <c r="B2921" s="126">
        <v>42140</v>
      </c>
      <c r="C2921" s="127" t="s">
        <v>2127</v>
      </c>
      <c r="D2921" s="126" t="s">
        <v>1423</v>
      </c>
      <c r="E2921" s="126">
        <v>1</v>
      </c>
      <c r="F2921" s="52">
        <v>278460</v>
      </c>
      <c r="G2921" s="52">
        <v>417690</v>
      </c>
      <c r="H2921" s="24">
        <f t="shared" si="961"/>
        <v>278460</v>
      </c>
      <c r="I2921" s="24">
        <f t="shared" si="962"/>
        <v>348075</v>
      </c>
      <c r="J2921" s="24">
        <f t="shared" si="963"/>
        <v>348075</v>
      </c>
      <c r="K2921" s="25">
        <f t="shared" si="964"/>
        <v>341042.45688770188</v>
      </c>
      <c r="L2921" s="26">
        <f t="shared" si="951"/>
        <v>44252.479648608809</v>
      </c>
      <c r="M2921" s="27">
        <f t="shared" si="952"/>
        <v>0.1297565119969219</v>
      </c>
      <c r="N2921" s="28">
        <f t="shared" si="965"/>
        <v>278460</v>
      </c>
      <c r="O2921" s="29" t="str">
        <f t="shared" si="966"/>
        <v>MENOR VALOR</v>
      </c>
      <c r="P2921" s="30">
        <f t="shared" si="953"/>
        <v>278460</v>
      </c>
    </row>
    <row r="2922" spans="1:16" ht="16.2" customHeight="1" x14ac:dyDescent="0.3">
      <c r="A2922" s="186">
        <f t="shared" si="967"/>
        <v>2754</v>
      </c>
      <c r="B2922" s="126">
        <v>61185</v>
      </c>
      <c r="C2922" s="127" t="s">
        <v>2102</v>
      </c>
      <c r="D2922" s="126" t="s">
        <v>1423</v>
      </c>
      <c r="E2922" s="126">
        <v>1</v>
      </c>
      <c r="F2922" s="52">
        <v>241570</v>
      </c>
      <c r="G2922" s="52">
        <v>362355</v>
      </c>
      <c r="H2922" s="24">
        <f t="shared" si="961"/>
        <v>241570</v>
      </c>
      <c r="I2922" s="24">
        <f t="shared" si="962"/>
        <v>301962.5</v>
      </c>
      <c r="J2922" s="24">
        <f t="shared" si="963"/>
        <v>301962.5</v>
      </c>
      <c r="K2922" s="25">
        <f t="shared" si="964"/>
        <v>295861.61858206615</v>
      </c>
      <c r="L2922" s="26">
        <f t="shared" si="951"/>
        <v>38389.971660972602</v>
      </c>
      <c r="M2922" s="27">
        <f t="shared" si="952"/>
        <v>0.12975651199692192</v>
      </c>
      <c r="N2922" s="28">
        <f t="shared" si="965"/>
        <v>241570</v>
      </c>
      <c r="O2922" s="29" t="str">
        <f t="shared" si="966"/>
        <v>MENOR VALOR</v>
      </c>
      <c r="P2922" s="30">
        <f t="shared" si="953"/>
        <v>241570</v>
      </c>
    </row>
    <row r="2923" spans="1:16" ht="16.2" customHeight="1" x14ac:dyDescent="0.3">
      <c r="A2923" s="186">
        <f t="shared" si="967"/>
        <v>2755</v>
      </c>
      <c r="B2923" s="126">
        <v>61165</v>
      </c>
      <c r="C2923" s="127" t="s">
        <v>2103</v>
      </c>
      <c r="D2923" s="126" t="s">
        <v>1423</v>
      </c>
      <c r="E2923" s="126">
        <v>1</v>
      </c>
      <c r="F2923" s="52">
        <v>255850</v>
      </c>
      <c r="G2923" s="52">
        <v>383775</v>
      </c>
      <c r="H2923" s="24">
        <f t="shared" si="961"/>
        <v>255850</v>
      </c>
      <c r="I2923" s="24">
        <f t="shared" si="962"/>
        <v>319812.5</v>
      </c>
      <c r="J2923" s="24">
        <f t="shared" si="963"/>
        <v>319812.5</v>
      </c>
      <c r="K2923" s="25">
        <f t="shared" si="964"/>
        <v>313350.97534553806</v>
      </c>
      <c r="L2923" s="26">
        <f t="shared" si="951"/>
        <v>40659.329591670794</v>
      </c>
      <c r="M2923" s="27">
        <f t="shared" si="952"/>
        <v>0.12975651199692287</v>
      </c>
      <c r="N2923" s="28">
        <f t="shared" si="965"/>
        <v>255850</v>
      </c>
      <c r="O2923" s="29" t="str">
        <f t="shared" si="966"/>
        <v>MENOR VALOR</v>
      </c>
      <c r="P2923" s="30">
        <f t="shared" si="953"/>
        <v>255850</v>
      </c>
    </row>
    <row r="2924" spans="1:16" ht="16.2" customHeight="1" x14ac:dyDescent="0.3">
      <c r="A2924" s="186">
        <f t="shared" si="967"/>
        <v>2756</v>
      </c>
      <c r="B2924" s="126">
        <v>42140</v>
      </c>
      <c r="C2924" s="127" t="s">
        <v>2128</v>
      </c>
      <c r="D2924" s="126" t="s">
        <v>1423</v>
      </c>
      <c r="E2924" s="126">
        <v>1</v>
      </c>
      <c r="F2924" s="52">
        <v>227290</v>
      </c>
      <c r="G2924" s="52">
        <v>340935</v>
      </c>
      <c r="H2924" s="24">
        <f t="shared" si="961"/>
        <v>227290</v>
      </c>
      <c r="I2924" s="24">
        <f t="shared" si="962"/>
        <v>284112.5</v>
      </c>
      <c r="J2924" s="24">
        <f t="shared" si="963"/>
        <v>284112.5</v>
      </c>
      <c r="K2924" s="25">
        <f t="shared" si="964"/>
        <v>278372.2618185943</v>
      </c>
      <c r="L2924" s="26">
        <f t="shared" si="951"/>
        <v>36120.613730274694</v>
      </c>
      <c r="M2924" s="27">
        <f t="shared" si="952"/>
        <v>0.12975651199692181</v>
      </c>
      <c r="N2924" s="28">
        <f t="shared" si="965"/>
        <v>227290</v>
      </c>
      <c r="O2924" s="29" t="str">
        <f t="shared" si="966"/>
        <v>MENOR VALOR</v>
      </c>
      <c r="P2924" s="30">
        <f t="shared" si="953"/>
        <v>227290</v>
      </c>
    </row>
    <row r="2925" spans="1:16" ht="16.2" customHeight="1" x14ac:dyDescent="0.3">
      <c r="A2925" s="186">
        <f t="shared" si="967"/>
        <v>2757</v>
      </c>
      <c r="B2925" s="126">
        <v>42140</v>
      </c>
      <c r="C2925" s="127" t="s">
        <v>2129</v>
      </c>
      <c r="D2925" s="126" t="s">
        <v>1423</v>
      </c>
      <c r="E2925" s="126">
        <v>1</v>
      </c>
      <c r="F2925" s="52">
        <v>227290</v>
      </c>
      <c r="G2925" s="52">
        <v>340935</v>
      </c>
      <c r="H2925" s="24">
        <f t="shared" si="961"/>
        <v>227290</v>
      </c>
      <c r="I2925" s="24">
        <f t="shared" si="962"/>
        <v>284112.5</v>
      </c>
      <c r="J2925" s="24">
        <f t="shared" si="963"/>
        <v>284112.5</v>
      </c>
      <c r="K2925" s="25">
        <f t="shared" si="964"/>
        <v>278372.2618185943</v>
      </c>
      <c r="L2925" s="26">
        <f t="shared" si="951"/>
        <v>36120.613730274694</v>
      </c>
      <c r="M2925" s="27">
        <f t="shared" si="952"/>
        <v>0.12975651199692181</v>
      </c>
      <c r="N2925" s="28">
        <f t="shared" si="965"/>
        <v>227290</v>
      </c>
      <c r="O2925" s="29" t="str">
        <f t="shared" si="966"/>
        <v>MENOR VALOR</v>
      </c>
      <c r="P2925" s="30">
        <f t="shared" si="953"/>
        <v>227290</v>
      </c>
    </row>
    <row r="2926" spans="1:16" ht="16.2" customHeight="1" x14ac:dyDescent="0.3">
      <c r="A2926" s="186">
        <f t="shared" si="967"/>
        <v>2758</v>
      </c>
      <c r="B2926" s="126">
        <v>42140</v>
      </c>
      <c r="C2926" s="127" t="s">
        <v>2130</v>
      </c>
      <c r="D2926" s="126" t="s">
        <v>1423</v>
      </c>
      <c r="E2926" s="126">
        <v>1</v>
      </c>
      <c r="F2926" s="52">
        <v>261800</v>
      </c>
      <c r="G2926" s="52">
        <v>392700</v>
      </c>
      <c r="H2926" s="24">
        <f t="shared" si="961"/>
        <v>261800</v>
      </c>
      <c r="I2926" s="24">
        <f t="shared" si="962"/>
        <v>327250</v>
      </c>
      <c r="J2926" s="24">
        <f t="shared" si="963"/>
        <v>327250</v>
      </c>
      <c r="K2926" s="25">
        <f t="shared" si="964"/>
        <v>320638.20733031799</v>
      </c>
      <c r="L2926" s="26">
        <f t="shared" si="951"/>
        <v>41604.89539612845</v>
      </c>
      <c r="M2926" s="27">
        <f t="shared" si="952"/>
        <v>0.12975651199692351</v>
      </c>
      <c r="N2926" s="28">
        <f t="shared" si="965"/>
        <v>261800</v>
      </c>
      <c r="O2926" s="29" t="str">
        <f t="shared" si="966"/>
        <v>MENOR VALOR</v>
      </c>
      <c r="P2926" s="30">
        <f t="shared" si="953"/>
        <v>261800</v>
      </c>
    </row>
    <row r="2927" spans="1:16" ht="16.2" customHeight="1" x14ac:dyDescent="0.3">
      <c r="A2927" s="186">
        <f t="shared" si="967"/>
        <v>2759</v>
      </c>
      <c r="B2927" s="126">
        <v>42140</v>
      </c>
      <c r="C2927" s="127" t="s">
        <v>2131</v>
      </c>
      <c r="D2927" s="126" t="s">
        <v>1423</v>
      </c>
      <c r="E2927" s="126">
        <v>1</v>
      </c>
      <c r="F2927" s="52">
        <v>255850</v>
      </c>
      <c r="G2927" s="52">
        <v>383775</v>
      </c>
      <c r="H2927" s="24">
        <f t="shared" si="961"/>
        <v>255850</v>
      </c>
      <c r="I2927" s="24">
        <f t="shared" si="962"/>
        <v>319812.5</v>
      </c>
      <c r="J2927" s="24">
        <f t="shared" si="963"/>
        <v>319812.5</v>
      </c>
      <c r="K2927" s="25">
        <f t="shared" si="964"/>
        <v>313350.97534553806</v>
      </c>
      <c r="L2927" s="26">
        <f t="shared" si="951"/>
        <v>40659.329591670794</v>
      </c>
      <c r="M2927" s="27">
        <f t="shared" si="952"/>
        <v>0.12975651199692287</v>
      </c>
      <c r="N2927" s="28">
        <f t="shared" si="965"/>
        <v>255850</v>
      </c>
      <c r="O2927" s="29" t="str">
        <f t="shared" si="966"/>
        <v>MENOR VALOR</v>
      </c>
      <c r="P2927" s="30">
        <f t="shared" si="953"/>
        <v>255850</v>
      </c>
    </row>
    <row r="2928" spans="1:16" ht="16.2" customHeight="1" x14ac:dyDescent="0.3">
      <c r="A2928" s="186">
        <f t="shared" si="967"/>
        <v>2760</v>
      </c>
      <c r="B2928" s="126">
        <v>42140</v>
      </c>
      <c r="C2928" s="127" t="s">
        <v>2132</v>
      </c>
      <c r="D2928" s="126" t="s">
        <v>1423</v>
      </c>
      <c r="E2928" s="126">
        <v>1</v>
      </c>
      <c r="F2928" s="52">
        <v>255850</v>
      </c>
      <c r="G2928" s="52">
        <v>383775</v>
      </c>
      <c r="H2928" s="24">
        <f t="shared" si="961"/>
        <v>255850</v>
      </c>
      <c r="I2928" s="24">
        <f t="shared" si="962"/>
        <v>319812.5</v>
      </c>
      <c r="J2928" s="24">
        <f t="shared" si="963"/>
        <v>319812.5</v>
      </c>
      <c r="K2928" s="25">
        <f t="shared" si="964"/>
        <v>313350.97534553806</v>
      </c>
      <c r="L2928" s="26">
        <f t="shared" si="951"/>
        <v>40659.329591670794</v>
      </c>
      <c r="M2928" s="27">
        <f t="shared" si="952"/>
        <v>0.12975651199692287</v>
      </c>
      <c r="N2928" s="28">
        <f t="shared" si="965"/>
        <v>255850</v>
      </c>
      <c r="O2928" s="29" t="str">
        <f t="shared" si="966"/>
        <v>MENOR VALOR</v>
      </c>
      <c r="P2928" s="30">
        <f t="shared" si="953"/>
        <v>255850</v>
      </c>
    </row>
    <row r="2929" spans="1:16" ht="16.2" customHeight="1" x14ac:dyDescent="0.3">
      <c r="A2929" s="186">
        <f t="shared" si="967"/>
        <v>2761</v>
      </c>
      <c r="B2929" s="126">
        <v>42140</v>
      </c>
      <c r="C2929" s="127" t="s">
        <v>2133</v>
      </c>
      <c r="D2929" s="126" t="s">
        <v>1423</v>
      </c>
      <c r="E2929" s="126">
        <v>1</v>
      </c>
      <c r="F2929" s="52">
        <v>282030</v>
      </c>
      <c r="G2929" s="52">
        <v>423045</v>
      </c>
      <c r="H2929" s="24">
        <f t="shared" si="961"/>
        <v>282030</v>
      </c>
      <c r="I2929" s="24">
        <f t="shared" si="962"/>
        <v>352537.5</v>
      </c>
      <c r="J2929" s="24">
        <f t="shared" si="963"/>
        <v>352537.5</v>
      </c>
      <c r="K2929" s="25">
        <f t="shared" si="964"/>
        <v>345414.79607856984</v>
      </c>
      <c r="L2929" s="26">
        <f t="shared" si="951"/>
        <v>44819.819131283519</v>
      </c>
      <c r="M2929" s="27">
        <f t="shared" si="952"/>
        <v>0.12975651199692259</v>
      </c>
      <c r="N2929" s="28">
        <f t="shared" si="965"/>
        <v>282030</v>
      </c>
      <c r="O2929" s="29" t="str">
        <f t="shared" si="966"/>
        <v>MENOR VALOR</v>
      </c>
      <c r="P2929" s="30">
        <f t="shared" si="953"/>
        <v>282030</v>
      </c>
    </row>
    <row r="2930" spans="1:16" ht="16.2" customHeight="1" x14ac:dyDescent="0.3">
      <c r="A2930" s="186">
        <f t="shared" si="967"/>
        <v>2762</v>
      </c>
      <c r="B2930" s="126">
        <v>42140</v>
      </c>
      <c r="C2930" s="127" t="s">
        <v>2134</v>
      </c>
      <c r="D2930" s="126" t="s">
        <v>1423</v>
      </c>
      <c r="E2930" s="126">
        <v>1</v>
      </c>
      <c r="F2930" s="52">
        <v>282030</v>
      </c>
      <c r="G2930" s="52">
        <v>423045</v>
      </c>
      <c r="H2930" s="24">
        <f t="shared" si="961"/>
        <v>282030</v>
      </c>
      <c r="I2930" s="24">
        <f t="shared" si="962"/>
        <v>352537.5</v>
      </c>
      <c r="J2930" s="24">
        <f t="shared" si="963"/>
        <v>352537.5</v>
      </c>
      <c r="K2930" s="25">
        <f t="shared" si="964"/>
        <v>345414.79607856984</v>
      </c>
      <c r="L2930" s="26">
        <f t="shared" si="951"/>
        <v>44819.819131283519</v>
      </c>
      <c r="M2930" s="27">
        <f t="shared" si="952"/>
        <v>0.12975651199692259</v>
      </c>
      <c r="N2930" s="28">
        <f t="shared" si="965"/>
        <v>282030</v>
      </c>
      <c r="O2930" s="29" t="str">
        <f t="shared" si="966"/>
        <v>MENOR VALOR</v>
      </c>
      <c r="P2930" s="30">
        <f t="shared" si="953"/>
        <v>282030</v>
      </c>
    </row>
    <row r="2931" spans="1:16" ht="16.2" customHeight="1" x14ac:dyDescent="0.3">
      <c r="A2931" s="186">
        <f t="shared" si="967"/>
        <v>2763</v>
      </c>
      <c r="B2931" s="126">
        <v>61185</v>
      </c>
      <c r="C2931" s="127" t="s">
        <v>2135</v>
      </c>
      <c r="D2931" s="126" t="s">
        <v>1423</v>
      </c>
      <c r="E2931" s="126">
        <v>1</v>
      </c>
      <c r="F2931" s="52">
        <v>255850</v>
      </c>
      <c r="G2931" s="52">
        <v>383775</v>
      </c>
      <c r="H2931" s="24">
        <f t="shared" si="961"/>
        <v>255850</v>
      </c>
      <c r="I2931" s="24">
        <f t="shared" si="962"/>
        <v>319812.5</v>
      </c>
      <c r="J2931" s="24">
        <f t="shared" si="963"/>
        <v>319812.5</v>
      </c>
      <c r="K2931" s="25">
        <f t="shared" si="964"/>
        <v>313350.97534553806</v>
      </c>
      <c r="L2931" s="26">
        <f t="shared" si="951"/>
        <v>40659.329591670794</v>
      </c>
      <c r="M2931" s="27">
        <f t="shared" si="952"/>
        <v>0.12975651199692287</v>
      </c>
      <c r="N2931" s="28">
        <f t="shared" si="965"/>
        <v>255850</v>
      </c>
      <c r="O2931" s="29" t="str">
        <f t="shared" si="966"/>
        <v>MENOR VALOR</v>
      </c>
      <c r="P2931" s="30">
        <f t="shared" si="953"/>
        <v>255850</v>
      </c>
    </row>
    <row r="2932" spans="1:16" ht="16.2" customHeight="1" x14ac:dyDescent="0.3">
      <c r="A2932" s="186">
        <f t="shared" si="967"/>
        <v>2764</v>
      </c>
      <c r="B2932" s="126">
        <v>42140</v>
      </c>
      <c r="C2932" s="127" t="s">
        <v>2136</v>
      </c>
      <c r="D2932" s="126" t="s">
        <v>1423</v>
      </c>
      <c r="E2932" s="126">
        <v>1</v>
      </c>
      <c r="F2932" s="52">
        <v>255850</v>
      </c>
      <c r="G2932" s="52">
        <v>383775</v>
      </c>
      <c r="H2932" s="24">
        <f t="shared" si="961"/>
        <v>255850</v>
      </c>
      <c r="I2932" s="24">
        <f t="shared" si="962"/>
        <v>319812.5</v>
      </c>
      <c r="J2932" s="24">
        <f t="shared" si="963"/>
        <v>319812.5</v>
      </c>
      <c r="K2932" s="25">
        <f t="shared" si="964"/>
        <v>313350.97534553806</v>
      </c>
      <c r="L2932" s="26">
        <f t="shared" si="951"/>
        <v>40659.329591670794</v>
      </c>
      <c r="M2932" s="27">
        <f t="shared" si="952"/>
        <v>0.12975651199692287</v>
      </c>
      <c r="N2932" s="28">
        <f t="shared" si="965"/>
        <v>255850</v>
      </c>
      <c r="O2932" s="29" t="str">
        <f t="shared" si="966"/>
        <v>MENOR VALOR</v>
      </c>
      <c r="P2932" s="30">
        <f t="shared" si="953"/>
        <v>255850</v>
      </c>
    </row>
    <row r="2933" spans="1:16" ht="16.2" customHeight="1" x14ac:dyDescent="0.3">
      <c r="A2933" s="186">
        <f t="shared" si="967"/>
        <v>2765</v>
      </c>
      <c r="B2933" s="126">
        <v>42140</v>
      </c>
      <c r="C2933" s="127" t="s">
        <v>2137</v>
      </c>
      <c r="D2933" s="126" t="s">
        <v>1423</v>
      </c>
      <c r="E2933" s="126">
        <v>1</v>
      </c>
      <c r="F2933" s="52">
        <v>223720</v>
      </c>
      <c r="G2933" s="52">
        <v>335580</v>
      </c>
      <c r="H2933" s="24">
        <f t="shared" si="961"/>
        <v>223720</v>
      </c>
      <c r="I2933" s="24">
        <f t="shared" si="962"/>
        <v>279650</v>
      </c>
      <c r="J2933" s="24">
        <f t="shared" si="963"/>
        <v>279650</v>
      </c>
      <c r="K2933" s="25">
        <f t="shared" si="964"/>
        <v>273999.92262772628</v>
      </c>
      <c r="L2933" s="26">
        <f t="shared" si="951"/>
        <v>35553.274247600137</v>
      </c>
      <c r="M2933" s="27">
        <f t="shared" si="952"/>
        <v>0.12975651199692154</v>
      </c>
      <c r="N2933" s="28">
        <f t="shared" si="965"/>
        <v>223720</v>
      </c>
      <c r="O2933" s="29" t="str">
        <f t="shared" si="966"/>
        <v>MENOR VALOR</v>
      </c>
      <c r="P2933" s="30">
        <f t="shared" si="953"/>
        <v>223720</v>
      </c>
    </row>
    <row r="2934" spans="1:16" ht="16.2" customHeight="1" x14ac:dyDescent="0.3">
      <c r="A2934" s="186">
        <f t="shared" si="967"/>
        <v>2766</v>
      </c>
      <c r="B2934" s="126">
        <v>42140</v>
      </c>
      <c r="C2934" s="127" t="s">
        <v>2138</v>
      </c>
      <c r="D2934" s="126" t="s">
        <v>1423</v>
      </c>
      <c r="E2934" s="126">
        <v>1</v>
      </c>
      <c r="F2934" s="52">
        <v>246330</v>
      </c>
      <c r="G2934" s="52">
        <v>369495</v>
      </c>
      <c r="H2934" s="24">
        <f t="shared" si="961"/>
        <v>246330</v>
      </c>
      <c r="I2934" s="24">
        <f t="shared" si="962"/>
        <v>307912.5</v>
      </c>
      <c r="J2934" s="24">
        <f t="shared" si="963"/>
        <v>307912.5</v>
      </c>
      <c r="K2934" s="25">
        <f t="shared" si="964"/>
        <v>301691.40416989016</v>
      </c>
      <c r="L2934" s="26">
        <f t="shared" si="951"/>
        <v>39146.424304538894</v>
      </c>
      <c r="M2934" s="27">
        <f t="shared" si="952"/>
        <v>0.12975651199692298</v>
      </c>
      <c r="N2934" s="28">
        <f t="shared" si="965"/>
        <v>246330</v>
      </c>
      <c r="O2934" s="29" t="str">
        <f t="shared" si="966"/>
        <v>MENOR VALOR</v>
      </c>
      <c r="P2934" s="30">
        <f t="shared" si="953"/>
        <v>246330</v>
      </c>
    </row>
    <row r="2935" spans="1:16" ht="16.2" customHeight="1" x14ac:dyDescent="0.3">
      <c r="A2935" s="186">
        <f t="shared" si="967"/>
        <v>2767</v>
      </c>
      <c r="B2935" s="126">
        <v>42140</v>
      </c>
      <c r="C2935" s="127" t="s">
        <v>2139</v>
      </c>
      <c r="D2935" s="126" t="s">
        <v>1423</v>
      </c>
      <c r="E2935" s="126">
        <v>1</v>
      </c>
      <c r="F2935" s="52">
        <v>271320</v>
      </c>
      <c r="G2935" s="52">
        <v>406980</v>
      </c>
      <c r="H2935" s="24">
        <f t="shared" si="961"/>
        <v>271320</v>
      </c>
      <c r="I2935" s="24">
        <f t="shared" si="962"/>
        <v>339150</v>
      </c>
      <c r="J2935" s="24">
        <f t="shared" si="963"/>
        <v>339150</v>
      </c>
      <c r="K2935" s="25">
        <f t="shared" si="964"/>
        <v>332297.77850596595</v>
      </c>
      <c r="L2935" s="26">
        <f t="shared" si="951"/>
        <v>43117.800683259833</v>
      </c>
      <c r="M2935" s="27">
        <f t="shared" si="952"/>
        <v>0.12975651199692179</v>
      </c>
      <c r="N2935" s="28">
        <f t="shared" si="965"/>
        <v>271320</v>
      </c>
      <c r="O2935" s="29" t="str">
        <f t="shared" si="966"/>
        <v>MENOR VALOR</v>
      </c>
      <c r="P2935" s="30">
        <f t="shared" si="953"/>
        <v>271320</v>
      </c>
    </row>
    <row r="2936" spans="1:16" ht="16.2" customHeight="1" x14ac:dyDescent="0.3">
      <c r="A2936" s="186">
        <f t="shared" si="967"/>
        <v>2768</v>
      </c>
      <c r="B2936" s="126">
        <v>42140</v>
      </c>
      <c r="C2936" s="127" t="s">
        <v>2140</v>
      </c>
      <c r="D2936" s="126" t="s">
        <v>1423</v>
      </c>
      <c r="E2936" s="126">
        <v>1</v>
      </c>
      <c r="F2936" s="52">
        <v>223720</v>
      </c>
      <c r="G2936" s="52">
        <v>335580</v>
      </c>
      <c r="H2936" s="24">
        <f t="shared" si="961"/>
        <v>223720</v>
      </c>
      <c r="I2936" s="24">
        <f t="shared" si="962"/>
        <v>279650</v>
      </c>
      <c r="J2936" s="24">
        <f t="shared" si="963"/>
        <v>279650</v>
      </c>
      <c r="K2936" s="25">
        <f t="shared" si="964"/>
        <v>273999.92262772628</v>
      </c>
      <c r="L2936" s="26">
        <f t="shared" si="951"/>
        <v>35553.274247600137</v>
      </c>
      <c r="M2936" s="27">
        <f t="shared" si="952"/>
        <v>0.12975651199692154</v>
      </c>
      <c r="N2936" s="28">
        <f t="shared" si="965"/>
        <v>223720</v>
      </c>
      <c r="O2936" s="29" t="str">
        <f t="shared" si="966"/>
        <v>MENOR VALOR</v>
      </c>
      <c r="P2936" s="30">
        <f t="shared" si="953"/>
        <v>223720</v>
      </c>
    </row>
    <row r="2937" spans="1:16" ht="16.2" customHeight="1" x14ac:dyDescent="0.3">
      <c r="A2937" s="186">
        <f t="shared" si="967"/>
        <v>2769</v>
      </c>
      <c r="B2937" s="126">
        <v>42140</v>
      </c>
      <c r="C2937" s="127" t="s">
        <v>2117</v>
      </c>
      <c r="D2937" s="126" t="s">
        <v>1423</v>
      </c>
      <c r="E2937" s="126">
        <v>1</v>
      </c>
      <c r="F2937" s="52">
        <v>291550</v>
      </c>
      <c r="G2937" s="52">
        <v>437325</v>
      </c>
      <c r="H2937" s="24">
        <f t="shared" si="961"/>
        <v>291550</v>
      </c>
      <c r="I2937" s="24">
        <f t="shared" si="962"/>
        <v>364437.5</v>
      </c>
      <c r="J2937" s="24">
        <f t="shared" si="963"/>
        <v>364437.5</v>
      </c>
      <c r="K2937" s="25">
        <f t="shared" si="964"/>
        <v>357074.3672542178</v>
      </c>
      <c r="L2937" s="26">
        <f t="shared" si="951"/>
        <v>46332.724418414851</v>
      </c>
      <c r="M2937" s="27">
        <f t="shared" si="952"/>
        <v>0.1297565119969209</v>
      </c>
      <c r="N2937" s="28">
        <f t="shared" si="965"/>
        <v>291550</v>
      </c>
      <c r="O2937" s="29" t="str">
        <f t="shared" si="966"/>
        <v>MENOR VALOR</v>
      </c>
      <c r="P2937" s="30">
        <f t="shared" si="953"/>
        <v>291550</v>
      </c>
    </row>
    <row r="2938" spans="1:16" ht="16.2" customHeight="1" x14ac:dyDescent="0.3">
      <c r="A2938" s="186">
        <f t="shared" si="967"/>
        <v>2770</v>
      </c>
      <c r="B2938" s="126">
        <v>42140</v>
      </c>
      <c r="C2938" s="127" t="s">
        <v>2118</v>
      </c>
      <c r="D2938" s="126" t="s">
        <v>1423</v>
      </c>
      <c r="E2938" s="126">
        <v>1</v>
      </c>
      <c r="F2938" s="52">
        <v>291550</v>
      </c>
      <c r="G2938" s="52">
        <v>437325</v>
      </c>
      <c r="H2938" s="24">
        <f t="shared" si="961"/>
        <v>291550</v>
      </c>
      <c r="I2938" s="24">
        <f t="shared" si="962"/>
        <v>364437.5</v>
      </c>
      <c r="J2938" s="24">
        <f t="shared" si="963"/>
        <v>364437.5</v>
      </c>
      <c r="K2938" s="25">
        <f t="shared" si="964"/>
        <v>357074.3672542178</v>
      </c>
      <c r="L2938" s="26">
        <f t="shared" si="951"/>
        <v>46332.724418414851</v>
      </c>
      <c r="M2938" s="27">
        <f t="shared" si="952"/>
        <v>0.1297565119969209</v>
      </c>
      <c r="N2938" s="28">
        <f t="shared" si="965"/>
        <v>291550</v>
      </c>
      <c r="O2938" s="29" t="str">
        <f t="shared" si="966"/>
        <v>MENOR VALOR</v>
      </c>
      <c r="P2938" s="30">
        <f t="shared" si="953"/>
        <v>291550</v>
      </c>
    </row>
    <row r="2939" spans="1:16" ht="16.2" customHeight="1" x14ac:dyDescent="0.3">
      <c r="A2939" s="186">
        <f t="shared" si="967"/>
        <v>2771</v>
      </c>
      <c r="B2939" s="126">
        <v>42140</v>
      </c>
      <c r="C2939" s="127" t="s">
        <v>2141</v>
      </c>
      <c r="D2939" s="126" t="s">
        <v>1423</v>
      </c>
      <c r="E2939" s="126">
        <v>1</v>
      </c>
      <c r="F2939" s="52">
        <v>291550</v>
      </c>
      <c r="G2939" s="52">
        <v>437325</v>
      </c>
      <c r="H2939" s="24">
        <f t="shared" si="961"/>
        <v>291550</v>
      </c>
      <c r="I2939" s="24">
        <f t="shared" si="962"/>
        <v>364437.5</v>
      </c>
      <c r="J2939" s="24">
        <f t="shared" si="963"/>
        <v>364437.5</v>
      </c>
      <c r="K2939" s="25">
        <f t="shared" si="964"/>
        <v>357074.3672542178</v>
      </c>
      <c r="L2939" s="26">
        <f t="shared" si="951"/>
        <v>46332.724418414851</v>
      </c>
      <c r="M2939" s="27">
        <f t="shared" si="952"/>
        <v>0.1297565119969209</v>
      </c>
      <c r="N2939" s="28">
        <f t="shared" si="965"/>
        <v>291550</v>
      </c>
      <c r="O2939" s="29" t="str">
        <f t="shared" si="966"/>
        <v>MENOR VALOR</v>
      </c>
      <c r="P2939" s="30">
        <f t="shared" si="953"/>
        <v>291550</v>
      </c>
    </row>
    <row r="2940" spans="1:16" ht="16.2" customHeight="1" x14ac:dyDescent="0.3">
      <c r="A2940" s="186">
        <f t="shared" si="967"/>
        <v>2772</v>
      </c>
      <c r="B2940" s="126">
        <v>42140</v>
      </c>
      <c r="C2940" s="127" t="s">
        <v>2120</v>
      </c>
      <c r="D2940" s="126" t="s">
        <v>1423</v>
      </c>
      <c r="E2940" s="126">
        <v>1</v>
      </c>
      <c r="F2940" s="52">
        <v>291550</v>
      </c>
      <c r="G2940" s="52">
        <v>437325</v>
      </c>
      <c r="H2940" s="24">
        <f t="shared" si="961"/>
        <v>291550</v>
      </c>
      <c r="I2940" s="24">
        <f t="shared" si="962"/>
        <v>364437.5</v>
      </c>
      <c r="J2940" s="24">
        <f t="shared" si="963"/>
        <v>364437.5</v>
      </c>
      <c r="K2940" s="25">
        <f t="shared" si="964"/>
        <v>357074.3672542178</v>
      </c>
      <c r="L2940" s="26">
        <f t="shared" si="951"/>
        <v>46332.724418414851</v>
      </c>
      <c r="M2940" s="27">
        <f t="shared" si="952"/>
        <v>0.1297565119969209</v>
      </c>
      <c r="N2940" s="28">
        <f t="shared" si="965"/>
        <v>291550</v>
      </c>
      <c r="O2940" s="29" t="str">
        <f t="shared" si="966"/>
        <v>MENOR VALOR</v>
      </c>
      <c r="P2940" s="30">
        <f t="shared" si="953"/>
        <v>291550</v>
      </c>
    </row>
    <row r="2941" spans="1:16" ht="16.2" customHeight="1" x14ac:dyDescent="0.3">
      <c r="A2941" s="186">
        <f t="shared" si="967"/>
        <v>2773</v>
      </c>
      <c r="B2941" s="126">
        <v>61185</v>
      </c>
      <c r="C2941" s="127" t="s">
        <v>2121</v>
      </c>
      <c r="D2941" s="126" t="s">
        <v>1423</v>
      </c>
      <c r="E2941" s="126">
        <v>1</v>
      </c>
      <c r="F2941" s="52">
        <v>190400</v>
      </c>
      <c r="G2941" s="52">
        <v>285600</v>
      </c>
      <c r="H2941" s="24">
        <f t="shared" si="961"/>
        <v>190400</v>
      </c>
      <c r="I2941" s="24">
        <f t="shared" si="962"/>
        <v>238000</v>
      </c>
      <c r="J2941" s="24">
        <f t="shared" si="963"/>
        <v>238000</v>
      </c>
      <c r="K2941" s="25">
        <f t="shared" si="964"/>
        <v>233191.42351295854</v>
      </c>
      <c r="L2941" s="26">
        <f t="shared" si="951"/>
        <v>30258.105742638458</v>
      </c>
      <c r="M2941" s="27">
        <f t="shared" si="952"/>
        <v>0.1297565119969217</v>
      </c>
      <c r="N2941" s="28">
        <f t="shared" si="965"/>
        <v>190400</v>
      </c>
      <c r="O2941" s="29" t="str">
        <f t="shared" si="966"/>
        <v>MENOR VALOR</v>
      </c>
      <c r="P2941" s="30">
        <f t="shared" si="953"/>
        <v>190400</v>
      </c>
    </row>
    <row r="2942" spans="1:16" ht="16.2" customHeight="1" x14ac:dyDescent="0.3">
      <c r="A2942" s="186">
        <f t="shared" si="967"/>
        <v>2774</v>
      </c>
      <c r="B2942" s="126">
        <v>61185</v>
      </c>
      <c r="C2942" s="127" t="s">
        <v>2122</v>
      </c>
      <c r="D2942" s="126" t="s">
        <v>1423</v>
      </c>
      <c r="E2942" s="126">
        <v>1</v>
      </c>
      <c r="F2942" s="52">
        <v>190400</v>
      </c>
      <c r="G2942" s="52">
        <v>285600</v>
      </c>
      <c r="H2942" s="24">
        <f t="shared" si="961"/>
        <v>190400</v>
      </c>
      <c r="I2942" s="24">
        <f t="shared" si="962"/>
        <v>238000</v>
      </c>
      <c r="J2942" s="24">
        <f t="shared" si="963"/>
        <v>238000</v>
      </c>
      <c r="K2942" s="25">
        <f t="shared" si="964"/>
        <v>233191.42351295854</v>
      </c>
      <c r="L2942" s="26">
        <f t="shared" si="951"/>
        <v>30258.105742638458</v>
      </c>
      <c r="M2942" s="27">
        <f t="shared" si="952"/>
        <v>0.1297565119969217</v>
      </c>
      <c r="N2942" s="28">
        <f t="shared" si="965"/>
        <v>190400</v>
      </c>
      <c r="O2942" s="29" t="str">
        <f t="shared" si="966"/>
        <v>MENOR VALOR</v>
      </c>
      <c r="P2942" s="30">
        <f t="shared" si="953"/>
        <v>190400</v>
      </c>
    </row>
    <row r="2943" spans="1:16" ht="16.2" customHeight="1" x14ac:dyDescent="0.3">
      <c r="A2943" s="186">
        <f t="shared" si="967"/>
        <v>2775</v>
      </c>
      <c r="B2943" s="126">
        <v>42140</v>
      </c>
      <c r="C2943" s="127" t="s">
        <v>2123</v>
      </c>
      <c r="D2943" s="126" t="s">
        <v>1423</v>
      </c>
      <c r="E2943" s="126">
        <v>1</v>
      </c>
      <c r="F2943" s="52">
        <v>202300</v>
      </c>
      <c r="G2943" s="52">
        <v>303450</v>
      </c>
      <c r="H2943" s="24">
        <f t="shared" si="961"/>
        <v>202300</v>
      </c>
      <c r="I2943" s="24">
        <f t="shared" si="962"/>
        <v>252875</v>
      </c>
      <c r="J2943" s="24">
        <f t="shared" si="963"/>
        <v>252875</v>
      </c>
      <c r="K2943" s="25">
        <f t="shared" si="964"/>
        <v>247765.88748251848</v>
      </c>
      <c r="L2943" s="26">
        <f t="shared" si="951"/>
        <v>32149.237351553606</v>
      </c>
      <c r="M2943" s="27">
        <f t="shared" si="952"/>
        <v>0.1297565119969227</v>
      </c>
      <c r="N2943" s="28">
        <f t="shared" si="965"/>
        <v>202300</v>
      </c>
      <c r="O2943" s="29" t="str">
        <f t="shared" si="966"/>
        <v>MENOR VALOR</v>
      </c>
      <c r="P2943" s="30">
        <f t="shared" si="953"/>
        <v>202300</v>
      </c>
    </row>
    <row r="2944" spans="1:16" ht="16.2" customHeight="1" x14ac:dyDescent="0.3">
      <c r="A2944" s="187">
        <f t="shared" si="967"/>
        <v>2776</v>
      </c>
      <c r="B2944" s="128">
        <v>42140</v>
      </c>
      <c r="C2944" s="129" t="s">
        <v>2142</v>
      </c>
      <c r="D2944" s="128" t="s">
        <v>1423</v>
      </c>
      <c r="E2944" s="128">
        <v>1</v>
      </c>
      <c r="F2944" s="56">
        <v>179690</v>
      </c>
      <c r="G2944" s="56">
        <v>269535</v>
      </c>
      <c r="H2944" s="243">
        <f t="shared" si="961"/>
        <v>179690</v>
      </c>
      <c r="I2944" s="243">
        <f t="shared" si="962"/>
        <v>224612.5</v>
      </c>
      <c r="J2944" s="243">
        <f t="shared" si="963"/>
        <v>224612.5</v>
      </c>
      <c r="K2944" s="244">
        <f t="shared" si="964"/>
        <v>220074.40594035466</v>
      </c>
      <c r="L2944" s="245">
        <f t="shared" si="951"/>
        <v>28556.087294614645</v>
      </c>
      <c r="M2944" s="246">
        <f t="shared" si="952"/>
        <v>0.12975651199691987</v>
      </c>
      <c r="N2944" s="247">
        <f t="shared" si="965"/>
        <v>179690</v>
      </c>
      <c r="O2944" s="181" t="str">
        <f t="shared" si="966"/>
        <v>MENOR VALOR</v>
      </c>
      <c r="P2944" s="248">
        <f t="shared" si="953"/>
        <v>179690</v>
      </c>
    </row>
    <row r="2945" spans="1:16" ht="16.2" customHeight="1" x14ac:dyDescent="0.3">
      <c r="A2945" s="268" t="s">
        <v>1122</v>
      </c>
      <c r="B2945" s="268" t="s">
        <v>1122</v>
      </c>
      <c r="C2945" s="268"/>
      <c r="D2945" s="268"/>
      <c r="E2945" s="268"/>
      <c r="F2945" s="35"/>
      <c r="G2945" s="121"/>
      <c r="H2945" s="38"/>
      <c r="I2945" s="38"/>
      <c r="J2945" s="38"/>
      <c r="K2945" s="39"/>
      <c r="L2945" s="40"/>
      <c r="M2945" s="41"/>
      <c r="N2945" s="42"/>
      <c r="O2945" s="43"/>
      <c r="P2945" s="44"/>
    </row>
    <row r="2946" spans="1:16" ht="16.2" customHeight="1" x14ac:dyDescent="0.3">
      <c r="A2946" s="185">
        <f>A2944+1</f>
        <v>2777</v>
      </c>
      <c r="B2946" s="124">
        <v>42140</v>
      </c>
      <c r="C2946" s="125" t="s">
        <v>2143</v>
      </c>
      <c r="D2946" s="124" t="s">
        <v>1423</v>
      </c>
      <c r="E2946" s="124">
        <v>1</v>
      </c>
      <c r="F2946" s="47">
        <v>179690</v>
      </c>
      <c r="G2946" s="47">
        <v>335580</v>
      </c>
      <c r="H2946" s="249">
        <f t="shared" ref="H2946:H2965" si="968">MIN(F2946:G2946)</f>
        <v>179690</v>
      </c>
      <c r="I2946" s="249">
        <f t="shared" ref="I2946:I2965" si="969">AVERAGE(F2946:G2946)</f>
        <v>257635</v>
      </c>
      <c r="J2946" s="249">
        <f t="shared" ref="J2946:J2965" si="970">MEDIAN(F2946:G2946)</f>
        <v>257635</v>
      </c>
      <c r="K2946" s="250">
        <f t="shared" ref="K2946:K2965" si="971">GEOMEAN(F2946:G2946)</f>
        <v>245561.33694048823</v>
      </c>
      <c r="L2946" s="251">
        <f t="shared" si="951"/>
        <v>46578.069036443332</v>
      </c>
      <c r="M2946" s="252">
        <f t="shared" si="952"/>
        <v>0.18967997819514854</v>
      </c>
      <c r="N2946" s="253">
        <f t="shared" ref="N2946:N2965" si="972">ROUND(IF(M2946&lt;=$N$2,H2946,K2946),0)</f>
        <v>179690</v>
      </c>
      <c r="O2946" s="178" t="str">
        <f t="shared" ref="O2946:O2965" si="973">IF(M2946&lt;=$N$2,"MENOR VALOR","MEDIA GEO")</f>
        <v>MENOR VALOR</v>
      </c>
      <c r="P2946" s="254">
        <f t="shared" si="953"/>
        <v>179690</v>
      </c>
    </row>
    <row r="2947" spans="1:16" ht="16.2" customHeight="1" x14ac:dyDescent="0.3">
      <c r="A2947" s="186">
        <f t="shared" ref="A2947:A2965" si="974">A2946+1</f>
        <v>2778</v>
      </c>
      <c r="B2947" s="126">
        <v>42140</v>
      </c>
      <c r="C2947" s="127" t="s">
        <v>2144</v>
      </c>
      <c r="D2947" s="126" t="s">
        <v>1423</v>
      </c>
      <c r="E2947" s="126">
        <v>1</v>
      </c>
      <c r="F2947" s="52">
        <v>179690</v>
      </c>
      <c r="G2947" s="52">
        <v>369495</v>
      </c>
      <c r="H2947" s="24">
        <f t="shared" si="968"/>
        <v>179690</v>
      </c>
      <c r="I2947" s="24">
        <f t="shared" si="969"/>
        <v>274592.5</v>
      </c>
      <c r="J2947" s="24">
        <f t="shared" si="970"/>
        <v>274592.5</v>
      </c>
      <c r="K2947" s="25">
        <f t="shared" si="971"/>
        <v>257671.41197657143</v>
      </c>
      <c r="L2947" s="26">
        <f t="shared" si="951"/>
        <v>55141.185215135571</v>
      </c>
      <c r="M2947" s="27">
        <f t="shared" si="952"/>
        <v>0.21399807138926705</v>
      </c>
      <c r="N2947" s="28">
        <f t="shared" si="972"/>
        <v>179690</v>
      </c>
      <c r="O2947" s="29" t="str">
        <f t="shared" si="973"/>
        <v>MENOR VALOR</v>
      </c>
      <c r="P2947" s="30">
        <f t="shared" si="953"/>
        <v>179690</v>
      </c>
    </row>
    <row r="2948" spans="1:16" ht="16.2" customHeight="1" x14ac:dyDescent="0.3">
      <c r="A2948" s="186">
        <f t="shared" si="974"/>
        <v>2779</v>
      </c>
      <c r="B2948" s="126">
        <v>42140</v>
      </c>
      <c r="C2948" s="127" t="s">
        <v>2145</v>
      </c>
      <c r="D2948" s="126" t="s">
        <v>1423</v>
      </c>
      <c r="E2948" s="126">
        <v>1</v>
      </c>
      <c r="F2948" s="52">
        <v>179690</v>
      </c>
      <c r="G2948" s="52">
        <v>406980</v>
      </c>
      <c r="H2948" s="24">
        <f t="shared" si="968"/>
        <v>179690</v>
      </c>
      <c r="I2948" s="24">
        <f t="shared" si="969"/>
        <v>293335</v>
      </c>
      <c r="J2948" s="24">
        <f t="shared" si="970"/>
        <v>293335</v>
      </c>
      <c r="K2948" s="25">
        <f t="shared" si="971"/>
        <v>270426.0272237123</v>
      </c>
      <c r="L2948" s="26">
        <f t="shared" si="951"/>
        <v>64160.060147814133</v>
      </c>
      <c r="M2948" s="27">
        <f t="shared" si="952"/>
        <v>0.23725549203419374</v>
      </c>
      <c r="N2948" s="28">
        <f t="shared" si="972"/>
        <v>179690</v>
      </c>
      <c r="O2948" s="29" t="str">
        <f t="shared" si="973"/>
        <v>MENOR VALOR</v>
      </c>
      <c r="P2948" s="30">
        <f t="shared" si="953"/>
        <v>179690</v>
      </c>
    </row>
    <row r="2949" spans="1:16" ht="16.2" customHeight="1" x14ac:dyDescent="0.3">
      <c r="A2949" s="186">
        <f t="shared" si="974"/>
        <v>2780</v>
      </c>
      <c r="B2949" s="126">
        <v>42140</v>
      </c>
      <c r="C2949" s="127" t="s">
        <v>2146</v>
      </c>
      <c r="D2949" s="126" t="s">
        <v>1423</v>
      </c>
      <c r="E2949" s="126">
        <v>1</v>
      </c>
      <c r="F2949" s="52">
        <v>197540</v>
      </c>
      <c r="G2949" s="52">
        <v>335580</v>
      </c>
      <c r="H2949" s="24">
        <f t="shared" si="968"/>
        <v>197540</v>
      </c>
      <c r="I2949" s="24">
        <f t="shared" si="969"/>
        <v>266560</v>
      </c>
      <c r="J2949" s="24">
        <f t="shared" si="970"/>
        <v>266560</v>
      </c>
      <c r="K2949" s="25">
        <f t="shared" si="971"/>
        <v>257469.36361439197</v>
      </c>
      <c r="L2949" s="26">
        <f t="shared" si="951"/>
        <v>42376.459403930938</v>
      </c>
      <c r="M2949" s="27">
        <f t="shared" si="952"/>
        <v>0.16458835649043482</v>
      </c>
      <c r="N2949" s="28">
        <f t="shared" si="972"/>
        <v>197540</v>
      </c>
      <c r="O2949" s="29" t="str">
        <f t="shared" si="973"/>
        <v>MENOR VALOR</v>
      </c>
      <c r="P2949" s="30">
        <f t="shared" si="953"/>
        <v>197540</v>
      </c>
    </row>
    <row r="2950" spans="1:16" ht="16.2" customHeight="1" x14ac:dyDescent="0.3">
      <c r="A2950" s="186">
        <f t="shared" si="974"/>
        <v>2781</v>
      </c>
      <c r="B2950" s="126">
        <v>42140</v>
      </c>
      <c r="C2950" s="127" t="s">
        <v>2147</v>
      </c>
      <c r="D2950" s="126" t="s">
        <v>1423</v>
      </c>
      <c r="E2950" s="126">
        <v>1</v>
      </c>
      <c r="F2950" s="52">
        <v>202300</v>
      </c>
      <c r="G2950" s="52">
        <v>437325</v>
      </c>
      <c r="H2950" s="24">
        <f t="shared" si="968"/>
        <v>202300</v>
      </c>
      <c r="I2950" s="24">
        <f t="shared" si="969"/>
        <v>319812.5</v>
      </c>
      <c r="J2950" s="24">
        <f t="shared" si="970"/>
        <v>319812.5</v>
      </c>
      <c r="K2950" s="25">
        <f t="shared" si="971"/>
        <v>297440.49404880969</v>
      </c>
      <c r="L2950" s="26">
        <f t="shared" si="951"/>
        <v>67274.488507351707</v>
      </c>
      <c r="M2950" s="27">
        <f t="shared" si="952"/>
        <v>0.22617797459787714</v>
      </c>
      <c r="N2950" s="28">
        <f t="shared" si="972"/>
        <v>202300</v>
      </c>
      <c r="O2950" s="29" t="str">
        <f t="shared" si="973"/>
        <v>MENOR VALOR</v>
      </c>
      <c r="P2950" s="30">
        <f t="shared" si="953"/>
        <v>202300</v>
      </c>
    </row>
    <row r="2951" spans="1:16" ht="16.2" customHeight="1" x14ac:dyDescent="0.3">
      <c r="A2951" s="186">
        <f t="shared" si="974"/>
        <v>2782</v>
      </c>
      <c r="B2951" s="126">
        <v>42140</v>
      </c>
      <c r="C2951" s="127" t="s">
        <v>2148</v>
      </c>
      <c r="D2951" s="126" t="s">
        <v>1423</v>
      </c>
      <c r="E2951" s="126">
        <v>1</v>
      </c>
      <c r="F2951" s="52">
        <v>202300</v>
      </c>
      <c r="G2951" s="52">
        <v>437325</v>
      </c>
      <c r="H2951" s="24">
        <f t="shared" si="968"/>
        <v>202300</v>
      </c>
      <c r="I2951" s="24">
        <f t="shared" si="969"/>
        <v>319812.5</v>
      </c>
      <c r="J2951" s="24">
        <f t="shared" si="970"/>
        <v>319812.5</v>
      </c>
      <c r="K2951" s="25">
        <f t="shared" si="971"/>
        <v>297440.49404880969</v>
      </c>
      <c r="L2951" s="26">
        <f t="shared" si="951"/>
        <v>67274.488507351707</v>
      </c>
      <c r="M2951" s="27">
        <f t="shared" si="952"/>
        <v>0.22617797459787714</v>
      </c>
      <c r="N2951" s="28">
        <f t="shared" si="972"/>
        <v>202300</v>
      </c>
      <c r="O2951" s="29" t="str">
        <f t="shared" si="973"/>
        <v>MENOR VALOR</v>
      </c>
      <c r="P2951" s="30">
        <f t="shared" si="953"/>
        <v>202300</v>
      </c>
    </row>
    <row r="2952" spans="1:16" ht="16.2" customHeight="1" x14ac:dyDescent="0.3">
      <c r="A2952" s="186">
        <f t="shared" si="974"/>
        <v>2783</v>
      </c>
      <c r="B2952" s="126">
        <v>42140</v>
      </c>
      <c r="C2952" s="127" t="s">
        <v>2149</v>
      </c>
      <c r="D2952" s="126" t="s">
        <v>1423</v>
      </c>
      <c r="E2952" s="126">
        <v>1</v>
      </c>
      <c r="F2952" s="52">
        <v>179690</v>
      </c>
      <c r="G2952" s="52">
        <v>437325</v>
      </c>
      <c r="H2952" s="24">
        <f t="shared" si="968"/>
        <v>179690</v>
      </c>
      <c r="I2952" s="24">
        <f t="shared" si="969"/>
        <v>308507.5</v>
      </c>
      <c r="J2952" s="24">
        <f t="shared" si="970"/>
        <v>308507.5</v>
      </c>
      <c r="K2952" s="25">
        <f t="shared" si="971"/>
        <v>280326.46904992755</v>
      </c>
      <c r="L2952" s="26">
        <f t="shared" ref="L2952:L3012" si="975">STDEVA(H2952,K2952)</f>
        <v>71160.729699873918</v>
      </c>
      <c r="M2952" s="27">
        <f t="shared" ref="M2952:M3012" si="976">L2952/K2952</f>
        <v>0.25384948464213641</v>
      </c>
      <c r="N2952" s="28">
        <f t="shared" si="972"/>
        <v>179690</v>
      </c>
      <c r="O2952" s="29" t="str">
        <f t="shared" si="973"/>
        <v>MENOR VALOR</v>
      </c>
      <c r="P2952" s="30">
        <f t="shared" ref="P2952:P3012" si="977">ROUND(N2952,0)</f>
        <v>179690</v>
      </c>
    </row>
    <row r="2953" spans="1:16" ht="16.2" customHeight="1" x14ac:dyDescent="0.3">
      <c r="A2953" s="186">
        <f t="shared" si="974"/>
        <v>2784</v>
      </c>
      <c r="B2953" s="126">
        <v>42140</v>
      </c>
      <c r="C2953" s="127" t="s">
        <v>2150</v>
      </c>
      <c r="D2953" s="126" t="s">
        <v>1423</v>
      </c>
      <c r="E2953" s="126">
        <v>1</v>
      </c>
      <c r="F2953" s="52">
        <v>202300</v>
      </c>
      <c r="G2953" s="52">
        <v>437325</v>
      </c>
      <c r="H2953" s="24">
        <f t="shared" si="968"/>
        <v>202300</v>
      </c>
      <c r="I2953" s="24">
        <f t="shared" si="969"/>
        <v>319812.5</v>
      </c>
      <c r="J2953" s="24">
        <f t="shared" si="970"/>
        <v>319812.5</v>
      </c>
      <c r="K2953" s="25">
        <f t="shared" si="971"/>
        <v>297440.49404880969</v>
      </c>
      <c r="L2953" s="26">
        <f t="shared" si="975"/>
        <v>67274.488507351707</v>
      </c>
      <c r="M2953" s="27">
        <f t="shared" si="976"/>
        <v>0.22617797459787714</v>
      </c>
      <c r="N2953" s="28">
        <f t="shared" si="972"/>
        <v>202300</v>
      </c>
      <c r="O2953" s="29" t="str">
        <f t="shared" si="973"/>
        <v>MENOR VALOR</v>
      </c>
      <c r="P2953" s="30">
        <f t="shared" si="977"/>
        <v>202300</v>
      </c>
    </row>
    <row r="2954" spans="1:16" ht="16.2" customHeight="1" x14ac:dyDescent="0.3">
      <c r="A2954" s="186">
        <f t="shared" si="974"/>
        <v>2785</v>
      </c>
      <c r="B2954" s="126">
        <v>42140</v>
      </c>
      <c r="C2954" s="127" t="s">
        <v>2151</v>
      </c>
      <c r="D2954" s="126" t="s">
        <v>1423</v>
      </c>
      <c r="E2954" s="126">
        <v>1</v>
      </c>
      <c r="F2954" s="52">
        <v>223720</v>
      </c>
      <c r="G2954" s="52">
        <v>285600</v>
      </c>
      <c r="H2954" s="24">
        <f t="shared" si="968"/>
        <v>223720</v>
      </c>
      <c r="I2954" s="24">
        <f t="shared" si="969"/>
        <v>254660</v>
      </c>
      <c r="J2954" s="24">
        <f t="shared" si="970"/>
        <v>254660</v>
      </c>
      <c r="K2954" s="25">
        <f t="shared" si="971"/>
        <v>252773.4796215774</v>
      </c>
      <c r="L2954" s="26">
        <f t="shared" si="975"/>
        <v>20543.912457482544</v>
      </c>
      <c r="M2954" s="27">
        <f t="shared" si="976"/>
        <v>8.1274002669261283E-2</v>
      </c>
      <c r="N2954" s="28">
        <f t="shared" si="972"/>
        <v>223720</v>
      </c>
      <c r="O2954" s="29" t="str">
        <f t="shared" si="973"/>
        <v>MENOR VALOR</v>
      </c>
      <c r="P2954" s="30">
        <f t="shared" si="977"/>
        <v>223720</v>
      </c>
    </row>
    <row r="2955" spans="1:16" ht="16.2" customHeight="1" x14ac:dyDescent="0.3">
      <c r="A2955" s="186">
        <f t="shared" si="974"/>
        <v>2786</v>
      </c>
      <c r="B2955" s="126">
        <v>42140</v>
      </c>
      <c r="C2955" s="127" t="s">
        <v>2152</v>
      </c>
      <c r="D2955" s="126" t="s">
        <v>1423</v>
      </c>
      <c r="E2955" s="126">
        <v>1</v>
      </c>
      <c r="F2955" s="52">
        <v>246330</v>
      </c>
      <c r="G2955" s="52">
        <v>285600</v>
      </c>
      <c r="H2955" s="24">
        <f t="shared" si="968"/>
        <v>246330</v>
      </c>
      <c r="I2955" s="24">
        <f t="shared" si="969"/>
        <v>265965</v>
      </c>
      <c r="J2955" s="24">
        <f t="shared" si="970"/>
        <v>265965</v>
      </c>
      <c r="K2955" s="25">
        <f t="shared" si="971"/>
        <v>265239.22786797583</v>
      </c>
      <c r="L2955" s="26">
        <f t="shared" si="975"/>
        <v>13370.843252447354</v>
      </c>
      <c r="M2955" s="27">
        <f t="shared" si="976"/>
        <v>5.0410504358362702E-2</v>
      </c>
      <c r="N2955" s="28">
        <f t="shared" si="972"/>
        <v>246330</v>
      </c>
      <c r="O2955" s="29" t="str">
        <f t="shared" si="973"/>
        <v>MENOR VALOR</v>
      </c>
      <c r="P2955" s="30">
        <f t="shared" si="977"/>
        <v>246330</v>
      </c>
    </row>
    <row r="2956" spans="1:16" ht="16.2" customHeight="1" x14ac:dyDescent="0.3">
      <c r="A2956" s="186">
        <f t="shared" si="974"/>
        <v>2787</v>
      </c>
      <c r="B2956" s="126">
        <v>42140</v>
      </c>
      <c r="C2956" s="127" t="s">
        <v>2153</v>
      </c>
      <c r="D2956" s="126" t="s">
        <v>1423</v>
      </c>
      <c r="E2956" s="126">
        <v>1</v>
      </c>
      <c r="F2956" s="52">
        <v>271320</v>
      </c>
      <c r="G2956" s="52">
        <v>303450</v>
      </c>
      <c r="H2956" s="24">
        <f t="shared" si="968"/>
        <v>271320</v>
      </c>
      <c r="I2956" s="24">
        <f t="shared" si="969"/>
        <v>287385</v>
      </c>
      <c r="J2956" s="24">
        <f t="shared" si="970"/>
        <v>287385</v>
      </c>
      <c r="K2956" s="25">
        <f t="shared" si="971"/>
        <v>286935.62692701648</v>
      </c>
      <c r="L2956" s="26">
        <f t="shared" si="975"/>
        <v>11041.9156925726</v>
      </c>
      <c r="M2956" s="27">
        <f t="shared" si="976"/>
        <v>3.8482205262649963E-2</v>
      </c>
      <c r="N2956" s="28">
        <f t="shared" si="972"/>
        <v>271320</v>
      </c>
      <c r="O2956" s="29" t="str">
        <f t="shared" si="973"/>
        <v>MENOR VALOR</v>
      </c>
      <c r="P2956" s="30">
        <f t="shared" si="977"/>
        <v>271320</v>
      </c>
    </row>
    <row r="2957" spans="1:16" ht="16.2" customHeight="1" x14ac:dyDescent="0.3">
      <c r="A2957" s="186">
        <f t="shared" si="974"/>
        <v>2788</v>
      </c>
      <c r="B2957" s="126">
        <v>42140</v>
      </c>
      <c r="C2957" s="127" t="s">
        <v>2154</v>
      </c>
      <c r="D2957" s="126" t="s">
        <v>1423</v>
      </c>
      <c r="E2957" s="126">
        <v>1</v>
      </c>
      <c r="F2957" s="52">
        <v>223720</v>
      </c>
      <c r="G2957" s="52">
        <v>269535</v>
      </c>
      <c r="H2957" s="24">
        <f t="shared" si="968"/>
        <v>223720</v>
      </c>
      <c r="I2957" s="24">
        <f t="shared" si="969"/>
        <v>246627.5</v>
      </c>
      <c r="J2957" s="24">
        <f t="shared" si="970"/>
        <v>246627.5</v>
      </c>
      <c r="K2957" s="25">
        <f t="shared" si="971"/>
        <v>245561.33694048823</v>
      </c>
      <c r="L2957" s="26">
        <f t="shared" si="975"/>
        <v>15444.157460799464</v>
      </c>
      <c r="M2957" s="27">
        <f t="shared" si="976"/>
        <v>6.2893278124407481E-2</v>
      </c>
      <c r="N2957" s="28">
        <f t="shared" si="972"/>
        <v>223720</v>
      </c>
      <c r="O2957" s="29" t="str">
        <f t="shared" si="973"/>
        <v>MENOR VALOR</v>
      </c>
      <c r="P2957" s="30">
        <f t="shared" si="977"/>
        <v>223720</v>
      </c>
    </row>
    <row r="2958" spans="1:16" ht="16.2" customHeight="1" x14ac:dyDescent="0.3">
      <c r="A2958" s="186">
        <f t="shared" si="974"/>
        <v>2789</v>
      </c>
      <c r="B2958" s="126">
        <v>42140</v>
      </c>
      <c r="C2958" s="127" t="s">
        <v>2155</v>
      </c>
      <c r="D2958" s="126" t="s">
        <v>1423</v>
      </c>
      <c r="E2958" s="126">
        <v>1</v>
      </c>
      <c r="F2958" s="52">
        <v>291550</v>
      </c>
      <c r="G2958" s="52">
        <v>269535</v>
      </c>
      <c r="H2958" s="24">
        <f t="shared" si="968"/>
        <v>269535</v>
      </c>
      <c r="I2958" s="24">
        <f t="shared" si="969"/>
        <v>280542.5</v>
      </c>
      <c r="J2958" s="24">
        <f t="shared" si="970"/>
        <v>280542.5</v>
      </c>
      <c r="K2958" s="25">
        <f t="shared" si="971"/>
        <v>280326.46904992755</v>
      </c>
      <c r="L2958" s="26">
        <f t="shared" si="975"/>
        <v>7630.7209441685172</v>
      </c>
      <c r="M2958" s="27">
        <f t="shared" si="976"/>
        <v>2.7220836369930689E-2</v>
      </c>
      <c r="N2958" s="28">
        <f t="shared" si="972"/>
        <v>269535</v>
      </c>
      <c r="O2958" s="29" t="str">
        <f t="shared" si="973"/>
        <v>MENOR VALOR</v>
      </c>
      <c r="P2958" s="30">
        <f t="shared" si="977"/>
        <v>269535</v>
      </c>
    </row>
    <row r="2959" spans="1:16" ht="16.2" customHeight="1" x14ac:dyDescent="0.3">
      <c r="A2959" s="186">
        <f t="shared" si="974"/>
        <v>2790</v>
      </c>
      <c r="B2959" s="126">
        <v>42140</v>
      </c>
      <c r="C2959" s="127" t="s">
        <v>2156</v>
      </c>
      <c r="D2959" s="126" t="s">
        <v>1423</v>
      </c>
      <c r="E2959" s="126">
        <v>1</v>
      </c>
      <c r="F2959" s="52">
        <v>291550</v>
      </c>
      <c r="G2959" s="52">
        <v>269535</v>
      </c>
      <c r="H2959" s="24">
        <f t="shared" si="968"/>
        <v>269535</v>
      </c>
      <c r="I2959" s="24">
        <f t="shared" si="969"/>
        <v>280542.5</v>
      </c>
      <c r="J2959" s="24">
        <f t="shared" si="970"/>
        <v>280542.5</v>
      </c>
      <c r="K2959" s="25">
        <f t="shared" si="971"/>
        <v>280326.46904992755</v>
      </c>
      <c r="L2959" s="26">
        <f t="shared" si="975"/>
        <v>7630.7209441685172</v>
      </c>
      <c r="M2959" s="27">
        <f t="shared" si="976"/>
        <v>2.7220836369930689E-2</v>
      </c>
      <c r="N2959" s="28">
        <f t="shared" si="972"/>
        <v>269535</v>
      </c>
      <c r="O2959" s="29" t="str">
        <f t="shared" si="973"/>
        <v>MENOR VALOR</v>
      </c>
      <c r="P2959" s="30">
        <f t="shared" si="977"/>
        <v>269535</v>
      </c>
    </row>
    <row r="2960" spans="1:16" ht="16.2" customHeight="1" x14ac:dyDescent="0.3">
      <c r="A2960" s="186">
        <f t="shared" si="974"/>
        <v>2791</v>
      </c>
      <c r="B2960" s="126">
        <v>42140</v>
      </c>
      <c r="C2960" s="127" t="s">
        <v>2157</v>
      </c>
      <c r="D2960" s="126" t="s">
        <v>1423</v>
      </c>
      <c r="E2960" s="126">
        <v>1</v>
      </c>
      <c r="F2960" s="52">
        <v>291550</v>
      </c>
      <c r="G2960" s="52">
        <v>269535</v>
      </c>
      <c r="H2960" s="24">
        <f t="shared" si="968"/>
        <v>269535</v>
      </c>
      <c r="I2960" s="24">
        <f t="shared" si="969"/>
        <v>280542.5</v>
      </c>
      <c r="J2960" s="24">
        <f t="shared" si="970"/>
        <v>280542.5</v>
      </c>
      <c r="K2960" s="25">
        <f t="shared" si="971"/>
        <v>280326.46904992755</v>
      </c>
      <c r="L2960" s="26">
        <f t="shared" si="975"/>
        <v>7630.7209441685172</v>
      </c>
      <c r="M2960" s="27">
        <f t="shared" si="976"/>
        <v>2.7220836369930689E-2</v>
      </c>
      <c r="N2960" s="28">
        <f t="shared" si="972"/>
        <v>269535</v>
      </c>
      <c r="O2960" s="29" t="str">
        <f t="shared" si="973"/>
        <v>MENOR VALOR</v>
      </c>
      <c r="P2960" s="30">
        <f t="shared" si="977"/>
        <v>269535</v>
      </c>
    </row>
    <row r="2961" spans="1:16" ht="16.2" customHeight="1" x14ac:dyDescent="0.3">
      <c r="A2961" s="186">
        <f t="shared" si="974"/>
        <v>2792</v>
      </c>
      <c r="B2961" s="126">
        <v>42140</v>
      </c>
      <c r="C2961" s="127" t="s">
        <v>2158</v>
      </c>
      <c r="D2961" s="126" t="s">
        <v>1423</v>
      </c>
      <c r="E2961" s="126">
        <v>1</v>
      </c>
      <c r="F2961" s="52">
        <v>291550</v>
      </c>
      <c r="G2961" s="52">
        <v>296310</v>
      </c>
      <c r="H2961" s="24">
        <f t="shared" si="968"/>
        <v>291550</v>
      </c>
      <c r="I2961" s="24">
        <f t="shared" si="969"/>
        <v>293930</v>
      </c>
      <c r="J2961" s="24">
        <f t="shared" si="970"/>
        <v>293930</v>
      </c>
      <c r="K2961" s="25">
        <f t="shared" si="971"/>
        <v>293920.36421452666</v>
      </c>
      <c r="L2961" s="26">
        <f t="shared" si="975"/>
        <v>1676.1006099737283</v>
      </c>
      <c r="M2961" s="27">
        <f t="shared" si="976"/>
        <v>5.7025671373705008E-3</v>
      </c>
      <c r="N2961" s="28">
        <f t="shared" si="972"/>
        <v>291550</v>
      </c>
      <c r="O2961" s="29" t="str">
        <f t="shared" si="973"/>
        <v>MENOR VALOR</v>
      </c>
      <c r="P2961" s="30">
        <f t="shared" si="977"/>
        <v>291550</v>
      </c>
    </row>
    <row r="2962" spans="1:16" ht="16.2" customHeight="1" x14ac:dyDescent="0.3">
      <c r="A2962" s="186">
        <f t="shared" si="974"/>
        <v>2793</v>
      </c>
      <c r="B2962" s="126">
        <v>42140</v>
      </c>
      <c r="C2962" s="127" t="s">
        <v>2159</v>
      </c>
      <c r="D2962" s="126" t="s">
        <v>1423</v>
      </c>
      <c r="E2962" s="126">
        <v>1</v>
      </c>
      <c r="F2962" s="52">
        <v>190400</v>
      </c>
      <c r="G2962" s="52">
        <v>303450</v>
      </c>
      <c r="H2962" s="24">
        <f t="shared" si="968"/>
        <v>190400</v>
      </c>
      <c r="I2962" s="24">
        <f t="shared" si="969"/>
        <v>246925</v>
      </c>
      <c r="J2962" s="24">
        <f t="shared" si="970"/>
        <v>246925</v>
      </c>
      <c r="K2962" s="25">
        <f t="shared" si="971"/>
        <v>240368.21753301745</v>
      </c>
      <c r="L2962" s="26">
        <f t="shared" si="975"/>
        <v>35332.865461401314</v>
      </c>
      <c r="M2962" s="27">
        <f t="shared" si="976"/>
        <v>0.14699474757534417</v>
      </c>
      <c r="N2962" s="28">
        <f t="shared" si="972"/>
        <v>190400</v>
      </c>
      <c r="O2962" s="29" t="str">
        <f t="shared" si="973"/>
        <v>MENOR VALOR</v>
      </c>
      <c r="P2962" s="30">
        <f t="shared" si="977"/>
        <v>190400</v>
      </c>
    </row>
    <row r="2963" spans="1:16" ht="16.2" customHeight="1" x14ac:dyDescent="0.3">
      <c r="A2963" s="186">
        <f t="shared" si="974"/>
        <v>2794</v>
      </c>
      <c r="B2963" s="126">
        <v>42140</v>
      </c>
      <c r="C2963" s="127" t="s">
        <v>2160</v>
      </c>
      <c r="D2963" s="126" t="s">
        <v>1423</v>
      </c>
      <c r="E2963" s="126">
        <v>1</v>
      </c>
      <c r="F2963" s="52">
        <v>190400</v>
      </c>
      <c r="G2963" s="52">
        <v>303450</v>
      </c>
      <c r="H2963" s="24">
        <f t="shared" si="968"/>
        <v>190400</v>
      </c>
      <c r="I2963" s="24">
        <f t="shared" si="969"/>
        <v>246925</v>
      </c>
      <c r="J2963" s="24">
        <f t="shared" si="970"/>
        <v>246925</v>
      </c>
      <c r="K2963" s="25">
        <f t="shared" si="971"/>
        <v>240368.21753301745</v>
      </c>
      <c r="L2963" s="26">
        <f t="shared" si="975"/>
        <v>35332.865461401314</v>
      </c>
      <c r="M2963" s="27">
        <f t="shared" si="976"/>
        <v>0.14699474757534417</v>
      </c>
      <c r="N2963" s="28">
        <f t="shared" si="972"/>
        <v>190400</v>
      </c>
      <c r="O2963" s="29" t="str">
        <f t="shared" si="973"/>
        <v>MENOR VALOR</v>
      </c>
      <c r="P2963" s="30">
        <f t="shared" si="977"/>
        <v>190400</v>
      </c>
    </row>
    <row r="2964" spans="1:16" ht="16.2" customHeight="1" x14ac:dyDescent="0.3">
      <c r="A2964" s="186">
        <f t="shared" si="974"/>
        <v>2795</v>
      </c>
      <c r="B2964" s="126">
        <v>42140</v>
      </c>
      <c r="C2964" s="127" t="s">
        <v>2161</v>
      </c>
      <c r="D2964" s="126" t="s">
        <v>1423</v>
      </c>
      <c r="E2964" s="126">
        <v>1</v>
      </c>
      <c r="F2964" s="52">
        <v>202300</v>
      </c>
      <c r="G2964" s="52">
        <v>269535</v>
      </c>
      <c r="H2964" s="24">
        <f t="shared" si="968"/>
        <v>202300</v>
      </c>
      <c r="I2964" s="24">
        <f t="shared" si="969"/>
        <v>235917.5</v>
      </c>
      <c r="J2964" s="24">
        <f t="shared" si="970"/>
        <v>235917.5</v>
      </c>
      <c r="K2964" s="25">
        <f t="shared" si="971"/>
        <v>233510.02226885251</v>
      </c>
      <c r="L2964" s="26">
        <f t="shared" si="975"/>
        <v>22068.818387288768</v>
      </c>
      <c r="M2964" s="27">
        <f t="shared" si="976"/>
        <v>9.4509084333347218E-2</v>
      </c>
      <c r="N2964" s="28">
        <f t="shared" si="972"/>
        <v>202300</v>
      </c>
      <c r="O2964" s="29" t="str">
        <f t="shared" si="973"/>
        <v>MENOR VALOR</v>
      </c>
      <c r="P2964" s="30">
        <f t="shared" si="977"/>
        <v>202300</v>
      </c>
    </row>
    <row r="2965" spans="1:16" ht="16.2" customHeight="1" x14ac:dyDescent="0.3">
      <c r="A2965" s="187">
        <f t="shared" si="974"/>
        <v>2796</v>
      </c>
      <c r="B2965" s="128">
        <v>42140</v>
      </c>
      <c r="C2965" s="129" t="s">
        <v>2162</v>
      </c>
      <c r="D2965" s="128" t="s">
        <v>1423</v>
      </c>
      <c r="E2965" s="128">
        <v>1</v>
      </c>
      <c r="F2965" s="56">
        <v>179690</v>
      </c>
      <c r="G2965" s="56">
        <v>303450</v>
      </c>
      <c r="H2965" s="243">
        <f t="shared" si="968"/>
        <v>179690</v>
      </c>
      <c r="I2965" s="243">
        <f t="shared" si="969"/>
        <v>241570</v>
      </c>
      <c r="J2965" s="243">
        <f t="shared" si="970"/>
        <v>241570</v>
      </c>
      <c r="K2965" s="244">
        <f t="shared" si="971"/>
        <v>233510.02226885251</v>
      </c>
      <c r="L2965" s="245">
        <f t="shared" si="975"/>
        <v>38056.502709916575</v>
      </c>
      <c r="M2965" s="246">
        <f t="shared" si="976"/>
        <v>0.1629758857463518</v>
      </c>
      <c r="N2965" s="247">
        <f t="shared" si="972"/>
        <v>179690</v>
      </c>
      <c r="O2965" s="181" t="str">
        <f t="shared" si="973"/>
        <v>MENOR VALOR</v>
      </c>
      <c r="P2965" s="248">
        <f t="shared" si="977"/>
        <v>179690</v>
      </c>
    </row>
    <row r="2966" spans="1:16" ht="16.2" customHeight="1" x14ac:dyDescent="0.3">
      <c r="A2966" s="268" t="s">
        <v>1160</v>
      </c>
      <c r="B2966" s="268" t="s">
        <v>1160</v>
      </c>
      <c r="C2966" s="268"/>
      <c r="D2966" s="268"/>
      <c r="E2966" s="268"/>
      <c r="F2966" s="35"/>
      <c r="G2966" s="121"/>
      <c r="H2966" s="38"/>
      <c r="I2966" s="38"/>
      <c r="J2966" s="38"/>
      <c r="K2966" s="39"/>
      <c r="L2966" s="40"/>
      <c r="M2966" s="41"/>
      <c r="N2966" s="42"/>
      <c r="O2966" s="43"/>
      <c r="P2966" s="44"/>
    </row>
    <row r="2967" spans="1:16" ht="16.2" customHeight="1" x14ac:dyDescent="0.3">
      <c r="A2967" s="185">
        <f>A2965+1</f>
        <v>2797</v>
      </c>
      <c r="B2967" s="124">
        <v>42140</v>
      </c>
      <c r="C2967" s="125" t="s">
        <v>2143</v>
      </c>
      <c r="D2967" s="124" t="s">
        <v>1423</v>
      </c>
      <c r="E2967" s="124">
        <v>1</v>
      </c>
      <c r="F2967" s="47">
        <v>179690</v>
      </c>
      <c r="G2967" s="47">
        <v>335580</v>
      </c>
      <c r="H2967" s="249">
        <f t="shared" ref="H2967:H2987" si="978">MIN(F2967:G2967)</f>
        <v>179690</v>
      </c>
      <c r="I2967" s="249">
        <f t="shared" ref="I2967:I2987" si="979">AVERAGE(F2967:G2967)</f>
        <v>257635</v>
      </c>
      <c r="J2967" s="249">
        <f t="shared" ref="J2967:J2987" si="980">MEDIAN(F2967:G2967)</f>
        <v>257635</v>
      </c>
      <c r="K2967" s="250">
        <f t="shared" ref="K2967:K2987" si="981">GEOMEAN(F2967:G2967)</f>
        <v>245561.33694048823</v>
      </c>
      <c r="L2967" s="251">
        <f t="shared" si="975"/>
        <v>46578.069036443332</v>
      </c>
      <c r="M2967" s="252">
        <f t="shared" si="976"/>
        <v>0.18967997819514854</v>
      </c>
      <c r="N2967" s="253">
        <f t="shared" ref="N2967:N2987" si="982">ROUND(IF(M2967&lt;=$N$2,H2967,K2967),0)</f>
        <v>179690</v>
      </c>
      <c r="O2967" s="178" t="str">
        <f t="shared" ref="O2967:O2987" si="983">IF(M2967&lt;=$N$2,"MENOR VALOR","MEDIA GEO")</f>
        <v>MENOR VALOR</v>
      </c>
      <c r="P2967" s="254">
        <f t="shared" si="977"/>
        <v>179690</v>
      </c>
    </row>
    <row r="2968" spans="1:16" ht="16.2" customHeight="1" x14ac:dyDescent="0.3">
      <c r="A2968" s="186">
        <f t="shared" ref="A2968:A2987" si="984">A2967+1</f>
        <v>2798</v>
      </c>
      <c r="B2968" s="126">
        <v>42140</v>
      </c>
      <c r="C2968" s="127" t="s">
        <v>2144</v>
      </c>
      <c r="D2968" s="126" t="s">
        <v>1423</v>
      </c>
      <c r="E2968" s="126">
        <v>1</v>
      </c>
      <c r="F2968" s="52">
        <v>179690</v>
      </c>
      <c r="G2968" s="52">
        <v>369495</v>
      </c>
      <c r="H2968" s="24">
        <f t="shared" si="978"/>
        <v>179690</v>
      </c>
      <c r="I2968" s="24">
        <f t="shared" si="979"/>
        <v>274592.5</v>
      </c>
      <c r="J2968" s="24">
        <f t="shared" si="980"/>
        <v>274592.5</v>
      </c>
      <c r="K2968" s="25">
        <f t="shared" si="981"/>
        <v>257671.41197657143</v>
      </c>
      <c r="L2968" s="26">
        <f t="shared" si="975"/>
        <v>55141.185215135571</v>
      </c>
      <c r="M2968" s="27">
        <f t="shared" si="976"/>
        <v>0.21399807138926705</v>
      </c>
      <c r="N2968" s="28">
        <f t="shared" si="982"/>
        <v>179690</v>
      </c>
      <c r="O2968" s="29" t="str">
        <f t="shared" si="983"/>
        <v>MENOR VALOR</v>
      </c>
      <c r="P2968" s="30">
        <f t="shared" si="977"/>
        <v>179690</v>
      </c>
    </row>
    <row r="2969" spans="1:16" ht="16.2" customHeight="1" x14ac:dyDescent="0.3">
      <c r="A2969" s="186">
        <f t="shared" si="984"/>
        <v>2799</v>
      </c>
      <c r="B2969" s="126">
        <v>42140</v>
      </c>
      <c r="C2969" s="127" t="s">
        <v>2163</v>
      </c>
      <c r="D2969" s="126" t="s">
        <v>1423</v>
      </c>
      <c r="E2969" s="126">
        <v>1</v>
      </c>
      <c r="F2969" s="52">
        <v>179690</v>
      </c>
      <c r="G2969" s="52">
        <v>406980</v>
      </c>
      <c r="H2969" s="24">
        <f t="shared" si="978"/>
        <v>179690</v>
      </c>
      <c r="I2969" s="24">
        <f t="shared" si="979"/>
        <v>293335</v>
      </c>
      <c r="J2969" s="24">
        <f t="shared" si="980"/>
        <v>293335</v>
      </c>
      <c r="K2969" s="25">
        <f t="shared" si="981"/>
        <v>270426.0272237123</v>
      </c>
      <c r="L2969" s="26">
        <f t="shared" si="975"/>
        <v>64160.060147814133</v>
      </c>
      <c r="M2969" s="27">
        <f t="shared" si="976"/>
        <v>0.23725549203419374</v>
      </c>
      <c r="N2969" s="28">
        <f t="shared" si="982"/>
        <v>179690</v>
      </c>
      <c r="O2969" s="29" t="str">
        <f t="shared" si="983"/>
        <v>MENOR VALOR</v>
      </c>
      <c r="P2969" s="30">
        <f t="shared" si="977"/>
        <v>179690</v>
      </c>
    </row>
    <row r="2970" spans="1:16" ht="16.2" customHeight="1" x14ac:dyDescent="0.3">
      <c r="A2970" s="186">
        <f t="shared" si="984"/>
        <v>2800</v>
      </c>
      <c r="B2970" s="126">
        <v>42140</v>
      </c>
      <c r="C2970" s="127" t="s">
        <v>2146</v>
      </c>
      <c r="D2970" s="126" t="s">
        <v>1423</v>
      </c>
      <c r="E2970" s="126">
        <v>1</v>
      </c>
      <c r="F2970" s="52">
        <v>197540</v>
      </c>
      <c r="G2970" s="52">
        <v>335580</v>
      </c>
      <c r="H2970" s="24">
        <f t="shared" si="978"/>
        <v>197540</v>
      </c>
      <c r="I2970" s="24">
        <f t="shared" si="979"/>
        <v>266560</v>
      </c>
      <c r="J2970" s="24">
        <f t="shared" si="980"/>
        <v>266560</v>
      </c>
      <c r="K2970" s="25">
        <f t="shared" si="981"/>
        <v>257469.36361439197</v>
      </c>
      <c r="L2970" s="26">
        <f t="shared" si="975"/>
        <v>42376.459403930938</v>
      </c>
      <c r="M2970" s="27">
        <f t="shared" si="976"/>
        <v>0.16458835649043482</v>
      </c>
      <c r="N2970" s="28">
        <f t="shared" si="982"/>
        <v>197540</v>
      </c>
      <c r="O2970" s="29" t="str">
        <f t="shared" si="983"/>
        <v>MENOR VALOR</v>
      </c>
      <c r="P2970" s="30">
        <f t="shared" si="977"/>
        <v>197540</v>
      </c>
    </row>
    <row r="2971" spans="1:16" ht="16.2" customHeight="1" x14ac:dyDescent="0.3">
      <c r="A2971" s="186">
        <f t="shared" si="984"/>
        <v>2801</v>
      </c>
      <c r="B2971" s="126">
        <v>42140</v>
      </c>
      <c r="C2971" s="127" t="s">
        <v>2147</v>
      </c>
      <c r="D2971" s="126" t="s">
        <v>1423</v>
      </c>
      <c r="E2971" s="126">
        <v>1</v>
      </c>
      <c r="F2971" s="52">
        <v>202300</v>
      </c>
      <c r="G2971" s="52">
        <v>437325</v>
      </c>
      <c r="H2971" s="24">
        <f t="shared" si="978"/>
        <v>202300</v>
      </c>
      <c r="I2971" s="24">
        <f t="shared" si="979"/>
        <v>319812.5</v>
      </c>
      <c r="J2971" s="24">
        <f t="shared" si="980"/>
        <v>319812.5</v>
      </c>
      <c r="K2971" s="25">
        <f t="shared" si="981"/>
        <v>297440.49404880969</v>
      </c>
      <c r="L2971" s="26">
        <f t="shared" si="975"/>
        <v>67274.488507351707</v>
      </c>
      <c r="M2971" s="27">
        <f t="shared" si="976"/>
        <v>0.22617797459787714</v>
      </c>
      <c r="N2971" s="28">
        <f t="shared" si="982"/>
        <v>202300</v>
      </c>
      <c r="O2971" s="29" t="str">
        <f t="shared" si="983"/>
        <v>MENOR VALOR</v>
      </c>
      <c r="P2971" s="30">
        <f t="shared" si="977"/>
        <v>202300</v>
      </c>
    </row>
    <row r="2972" spans="1:16" ht="16.2" customHeight="1" x14ac:dyDescent="0.3">
      <c r="A2972" s="186">
        <f t="shared" si="984"/>
        <v>2802</v>
      </c>
      <c r="B2972" s="126">
        <v>42140</v>
      </c>
      <c r="C2972" s="127" t="s">
        <v>2164</v>
      </c>
      <c r="D2972" s="126" t="s">
        <v>1423</v>
      </c>
      <c r="E2972" s="126">
        <v>1</v>
      </c>
      <c r="F2972" s="52">
        <v>202300</v>
      </c>
      <c r="G2972" s="52">
        <v>437325</v>
      </c>
      <c r="H2972" s="24">
        <f t="shared" si="978"/>
        <v>202300</v>
      </c>
      <c r="I2972" s="24">
        <f t="shared" si="979"/>
        <v>319812.5</v>
      </c>
      <c r="J2972" s="24">
        <f t="shared" si="980"/>
        <v>319812.5</v>
      </c>
      <c r="K2972" s="25">
        <f t="shared" si="981"/>
        <v>297440.49404880969</v>
      </c>
      <c r="L2972" s="26">
        <f t="shared" si="975"/>
        <v>67274.488507351707</v>
      </c>
      <c r="M2972" s="27">
        <f t="shared" si="976"/>
        <v>0.22617797459787714</v>
      </c>
      <c r="N2972" s="28">
        <f t="shared" si="982"/>
        <v>202300</v>
      </c>
      <c r="O2972" s="29" t="str">
        <f t="shared" si="983"/>
        <v>MENOR VALOR</v>
      </c>
      <c r="P2972" s="30">
        <f t="shared" si="977"/>
        <v>202300</v>
      </c>
    </row>
    <row r="2973" spans="1:16" ht="16.2" customHeight="1" x14ac:dyDescent="0.3">
      <c r="A2973" s="186">
        <f t="shared" si="984"/>
        <v>2803</v>
      </c>
      <c r="B2973" s="126">
        <v>42140</v>
      </c>
      <c r="C2973" s="127" t="s">
        <v>2149</v>
      </c>
      <c r="D2973" s="126" t="s">
        <v>1423</v>
      </c>
      <c r="E2973" s="126">
        <v>1</v>
      </c>
      <c r="F2973" s="52">
        <v>202300</v>
      </c>
      <c r="G2973" s="52">
        <v>437325</v>
      </c>
      <c r="H2973" s="24">
        <f t="shared" si="978"/>
        <v>202300</v>
      </c>
      <c r="I2973" s="24">
        <f t="shared" si="979"/>
        <v>319812.5</v>
      </c>
      <c r="J2973" s="24">
        <f t="shared" si="980"/>
        <v>319812.5</v>
      </c>
      <c r="K2973" s="25">
        <f t="shared" si="981"/>
        <v>297440.49404880969</v>
      </c>
      <c r="L2973" s="26">
        <f t="shared" si="975"/>
        <v>67274.488507351707</v>
      </c>
      <c r="M2973" s="27">
        <f t="shared" si="976"/>
        <v>0.22617797459787714</v>
      </c>
      <c r="N2973" s="28">
        <f t="shared" si="982"/>
        <v>202300</v>
      </c>
      <c r="O2973" s="29" t="str">
        <f t="shared" si="983"/>
        <v>MENOR VALOR</v>
      </c>
      <c r="P2973" s="30">
        <f t="shared" si="977"/>
        <v>202300</v>
      </c>
    </row>
    <row r="2974" spans="1:16" ht="16.2" customHeight="1" x14ac:dyDescent="0.3">
      <c r="A2974" s="186">
        <f t="shared" si="984"/>
        <v>2804</v>
      </c>
      <c r="B2974" s="126">
        <v>42140</v>
      </c>
      <c r="C2974" s="127" t="s">
        <v>2165</v>
      </c>
      <c r="D2974" s="126" t="s">
        <v>1423</v>
      </c>
      <c r="E2974" s="126">
        <v>1</v>
      </c>
      <c r="F2974" s="52">
        <v>179690</v>
      </c>
      <c r="G2974" s="52">
        <v>437325</v>
      </c>
      <c r="H2974" s="24">
        <f t="shared" si="978"/>
        <v>179690</v>
      </c>
      <c r="I2974" s="24">
        <f t="shared" si="979"/>
        <v>308507.5</v>
      </c>
      <c r="J2974" s="24">
        <f t="shared" si="980"/>
        <v>308507.5</v>
      </c>
      <c r="K2974" s="25">
        <f t="shared" si="981"/>
        <v>280326.46904992755</v>
      </c>
      <c r="L2974" s="26">
        <f t="shared" si="975"/>
        <v>71160.729699873918</v>
      </c>
      <c r="M2974" s="27">
        <f t="shared" si="976"/>
        <v>0.25384948464213641</v>
      </c>
      <c r="N2974" s="28">
        <f t="shared" si="982"/>
        <v>179690</v>
      </c>
      <c r="O2974" s="29" t="str">
        <f t="shared" si="983"/>
        <v>MENOR VALOR</v>
      </c>
      <c r="P2974" s="30">
        <f t="shared" si="977"/>
        <v>179690</v>
      </c>
    </row>
    <row r="2975" spans="1:16" ht="16.2" customHeight="1" x14ac:dyDescent="0.3">
      <c r="A2975" s="186">
        <f t="shared" si="984"/>
        <v>2805</v>
      </c>
      <c r="B2975" s="126">
        <v>42140</v>
      </c>
      <c r="C2975" s="127" t="s">
        <v>2166</v>
      </c>
      <c r="D2975" s="126" t="s">
        <v>1423</v>
      </c>
      <c r="E2975" s="126">
        <v>1</v>
      </c>
      <c r="F2975" s="52">
        <v>202300</v>
      </c>
      <c r="G2975" s="52">
        <v>285600</v>
      </c>
      <c r="H2975" s="24">
        <f t="shared" si="978"/>
        <v>202300</v>
      </c>
      <c r="I2975" s="24">
        <f t="shared" si="979"/>
        <v>243950</v>
      </c>
      <c r="J2975" s="24">
        <f t="shared" si="980"/>
        <v>243950</v>
      </c>
      <c r="K2975" s="25">
        <f t="shared" si="981"/>
        <v>240368.21753301745</v>
      </c>
      <c r="L2975" s="26">
        <f t="shared" si="975"/>
        <v>26918.294765281262</v>
      </c>
      <c r="M2975" s="27">
        <f t="shared" si="976"/>
        <v>0.11198774547464334</v>
      </c>
      <c r="N2975" s="28">
        <f t="shared" si="982"/>
        <v>202300</v>
      </c>
      <c r="O2975" s="29" t="str">
        <f t="shared" si="983"/>
        <v>MENOR VALOR</v>
      </c>
      <c r="P2975" s="30">
        <f t="shared" si="977"/>
        <v>202300</v>
      </c>
    </row>
    <row r="2976" spans="1:16" ht="16.2" customHeight="1" x14ac:dyDescent="0.3">
      <c r="A2976" s="186">
        <f t="shared" si="984"/>
        <v>2806</v>
      </c>
      <c r="B2976" s="126">
        <v>42140</v>
      </c>
      <c r="C2976" s="127" t="s">
        <v>2151</v>
      </c>
      <c r="D2976" s="126" t="s">
        <v>1423</v>
      </c>
      <c r="E2976" s="126">
        <v>1</v>
      </c>
      <c r="F2976" s="52">
        <v>249900</v>
      </c>
      <c r="G2976" s="52">
        <v>285600</v>
      </c>
      <c r="H2976" s="24">
        <f t="shared" si="978"/>
        <v>249900</v>
      </c>
      <c r="I2976" s="24">
        <f t="shared" si="979"/>
        <v>267750</v>
      </c>
      <c r="J2976" s="24">
        <f t="shared" si="980"/>
        <v>267750</v>
      </c>
      <c r="K2976" s="25">
        <f t="shared" si="981"/>
        <v>267154.33741565939</v>
      </c>
      <c r="L2976" s="26">
        <f t="shared" si="975"/>
        <v>12200.658991493527</v>
      </c>
      <c r="M2976" s="27">
        <f t="shared" si="976"/>
        <v>4.5668953420399824E-2</v>
      </c>
      <c r="N2976" s="28">
        <f t="shared" si="982"/>
        <v>249900</v>
      </c>
      <c r="O2976" s="29" t="str">
        <f t="shared" si="983"/>
        <v>MENOR VALOR</v>
      </c>
      <c r="P2976" s="30">
        <f t="shared" si="977"/>
        <v>249900</v>
      </c>
    </row>
    <row r="2977" spans="1:16" ht="16.2" customHeight="1" x14ac:dyDescent="0.3">
      <c r="A2977" s="186">
        <f t="shared" si="984"/>
        <v>2807</v>
      </c>
      <c r="B2977" s="126">
        <v>42140</v>
      </c>
      <c r="C2977" s="127" t="s">
        <v>2153</v>
      </c>
      <c r="D2977" s="126" t="s">
        <v>1423</v>
      </c>
      <c r="E2977" s="126">
        <v>1</v>
      </c>
      <c r="F2977" s="52">
        <v>274890</v>
      </c>
      <c r="G2977" s="52">
        <v>303450</v>
      </c>
      <c r="H2977" s="24">
        <f t="shared" si="978"/>
        <v>274890</v>
      </c>
      <c r="I2977" s="24">
        <f t="shared" si="979"/>
        <v>289170</v>
      </c>
      <c r="J2977" s="24">
        <f t="shared" si="980"/>
        <v>289170</v>
      </c>
      <c r="K2977" s="25">
        <f t="shared" si="981"/>
        <v>288817.19218218297</v>
      </c>
      <c r="L2977" s="26">
        <f t="shared" si="975"/>
        <v>9848.0120349098524</v>
      </c>
      <c r="M2977" s="27">
        <f t="shared" si="976"/>
        <v>3.4097734835320422E-2</v>
      </c>
      <c r="N2977" s="28">
        <f t="shared" si="982"/>
        <v>274890</v>
      </c>
      <c r="O2977" s="29" t="str">
        <f t="shared" si="983"/>
        <v>MENOR VALOR</v>
      </c>
      <c r="P2977" s="30">
        <f t="shared" si="977"/>
        <v>274890</v>
      </c>
    </row>
    <row r="2978" spans="1:16" ht="16.2" customHeight="1" x14ac:dyDescent="0.3">
      <c r="A2978" s="186">
        <f t="shared" si="984"/>
        <v>2808</v>
      </c>
      <c r="B2978" s="126">
        <v>42140</v>
      </c>
      <c r="C2978" s="127" t="s">
        <v>2167</v>
      </c>
      <c r="D2978" s="126" t="s">
        <v>1423</v>
      </c>
      <c r="E2978" s="126">
        <v>1</v>
      </c>
      <c r="F2978" s="52">
        <v>302260</v>
      </c>
      <c r="G2978" s="52">
        <v>269535</v>
      </c>
      <c r="H2978" s="24">
        <f t="shared" si="978"/>
        <v>269535</v>
      </c>
      <c r="I2978" s="24">
        <f t="shared" si="979"/>
        <v>285897.5</v>
      </c>
      <c r="J2978" s="24">
        <f t="shared" si="980"/>
        <v>285897.5</v>
      </c>
      <c r="K2978" s="25">
        <f t="shared" si="981"/>
        <v>285428.88623963762</v>
      </c>
      <c r="L2978" s="26">
        <f t="shared" si="975"/>
        <v>11238.674739455319</v>
      </c>
      <c r="M2978" s="27">
        <f t="shared" si="976"/>
        <v>3.9374692896428365E-2</v>
      </c>
      <c r="N2978" s="28">
        <f t="shared" si="982"/>
        <v>269535</v>
      </c>
      <c r="O2978" s="29" t="str">
        <f t="shared" si="983"/>
        <v>MENOR VALOR</v>
      </c>
      <c r="P2978" s="30">
        <f t="shared" si="977"/>
        <v>269535</v>
      </c>
    </row>
    <row r="2979" spans="1:16" ht="16.2" customHeight="1" x14ac:dyDescent="0.3">
      <c r="A2979" s="186">
        <f t="shared" si="984"/>
        <v>2809</v>
      </c>
      <c r="B2979" s="126">
        <v>42140</v>
      </c>
      <c r="C2979" s="127" t="s">
        <v>2155</v>
      </c>
      <c r="D2979" s="126" t="s">
        <v>1423</v>
      </c>
      <c r="E2979" s="126">
        <v>1</v>
      </c>
      <c r="F2979" s="52">
        <v>249900</v>
      </c>
      <c r="G2979" s="52">
        <v>269535</v>
      </c>
      <c r="H2979" s="24">
        <f t="shared" si="978"/>
        <v>249900</v>
      </c>
      <c r="I2979" s="24">
        <f t="shared" si="979"/>
        <v>259717.5</v>
      </c>
      <c r="J2979" s="24">
        <f t="shared" si="980"/>
        <v>259717.5</v>
      </c>
      <c r="K2979" s="25">
        <f t="shared" si="981"/>
        <v>259531.87954469101</v>
      </c>
      <c r="L2979" s="26">
        <f t="shared" si="975"/>
        <v>6810.7673416230073</v>
      </c>
      <c r="M2979" s="27">
        <f t="shared" si="976"/>
        <v>2.6242507677944834E-2</v>
      </c>
      <c r="N2979" s="28">
        <f t="shared" si="982"/>
        <v>249900</v>
      </c>
      <c r="O2979" s="29" t="str">
        <f t="shared" si="983"/>
        <v>MENOR VALOR</v>
      </c>
      <c r="P2979" s="30">
        <f t="shared" si="977"/>
        <v>249900</v>
      </c>
    </row>
    <row r="2980" spans="1:16" ht="16.2" customHeight="1" x14ac:dyDescent="0.3">
      <c r="A2980" s="186">
        <f t="shared" si="984"/>
        <v>2810</v>
      </c>
      <c r="B2980" s="126">
        <v>42140</v>
      </c>
      <c r="C2980" s="127" t="s">
        <v>2156</v>
      </c>
      <c r="D2980" s="126" t="s">
        <v>1423</v>
      </c>
      <c r="E2980" s="126">
        <v>1</v>
      </c>
      <c r="F2980" s="52">
        <v>358190</v>
      </c>
      <c r="G2980" s="52">
        <v>269535</v>
      </c>
      <c r="H2980" s="24">
        <f t="shared" si="978"/>
        <v>269535</v>
      </c>
      <c r="I2980" s="24">
        <f t="shared" si="979"/>
        <v>313862.5</v>
      </c>
      <c r="J2980" s="24">
        <f t="shared" si="980"/>
        <v>313862.5</v>
      </c>
      <c r="K2980" s="25">
        <f t="shared" si="981"/>
        <v>310716.49722858297</v>
      </c>
      <c r="L2980" s="26">
        <f t="shared" si="975"/>
        <v>29119.715949746034</v>
      </c>
      <c r="M2980" s="27">
        <f t="shared" si="976"/>
        <v>9.3717959005967119E-2</v>
      </c>
      <c r="N2980" s="28">
        <f t="shared" si="982"/>
        <v>269535</v>
      </c>
      <c r="O2980" s="29" t="str">
        <f t="shared" si="983"/>
        <v>MENOR VALOR</v>
      </c>
      <c r="P2980" s="30">
        <f t="shared" si="977"/>
        <v>269535</v>
      </c>
    </row>
    <row r="2981" spans="1:16" ht="16.2" customHeight="1" x14ac:dyDescent="0.3">
      <c r="A2981" s="186">
        <f t="shared" si="984"/>
        <v>2811</v>
      </c>
      <c r="B2981" s="126">
        <v>42140</v>
      </c>
      <c r="C2981" s="127" t="s">
        <v>2157</v>
      </c>
      <c r="D2981" s="126" t="s">
        <v>1423</v>
      </c>
      <c r="E2981" s="126">
        <v>1</v>
      </c>
      <c r="F2981" s="52">
        <v>358190</v>
      </c>
      <c r="G2981" s="52">
        <v>269535</v>
      </c>
      <c r="H2981" s="24">
        <f t="shared" si="978"/>
        <v>269535</v>
      </c>
      <c r="I2981" s="24">
        <f t="shared" si="979"/>
        <v>313862.5</v>
      </c>
      <c r="J2981" s="24">
        <f t="shared" si="980"/>
        <v>313862.5</v>
      </c>
      <c r="K2981" s="25">
        <f t="shared" si="981"/>
        <v>310716.49722858297</v>
      </c>
      <c r="L2981" s="26">
        <f t="shared" si="975"/>
        <v>29119.715949746034</v>
      </c>
      <c r="M2981" s="27">
        <f t="shared" si="976"/>
        <v>9.3717959005967119E-2</v>
      </c>
      <c r="N2981" s="28">
        <f t="shared" si="982"/>
        <v>269535</v>
      </c>
      <c r="O2981" s="29" t="str">
        <f t="shared" si="983"/>
        <v>MENOR VALOR</v>
      </c>
      <c r="P2981" s="30">
        <f t="shared" si="977"/>
        <v>269535</v>
      </c>
    </row>
    <row r="2982" spans="1:16" ht="16.2" customHeight="1" x14ac:dyDescent="0.3">
      <c r="A2982" s="186">
        <f t="shared" si="984"/>
        <v>2812</v>
      </c>
      <c r="B2982" s="126">
        <v>42140</v>
      </c>
      <c r="C2982" s="127" t="s">
        <v>2158</v>
      </c>
      <c r="D2982" s="126" t="s">
        <v>1423</v>
      </c>
      <c r="E2982" s="126">
        <v>1</v>
      </c>
      <c r="F2982" s="52">
        <v>1125740</v>
      </c>
      <c r="G2982" s="52">
        <v>296310</v>
      </c>
      <c r="H2982" s="24">
        <f t="shared" si="978"/>
        <v>296310</v>
      </c>
      <c r="I2982" s="24">
        <f t="shared" si="979"/>
        <v>711025</v>
      </c>
      <c r="J2982" s="24">
        <f t="shared" si="980"/>
        <v>711025</v>
      </c>
      <c r="K2982" s="25">
        <f t="shared" si="981"/>
        <v>577553.47752394318</v>
      </c>
      <c r="L2982" s="26">
        <f t="shared" si="975"/>
        <v>198869.1701216666</v>
      </c>
      <c r="M2982" s="27">
        <f t="shared" si="976"/>
        <v>0.34433031374730533</v>
      </c>
      <c r="N2982" s="28">
        <f t="shared" si="982"/>
        <v>296310</v>
      </c>
      <c r="O2982" s="29" t="str">
        <f t="shared" si="983"/>
        <v>MENOR VALOR</v>
      </c>
      <c r="P2982" s="30">
        <f t="shared" si="977"/>
        <v>296310</v>
      </c>
    </row>
    <row r="2983" spans="1:16" ht="16.2" customHeight="1" x14ac:dyDescent="0.3">
      <c r="A2983" s="186">
        <f t="shared" si="984"/>
        <v>2813</v>
      </c>
      <c r="B2983" s="126">
        <v>42140</v>
      </c>
      <c r="C2983" s="127" t="s">
        <v>2168</v>
      </c>
      <c r="D2983" s="126" t="s">
        <v>1423</v>
      </c>
      <c r="E2983" s="126">
        <v>1</v>
      </c>
      <c r="F2983" s="52">
        <v>324870</v>
      </c>
      <c r="G2983" s="52">
        <v>303450</v>
      </c>
      <c r="H2983" s="24">
        <f t="shared" si="978"/>
        <v>303450</v>
      </c>
      <c r="I2983" s="24">
        <f t="shared" si="979"/>
        <v>314160</v>
      </c>
      <c r="J2983" s="24">
        <f t="shared" si="980"/>
        <v>314160</v>
      </c>
      <c r="K2983" s="25">
        <f t="shared" si="981"/>
        <v>313977.39010954276</v>
      </c>
      <c r="L2983" s="26">
        <f t="shared" si="975"/>
        <v>7443.9889346538757</v>
      </c>
      <c r="M2983" s="27">
        <f t="shared" si="976"/>
        <v>2.3708678297047956E-2</v>
      </c>
      <c r="N2983" s="28">
        <f t="shared" si="982"/>
        <v>303450</v>
      </c>
      <c r="O2983" s="29" t="str">
        <f t="shared" si="983"/>
        <v>MENOR VALOR</v>
      </c>
      <c r="P2983" s="30">
        <f t="shared" si="977"/>
        <v>303450</v>
      </c>
    </row>
    <row r="2984" spans="1:16" ht="16.2" customHeight="1" x14ac:dyDescent="0.3">
      <c r="A2984" s="186">
        <f t="shared" si="984"/>
        <v>2814</v>
      </c>
      <c r="B2984" s="126">
        <v>42140</v>
      </c>
      <c r="C2984" s="127" t="s">
        <v>2159</v>
      </c>
      <c r="D2984" s="126" t="s">
        <v>1423</v>
      </c>
      <c r="E2984" s="126">
        <v>1</v>
      </c>
      <c r="F2984" s="52">
        <v>373660</v>
      </c>
      <c r="G2984" s="52">
        <v>303450</v>
      </c>
      <c r="H2984" s="24">
        <f t="shared" si="978"/>
        <v>303450</v>
      </c>
      <c r="I2984" s="24">
        <f t="shared" si="979"/>
        <v>338555</v>
      </c>
      <c r="J2984" s="24">
        <f t="shared" si="980"/>
        <v>338555</v>
      </c>
      <c r="K2984" s="25">
        <f t="shared" si="981"/>
        <v>336730.05063403532</v>
      </c>
      <c r="L2984" s="26">
        <f t="shared" si="975"/>
        <v>23532.549481558031</v>
      </c>
      <c r="M2984" s="27">
        <f t="shared" si="976"/>
        <v>6.9885504537679818E-2</v>
      </c>
      <c r="N2984" s="28">
        <f t="shared" si="982"/>
        <v>303450</v>
      </c>
      <c r="O2984" s="29" t="str">
        <f t="shared" si="983"/>
        <v>MENOR VALOR</v>
      </c>
      <c r="P2984" s="30">
        <f t="shared" si="977"/>
        <v>303450</v>
      </c>
    </row>
    <row r="2985" spans="1:16" ht="16.2" customHeight="1" x14ac:dyDescent="0.3">
      <c r="A2985" s="186">
        <f t="shared" si="984"/>
        <v>2815</v>
      </c>
      <c r="B2985" s="126">
        <v>42140</v>
      </c>
      <c r="C2985" s="127" t="s">
        <v>2169</v>
      </c>
      <c r="D2985" s="126" t="s">
        <v>1423</v>
      </c>
      <c r="E2985" s="126">
        <v>1</v>
      </c>
      <c r="F2985" s="52">
        <v>358190</v>
      </c>
      <c r="G2985" s="52">
        <v>303450</v>
      </c>
      <c r="H2985" s="24">
        <f t="shared" si="978"/>
        <v>303450</v>
      </c>
      <c r="I2985" s="24">
        <f t="shared" si="979"/>
        <v>330820</v>
      </c>
      <c r="J2985" s="24">
        <f t="shared" si="980"/>
        <v>330820</v>
      </c>
      <c r="K2985" s="25">
        <f t="shared" si="981"/>
        <v>329685.84364512831</v>
      </c>
      <c r="L2985" s="26">
        <f t="shared" si="975"/>
        <v>18551.542951620213</v>
      </c>
      <c r="M2985" s="27">
        <f t="shared" si="976"/>
        <v>5.6270365589579194E-2</v>
      </c>
      <c r="N2985" s="28">
        <f t="shared" si="982"/>
        <v>303450</v>
      </c>
      <c r="O2985" s="29" t="str">
        <f t="shared" si="983"/>
        <v>MENOR VALOR</v>
      </c>
      <c r="P2985" s="30">
        <f t="shared" si="977"/>
        <v>303450</v>
      </c>
    </row>
    <row r="2986" spans="1:16" ht="16.2" customHeight="1" x14ac:dyDescent="0.3">
      <c r="A2986" s="186">
        <f t="shared" si="984"/>
        <v>2816</v>
      </c>
      <c r="B2986" s="126">
        <v>42140</v>
      </c>
      <c r="C2986" s="127" t="s">
        <v>2161</v>
      </c>
      <c r="D2986" s="126" t="s">
        <v>1423</v>
      </c>
      <c r="E2986" s="126">
        <v>1</v>
      </c>
      <c r="F2986" s="52">
        <v>324870</v>
      </c>
      <c r="G2986" s="52">
        <v>269535</v>
      </c>
      <c r="H2986" s="24">
        <f t="shared" si="978"/>
        <v>269535</v>
      </c>
      <c r="I2986" s="24">
        <f t="shared" si="979"/>
        <v>297202.5</v>
      </c>
      <c r="J2986" s="24">
        <f t="shared" si="980"/>
        <v>297202.5</v>
      </c>
      <c r="K2986" s="25">
        <f t="shared" si="981"/>
        <v>295911.87108664634</v>
      </c>
      <c r="L2986" s="26">
        <f t="shared" si="975"/>
        <v>18651.264411851003</v>
      </c>
      <c r="M2986" s="27">
        <f t="shared" si="976"/>
        <v>6.3029794456572183E-2</v>
      </c>
      <c r="N2986" s="28">
        <f t="shared" si="982"/>
        <v>269535</v>
      </c>
      <c r="O2986" s="29" t="str">
        <f t="shared" si="983"/>
        <v>MENOR VALOR</v>
      </c>
      <c r="P2986" s="30">
        <f t="shared" si="977"/>
        <v>269535</v>
      </c>
    </row>
    <row r="2987" spans="1:16" ht="16.2" customHeight="1" x14ac:dyDescent="0.3">
      <c r="A2987" s="187">
        <f t="shared" si="984"/>
        <v>2817</v>
      </c>
      <c r="B2987" s="128">
        <v>42140</v>
      </c>
      <c r="C2987" s="129" t="s">
        <v>2170</v>
      </c>
      <c r="D2987" s="128" t="s">
        <v>1423</v>
      </c>
      <c r="E2987" s="128">
        <v>1</v>
      </c>
      <c r="F2987" s="56">
        <v>324870</v>
      </c>
      <c r="G2987" s="56">
        <v>303450</v>
      </c>
      <c r="H2987" s="243">
        <f t="shared" si="978"/>
        <v>303450</v>
      </c>
      <c r="I2987" s="243">
        <f t="shared" si="979"/>
        <v>314160</v>
      </c>
      <c r="J2987" s="243">
        <f t="shared" si="980"/>
        <v>314160</v>
      </c>
      <c r="K2987" s="244">
        <f t="shared" si="981"/>
        <v>313977.39010954276</v>
      </c>
      <c r="L2987" s="245">
        <f t="shared" si="975"/>
        <v>7443.9889346538757</v>
      </c>
      <c r="M2987" s="246">
        <f t="shared" si="976"/>
        <v>2.3708678297047956E-2</v>
      </c>
      <c r="N2987" s="247">
        <f t="shared" si="982"/>
        <v>303450</v>
      </c>
      <c r="O2987" s="181" t="str">
        <f t="shared" si="983"/>
        <v>MENOR VALOR</v>
      </c>
      <c r="P2987" s="248">
        <f t="shared" si="977"/>
        <v>303450</v>
      </c>
    </row>
    <row r="2988" spans="1:16" ht="16.2" customHeight="1" x14ac:dyDescent="0.3">
      <c r="A2988" s="268" t="s">
        <v>1194</v>
      </c>
      <c r="B2988" s="268" t="s">
        <v>1194</v>
      </c>
      <c r="C2988" s="268"/>
      <c r="D2988" s="268"/>
      <c r="E2988" s="268"/>
      <c r="F2988" s="35"/>
      <c r="G2988" s="121"/>
      <c r="H2988" s="38"/>
      <c r="I2988" s="38"/>
      <c r="J2988" s="38"/>
      <c r="K2988" s="39"/>
      <c r="L2988" s="40"/>
      <c r="M2988" s="41"/>
      <c r="N2988" s="42"/>
      <c r="O2988" s="43"/>
      <c r="P2988" s="44"/>
    </row>
    <row r="2989" spans="1:16" ht="16.2" customHeight="1" x14ac:dyDescent="0.3">
      <c r="A2989" s="185">
        <f>A2987+1</f>
        <v>2818</v>
      </c>
      <c r="B2989" s="124">
        <v>42140</v>
      </c>
      <c r="C2989" s="125" t="s">
        <v>2171</v>
      </c>
      <c r="D2989" s="124" t="s">
        <v>1423</v>
      </c>
      <c r="E2989" s="124">
        <v>1</v>
      </c>
      <c r="F2989" s="47">
        <v>213010</v>
      </c>
      <c r="G2989" s="47">
        <v>374850</v>
      </c>
      <c r="H2989" s="249">
        <f t="shared" ref="H2989:H3012" si="985">MIN(F2989:G2989)</f>
        <v>213010</v>
      </c>
      <c r="I2989" s="249">
        <f t="shared" ref="I2989:I3012" si="986">AVERAGE(F2989:G2989)</f>
        <v>293930</v>
      </c>
      <c r="J2989" s="249">
        <f t="shared" ref="J2989:J3012" si="987">MEDIAN(F2989:G2989)</f>
        <v>293930</v>
      </c>
      <c r="K2989" s="250">
        <f t="shared" ref="K2989:K3012" si="988">GEOMEAN(F2989:G2989)</f>
        <v>282571.75814295385</v>
      </c>
      <c r="L2989" s="251">
        <f t="shared" si="975"/>
        <v>49187.590894141242</v>
      </c>
      <c r="M2989" s="252">
        <f t="shared" si="976"/>
        <v>0.1740711499882345</v>
      </c>
      <c r="N2989" s="253">
        <f t="shared" ref="N2989:N3012" si="989">ROUND(IF(M2989&lt;=$N$2,H2989,K2989),0)</f>
        <v>213010</v>
      </c>
      <c r="O2989" s="178" t="str">
        <f t="shared" ref="O2989:O3012" si="990">IF(M2989&lt;=$N$2,"MENOR VALOR","MEDIA GEO")</f>
        <v>MENOR VALOR</v>
      </c>
      <c r="P2989" s="254">
        <f t="shared" si="977"/>
        <v>213010</v>
      </c>
    </row>
    <row r="2990" spans="1:16" ht="16.2" customHeight="1" x14ac:dyDescent="0.3">
      <c r="A2990" s="186">
        <f t="shared" ref="A2990:A3012" si="991">A2989+1</f>
        <v>2819</v>
      </c>
      <c r="B2990" s="126">
        <v>42140</v>
      </c>
      <c r="C2990" s="127" t="s">
        <v>2172</v>
      </c>
      <c r="D2990" s="126" t="s">
        <v>1423</v>
      </c>
      <c r="E2990" s="126">
        <v>1</v>
      </c>
      <c r="F2990" s="52">
        <v>245140</v>
      </c>
      <c r="G2990" s="52">
        <v>412335</v>
      </c>
      <c r="H2990" s="24">
        <f t="shared" si="985"/>
        <v>245140</v>
      </c>
      <c r="I2990" s="24">
        <f t="shared" si="986"/>
        <v>328737.5</v>
      </c>
      <c r="J2990" s="24">
        <f t="shared" si="987"/>
        <v>328737.5</v>
      </c>
      <c r="K2990" s="25">
        <f t="shared" si="988"/>
        <v>317930.49853702303</v>
      </c>
      <c r="L2990" s="26">
        <f t="shared" si="975"/>
        <v>51470.655121478252</v>
      </c>
      <c r="M2990" s="27">
        <f t="shared" si="976"/>
        <v>0.16189278901622736</v>
      </c>
      <c r="N2990" s="28">
        <f t="shared" si="989"/>
        <v>245140</v>
      </c>
      <c r="O2990" s="29" t="str">
        <f t="shared" si="990"/>
        <v>MENOR VALOR</v>
      </c>
      <c r="P2990" s="30">
        <f t="shared" si="977"/>
        <v>245140</v>
      </c>
    </row>
    <row r="2991" spans="1:16" ht="16.2" customHeight="1" x14ac:dyDescent="0.3">
      <c r="A2991" s="186">
        <f t="shared" si="991"/>
        <v>2820</v>
      </c>
      <c r="B2991" s="126">
        <v>42140</v>
      </c>
      <c r="C2991" s="127" t="s">
        <v>2173</v>
      </c>
      <c r="D2991" s="126" t="s">
        <v>1423</v>
      </c>
      <c r="E2991" s="126">
        <v>1</v>
      </c>
      <c r="F2991" s="52">
        <v>234430</v>
      </c>
      <c r="G2991" s="52">
        <v>453390</v>
      </c>
      <c r="H2991" s="24">
        <f t="shared" si="985"/>
        <v>234430</v>
      </c>
      <c r="I2991" s="24">
        <f t="shared" si="986"/>
        <v>343910</v>
      </c>
      <c r="J2991" s="24">
        <f t="shared" si="987"/>
        <v>343910</v>
      </c>
      <c r="K2991" s="25">
        <f t="shared" si="988"/>
        <v>326018.73826514941</v>
      </c>
      <c r="L2991" s="26">
        <f t="shared" si="975"/>
        <v>64763.0179076071</v>
      </c>
      <c r="M2991" s="27">
        <f t="shared" si="976"/>
        <v>0.19864814596925304</v>
      </c>
      <c r="N2991" s="28">
        <f t="shared" si="989"/>
        <v>234430</v>
      </c>
      <c r="O2991" s="29" t="str">
        <f t="shared" si="990"/>
        <v>MENOR VALOR</v>
      </c>
      <c r="P2991" s="30">
        <f t="shared" si="977"/>
        <v>234430</v>
      </c>
    </row>
    <row r="2992" spans="1:16" ht="16.2" customHeight="1" x14ac:dyDescent="0.3">
      <c r="A2992" s="186">
        <f t="shared" si="991"/>
        <v>2821</v>
      </c>
      <c r="B2992" s="126">
        <v>42140</v>
      </c>
      <c r="C2992" s="127" t="s">
        <v>2100</v>
      </c>
      <c r="D2992" s="126" t="s">
        <v>1423</v>
      </c>
      <c r="E2992" s="126">
        <v>1</v>
      </c>
      <c r="F2992" s="52">
        <v>224910</v>
      </c>
      <c r="G2992" s="52">
        <v>374850</v>
      </c>
      <c r="H2992" s="24">
        <f t="shared" si="985"/>
        <v>224910</v>
      </c>
      <c r="I2992" s="24">
        <f t="shared" si="986"/>
        <v>299880</v>
      </c>
      <c r="J2992" s="24">
        <f t="shared" si="987"/>
        <v>299880</v>
      </c>
      <c r="K2992" s="25">
        <f t="shared" si="988"/>
        <v>290357.56146517006</v>
      </c>
      <c r="L2992" s="26">
        <f t="shared" si="975"/>
        <v>46278.414524145126</v>
      </c>
      <c r="M2992" s="27">
        <f t="shared" si="976"/>
        <v>0.15938422368138144</v>
      </c>
      <c r="N2992" s="28">
        <f t="shared" si="989"/>
        <v>224910</v>
      </c>
      <c r="O2992" s="29" t="str">
        <f t="shared" si="990"/>
        <v>MENOR VALOR</v>
      </c>
      <c r="P2992" s="30">
        <f t="shared" si="977"/>
        <v>224910</v>
      </c>
    </row>
    <row r="2993" spans="1:16" ht="16.2" customHeight="1" x14ac:dyDescent="0.3">
      <c r="A2993" s="186">
        <f t="shared" si="991"/>
        <v>2822</v>
      </c>
      <c r="B2993" s="126">
        <v>61185</v>
      </c>
      <c r="C2993" s="127" t="s">
        <v>2102</v>
      </c>
      <c r="D2993" s="126" t="s">
        <v>1423</v>
      </c>
      <c r="E2993" s="126">
        <v>1</v>
      </c>
      <c r="F2993" s="52">
        <v>199920</v>
      </c>
      <c r="G2993" s="52">
        <v>537285</v>
      </c>
      <c r="H2993" s="24">
        <f t="shared" si="985"/>
        <v>199920</v>
      </c>
      <c r="I2993" s="24">
        <f t="shared" si="986"/>
        <v>368602.5</v>
      </c>
      <c r="J2993" s="24">
        <f t="shared" si="987"/>
        <v>368602.5</v>
      </c>
      <c r="K2993" s="25">
        <f t="shared" si="988"/>
        <v>327740.77744461398</v>
      </c>
      <c r="L2993" s="26">
        <f t="shared" si="975"/>
        <v>90382.938507623025</v>
      </c>
      <c r="M2993" s="27">
        <f t="shared" si="976"/>
        <v>0.27577568837279376</v>
      </c>
      <c r="N2993" s="28">
        <f t="shared" si="989"/>
        <v>199920</v>
      </c>
      <c r="O2993" s="29" t="str">
        <f t="shared" si="990"/>
        <v>MENOR VALOR</v>
      </c>
      <c r="P2993" s="30">
        <f t="shared" si="977"/>
        <v>199920</v>
      </c>
    </row>
    <row r="2994" spans="1:16" ht="16.2" customHeight="1" x14ac:dyDescent="0.3">
      <c r="A2994" s="186">
        <f t="shared" si="991"/>
        <v>2823</v>
      </c>
      <c r="B2994" s="126">
        <v>61165</v>
      </c>
      <c r="C2994" s="127" t="s">
        <v>2103</v>
      </c>
      <c r="D2994" s="126" t="s">
        <v>1423</v>
      </c>
      <c r="E2994" s="126">
        <v>1</v>
      </c>
      <c r="F2994" s="52">
        <v>199920</v>
      </c>
      <c r="G2994" s="52">
        <v>537285</v>
      </c>
      <c r="H2994" s="24">
        <f t="shared" si="985"/>
        <v>199920</v>
      </c>
      <c r="I2994" s="24">
        <f t="shared" si="986"/>
        <v>368602.5</v>
      </c>
      <c r="J2994" s="24">
        <f t="shared" si="987"/>
        <v>368602.5</v>
      </c>
      <c r="K2994" s="25">
        <f t="shared" si="988"/>
        <v>327740.77744461398</v>
      </c>
      <c r="L2994" s="26">
        <f t="shared" si="975"/>
        <v>90382.938507623025</v>
      </c>
      <c r="M2994" s="27">
        <f t="shared" si="976"/>
        <v>0.27577568837279376</v>
      </c>
      <c r="N2994" s="28">
        <f t="shared" si="989"/>
        <v>199920</v>
      </c>
      <c r="O2994" s="29" t="str">
        <f t="shared" si="990"/>
        <v>MENOR VALOR</v>
      </c>
      <c r="P2994" s="30">
        <f t="shared" si="977"/>
        <v>199920</v>
      </c>
    </row>
    <row r="2995" spans="1:16" ht="16.2" customHeight="1" x14ac:dyDescent="0.3">
      <c r="A2995" s="186">
        <f t="shared" si="991"/>
        <v>2824</v>
      </c>
      <c r="B2995" s="126">
        <v>42140</v>
      </c>
      <c r="C2995" s="127" t="s">
        <v>2104</v>
      </c>
      <c r="D2995" s="126" t="s">
        <v>1423</v>
      </c>
      <c r="E2995" s="126">
        <v>1</v>
      </c>
      <c r="F2995" s="52">
        <v>224910</v>
      </c>
      <c r="G2995" s="52">
        <v>1688610</v>
      </c>
      <c r="H2995" s="24">
        <f t="shared" si="985"/>
        <v>224910</v>
      </c>
      <c r="I2995" s="24">
        <f t="shared" si="986"/>
        <v>956760</v>
      </c>
      <c r="J2995" s="24">
        <f t="shared" si="987"/>
        <v>956760</v>
      </c>
      <c r="K2995" s="25">
        <f t="shared" si="988"/>
        <v>616267.21079414897</v>
      </c>
      <c r="L2995" s="26">
        <f t="shared" si="975"/>
        <v>276731.33761879592</v>
      </c>
      <c r="M2995" s="27">
        <f t="shared" si="976"/>
        <v>0.44904439628093756</v>
      </c>
      <c r="N2995" s="28">
        <f t="shared" si="989"/>
        <v>224910</v>
      </c>
      <c r="O2995" s="29" t="str">
        <f t="shared" si="990"/>
        <v>MENOR VALOR</v>
      </c>
      <c r="P2995" s="30">
        <f t="shared" si="977"/>
        <v>224910</v>
      </c>
    </row>
    <row r="2996" spans="1:16" ht="16.2" customHeight="1" x14ac:dyDescent="0.3">
      <c r="A2996" s="186">
        <f t="shared" si="991"/>
        <v>2825</v>
      </c>
      <c r="B2996" s="126">
        <v>42140</v>
      </c>
      <c r="C2996" s="127" t="s">
        <v>2105</v>
      </c>
      <c r="D2996" s="126" t="s">
        <v>1423</v>
      </c>
      <c r="E2996" s="126">
        <v>1</v>
      </c>
      <c r="F2996" s="52">
        <v>224910</v>
      </c>
      <c r="G2996" s="52">
        <v>487305</v>
      </c>
      <c r="H2996" s="24">
        <f t="shared" si="985"/>
        <v>224910</v>
      </c>
      <c r="I2996" s="24">
        <f t="shared" si="986"/>
        <v>356107.5</v>
      </c>
      <c r="J2996" s="24">
        <f t="shared" si="987"/>
        <v>356107.5</v>
      </c>
      <c r="K2996" s="25">
        <f t="shared" si="988"/>
        <v>331058.55607429933</v>
      </c>
      <c r="L2996" s="26">
        <f t="shared" si="975"/>
        <v>75058.363813297416</v>
      </c>
      <c r="M2996" s="27">
        <f t="shared" si="976"/>
        <v>0.22672231977128571</v>
      </c>
      <c r="N2996" s="28">
        <f t="shared" si="989"/>
        <v>224910</v>
      </c>
      <c r="O2996" s="29" t="str">
        <f t="shared" si="990"/>
        <v>MENOR VALOR</v>
      </c>
      <c r="P2996" s="30">
        <f t="shared" si="977"/>
        <v>224910</v>
      </c>
    </row>
    <row r="2997" spans="1:16" ht="16.2" customHeight="1" x14ac:dyDescent="0.3">
      <c r="A2997" s="186">
        <f t="shared" si="991"/>
        <v>2826</v>
      </c>
      <c r="B2997" s="126">
        <v>42140</v>
      </c>
      <c r="C2997" s="127" t="s">
        <v>2174</v>
      </c>
      <c r="D2997" s="126" t="s">
        <v>1423</v>
      </c>
      <c r="E2997" s="126">
        <v>1</v>
      </c>
      <c r="F2997" s="52">
        <v>247520</v>
      </c>
      <c r="G2997" s="52">
        <v>560490</v>
      </c>
      <c r="H2997" s="24">
        <f t="shared" si="985"/>
        <v>247520</v>
      </c>
      <c r="I2997" s="24">
        <f t="shared" si="986"/>
        <v>404005</v>
      </c>
      <c r="J2997" s="24">
        <f t="shared" si="987"/>
        <v>404005</v>
      </c>
      <c r="K2997" s="25">
        <f t="shared" si="988"/>
        <v>372468.09903668263</v>
      </c>
      <c r="L2997" s="26">
        <f t="shared" si="975"/>
        <v>88351.648125206688</v>
      </c>
      <c r="M2997" s="27">
        <f t="shared" si="976"/>
        <v>0.23720594690850383</v>
      </c>
      <c r="N2997" s="28">
        <f t="shared" si="989"/>
        <v>247520</v>
      </c>
      <c r="O2997" s="29" t="str">
        <f t="shared" si="990"/>
        <v>MENOR VALOR</v>
      </c>
      <c r="P2997" s="30">
        <f t="shared" si="977"/>
        <v>247520</v>
      </c>
    </row>
    <row r="2998" spans="1:16" ht="16.2" customHeight="1" x14ac:dyDescent="0.3">
      <c r="A2998" s="186">
        <f t="shared" si="991"/>
        <v>2827</v>
      </c>
      <c r="B2998" s="126">
        <v>42140</v>
      </c>
      <c r="C2998" s="127" t="s">
        <v>2175</v>
      </c>
      <c r="D2998" s="126" t="s">
        <v>1423</v>
      </c>
      <c r="E2998" s="126">
        <v>1</v>
      </c>
      <c r="F2998" s="52">
        <v>247520</v>
      </c>
      <c r="G2998" s="52">
        <v>537285</v>
      </c>
      <c r="H2998" s="24">
        <f t="shared" si="985"/>
        <v>247520</v>
      </c>
      <c r="I2998" s="24">
        <f t="shared" si="986"/>
        <v>392402.5</v>
      </c>
      <c r="J2998" s="24">
        <f t="shared" si="987"/>
        <v>392402.5</v>
      </c>
      <c r="K2998" s="25">
        <f t="shared" si="988"/>
        <v>364676.27178087691</v>
      </c>
      <c r="L2998" s="26">
        <f t="shared" si="975"/>
        <v>82841.994234792131</v>
      </c>
      <c r="M2998" s="27">
        <f t="shared" si="976"/>
        <v>0.22716584720535207</v>
      </c>
      <c r="N2998" s="28">
        <f t="shared" si="989"/>
        <v>247520</v>
      </c>
      <c r="O2998" s="29" t="str">
        <f t="shared" si="990"/>
        <v>MENOR VALOR</v>
      </c>
      <c r="P2998" s="30">
        <f t="shared" si="977"/>
        <v>247520</v>
      </c>
    </row>
    <row r="2999" spans="1:16" ht="16.2" customHeight="1" x14ac:dyDescent="0.3">
      <c r="A2999" s="186">
        <f t="shared" si="991"/>
        <v>2828</v>
      </c>
      <c r="B2999" s="126">
        <v>42140</v>
      </c>
      <c r="C2999" s="127" t="s">
        <v>2176</v>
      </c>
      <c r="D2999" s="126" t="s">
        <v>1423</v>
      </c>
      <c r="E2999" s="126">
        <v>1</v>
      </c>
      <c r="F2999" s="52">
        <v>224910</v>
      </c>
      <c r="G2999" s="52">
        <v>487305</v>
      </c>
      <c r="H2999" s="24">
        <f t="shared" si="985"/>
        <v>224910</v>
      </c>
      <c r="I2999" s="24">
        <f t="shared" si="986"/>
        <v>356107.5</v>
      </c>
      <c r="J2999" s="24">
        <f t="shared" si="987"/>
        <v>356107.5</v>
      </c>
      <c r="K2999" s="25">
        <f t="shared" si="988"/>
        <v>331058.55607429933</v>
      </c>
      <c r="L2999" s="26">
        <f t="shared" si="975"/>
        <v>75058.363813297416</v>
      </c>
      <c r="M2999" s="27">
        <f t="shared" si="976"/>
        <v>0.22672231977128571</v>
      </c>
      <c r="N2999" s="28">
        <f t="shared" si="989"/>
        <v>224910</v>
      </c>
      <c r="O2999" s="29" t="str">
        <f t="shared" si="990"/>
        <v>MENOR VALOR</v>
      </c>
      <c r="P2999" s="30">
        <f t="shared" si="977"/>
        <v>224910</v>
      </c>
    </row>
    <row r="3000" spans="1:16" ht="16.2" customHeight="1" x14ac:dyDescent="0.3">
      <c r="A3000" s="186">
        <f t="shared" si="991"/>
        <v>2829</v>
      </c>
      <c r="B3000" s="126">
        <v>61185</v>
      </c>
      <c r="C3000" s="127" t="s">
        <v>2177</v>
      </c>
      <c r="D3000" s="126" t="s">
        <v>1423</v>
      </c>
      <c r="E3000" s="126">
        <v>1</v>
      </c>
      <c r="F3000" s="52">
        <v>224910</v>
      </c>
      <c r="G3000" s="52">
        <v>487305</v>
      </c>
      <c r="H3000" s="24">
        <f t="shared" si="985"/>
        <v>224910</v>
      </c>
      <c r="I3000" s="24">
        <f t="shared" si="986"/>
        <v>356107.5</v>
      </c>
      <c r="J3000" s="24">
        <f t="shared" si="987"/>
        <v>356107.5</v>
      </c>
      <c r="K3000" s="25">
        <f t="shared" si="988"/>
        <v>331058.55607429933</v>
      </c>
      <c r="L3000" s="26">
        <f t="shared" si="975"/>
        <v>75058.363813297416</v>
      </c>
      <c r="M3000" s="27">
        <f t="shared" si="976"/>
        <v>0.22672231977128571</v>
      </c>
      <c r="N3000" s="28">
        <f t="shared" si="989"/>
        <v>224910</v>
      </c>
      <c r="O3000" s="29" t="str">
        <f t="shared" si="990"/>
        <v>MENOR VALOR</v>
      </c>
      <c r="P3000" s="30">
        <f t="shared" si="977"/>
        <v>224910</v>
      </c>
    </row>
    <row r="3001" spans="1:16" ht="16.2" customHeight="1" x14ac:dyDescent="0.3">
      <c r="A3001" s="186">
        <f t="shared" si="991"/>
        <v>2830</v>
      </c>
      <c r="B3001" s="126">
        <v>42140</v>
      </c>
      <c r="C3001" s="127" t="s">
        <v>2114</v>
      </c>
      <c r="D3001" s="126" t="s">
        <v>1423</v>
      </c>
      <c r="E3001" s="126">
        <v>1</v>
      </c>
      <c r="F3001" s="52">
        <v>277270</v>
      </c>
      <c r="G3001" s="52">
        <v>319515</v>
      </c>
      <c r="H3001" s="24">
        <f t="shared" si="985"/>
        <v>277270</v>
      </c>
      <c r="I3001" s="24">
        <f t="shared" si="986"/>
        <v>298392.5</v>
      </c>
      <c r="J3001" s="24">
        <f t="shared" si="987"/>
        <v>298392.5</v>
      </c>
      <c r="K3001" s="25">
        <f t="shared" si="988"/>
        <v>297643.95517127507</v>
      </c>
      <c r="L3001" s="26">
        <f t="shared" si="975"/>
        <v>14406.561861199329</v>
      </c>
      <c r="M3001" s="27">
        <f t="shared" si="976"/>
        <v>4.8401997120718521E-2</v>
      </c>
      <c r="N3001" s="28">
        <f t="shared" si="989"/>
        <v>277270</v>
      </c>
      <c r="O3001" s="29" t="str">
        <f t="shared" si="990"/>
        <v>MENOR VALOR</v>
      </c>
      <c r="P3001" s="30">
        <f t="shared" si="977"/>
        <v>277270</v>
      </c>
    </row>
    <row r="3002" spans="1:16" ht="16.2" customHeight="1" x14ac:dyDescent="0.3">
      <c r="A3002" s="186">
        <f t="shared" si="991"/>
        <v>2831</v>
      </c>
      <c r="B3002" s="126">
        <v>42140</v>
      </c>
      <c r="C3002" s="127" t="s">
        <v>2178</v>
      </c>
      <c r="D3002" s="126" t="s">
        <v>1423</v>
      </c>
      <c r="E3002" s="126">
        <v>1</v>
      </c>
      <c r="F3002" s="52">
        <v>265370</v>
      </c>
      <c r="G3002" s="52">
        <v>367710</v>
      </c>
      <c r="H3002" s="24">
        <f t="shared" si="985"/>
        <v>265370</v>
      </c>
      <c r="I3002" s="24">
        <f t="shared" si="986"/>
        <v>316540</v>
      </c>
      <c r="J3002" s="24">
        <f t="shared" si="987"/>
        <v>316540</v>
      </c>
      <c r="K3002" s="25">
        <f t="shared" si="988"/>
        <v>312376.69999537419</v>
      </c>
      <c r="L3002" s="26">
        <f t="shared" si="975"/>
        <v>33238.756327930743</v>
      </c>
      <c r="M3002" s="27">
        <f t="shared" si="976"/>
        <v>0.10640600380381429</v>
      </c>
      <c r="N3002" s="28">
        <f t="shared" si="989"/>
        <v>265370</v>
      </c>
      <c r="O3002" s="29" t="str">
        <f t="shared" si="990"/>
        <v>MENOR VALOR</v>
      </c>
      <c r="P3002" s="30">
        <f t="shared" si="977"/>
        <v>265370</v>
      </c>
    </row>
    <row r="3003" spans="1:16" ht="16.2" customHeight="1" x14ac:dyDescent="0.3">
      <c r="A3003" s="186">
        <f t="shared" si="991"/>
        <v>2832</v>
      </c>
      <c r="B3003" s="126">
        <v>42140</v>
      </c>
      <c r="C3003" s="127" t="s">
        <v>2179</v>
      </c>
      <c r="D3003" s="126" t="s">
        <v>1423</v>
      </c>
      <c r="E3003" s="126">
        <v>1</v>
      </c>
      <c r="F3003" s="52">
        <v>277270</v>
      </c>
      <c r="G3003" s="52">
        <v>351645</v>
      </c>
      <c r="H3003" s="24">
        <f t="shared" si="985"/>
        <v>277270</v>
      </c>
      <c r="I3003" s="24">
        <f t="shared" si="986"/>
        <v>314457.5</v>
      </c>
      <c r="J3003" s="24">
        <f t="shared" si="987"/>
        <v>314457.5</v>
      </c>
      <c r="K3003" s="25">
        <f t="shared" si="988"/>
        <v>312250.87533904531</v>
      </c>
      <c r="L3003" s="26">
        <f t="shared" si="975"/>
        <v>24735.214164080204</v>
      </c>
      <c r="M3003" s="27">
        <f t="shared" si="976"/>
        <v>7.9215836103653667E-2</v>
      </c>
      <c r="N3003" s="28">
        <f t="shared" si="989"/>
        <v>277270</v>
      </c>
      <c r="O3003" s="29" t="str">
        <f t="shared" si="990"/>
        <v>MENOR VALOR</v>
      </c>
      <c r="P3003" s="30">
        <f t="shared" si="977"/>
        <v>277270</v>
      </c>
    </row>
    <row r="3004" spans="1:16" ht="16.2" customHeight="1" x14ac:dyDescent="0.3">
      <c r="A3004" s="186">
        <f t="shared" si="991"/>
        <v>2833</v>
      </c>
      <c r="B3004" s="126">
        <v>42140</v>
      </c>
      <c r="C3004" s="127" t="s">
        <v>2180</v>
      </c>
      <c r="D3004" s="126" t="s">
        <v>1423</v>
      </c>
      <c r="E3004" s="126">
        <v>1</v>
      </c>
      <c r="F3004" s="52">
        <v>337960</v>
      </c>
      <c r="G3004" s="52">
        <v>337365</v>
      </c>
      <c r="H3004" s="24">
        <f t="shared" si="985"/>
        <v>337365</v>
      </c>
      <c r="I3004" s="24">
        <f t="shared" si="986"/>
        <v>337662.5</v>
      </c>
      <c r="J3004" s="24">
        <f t="shared" si="987"/>
        <v>337662.5</v>
      </c>
      <c r="K3004" s="25">
        <f t="shared" si="988"/>
        <v>337662.36894270586</v>
      </c>
      <c r="L3004" s="26">
        <f t="shared" si="975"/>
        <v>210.27159590158482</v>
      </c>
      <c r="M3004" s="27">
        <f t="shared" si="976"/>
        <v>6.2272736094339096E-4</v>
      </c>
      <c r="N3004" s="28">
        <f t="shared" si="989"/>
        <v>337365</v>
      </c>
      <c r="O3004" s="29" t="str">
        <f t="shared" si="990"/>
        <v>MENOR VALOR</v>
      </c>
      <c r="P3004" s="30">
        <f t="shared" si="977"/>
        <v>337365</v>
      </c>
    </row>
    <row r="3005" spans="1:16" ht="16.2" customHeight="1" x14ac:dyDescent="0.3">
      <c r="A3005" s="186">
        <f t="shared" si="991"/>
        <v>2834</v>
      </c>
      <c r="B3005" s="126">
        <v>42140</v>
      </c>
      <c r="C3005" s="127" t="s">
        <v>2181</v>
      </c>
      <c r="D3005" s="126" t="s">
        <v>1423</v>
      </c>
      <c r="E3005" s="126">
        <v>1</v>
      </c>
      <c r="F3005" s="52">
        <v>372470</v>
      </c>
      <c r="G3005" s="52">
        <v>299880</v>
      </c>
      <c r="H3005" s="24">
        <f t="shared" si="985"/>
        <v>299880</v>
      </c>
      <c r="I3005" s="24">
        <f t="shared" si="986"/>
        <v>336175</v>
      </c>
      <c r="J3005" s="24">
        <f t="shared" si="987"/>
        <v>336175</v>
      </c>
      <c r="K3005" s="25">
        <f t="shared" si="988"/>
        <v>334209.96933065896</v>
      </c>
      <c r="L3005" s="26">
        <f t="shared" si="975"/>
        <v>24274.954111635154</v>
      </c>
      <c r="M3005" s="27">
        <f t="shared" si="976"/>
        <v>7.2633842013306679E-2</v>
      </c>
      <c r="N3005" s="28">
        <f t="shared" si="989"/>
        <v>299880</v>
      </c>
      <c r="O3005" s="29" t="str">
        <f t="shared" si="990"/>
        <v>MENOR VALOR</v>
      </c>
      <c r="P3005" s="30">
        <f t="shared" si="977"/>
        <v>299880</v>
      </c>
    </row>
    <row r="3006" spans="1:16" ht="16.2" customHeight="1" x14ac:dyDescent="0.3">
      <c r="A3006" s="186">
        <f t="shared" si="991"/>
        <v>2835</v>
      </c>
      <c r="B3006" s="126">
        <v>42140</v>
      </c>
      <c r="C3006" s="127" t="s">
        <v>2182</v>
      </c>
      <c r="D3006" s="126" t="s">
        <v>1423</v>
      </c>
      <c r="E3006" s="126">
        <v>1</v>
      </c>
      <c r="F3006" s="52">
        <v>372470</v>
      </c>
      <c r="G3006" s="52">
        <v>299880</v>
      </c>
      <c r="H3006" s="24">
        <f t="shared" si="985"/>
        <v>299880</v>
      </c>
      <c r="I3006" s="24">
        <f t="shared" si="986"/>
        <v>336175</v>
      </c>
      <c r="J3006" s="24">
        <f t="shared" si="987"/>
        <v>336175</v>
      </c>
      <c r="K3006" s="25">
        <f t="shared" si="988"/>
        <v>334209.96933065896</v>
      </c>
      <c r="L3006" s="26">
        <f t="shared" si="975"/>
        <v>24274.954111635154</v>
      </c>
      <c r="M3006" s="27">
        <f t="shared" si="976"/>
        <v>7.2633842013306679E-2</v>
      </c>
      <c r="N3006" s="28">
        <f t="shared" si="989"/>
        <v>299880</v>
      </c>
      <c r="O3006" s="29" t="str">
        <f t="shared" si="990"/>
        <v>MENOR VALOR</v>
      </c>
      <c r="P3006" s="30">
        <f t="shared" si="977"/>
        <v>299880</v>
      </c>
    </row>
    <row r="3007" spans="1:16" ht="16.2" customHeight="1" x14ac:dyDescent="0.3">
      <c r="A3007" s="186">
        <f t="shared" si="991"/>
        <v>2836</v>
      </c>
      <c r="B3007" s="126">
        <v>42140</v>
      </c>
      <c r="C3007" s="127" t="s">
        <v>2183</v>
      </c>
      <c r="D3007" s="126" t="s">
        <v>1423</v>
      </c>
      <c r="E3007" s="126">
        <v>1</v>
      </c>
      <c r="F3007" s="52">
        <v>372470</v>
      </c>
      <c r="G3007" s="52">
        <v>337365</v>
      </c>
      <c r="H3007" s="24">
        <f t="shared" si="985"/>
        <v>337365</v>
      </c>
      <c r="I3007" s="24">
        <f t="shared" si="986"/>
        <v>354917.5</v>
      </c>
      <c r="J3007" s="24">
        <f t="shared" si="987"/>
        <v>354917.5</v>
      </c>
      <c r="K3007" s="25">
        <f t="shared" si="988"/>
        <v>354483.20348078554</v>
      </c>
      <c r="L3007" s="26">
        <f t="shared" si="975"/>
        <v>12104.397762994615</v>
      </c>
      <c r="M3007" s="27">
        <f t="shared" si="976"/>
        <v>3.4146604533409786E-2</v>
      </c>
      <c r="N3007" s="28">
        <f t="shared" si="989"/>
        <v>337365</v>
      </c>
      <c r="O3007" s="29" t="str">
        <f t="shared" si="990"/>
        <v>MENOR VALOR</v>
      </c>
      <c r="P3007" s="30">
        <f t="shared" si="977"/>
        <v>337365</v>
      </c>
    </row>
    <row r="3008" spans="1:16" ht="16.2" customHeight="1" x14ac:dyDescent="0.3">
      <c r="A3008" s="186">
        <f t="shared" si="991"/>
        <v>2837</v>
      </c>
      <c r="B3008" s="126">
        <v>42140</v>
      </c>
      <c r="C3008" s="127" t="s">
        <v>2120</v>
      </c>
      <c r="D3008" s="126" t="s">
        <v>1423</v>
      </c>
      <c r="E3008" s="126">
        <v>1</v>
      </c>
      <c r="F3008" s="52">
        <v>428400</v>
      </c>
      <c r="G3008" s="52">
        <v>337365</v>
      </c>
      <c r="H3008" s="24">
        <f t="shared" si="985"/>
        <v>337365</v>
      </c>
      <c r="I3008" s="24">
        <f t="shared" si="986"/>
        <v>382882.5</v>
      </c>
      <c r="J3008" s="24">
        <f t="shared" si="987"/>
        <v>382882.5</v>
      </c>
      <c r="K3008" s="25">
        <f t="shared" si="988"/>
        <v>380167.28686198132</v>
      </c>
      <c r="L3008" s="26">
        <f t="shared" si="975"/>
        <v>30265.787290398865</v>
      </c>
      <c r="M3008" s="27">
        <f t="shared" si="976"/>
        <v>7.9611761285990859E-2</v>
      </c>
      <c r="N3008" s="28">
        <f t="shared" si="989"/>
        <v>337365</v>
      </c>
      <c r="O3008" s="29" t="str">
        <f t="shared" si="990"/>
        <v>MENOR VALOR</v>
      </c>
      <c r="P3008" s="30">
        <f t="shared" si="977"/>
        <v>337365</v>
      </c>
    </row>
    <row r="3009" spans="1:16" ht="16.2" customHeight="1" x14ac:dyDescent="0.3">
      <c r="A3009" s="186">
        <f t="shared" si="991"/>
        <v>2838</v>
      </c>
      <c r="B3009" s="126">
        <v>61185</v>
      </c>
      <c r="C3009" s="127" t="s">
        <v>2184</v>
      </c>
      <c r="D3009" s="126" t="s">
        <v>1423</v>
      </c>
      <c r="E3009" s="126">
        <v>1</v>
      </c>
      <c r="F3009" s="52">
        <v>428400</v>
      </c>
      <c r="G3009" s="52">
        <v>371280</v>
      </c>
      <c r="H3009" s="24">
        <f t="shared" si="985"/>
        <v>371280</v>
      </c>
      <c r="I3009" s="24">
        <f t="shared" si="986"/>
        <v>399840</v>
      </c>
      <c r="J3009" s="24">
        <f t="shared" si="987"/>
        <v>399840</v>
      </c>
      <c r="K3009" s="25">
        <f t="shared" si="988"/>
        <v>398818.69565004099</v>
      </c>
      <c r="L3009" s="26">
        <f t="shared" si="975"/>
        <v>19472.798439176462</v>
      </c>
      <c r="M3009" s="27">
        <f t="shared" si="976"/>
        <v>4.8826192582164273E-2</v>
      </c>
      <c r="N3009" s="28">
        <f t="shared" si="989"/>
        <v>371280</v>
      </c>
      <c r="O3009" s="29" t="str">
        <f t="shared" si="990"/>
        <v>MENOR VALOR</v>
      </c>
      <c r="P3009" s="30">
        <f t="shared" si="977"/>
        <v>371280</v>
      </c>
    </row>
    <row r="3010" spans="1:16" ht="16.2" customHeight="1" x14ac:dyDescent="0.3">
      <c r="A3010" s="186">
        <f t="shared" si="991"/>
        <v>2839</v>
      </c>
      <c r="B3010" s="126">
        <v>61185</v>
      </c>
      <c r="C3010" s="127" t="s">
        <v>2122</v>
      </c>
      <c r="D3010" s="126" t="s">
        <v>1423</v>
      </c>
      <c r="E3010" s="126">
        <v>1</v>
      </c>
      <c r="F3010" s="52">
        <v>337960</v>
      </c>
      <c r="G3010" s="52">
        <v>371280</v>
      </c>
      <c r="H3010" s="24">
        <f t="shared" si="985"/>
        <v>337960</v>
      </c>
      <c r="I3010" s="24">
        <f t="shared" si="986"/>
        <v>354620</v>
      </c>
      <c r="J3010" s="24">
        <f t="shared" si="987"/>
        <v>354620</v>
      </c>
      <c r="K3010" s="25">
        <f t="shared" si="988"/>
        <v>354228.44154584763</v>
      </c>
      <c r="L3010" s="26">
        <f t="shared" si="975"/>
        <v>11503.525336405817</v>
      </c>
      <c r="M3010" s="27">
        <f t="shared" si="976"/>
        <v>3.2474877754605488E-2</v>
      </c>
      <c r="N3010" s="28">
        <f t="shared" si="989"/>
        <v>337960</v>
      </c>
      <c r="O3010" s="29" t="str">
        <f t="shared" si="990"/>
        <v>MENOR VALOR</v>
      </c>
      <c r="P3010" s="30">
        <f t="shared" si="977"/>
        <v>337960</v>
      </c>
    </row>
    <row r="3011" spans="1:16" ht="16.2" customHeight="1" x14ac:dyDescent="0.3">
      <c r="A3011" s="186">
        <f t="shared" si="991"/>
        <v>2840</v>
      </c>
      <c r="B3011" s="126">
        <v>42140</v>
      </c>
      <c r="C3011" s="127" t="s">
        <v>2185</v>
      </c>
      <c r="D3011" s="126" t="s">
        <v>1423</v>
      </c>
      <c r="E3011" s="126">
        <v>1</v>
      </c>
      <c r="F3011" s="52">
        <v>389130</v>
      </c>
      <c r="G3011" s="52">
        <v>337365</v>
      </c>
      <c r="H3011" s="24">
        <f t="shared" si="985"/>
        <v>337365</v>
      </c>
      <c r="I3011" s="24">
        <f t="shared" si="986"/>
        <v>363247.5</v>
      </c>
      <c r="J3011" s="24">
        <f t="shared" si="987"/>
        <v>363247.5</v>
      </c>
      <c r="K3011" s="25">
        <f t="shared" si="988"/>
        <v>362324.22283087834</v>
      </c>
      <c r="L3011" s="26">
        <f t="shared" si="975"/>
        <v>17648.835716860169</v>
      </c>
      <c r="M3011" s="27">
        <f t="shared" si="976"/>
        <v>4.8710062989904199E-2</v>
      </c>
      <c r="N3011" s="28">
        <f t="shared" si="989"/>
        <v>337365</v>
      </c>
      <c r="O3011" s="29" t="str">
        <f t="shared" si="990"/>
        <v>MENOR VALOR</v>
      </c>
      <c r="P3011" s="30">
        <f t="shared" si="977"/>
        <v>337365</v>
      </c>
    </row>
    <row r="3012" spans="1:16" ht="16.2" customHeight="1" x14ac:dyDescent="0.3">
      <c r="A3012" s="187">
        <f t="shared" si="991"/>
        <v>2841</v>
      </c>
      <c r="B3012" s="128">
        <v>42140</v>
      </c>
      <c r="C3012" s="129" t="s">
        <v>2186</v>
      </c>
      <c r="D3012" s="128" t="s">
        <v>1423</v>
      </c>
      <c r="E3012" s="128">
        <v>1</v>
      </c>
      <c r="F3012" s="56">
        <v>205870</v>
      </c>
      <c r="G3012" s="56">
        <v>337365</v>
      </c>
      <c r="H3012" s="243">
        <f t="shared" si="985"/>
        <v>205870</v>
      </c>
      <c r="I3012" s="243">
        <f t="shared" si="986"/>
        <v>271617.5</v>
      </c>
      <c r="J3012" s="243">
        <f t="shared" si="987"/>
        <v>271617.5</v>
      </c>
      <c r="K3012" s="244">
        <f t="shared" si="988"/>
        <v>263540.00180238293</v>
      </c>
      <c r="L3012" s="245">
        <f t="shared" si="975"/>
        <v>40778.849345505332</v>
      </c>
      <c r="M3012" s="246">
        <f t="shared" si="976"/>
        <v>0.15473495130383888</v>
      </c>
      <c r="N3012" s="247">
        <f t="shared" si="989"/>
        <v>205870</v>
      </c>
      <c r="O3012" s="181" t="str">
        <f t="shared" si="990"/>
        <v>MENOR VALOR</v>
      </c>
      <c r="P3012" s="248">
        <f t="shared" si="977"/>
        <v>205870</v>
      </c>
    </row>
    <row r="3013" spans="1:16" ht="16.2" customHeight="1" x14ac:dyDescent="0.3">
      <c r="A3013" s="268" t="s">
        <v>2187</v>
      </c>
      <c r="B3013" s="268" t="s">
        <v>2187</v>
      </c>
      <c r="C3013" s="268"/>
      <c r="D3013" s="268"/>
      <c r="E3013" s="268"/>
      <c r="F3013" s="35"/>
      <c r="G3013" s="121"/>
      <c r="H3013" s="38"/>
      <c r="I3013" s="38"/>
      <c r="J3013" s="38"/>
      <c r="K3013" s="39"/>
      <c r="L3013" s="40"/>
      <c r="M3013" s="41"/>
      <c r="N3013" s="42"/>
      <c r="O3013" s="43"/>
      <c r="P3013" s="44"/>
    </row>
    <row r="3014" spans="1:16" ht="16.2" customHeight="1" x14ac:dyDescent="0.3">
      <c r="A3014" s="185">
        <f>A3012+1</f>
        <v>2842</v>
      </c>
      <c r="B3014" s="124">
        <v>42140</v>
      </c>
      <c r="C3014" s="125" t="s">
        <v>2188</v>
      </c>
      <c r="D3014" s="124" t="s">
        <v>1423</v>
      </c>
      <c r="E3014" s="124">
        <v>1</v>
      </c>
      <c r="F3014" s="47">
        <v>235620</v>
      </c>
      <c r="G3014" s="47">
        <v>415905</v>
      </c>
      <c r="H3014" s="249">
        <f t="shared" ref="H3014:H3036" si="992">MIN(F3014:G3014)</f>
        <v>235620</v>
      </c>
      <c r="I3014" s="249">
        <f t="shared" ref="I3014:I3036" si="993">AVERAGE(F3014:G3014)</f>
        <v>325762.5</v>
      </c>
      <c r="J3014" s="249">
        <f t="shared" ref="J3014:J3036" si="994">MEDIAN(F3014:G3014)</f>
        <v>325762.5</v>
      </c>
      <c r="K3014" s="250">
        <f t="shared" ref="K3014:K3036" si="995">GEOMEAN(F3014:G3014)</f>
        <v>313042.38706603297</v>
      </c>
      <c r="L3014" s="251">
        <f t="shared" ref="L3014:L3077" si="996">STDEVA(H3014,K3014)</f>
        <v>54745.894910041541</v>
      </c>
      <c r="M3014" s="252">
        <f t="shared" ref="M3014:M3077" si="997">L3014/K3014</f>
        <v>0.17488332945306054</v>
      </c>
      <c r="N3014" s="253">
        <f t="shared" ref="N3014:N3036" si="998">ROUND(IF(M3014&lt;=$N$2,H3014,K3014),0)</f>
        <v>235620</v>
      </c>
      <c r="O3014" s="178" t="str">
        <f t="shared" ref="O3014:O3036" si="999">IF(M3014&lt;=$N$2,"MENOR VALOR","MEDIA GEO")</f>
        <v>MENOR VALOR</v>
      </c>
      <c r="P3014" s="254">
        <f t="shared" ref="P3014:P3077" si="1000">ROUND(N3014,0)</f>
        <v>235620</v>
      </c>
    </row>
    <row r="3015" spans="1:16" ht="16.2" customHeight="1" x14ac:dyDescent="0.3">
      <c r="A3015" s="186">
        <f t="shared" ref="A3015:A3036" si="1001">A3014+1</f>
        <v>2843</v>
      </c>
      <c r="B3015" s="126">
        <v>42140</v>
      </c>
      <c r="C3015" s="127" t="s">
        <v>2189</v>
      </c>
      <c r="D3015" s="126" t="s">
        <v>1423</v>
      </c>
      <c r="E3015" s="126">
        <v>1</v>
      </c>
      <c r="F3015" s="52">
        <v>217770</v>
      </c>
      <c r="G3015" s="52">
        <v>398055</v>
      </c>
      <c r="H3015" s="24">
        <f t="shared" si="992"/>
        <v>217770</v>
      </c>
      <c r="I3015" s="24">
        <f t="shared" si="993"/>
        <v>307912.5</v>
      </c>
      <c r="J3015" s="24">
        <f t="shared" si="994"/>
        <v>307912.5</v>
      </c>
      <c r="K3015" s="25">
        <f t="shared" si="995"/>
        <v>294422.20933550515</v>
      </c>
      <c r="L3015" s="26">
        <f t="shared" si="996"/>
        <v>54201.297014066455</v>
      </c>
      <c r="M3015" s="27">
        <f t="shared" si="997"/>
        <v>0.18409377857871465</v>
      </c>
      <c r="N3015" s="28">
        <f t="shared" si="998"/>
        <v>217770</v>
      </c>
      <c r="O3015" s="29" t="str">
        <f t="shared" si="999"/>
        <v>MENOR VALOR</v>
      </c>
      <c r="P3015" s="30">
        <f t="shared" si="1000"/>
        <v>217770</v>
      </c>
    </row>
    <row r="3016" spans="1:16" ht="16.2" customHeight="1" x14ac:dyDescent="0.3">
      <c r="A3016" s="186">
        <f t="shared" si="1001"/>
        <v>2844</v>
      </c>
      <c r="B3016" s="126">
        <v>42140</v>
      </c>
      <c r="C3016" s="127" t="s">
        <v>2190</v>
      </c>
      <c r="D3016" s="126" t="s">
        <v>1423</v>
      </c>
      <c r="E3016" s="126">
        <v>1</v>
      </c>
      <c r="F3016" s="52">
        <v>192780</v>
      </c>
      <c r="G3016" s="52">
        <v>415905</v>
      </c>
      <c r="H3016" s="24">
        <f t="shared" si="992"/>
        <v>192780</v>
      </c>
      <c r="I3016" s="24">
        <f t="shared" si="993"/>
        <v>304342.5</v>
      </c>
      <c r="J3016" s="24">
        <f t="shared" si="994"/>
        <v>304342.5</v>
      </c>
      <c r="K3016" s="25">
        <f t="shared" si="995"/>
        <v>283157.49310233694</v>
      </c>
      <c r="L3016" s="26">
        <f t="shared" si="996"/>
        <v>63906.538239302958</v>
      </c>
      <c r="M3016" s="27">
        <f t="shared" si="997"/>
        <v>0.22569255554260143</v>
      </c>
      <c r="N3016" s="28">
        <f t="shared" si="998"/>
        <v>192780</v>
      </c>
      <c r="O3016" s="29" t="str">
        <f t="shared" si="999"/>
        <v>MENOR VALOR</v>
      </c>
      <c r="P3016" s="30">
        <f t="shared" si="1000"/>
        <v>192780</v>
      </c>
    </row>
    <row r="3017" spans="1:16" ht="16.2" customHeight="1" x14ac:dyDescent="0.3">
      <c r="A3017" s="186">
        <f t="shared" si="1001"/>
        <v>2845</v>
      </c>
      <c r="B3017" s="126">
        <v>42140</v>
      </c>
      <c r="C3017" s="127" t="s">
        <v>2191</v>
      </c>
      <c r="D3017" s="126" t="s">
        <v>1423</v>
      </c>
      <c r="E3017" s="126">
        <v>1</v>
      </c>
      <c r="F3017" s="52">
        <v>389130</v>
      </c>
      <c r="G3017" s="52">
        <v>506940</v>
      </c>
      <c r="H3017" s="24">
        <f t="shared" si="992"/>
        <v>389130</v>
      </c>
      <c r="I3017" s="24">
        <f t="shared" si="993"/>
        <v>448035</v>
      </c>
      <c r="J3017" s="24">
        <f t="shared" si="994"/>
        <v>448035</v>
      </c>
      <c r="K3017" s="25">
        <f t="shared" si="995"/>
        <v>444145.8794135098</v>
      </c>
      <c r="L3017" s="26">
        <f t="shared" si="996"/>
        <v>38902.101406234156</v>
      </c>
      <c r="M3017" s="27">
        <f t="shared" si="997"/>
        <v>8.7588567651700366E-2</v>
      </c>
      <c r="N3017" s="28">
        <f t="shared" si="998"/>
        <v>389130</v>
      </c>
      <c r="O3017" s="29" t="str">
        <f t="shared" si="999"/>
        <v>MENOR VALOR</v>
      </c>
      <c r="P3017" s="30">
        <f t="shared" si="1000"/>
        <v>389130</v>
      </c>
    </row>
    <row r="3018" spans="1:16" ht="16.2" customHeight="1" x14ac:dyDescent="0.3">
      <c r="A3018" s="186">
        <f t="shared" si="1001"/>
        <v>2846</v>
      </c>
      <c r="B3018" s="126">
        <v>61185</v>
      </c>
      <c r="C3018" s="127" t="s">
        <v>2192</v>
      </c>
      <c r="D3018" s="126" t="s">
        <v>1423</v>
      </c>
      <c r="E3018" s="126">
        <v>1</v>
      </c>
      <c r="F3018" s="52">
        <v>337960</v>
      </c>
      <c r="G3018" s="52">
        <v>558705</v>
      </c>
      <c r="H3018" s="24">
        <f t="shared" si="992"/>
        <v>337960</v>
      </c>
      <c r="I3018" s="24">
        <f t="shared" si="993"/>
        <v>448332.5</v>
      </c>
      <c r="J3018" s="24">
        <f t="shared" si="994"/>
        <v>448332.5</v>
      </c>
      <c r="K3018" s="25">
        <f t="shared" si="995"/>
        <v>434534.16643573606</v>
      </c>
      <c r="L3018" s="26">
        <f t="shared" si="996"/>
        <v>68288.247974147962</v>
      </c>
      <c r="M3018" s="27">
        <f t="shared" si="997"/>
        <v>0.15715277013607909</v>
      </c>
      <c r="N3018" s="28">
        <f t="shared" si="998"/>
        <v>337960</v>
      </c>
      <c r="O3018" s="29" t="str">
        <f t="shared" si="999"/>
        <v>MENOR VALOR</v>
      </c>
      <c r="P3018" s="30">
        <f t="shared" si="1000"/>
        <v>337960</v>
      </c>
    </row>
    <row r="3019" spans="1:16" ht="16.2" customHeight="1" x14ac:dyDescent="0.3">
      <c r="A3019" s="186">
        <f t="shared" si="1001"/>
        <v>2847</v>
      </c>
      <c r="B3019" s="126">
        <v>61185</v>
      </c>
      <c r="C3019" s="127" t="s">
        <v>2193</v>
      </c>
      <c r="D3019" s="126" t="s">
        <v>1423</v>
      </c>
      <c r="E3019" s="126">
        <v>1</v>
      </c>
      <c r="F3019" s="52">
        <v>217770</v>
      </c>
      <c r="G3019" s="52">
        <v>558705</v>
      </c>
      <c r="H3019" s="24">
        <f t="shared" si="992"/>
        <v>217770</v>
      </c>
      <c r="I3019" s="24">
        <f t="shared" si="993"/>
        <v>388237.5</v>
      </c>
      <c r="J3019" s="24">
        <f t="shared" si="994"/>
        <v>388237.5</v>
      </c>
      <c r="K3019" s="25">
        <f t="shared" si="995"/>
        <v>348811.10625953414</v>
      </c>
      <c r="L3019" s="26">
        <f t="shared" si="996"/>
        <v>92660.054850303408</v>
      </c>
      <c r="M3019" s="27">
        <f t="shared" si="997"/>
        <v>0.26564536847447562</v>
      </c>
      <c r="N3019" s="28">
        <f t="shared" si="998"/>
        <v>217770</v>
      </c>
      <c r="O3019" s="29" t="str">
        <f t="shared" si="999"/>
        <v>MENOR VALOR</v>
      </c>
      <c r="P3019" s="30">
        <f t="shared" si="1000"/>
        <v>217770</v>
      </c>
    </row>
    <row r="3020" spans="1:16" ht="16.2" customHeight="1" x14ac:dyDescent="0.3">
      <c r="A3020" s="186">
        <f t="shared" si="1001"/>
        <v>2848</v>
      </c>
      <c r="B3020" s="126">
        <v>42140</v>
      </c>
      <c r="C3020" s="127" t="s">
        <v>2194</v>
      </c>
      <c r="D3020" s="126" t="s">
        <v>1423</v>
      </c>
      <c r="E3020" s="126">
        <v>1</v>
      </c>
      <c r="F3020" s="52">
        <v>239190</v>
      </c>
      <c r="G3020" s="52">
        <v>558705</v>
      </c>
      <c r="H3020" s="24">
        <f t="shared" si="992"/>
        <v>239190</v>
      </c>
      <c r="I3020" s="24">
        <f t="shared" si="993"/>
        <v>398947.5</v>
      </c>
      <c r="J3020" s="24">
        <f t="shared" si="994"/>
        <v>398947.5</v>
      </c>
      <c r="K3020" s="25">
        <f t="shared" si="995"/>
        <v>365563.46774534241</v>
      </c>
      <c r="L3020" s="26">
        <f t="shared" si="996"/>
        <v>89359.536004791036</v>
      </c>
      <c r="M3020" s="27">
        <f t="shared" si="997"/>
        <v>0.24444328793554496</v>
      </c>
      <c r="N3020" s="28">
        <f t="shared" si="998"/>
        <v>239190</v>
      </c>
      <c r="O3020" s="29" t="str">
        <f t="shared" si="999"/>
        <v>MENOR VALOR</v>
      </c>
      <c r="P3020" s="30">
        <f t="shared" si="1000"/>
        <v>239190</v>
      </c>
    </row>
    <row r="3021" spans="1:16" ht="16.2" customHeight="1" x14ac:dyDescent="0.3">
      <c r="A3021" s="186">
        <f t="shared" si="1001"/>
        <v>2849</v>
      </c>
      <c r="B3021" s="126">
        <v>42140</v>
      </c>
      <c r="C3021" s="127" t="s">
        <v>2195</v>
      </c>
      <c r="D3021" s="126" t="s">
        <v>1423</v>
      </c>
      <c r="E3021" s="126">
        <v>1</v>
      </c>
      <c r="F3021" s="52">
        <v>239190</v>
      </c>
      <c r="G3021" s="52">
        <v>642600</v>
      </c>
      <c r="H3021" s="24">
        <f t="shared" si="992"/>
        <v>239190</v>
      </c>
      <c r="I3021" s="24">
        <f t="shared" si="993"/>
        <v>440895</v>
      </c>
      <c r="J3021" s="24">
        <f t="shared" si="994"/>
        <v>440895</v>
      </c>
      <c r="K3021" s="25">
        <f t="shared" si="995"/>
        <v>392050.37176362937</v>
      </c>
      <c r="L3021" s="26">
        <f t="shared" si="996"/>
        <v>108088.60544875894</v>
      </c>
      <c r="M3021" s="27">
        <f t="shared" si="997"/>
        <v>0.27570081100172128</v>
      </c>
      <c r="N3021" s="28">
        <f t="shared" si="998"/>
        <v>239190</v>
      </c>
      <c r="O3021" s="29" t="str">
        <f t="shared" si="999"/>
        <v>MENOR VALOR</v>
      </c>
      <c r="P3021" s="30">
        <f t="shared" si="1000"/>
        <v>239190</v>
      </c>
    </row>
    <row r="3022" spans="1:16" ht="16.2" customHeight="1" x14ac:dyDescent="0.3">
      <c r="A3022" s="186">
        <f t="shared" si="1001"/>
        <v>2850</v>
      </c>
      <c r="B3022" s="126">
        <v>42140</v>
      </c>
      <c r="C3022" s="127" t="s">
        <v>2196</v>
      </c>
      <c r="D3022" s="126" t="s">
        <v>1423</v>
      </c>
      <c r="E3022" s="126">
        <v>1</v>
      </c>
      <c r="F3022" s="52">
        <v>217770</v>
      </c>
      <c r="G3022" s="52">
        <v>642600</v>
      </c>
      <c r="H3022" s="24">
        <f t="shared" si="992"/>
        <v>217770</v>
      </c>
      <c r="I3022" s="24">
        <f t="shared" si="993"/>
        <v>430185</v>
      </c>
      <c r="J3022" s="24">
        <f t="shared" si="994"/>
        <v>430185</v>
      </c>
      <c r="K3022" s="25">
        <f t="shared" si="995"/>
        <v>374084.21779059322</v>
      </c>
      <c r="L3022" s="26">
        <f t="shared" si="996"/>
        <v>110530.84339559941</v>
      </c>
      <c r="M3022" s="27">
        <f t="shared" si="997"/>
        <v>0.29547048001226539</v>
      </c>
      <c r="N3022" s="28">
        <f t="shared" si="998"/>
        <v>217770</v>
      </c>
      <c r="O3022" s="29" t="str">
        <f t="shared" si="999"/>
        <v>MENOR VALOR</v>
      </c>
      <c r="P3022" s="30">
        <f t="shared" si="1000"/>
        <v>217770</v>
      </c>
    </row>
    <row r="3023" spans="1:16" ht="16.2" customHeight="1" x14ac:dyDescent="0.3">
      <c r="A3023" s="186">
        <f t="shared" si="1001"/>
        <v>2851</v>
      </c>
      <c r="B3023" s="126">
        <v>42140</v>
      </c>
      <c r="C3023" s="127" t="s">
        <v>2197</v>
      </c>
      <c r="D3023" s="126" t="s">
        <v>1423</v>
      </c>
      <c r="E3023" s="126">
        <v>1</v>
      </c>
      <c r="F3023" s="52">
        <v>337960</v>
      </c>
      <c r="G3023" s="52">
        <v>506940</v>
      </c>
      <c r="H3023" s="24">
        <f t="shared" si="992"/>
        <v>337960</v>
      </c>
      <c r="I3023" s="24">
        <f t="shared" si="993"/>
        <v>422450</v>
      </c>
      <c r="J3023" s="24">
        <f t="shared" si="994"/>
        <v>422450</v>
      </c>
      <c r="K3023" s="25">
        <f t="shared" si="995"/>
        <v>413914.77673550142</v>
      </c>
      <c r="L3023" s="26">
        <f t="shared" si="996"/>
        <v>53708.137693183613</v>
      </c>
      <c r="M3023" s="27">
        <f t="shared" si="997"/>
        <v>0.12975651199692256</v>
      </c>
      <c r="N3023" s="28">
        <f t="shared" si="998"/>
        <v>337960</v>
      </c>
      <c r="O3023" s="29" t="str">
        <f t="shared" si="999"/>
        <v>MENOR VALOR</v>
      </c>
      <c r="P3023" s="30">
        <f t="shared" si="1000"/>
        <v>337960</v>
      </c>
    </row>
    <row r="3024" spans="1:16" ht="16.2" customHeight="1" x14ac:dyDescent="0.3">
      <c r="A3024" s="186">
        <f t="shared" si="1001"/>
        <v>2852</v>
      </c>
      <c r="B3024" s="126">
        <v>42140</v>
      </c>
      <c r="C3024" s="127" t="s">
        <v>2198</v>
      </c>
      <c r="D3024" s="126" t="s">
        <v>1423</v>
      </c>
      <c r="E3024" s="126">
        <v>1</v>
      </c>
      <c r="F3024" s="52">
        <v>249900</v>
      </c>
      <c r="G3024" s="52">
        <v>583695</v>
      </c>
      <c r="H3024" s="24">
        <f t="shared" si="992"/>
        <v>249900</v>
      </c>
      <c r="I3024" s="24">
        <f t="shared" si="993"/>
        <v>416797.5</v>
      </c>
      <c r="J3024" s="24">
        <f t="shared" si="994"/>
        <v>416797.5</v>
      </c>
      <c r="K3024" s="25">
        <f t="shared" si="995"/>
        <v>381923.26519865217</v>
      </c>
      <c r="L3024" s="26">
        <f t="shared" si="996"/>
        <v>93354.546096356993</v>
      </c>
      <c r="M3024" s="27">
        <f t="shared" si="997"/>
        <v>0.24443272930178764</v>
      </c>
      <c r="N3024" s="28">
        <f t="shared" si="998"/>
        <v>249900</v>
      </c>
      <c r="O3024" s="29" t="str">
        <f t="shared" si="999"/>
        <v>MENOR VALOR</v>
      </c>
      <c r="P3024" s="30">
        <f t="shared" si="1000"/>
        <v>249900</v>
      </c>
    </row>
    <row r="3025" spans="1:16" ht="16.2" customHeight="1" x14ac:dyDescent="0.3">
      <c r="A3025" s="186">
        <f t="shared" si="1001"/>
        <v>2853</v>
      </c>
      <c r="B3025" s="126">
        <v>42140</v>
      </c>
      <c r="C3025" s="127" t="s">
        <v>2199</v>
      </c>
      <c r="D3025" s="126" t="s">
        <v>1423</v>
      </c>
      <c r="E3025" s="126">
        <v>1</v>
      </c>
      <c r="F3025" s="52">
        <v>207060</v>
      </c>
      <c r="G3025" s="52">
        <v>308805</v>
      </c>
      <c r="H3025" s="24">
        <f t="shared" si="992"/>
        <v>207060</v>
      </c>
      <c r="I3025" s="24">
        <f t="shared" si="993"/>
        <v>257932.5</v>
      </c>
      <c r="J3025" s="24">
        <f t="shared" si="994"/>
        <v>257932.5</v>
      </c>
      <c r="K3025" s="25">
        <f t="shared" si="995"/>
        <v>252865.89983625707</v>
      </c>
      <c r="L3025" s="26">
        <f t="shared" si="996"/>
        <v>32389.662392569142</v>
      </c>
      <c r="M3025" s="27">
        <f t="shared" si="997"/>
        <v>0.1280902739892687</v>
      </c>
      <c r="N3025" s="28">
        <f t="shared" si="998"/>
        <v>207060</v>
      </c>
      <c r="O3025" s="29" t="str">
        <f t="shared" si="999"/>
        <v>MENOR VALOR</v>
      </c>
      <c r="P3025" s="30">
        <f t="shared" si="1000"/>
        <v>207060</v>
      </c>
    </row>
    <row r="3026" spans="1:16" ht="16.2" customHeight="1" x14ac:dyDescent="0.3">
      <c r="A3026" s="186">
        <f t="shared" si="1001"/>
        <v>2854</v>
      </c>
      <c r="B3026" s="126">
        <v>42140</v>
      </c>
      <c r="C3026" s="127" t="s">
        <v>2200</v>
      </c>
      <c r="D3026" s="126" t="s">
        <v>1423</v>
      </c>
      <c r="E3026" s="126">
        <v>1</v>
      </c>
      <c r="F3026" s="52">
        <v>251090</v>
      </c>
      <c r="G3026" s="52">
        <v>353430</v>
      </c>
      <c r="H3026" s="24">
        <f t="shared" si="992"/>
        <v>251090</v>
      </c>
      <c r="I3026" s="24">
        <f t="shared" si="993"/>
        <v>302260</v>
      </c>
      <c r="J3026" s="24">
        <f t="shared" si="994"/>
        <v>302260</v>
      </c>
      <c r="K3026" s="25">
        <f t="shared" si="995"/>
        <v>297897.19485084113</v>
      </c>
      <c r="L3026" s="26">
        <f t="shared" si="996"/>
        <v>33097.684887349809</v>
      </c>
      <c r="M3026" s="27">
        <f t="shared" si="997"/>
        <v>0.11110438587352933</v>
      </c>
      <c r="N3026" s="28">
        <f t="shared" si="998"/>
        <v>251090</v>
      </c>
      <c r="O3026" s="29" t="str">
        <f t="shared" si="999"/>
        <v>MENOR VALOR</v>
      </c>
      <c r="P3026" s="30">
        <f t="shared" si="1000"/>
        <v>251090</v>
      </c>
    </row>
    <row r="3027" spans="1:16" ht="16.2" customHeight="1" x14ac:dyDescent="0.3">
      <c r="A3027" s="186">
        <f t="shared" si="1001"/>
        <v>2855</v>
      </c>
      <c r="B3027" s="126">
        <v>42140</v>
      </c>
      <c r="C3027" s="127" t="s">
        <v>2201</v>
      </c>
      <c r="D3027" s="126" t="s">
        <v>1423</v>
      </c>
      <c r="E3027" s="126">
        <v>1</v>
      </c>
      <c r="F3027" s="52">
        <v>290360</v>
      </c>
      <c r="G3027" s="52">
        <v>326655</v>
      </c>
      <c r="H3027" s="24">
        <f t="shared" si="992"/>
        <v>290360</v>
      </c>
      <c r="I3027" s="24">
        <f t="shared" si="993"/>
        <v>308507.5</v>
      </c>
      <c r="J3027" s="24">
        <f t="shared" si="994"/>
        <v>308507.5</v>
      </c>
      <c r="K3027" s="25">
        <f t="shared" si="995"/>
        <v>307973.28747798892</v>
      </c>
      <c r="L3027" s="26">
        <f t="shared" si="996"/>
        <v>12454.475014674072</v>
      </c>
      <c r="M3027" s="27">
        <f t="shared" si="997"/>
        <v>4.0440114519880888E-2</v>
      </c>
      <c r="N3027" s="28">
        <f t="shared" si="998"/>
        <v>290360</v>
      </c>
      <c r="O3027" s="29" t="str">
        <f t="shared" si="999"/>
        <v>MENOR VALOR</v>
      </c>
      <c r="P3027" s="30">
        <f t="shared" si="1000"/>
        <v>290360</v>
      </c>
    </row>
    <row r="3028" spans="1:16" ht="16.2" customHeight="1" x14ac:dyDescent="0.3">
      <c r="A3028" s="186">
        <f t="shared" si="1001"/>
        <v>2856</v>
      </c>
      <c r="B3028" s="126">
        <v>42140</v>
      </c>
      <c r="C3028" s="127" t="s">
        <v>2202</v>
      </c>
      <c r="D3028" s="126" t="s">
        <v>1423</v>
      </c>
      <c r="E3028" s="126">
        <v>1</v>
      </c>
      <c r="F3028" s="52">
        <v>290360</v>
      </c>
      <c r="G3028" s="52">
        <v>289170</v>
      </c>
      <c r="H3028" s="24">
        <f t="shared" si="992"/>
        <v>289170</v>
      </c>
      <c r="I3028" s="24">
        <f t="shared" si="993"/>
        <v>289765</v>
      </c>
      <c r="J3028" s="24">
        <f t="shared" si="994"/>
        <v>289765</v>
      </c>
      <c r="K3028" s="25">
        <f t="shared" si="995"/>
        <v>289764.38911639916</v>
      </c>
      <c r="L3028" s="26">
        <f t="shared" si="996"/>
        <v>420.29657486932956</v>
      </c>
      <c r="M3028" s="27">
        <f t="shared" si="997"/>
        <v>1.4504769759699327E-3</v>
      </c>
      <c r="N3028" s="28">
        <f t="shared" si="998"/>
        <v>289170</v>
      </c>
      <c r="O3028" s="29" t="str">
        <f t="shared" si="999"/>
        <v>MENOR VALOR</v>
      </c>
      <c r="P3028" s="30">
        <f t="shared" si="1000"/>
        <v>289170</v>
      </c>
    </row>
    <row r="3029" spans="1:16" ht="16.2" customHeight="1" x14ac:dyDescent="0.3">
      <c r="A3029" s="186">
        <f t="shared" si="1001"/>
        <v>2857</v>
      </c>
      <c r="B3029" s="126">
        <v>42140</v>
      </c>
      <c r="C3029" s="127" t="s">
        <v>2203</v>
      </c>
      <c r="D3029" s="126" t="s">
        <v>1423</v>
      </c>
      <c r="E3029" s="126">
        <v>1</v>
      </c>
      <c r="F3029" s="52">
        <v>728280</v>
      </c>
      <c r="G3029" s="52">
        <v>583695</v>
      </c>
      <c r="H3029" s="24">
        <f t="shared" si="992"/>
        <v>583695</v>
      </c>
      <c r="I3029" s="24">
        <f t="shared" si="993"/>
        <v>655987.5</v>
      </c>
      <c r="J3029" s="24">
        <f t="shared" si="994"/>
        <v>655987.5</v>
      </c>
      <c r="K3029" s="25">
        <f t="shared" si="995"/>
        <v>651991.86697381432</v>
      </c>
      <c r="L3029" s="26">
        <f t="shared" si="996"/>
        <v>48293.177770979666</v>
      </c>
      <c r="M3029" s="27">
        <f t="shared" si="997"/>
        <v>7.4070215009168577E-2</v>
      </c>
      <c r="N3029" s="28">
        <f t="shared" si="998"/>
        <v>583695</v>
      </c>
      <c r="O3029" s="29" t="str">
        <f t="shared" si="999"/>
        <v>MENOR VALOR</v>
      </c>
      <c r="P3029" s="30">
        <f t="shared" si="1000"/>
        <v>583695</v>
      </c>
    </row>
    <row r="3030" spans="1:16" ht="16.2" customHeight="1" x14ac:dyDescent="0.3">
      <c r="A3030" s="186">
        <f t="shared" si="1001"/>
        <v>2858</v>
      </c>
      <c r="B3030" s="126">
        <v>42140</v>
      </c>
      <c r="C3030" s="127" t="s">
        <v>2204</v>
      </c>
      <c r="D3030" s="126" t="s">
        <v>1423</v>
      </c>
      <c r="E3030" s="126">
        <v>1</v>
      </c>
      <c r="F3030" s="52">
        <v>290360</v>
      </c>
      <c r="G3030" s="52">
        <v>506940</v>
      </c>
      <c r="H3030" s="24">
        <f t="shared" si="992"/>
        <v>290360</v>
      </c>
      <c r="I3030" s="24">
        <f t="shared" si="993"/>
        <v>398650</v>
      </c>
      <c r="J3030" s="24">
        <f t="shared" si="994"/>
        <v>398650</v>
      </c>
      <c r="K3030" s="25">
        <f t="shared" si="995"/>
        <v>383660.133972765</v>
      </c>
      <c r="L3030" s="26">
        <f t="shared" si="996"/>
        <v>65973.157417755894</v>
      </c>
      <c r="M3030" s="27">
        <f t="shared" si="997"/>
        <v>0.17195729130001072</v>
      </c>
      <c r="N3030" s="28">
        <f t="shared" si="998"/>
        <v>290360</v>
      </c>
      <c r="O3030" s="29" t="str">
        <f t="shared" si="999"/>
        <v>MENOR VALOR</v>
      </c>
      <c r="P3030" s="30">
        <f t="shared" si="1000"/>
        <v>290360</v>
      </c>
    </row>
    <row r="3031" spans="1:16" ht="16.2" customHeight="1" x14ac:dyDescent="0.3">
      <c r="A3031" s="186">
        <f t="shared" si="1001"/>
        <v>2859</v>
      </c>
      <c r="B3031" s="126">
        <v>42140</v>
      </c>
      <c r="C3031" s="127" t="s">
        <v>2205</v>
      </c>
      <c r="D3031" s="126" t="s">
        <v>1423</v>
      </c>
      <c r="E3031" s="126">
        <v>1</v>
      </c>
      <c r="F3031" s="52">
        <v>290360</v>
      </c>
      <c r="G3031" s="52">
        <v>326655</v>
      </c>
      <c r="H3031" s="24">
        <f t="shared" si="992"/>
        <v>290360</v>
      </c>
      <c r="I3031" s="24">
        <f t="shared" si="993"/>
        <v>308507.5</v>
      </c>
      <c r="J3031" s="24">
        <f t="shared" si="994"/>
        <v>308507.5</v>
      </c>
      <c r="K3031" s="25">
        <f t="shared" si="995"/>
        <v>307973.28747798892</v>
      </c>
      <c r="L3031" s="26">
        <f t="shared" si="996"/>
        <v>12454.475014674072</v>
      </c>
      <c r="M3031" s="27">
        <f t="shared" si="997"/>
        <v>4.0440114519880888E-2</v>
      </c>
      <c r="N3031" s="28">
        <f t="shared" si="998"/>
        <v>290360</v>
      </c>
      <c r="O3031" s="29" t="str">
        <f t="shared" si="999"/>
        <v>MENOR VALOR</v>
      </c>
      <c r="P3031" s="30">
        <f t="shared" si="1000"/>
        <v>290360</v>
      </c>
    </row>
    <row r="3032" spans="1:16" ht="16.2" customHeight="1" x14ac:dyDescent="0.3">
      <c r="A3032" s="186">
        <f t="shared" si="1001"/>
        <v>2860</v>
      </c>
      <c r="B3032" s="126">
        <v>61185</v>
      </c>
      <c r="C3032" s="127" t="s">
        <v>2121</v>
      </c>
      <c r="D3032" s="126" t="s">
        <v>1423</v>
      </c>
      <c r="E3032" s="126">
        <v>1</v>
      </c>
      <c r="F3032" s="52">
        <v>290360</v>
      </c>
      <c r="G3032" s="52">
        <v>358785</v>
      </c>
      <c r="H3032" s="24">
        <f t="shared" si="992"/>
        <v>290360</v>
      </c>
      <c r="I3032" s="24">
        <f t="shared" si="993"/>
        <v>324572.5</v>
      </c>
      <c r="J3032" s="24">
        <f t="shared" si="994"/>
        <v>324572.5</v>
      </c>
      <c r="K3032" s="25">
        <f t="shared" si="995"/>
        <v>322764.32981356536</v>
      </c>
      <c r="L3032" s="26">
        <f t="shared" si="996"/>
        <v>22913.32135097748</v>
      </c>
      <c r="M3032" s="27">
        <f t="shared" si="997"/>
        <v>7.0990872393528234E-2</v>
      </c>
      <c r="N3032" s="28">
        <f t="shared" si="998"/>
        <v>290360</v>
      </c>
      <c r="O3032" s="29" t="str">
        <f t="shared" si="999"/>
        <v>MENOR VALOR</v>
      </c>
      <c r="P3032" s="30">
        <f t="shared" si="1000"/>
        <v>290360</v>
      </c>
    </row>
    <row r="3033" spans="1:16" ht="16.2" customHeight="1" x14ac:dyDescent="0.3">
      <c r="A3033" s="186">
        <f t="shared" si="1001"/>
        <v>2861</v>
      </c>
      <c r="B3033" s="126">
        <v>61185</v>
      </c>
      <c r="C3033" s="127" t="s">
        <v>2122</v>
      </c>
      <c r="D3033" s="126" t="s">
        <v>1423</v>
      </c>
      <c r="E3033" s="126">
        <v>1</v>
      </c>
      <c r="F3033" s="52">
        <v>366520</v>
      </c>
      <c r="G3033" s="52">
        <v>358785</v>
      </c>
      <c r="H3033" s="24">
        <f t="shared" si="992"/>
        <v>358785</v>
      </c>
      <c r="I3033" s="24">
        <f t="shared" si="993"/>
        <v>362652.5</v>
      </c>
      <c r="J3033" s="24">
        <f t="shared" si="994"/>
        <v>362652.5</v>
      </c>
      <c r="K3033" s="25">
        <f t="shared" si="995"/>
        <v>362631.8769771902</v>
      </c>
      <c r="L3033" s="26">
        <f t="shared" si="996"/>
        <v>2720.1527969615986</v>
      </c>
      <c r="M3033" s="27">
        <f t="shared" si="997"/>
        <v>7.5011408804877295E-3</v>
      </c>
      <c r="N3033" s="28">
        <f t="shared" si="998"/>
        <v>358785</v>
      </c>
      <c r="O3033" s="29" t="str">
        <f t="shared" si="999"/>
        <v>MENOR VALOR</v>
      </c>
      <c r="P3033" s="30">
        <f t="shared" si="1000"/>
        <v>358785</v>
      </c>
    </row>
    <row r="3034" spans="1:16" ht="16.2" customHeight="1" x14ac:dyDescent="0.3">
      <c r="A3034" s="186">
        <f t="shared" si="1001"/>
        <v>2862</v>
      </c>
      <c r="B3034" s="126">
        <v>42140</v>
      </c>
      <c r="C3034" s="127" t="s">
        <v>2206</v>
      </c>
      <c r="D3034" s="126" t="s">
        <v>1423</v>
      </c>
      <c r="E3034" s="126">
        <v>1</v>
      </c>
      <c r="F3034" s="52">
        <v>290360</v>
      </c>
      <c r="G3034" s="52">
        <v>326655</v>
      </c>
      <c r="H3034" s="24">
        <f t="shared" si="992"/>
        <v>290360</v>
      </c>
      <c r="I3034" s="24">
        <f t="shared" si="993"/>
        <v>308507.5</v>
      </c>
      <c r="J3034" s="24">
        <f t="shared" si="994"/>
        <v>308507.5</v>
      </c>
      <c r="K3034" s="25">
        <f t="shared" si="995"/>
        <v>307973.28747798892</v>
      </c>
      <c r="L3034" s="26">
        <f t="shared" si="996"/>
        <v>12454.475014674072</v>
      </c>
      <c r="M3034" s="27">
        <f t="shared" si="997"/>
        <v>4.0440114519880888E-2</v>
      </c>
      <c r="N3034" s="28">
        <f t="shared" si="998"/>
        <v>290360</v>
      </c>
      <c r="O3034" s="29" t="str">
        <f t="shared" si="999"/>
        <v>MENOR VALOR</v>
      </c>
      <c r="P3034" s="30">
        <f t="shared" si="1000"/>
        <v>290360</v>
      </c>
    </row>
    <row r="3035" spans="1:16" ht="16.2" customHeight="1" x14ac:dyDescent="0.3">
      <c r="A3035" s="186">
        <f t="shared" si="1001"/>
        <v>2863</v>
      </c>
      <c r="B3035" s="126">
        <v>42140</v>
      </c>
      <c r="C3035" s="127" t="s">
        <v>2207</v>
      </c>
      <c r="D3035" s="126" t="s">
        <v>1423</v>
      </c>
      <c r="E3035" s="126">
        <v>1</v>
      </c>
      <c r="F3035" s="52">
        <v>318920</v>
      </c>
      <c r="G3035" s="52">
        <v>506940</v>
      </c>
      <c r="H3035" s="24">
        <f t="shared" si="992"/>
        <v>318920</v>
      </c>
      <c r="I3035" s="24">
        <f t="shared" si="993"/>
        <v>412930</v>
      </c>
      <c r="J3035" s="24">
        <f t="shared" si="994"/>
        <v>412930</v>
      </c>
      <c r="K3035" s="25">
        <f t="shared" si="995"/>
        <v>402086.19076014037</v>
      </c>
      <c r="L3035" s="26">
        <f t="shared" si="996"/>
        <v>58807.377451949789</v>
      </c>
      <c r="M3035" s="27">
        <f t="shared" si="997"/>
        <v>0.14625565066229945</v>
      </c>
      <c r="N3035" s="28">
        <f t="shared" si="998"/>
        <v>318920</v>
      </c>
      <c r="O3035" s="29" t="str">
        <f t="shared" si="999"/>
        <v>MENOR VALOR</v>
      </c>
      <c r="P3035" s="30">
        <f t="shared" si="1000"/>
        <v>318920</v>
      </c>
    </row>
    <row r="3036" spans="1:16" ht="16.2" customHeight="1" x14ac:dyDescent="0.3">
      <c r="A3036" s="187">
        <f t="shared" si="1001"/>
        <v>2864</v>
      </c>
      <c r="B3036" s="128">
        <v>42140</v>
      </c>
      <c r="C3036" s="129" t="s">
        <v>2208</v>
      </c>
      <c r="D3036" s="128" t="s">
        <v>1423</v>
      </c>
      <c r="E3036" s="128">
        <v>1</v>
      </c>
      <c r="F3036" s="56">
        <v>290360</v>
      </c>
      <c r="G3036" s="56">
        <v>374850</v>
      </c>
      <c r="H3036" s="243">
        <f t="shared" si="992"/>
        <v>290360</v>
      </c>
      <c r="I3036" s="243">
        <f t="shared" si="993"/>
        <v>332605</v>
      </c>
      <c r="J3036" s="243">
        <f t="shared" si="994"/>
        <v>332605</v>
      </c>
      <c r="K3036" s="244">
        <f t="shared" si="995"/>
        <v>329911.26988934464</v>
      </c>
      <c r="L3036" s="245">
        <f t="shared" si="996"/>
        <v>27966.971143294904</v>
      </c>
      <c r="M3036" s="246">
        <f t="shared" si="997"/>
        <v>8.4771190607326907E-2</v>
      </c>
      <c r="N3036" s="247">
        <f t="shared" si="998"/>
        <v>290360</v>
      </c>
      <c r="O3036" s="181" t="str">
        <f t="shared" si="999"/>
        <v>MENOR VALOR</v>
      </c>
      <c r="P3036" s="248">
        <f t="shared" si="1000"/>
        <v>290360</v>
      </c>
    </row>
    <row r="3037" spans="1:16" ht="16.2" customHeight="1" x14ac:dyDescent="0.3">
      <c r="A3037" s="268" t="s">
        <v>1269</v>
      </c>
      <c r="B3037" s="268" t="s">
        <v>1269</v>
      </c>
      <c r="C3037" s="268"/>
      <c r="D3037" s="268"/>
      <c r="E3037" s="268"/>
      <c r="F3037" s="35"/>
      <c r="G3037" s="121"/>
      <c r="H3037" s="38"/>
      <c r="I3037" s="38"/>
      <c r="J3037" s="38"/>
      <c r="K3037" s="39"/>
      <c r="L3037" s="40"/>
      <c r="M3037" s="41"/>
      <c r="N3037" s="42"/>
      <c r="O3037" s="43"/>
      <c r="P3037" s="44"/>
    </row>
    <row r="3038" spans="1:16" ht="16.2" customHeight="1" x14ac:dyDescent="0.3">
      <c r="A3038" s="185">
        <f>A3036+1</f>
        <v>2865</v>
      </c>
      <c r="B3038" s="124">
        <v>42140</v>
      </c>
      <c r="C3038" s="125" t="s">
        <v>2209</v>
      </c>
      <c r="D3038" s="124" t="s">
        <v>1423</v>
      </c>
      <c r="E3038" s="124">
        <v>1</v>
      </c>
      <c r="F3038" s="47">
        <v>176120</v>
      </c>
      <c r="G3038" s="47">
        <v>310590</v>
      </c>
      <c r="H3038" s="249">
        <f t="shared" ref="H3038:H3057" si="1002">MIN(F3038:G3038)</f>
        <v>176120</v>
      </c>
      <c r="I3038" s="249">
        <f t="shared" ref="I3038:I3057" si="1003">AVERAGE(F3038:G3038)</f>
        <v>243355</v>
      </c>
      <c r="J3038" s="249">
        <f t="shared" ref="J3038:J3057" si="1004">MEDIAN(F3038:G3038)</f>
        <v>243355</v>
      </c>
      <c r="K3038" s="250">
        <f t="shared" ref="K3038:K3057" si="1005">GEOMEAN(F3038:G3038)</f>
        <v>233882.68597739338</v>
      </c>
      <c r="L3038" s="251">
        <f t="shared" si="996"/>
        <v>40844.386954163827</v>
      </c>
      <c r="M3038" s="252">
        <f t="shared" si="997"/>
        <v>0.17463621466238746</v>
      </c>
      <c r="N3038" s="253">
        <f t="shared" ref="N3038:N3057" si="1006">ROUND(IF(M3038&lt;=$N$2,H3038,K3038),0)</f>
        <v>176120</v>
      </c>
      <c r="O3038" s="178" t="str">
        <f t="shared" ref="O3038:O3057" si="1007">IF(M3038&lt;=$N$2,"MENOR VALOR","MEDIA GEO")</f>
        <v>MENOR VALOR</v>
      </c>
      <c r="P3038" s="254">
        <f t="shared" si="1000"/>
        <v>176120</v>
      </c>
    </row>
    <row r="3039" spans="1:16" ht="16.2" customHeight="1" x14ac:dyDescent="0.3">
      <c r="A3039" s="186">
        <f t="shared" ref="A3039:A3057" si="1008">A3038+1</f>
        <v>2866</v>
      </c>
      <c r="B3039" s="126">
        <v>61185</v>
      </c>
      <c r="C3039" s="127" t="s">
        <v>2210</v>
      </c>
      <c r="D3039" s="126" t="s">
        <v>1423</v>
      </c>
      <c r="E3039" s="126">
        <v>1</v>
      </c>
      <c r="F3039" s="52">
        <v>193970</v>
      </c>
      <c r="G3039" s="52">
        <v>376635</v>
      </c>
      <c r="H3039" s="24">
        <f t="shared" si="1002"/>
        <v>193970</v>
      </c>
      <c r="I3039" s="24">
        <f t="shared" si="1003"/>
        <v>285302.5</v>
      </c>
      <c r="J3039" s="24">
        <f t="shared" si="1004"/>
        <v>285302.5</v>
      </c>
      <c r="K3039" s="25">
        <f t="shared" si="1005"/>
        <v>270288.53277562477</v>
      </c>
      <c r="L3039" s="26">
        <f t="shared" si="996"/>
        <v>53965.352055852047</v>
      </c>
      <c r="M3039" s="27">
        <f t="shared" si="997"/>
        <v>0.19965831144102006</v>
      </c>
      <c r="N3039" s="28">
        <f t="shared" si="1006"/>
        <v>193970</v>
      </c>
      <c r="O3039" s="29" t="str">
        <f t="shared" si="1007"/>
        <v>MENOR VALOR</v>
      </c>
      <c r="P3039" s="30">
        <f t="shared" si="1000"/>
        <v>193970</v>
      </c>
    </row>
    <row r="3040" spans="1:16" ht="16.2" customHeight="1" x14ac:dyDescent="0.3">
      <c r="A3040" s="186">
        <f t="shared" si="1008"/>
        <v>2867</v>
      </c>
      <c r="B3040" s="126">
        <v>42140</v>
      </c>
      <c r="C3040" s="127" t="s">
        <v>2211</v>
      </c>
      <c r="D3040" s="126" t="s">
        <v>1423</v>
      </c>
      <c r="E3040" s="126">
        <v>1</v>
      </c>
      <c r="F3040" s="52">
        <v>186830</v>
      </c>
      <c r="G3040" s="52">
        <v>435540</v>
      </c>
      <c r="H3040" s="24">
        <f t="shared" si="1002"/>
        <v>186830</v>
      </c>
      <c r="I3040" s="24">
        <f t="shared" si="1003"/>
        <v>311185</v>
      </c>
      <c r="J3040" s="24">
        <f t="shared" si="1004"/>
        <v>311185</v>
      </c>
      <c r="K3040" s="25">
        <f t="shared" si="1005"/>
        <v>285257.66983553657</v>
      </c>
      <c r="L3040" s="26">
        <f t="shared" si="996"/>
        <v>69598.872797098476</v>
      </c>
      <c r="M3040" s="27">
        <f t="shared" si="997"/>
        <v>0.24398598234790758</v>
      </c>
      <c r="N3040" s="28">
        <f t="shared" si="1006"/>
        <v>186830</v>
      </c>
      <c r="O3040" s="29" t="str">
        <f t="shared" si="1007"/>
        <v>MENOR VALOR</v>
      </c>
      <c r="P3040" s="30">
        <f t="shared" si="1000"/>
        <v>186830</v>
      </c>
    </row>
    <row r="3041" spans="1:16" ht="16.2" customHeight="1" x14ac:dyDescent="0.3">
      <c r="A3041" s="186">
        <f t="shared" si="1008"/>
        <v>2868</v>
      </c>
      <c r="B3041" s="126">
        <v>42140</v>
      </c>
      <c r="C3041" s="127" t="s">
        <v>2212</v>
      </c>
      <c r="D3041" s="126" t="s">
        <v>1423</v>
      </c>
      <c r="E3041" s="126">
        <v>1</v>
      </c>
      <c r="F3041" s="52">
        <v>165410</v>
      </c>
      <c r="G3041" s="52">
        <v>435540</v>
      </c>
      <c r="H3041" s="24">
        <f t="shared" si="1002"/>
        <v>165410</v>
      </c>
      <c r="I3041" s="24">
        <f t="shared" si="1003"/>
        <v>300475</v>
      </c>
      <c r="J3041" s="24">
        <f t="shared" si="1004"/>
        <v>300475</v>
      </c>
      <c r="K3041" s="25">
        <f t="shared" si="1005"/>
        <v>268407.65898163192</v>
      </c>
      <c r="L3041" s="26">
        <f t="shared" si="996"/>
        <v>72830.343112251416</v>
      </c>
      <c r="M3041" s="27">
        <f t="shared" si="997"/>
        <v>0.27134226865424677</v>
      </c>
      <c r="N3041" s="28">
        <f t="shared" si="1006"/>
        <v>165410</v>
      </c>
      <c r="O3041" s="29" t="str">
        <f t="shared" si="1007"/>
        <v>MENOR VALOR</v>
      </c>
      <c r="P3041" s="30">
        <f t="shared" si="1000"/>
        <v>165410</v>
      </c>
    </row>
    <row r="3042" spans="1:16" ht="16.2" customHeight="1" x14ac:dyDescent="0.3">
      <c r="A3042" s="186">
        <f t="shared" si="1008"/>
        <v>2869</v>
      </c>
      <c r="B3042" s="126">
        <v>61185</v>
      </c>
      <c r="C3042" s="127" t="s">
        <v>2213</v>
      </c>
      <c r="D3042" s="126" t="s">
        <v>1423</v>
      </c>
      <c r="E3042" s="126">
        <v>1</v>
      </c>
      <c r="F3042" s="52">
        <v>204680</v>
      </c>
      <c r="G3042" s="52">
        <v>1092420</v>
      </c>
      <c r="H3042" s="24">
        <f t="shared" si="1002"/>
        <v>204680</v>
      </c>
      <c r="I3042" s="24">
        <f t="shared" si="1003"/>
        <v>648550</v>
      </c>
      <c r="J3042" s="24">
        <f t="shared" si="1004"/>
        <v>648550</v>
      </c>
      <c r="K3042" s="25">
        <f t="shared" si="1005"/>
        <v>472859.94290064368</v>
      </c>
      <c r="L3042" s="26">
        <f t="shared" si="996"/>
        <v>189631.85620326627</v>
      </c>
      <c r="M3042" s="27">
        <f t="shared" si="997"/>
        <v>0.40103176225927706</v>
      </c>
      <c r="N3042" s="28">
        <f t="shared" si="1006"/>
        <v>204680</v>
      </c>
      <c r="O3042" s="29" t="str">
        <f t="shared" si="1007"/>
        <v>MENOR VALOR</v>
      </c>
      <c r="P3042" s="30">
        <f t="shared" si="1000"/>
        <v>204680</v>
      </c>
    </row>
    <row r="3043" spans="1:16" ht="16.2" customHeight="1" x14ac:dyDescent="0.3">
      <c r="A3043" s="186">
        <f t="shared" si="1008"/>
        <v>2870</v>
      </c>
      <c r="B3043" s="126">
        <v>42140</v>
      </c>
      <c r="C3043" s="127" t="s">
        <v>2214</v>
      </c>
      <c r="D3043" s="126" t="s">
        <v>1423</v>
      </c>
      <c r="E3043" s="126">
        <v>1</v>
      </c>
      <c r="F3043" s="52">
        <v>186830</v>
      </c>
      <c r="G3043" s="52">
        <v>435540</v>
      </c>
      <c r="H3043" s="24">
        <f t="shared" si="1002"/>
        <v>186830</v>
      </c>
      <c r="I3043" s="24">
        <f t="shared" si="1003"/>
        <v>311185</v>
      </c>
      <c r="J3043" s="24">
        <f t="shared" si="1004"/>
        <v>311185</v>
      </c>
      <c r="K3043" s="25">
        <f t="shared" si="1005"/>
        <v>285257.66983553657</v>
      </c>
      <c r="L3043" s="26">
        <f t="shared" si="996"/>
        <v>69598.872797098476</v>
      </c>
      <c r="M3043" s="27">
        <f t="shared" si="997"/>
        <v>0.24398598234790758</v>
      </c>
      <c r="N3043" s="28">
        <f t="shared" si="1006"/>
        <v>186830</v>
      </c>
      <c r="O3043" s="29" t="str">
        <f t="shared" si="1007"/>
        <v>MENOR VALOR</v>
      </c>
      <c r="P3043" s="30">
        <f t="shared" si="1000"/>
        <v>186830</v>
      </c>
    </row>
    <row r="3044" spans="1:16" ht="16.2" customHeight="1" x14ac:dyDescent="0.3">
      <c r="A3044" s="186">
        <f t="shared" si="1008"/>
        <v>2871</v>
      </c>
      <c r="B3044" s="126">
        <v>42140</v>
      </c>
      <c r="C3044" s="127" t="s">
        <v>2215</v>
      </c>
      <c r="D3044" s="126" t="s">
        <v>1423</v>
      </c>
      <c r="E3044" s="126">
        <v>1</v>
      </c>
      <c r="F3044" s="52">
        <v>290360</v>
      </c>
      <c r="G3044" s="52">
        <v>435540</v>
      </c>
      <c r="H3044" s="24">
        <f t="shared" si="1002"/>
        <v>290360</v>
      </c>
      <c r="I3044" s="24">
        <f t="shared" si="1003"/>
        <v>362950</v>
      </c>
      <c r="J3044" s="24">
        <f t="shared" si="1004"/>
        <v>362950</v>
      </c>
      <c r="K3044" s="25">
        <f t="shared" si="1005"/>
        <v>355616.92085726181</v>
      </c>
      <c r="L3044" s="26">
        <f t="shared" si="996"/>
        <v>46143.611257523036</v>
      </c>
      <c r="M3044" s="27">
        <f t="shared" si="997"/>
        <v>0.12975651199691998</v>
      </c>
      <c r="N3044" s="28">
        <f t="shared" si="1006"/>
        <v>290360</v>
      </c>
      <c r="O3044" s="29" t="str">
        <f t="shared" si="1007"/>
        <v>MENOR VALOR</v>
      </c>
      <c r="P3044" s="30">
        <f t="shared" si="1000"/>
        <v>290360</v>
      </c>
    </row>
    <row r="3045" spans="1:16" ht="16.2" customHeight="1" x14ac:dyDescent="0.3">
      <c r="A3045" s="186">
        <f t="shared" si="1008"/>
        <v>2872</v>
      </c>
      <c r="B3045" s="126">
        <v>42140</v>
      </c>
      <c r="C3045" s="127" t="s">
        <v>2216</v>
      </c>
      <c r="D3045" s="126" t="s">
        <v>1423</v>
      </c>
      <c r="E3045" s="126">
        <v>1</v>
      </c>
      <c r="F3045" s="52">
        <v>186830</v>
      </c>
      <c r="G3045" s="52">
        <v>435540</v>
      </c>
      <c r="H3045" s="24">
        <f t="shared" si="1002"/>
        <v>186830</v>
      </c>
      <c r="I3045" s="24">
        <f t="shared" si="1003"/>
        <v>311185</v>
      </c>
      <c r="J3045" s="24">
        <f t="shared" si="1004"/>
        <v>311185</v>
      </c>
      <c r="K3045" s="25">
        <f t="shared" si="1005"/>
        <v>285257.66983553657</v>
      </c>
      <c r="L3045" s="26">
        <f t="shared" si="996"/>
        <v>69598.872797098476</v>
      </c>
      <c r="M3045" s="27">
        <f t="shared" si="997"/>
        <v>0.24398598234790758</v>
      </c>
      <c r="N3045" s="28">
        <f t="shared" si="1006"/>
        <v>186830</v>
      </c>
      <c r="O3045" s="29" t="str">
        <f t="shared" si="1007"/>
        <v>MENOR VALOR</v>
      </c>
      <c r="P3045" s="30">
        <f t="shared" si="1000"/>
        <v>186830</v>
      </c>
    </row>
    <row r="3046" spans="1:16" ht="16.2" customHeight="1" x14ac:dyDescent="0.3">
      <c r="A3046" s="186">
        <f t="shared" si="1008"/>
        <v>2873</v>
      </c>
      <c r="B3046" s="126">
        <v>42140</v>
      </c>
      <c r="C3046" s="127" t="s">
        <v>2217</v>
      </c>
      <c r="D3046" s="126" t="s">
        <v>1423</v>
      </c>
      <c r="E3046" s="126">
        <v>1</v>
      </c>
      <c r="F3046" s="52">
        <v>283220</v>
      </c>
      <c r="G3046" s="52">
        <v>549780</v>
      </c>
      <c r="H3046" s="24">
        <f t="shared" si="1002"/>
        <v>283220</v>
      </c>
      <c r="I3046" s="24">
        <f t="shared" si="1003"/>
        <v>416500</v>
      </c>
      <c r="J3046" s="24">
        <f t="shared" si="1004"/>
        <v>416500</v>
      </c>
      <c r="K3046" s="25">
        <f t="shared" si="1005"/>
        <v>394599.40648713603</v>
      </c>
      <c r="L3046" s="26">
        <f t="shared" si="996"/>
        <v>78757.133611586687</v>
      </c>
      <c r="M3046" s="27">
        <f t="shared" si="997"/>
        <v>0.19958756226399488</v>
      </c>
      <c r="N3046" s="28">
        <f t="shared" si="1006"/>
        <v>283220</v>
      </c>
      <c r="O3046" s="29" t="str">
        <f t="shared" si="1007"/>
        <v>MENOR VALOR</v>
      </c>
      <c r="P3046" s="30">
        <f t="shared" si="1000"/>
        <v>283220</v>
      </c>
    </row>
    <row r="3047" spans="1:16" ht="16.2" customHeight="1" x14ac:dyDescent="0.3">
      <c r="A3047" s="186">
        <f t="shared" si="1008"/>
        <v>2874</v>
      </c>
      <c r="B3047" s="126">
        <v>42140</v>
      </c>
      <c r="C3047" s="127" t="s">
        <v>2218</v>
      </c>
      <c r="D3047" s="126" t="s">
        <v>1423</v>
      </c>
      <c r="E3047" s="126">
        <v>1</v>
      </c>
      <c r="F3047" s="52">
        <v>314160</v>
      </c>
      <c r="G3047" s="52">
        <v>435540</v>
      </c>
      <c r="H3047" s="24">
        <f t="shared" si="1002"/>
        <v>314160</v>
      </c>
      <c r="I3047" s="24">
        <f t="shared" si="1003"/>
        <v>374850</v>
      </c>
      <c r="J3047" s="24">
        <f t="shared" si="1004"/>
        <v>374850</v>
      </c>
      <c r="K3047" s="25">
        <f t="shared" si="1005"/>
        <v>369904.37466999493</v>
      </c>
      <c r="L3047" s="26">
        <f t="shared" si="996"/>
        <v>39417.225342157028</v>
      </c>
      <c r="M3047" s="27">
        <f t="shared" si="997"/>
        <v>0.10656058171067201</v>
      </c>
      <c r="N3047" s="28">
        <f t="shared" si="1006"/>
        <v>314160</v>
      </c>
      <c r="O3047" s="29" t="str">
        <f t="shared" si="1007"/>
        <v>MENOR VALOR</v>
      </c>
      <c r="P3047" s="30">
        <f t="shared" si="1000"/>
        <v>314160</v>
      </c>
    </row>
    <row r="3048" spans="1:16" ht="16.2" customHeight="1" x14ac:dyDescent="0.3">
      <c r="A3048" s="186">
        <f t="shared" si="1008"/>
        <v>2875</v>
      </c>
      <c r="B3048" s="126">
        <v>61185</v>
      </c>
      <c r="C3048" s="127" t="s">
        <v>1772</v>
      </c>
      <c r="D3048" s="126" t="s">
        <v>1423</v>
      </c>
      <c r="E3048" s="126">
        <v>1</v>
      </c>
      <c r="F3048" s="52">
        <v>397460</v>
      </c>
      <c r="G3048" s="52">
        <v>478380</v>
      </c>
      <c r="H3048" s="24">
        <f t="shared" si="1002"/>
        <v>397460</v>
      </c>
      <c r="I3048" s="24">
        <f t="shared" si="1003"/>
        <v>437920</v>
      </c>
      <c r="J3048" s="24">
        <f t="shared" si="1004"/>
        <v>437920</v>
      </c>
      <c r="K3048" s="25">
        <f t="shared" si="1005"/>
        <v>436046.918117764</v>
      </c>
      <c r="L3048" s="26">
        <f t="shared" si="996"/>
        <v>27285.071466160975</v>
      </c>
      <c r="M3048" s="27">
        <f t="shared" si="997"/>
        <v>6.2573705563473442E-2</v>
      </c>
      <c r="N3048" s="28">
        <f t="shared" si="1006"/>
        <v>397460</v>
      </c>
      <c r="O3048" s="29" t="str">
        <f t="shared" si="1007"/>
        <v>MENOR VALOR</v>
      </c>
      <c r="P3048" s="30">
        <f t="shared" si="1000"/>
        <v>397460</v>
      </c>
    </row>
    <row r="3049" spans="1:16" ht="16.2" customHeight="1" x14ac:dyDescent="0.3">
      <c r="A3049" s="186">
        <f t="shared" si="1008"/>
        <v>2876</v>
      </c>
      <c r="B3049" s="126">
        <v>61185</v>
      </c>
      <c r="C3049" s="127" t="s">
        <v>2219</v>
      </c>
      <c r="D3049" s="126" t="s">
        <v>1423</v>
      </c>
      <c r="E3049" s="126">
        <v>1</v>
      </c>
      <c r="F3049" s="52">
        <v>314160</v>
      </c>
      <c r="G3049" s="52">
        <v>435540</v>
      </c>
      <c r="H3049" s="24">
        <f t="shared" si="1002"/>
        <v>314160</v>
      </c>
      <c r="I3049" s="24">
        <f t="shared" si="1003"/>
        <v>374850</v>
      </c>
      <c r="J3049" s="24">
        <f t="shared" si="1004"/>
        <v>374850</v>
      </c>
      <c r="K3049" s="25">
        <f t="shared" si="1005"/>
        <v>369904.37466999493</v>
      </c>
      <c r="L3049" s="26">
        <f t="shared" si="996"/>
        <v>39417.225342157028</v>
      </c>
      <c r="M3049" s="27">
        <f t="shared" si="997"/>
        <v>0.10656058171067201</v>
      </c>
      <c r="N3049" s="28">
        <f t="shared" si="1006"/>
        <v>314160</v>
      </c>
      <c r="O3049" s="29" t="str">
        <f t="shared" si="1007"/>
        <v>MENOR VALOR</v>
      </c>
      <c r="P3049" s="30">
        <f t="shared" si="1000"/>
        <v>314160</v>
      </c>
    </row>
    <row r="3050" spans="1:16" ht="16.2" customHeight="1" x14ac:dyDescent="0.3">
      <c r="A3050" s="186">
        <f t="shared" si="1008"/>
        <v>2877</v>
      </c>
      <c r="B3050" s="126">
        <v>42140</v>
      </c>
      <c r="C3050" s="127" t="s">
        <v>2220</v>
      </c>
      <c r="D3050" s="126" t="s">
        <v>1423</v>
      </c>
      <c r="E3050" s="126">
        <v>1</v>
      </c>
      <c r="F3050" s="52">
        <v>397460</v>
      </c>
      <c r="G3050" s="52">
        <v>264180</v>
      </c>
      <c r="H3050" s="24">
        <f t="shared" si="1002"/>
        <v>264180</v>
      </c>
      <c r="I3050" s="24">
        <f t="shared" si="1003"/>
        <v>330820</v>
      </c>
      <c r="J3050" s="24">
        <f t="shared" si="1004"/>
        <v>330820</v>
      </c>
      <c r="K3050" s="25">
        <f t="shared" si="1005"/>
        <v>324038.55141016789</v>
      </c>
      <c r="L3050" s="26">
        <f t="shared" si="996"/>
        <v>42326.387614132531</v>
      </c>
      <c r="M3050" s="27">
        <f t="shared" si="997"/>
        <v>0.13062145670610595</v>
      </c>
      <c r="N3050" s="28">
        <f t="shared" si="1006"/>
        <v>264180</v>
      </c>
      <c r="O3050" s="29" t="str">
        <f t="shared" si="1007"/>
        <v>MENOR VALOR</v>
      </c>
      <c r="P3050" s="30">
        <f t="shared" si="1000"/>
        <v>264180</v>
      </c>
    </row>
    <row r="3051" spans="1:16" ht="16.2" customHeight="1" x14ac:dyDescent="0.3">
      <c r="A3051" s="186">
        <f t="shared" si="1008"/>
        <v>2878</v>
      </c>
      <c r="B3051" s="126">
        <v>42140</v>
      </c>
      <c r="C3051" s="127" t="s">
        <v>2179</v>
      </c>
      <c r="D3051" s="126" t="s">
        <v>1423</v>
      </c>
      <c r="E3051" s="126">
        <v>1</v>
      </c>
      <c r="F3051" s="52">
        <v>345100</v>
      </c>
      <c r="G3051" s="52">
        <v>290955</v>
      </c>
      <c r="H3051" s="24">
        <f t="shared" si="1002"/>
        <v>290955</v>
      </c>
      <c r="I3051" s="24">
        <f t="shared" si="1003"/>
        <v>318027.5</v>
      </c>
      <c r="J3051" s="24">
        <f t="shared" si="1004"/>
        <v>318027.5</v>
      </c>
      <c r="K3051" s="25">
        <f t="shared" si="1005"/>
        <v>316873.11419557198</v>
      </c>
      <c r="L3051" s="26">
        <f t="shared" si="996"/>
        <v>18326.874303256267</v>
      </c>
      <c r="M3051" s="27">
        <f t="shared" si="997"/>
        <v>5.7836633915066209E-2</v>
      </c>
      <c r="N3051" s="28">
        <f t="shared" si="1006"/>
        <v>290955</v>
      </c>
      <c r="O3051" s="29" t="str">
        <f t="shared" si="1007"/>
        <v>MENOR VALOR</v>
      </c>
      <c r="P3051" s="30">
        <f t="shared" si="1000"/>
        <v>290955</v>
      </c>
    </row>
    <row r="3052" spans="1:16" ht="16.2" customHeight="1" x14ac:dyDescent="0.3">
      <c r="A3052" s="186">
        <f t="shared" si="1008"/>
        <v>2879</v>
      </c>
      <c r="B3052" s="126">
        <v>42140</v>
      </c>
      <c r="C3052" s="127" t="s">
        <v>2221</v>
      </c>
      <c r="D3052" s="126" t="s">
        <v>1423</v>
      </c>
      <c r="E3052" s="126">
        <v>1</v>
      </c>
      <c r="F3052" s="52">
        <v>314160</v>
      </c>
      <c r="G3052" s="52">
        <v>280245</v>
      </c>
      <c r="H3052" s="24">
        <f t="shared" si="1002"/>
        <v>280245</v>
      </c>
      <c r="I3052" s="24">
        <f t="shared" si="1003"/>
        <v>297202.5</v>
      </c>
      <c r="J3052" s="24">
        <f t="shared" si="1004"/>
        <v>297202.5</v>
      </c>
      <c r="K3052" s="25">
        <f t="shared" si="1005"/>
        <v>296718.33310397255</v>
      </c>
      <c r="L3052" s="26">
        <f t="shared" si="996"/>
        <v>11648.405546563825</v>
      </c>
      <c r="M3052" s="27">
        <f t="shared" si="997"/>
        <v>3.9257451417678758E-2</v>
      </c>
      <c r="N3052" s="28">
        <f t="shared" si="1006"/>
        <v>280245</v>
      </c>
      <c r="O3052" s="29" t="str">
        <f t="shared" si="1007"/>
        <v>MENOR VALOR</v>
      </c>
      <c r="P3052" s="30">
        <f t="shared" si="1000"/>
        <v>280245</v>
      </c>
    </row>
    <row r="3053" spans="1:16" ht="16.2" customHeight="1" x14ac:dyDescent="0.3">
      <c r="A3053" s="186">
        <f t="shared" si="1008"/>
        <v>2880</v>
      </c>
      <c r="B3053" s="126">
        <v>42140</v>
      </c>
      <c r="C3053" s="127" t="s">
        <v>2222</v>
      </c>
      <c r="D3053" s="126" t="s">
        <v>1423</v>
      </c>
      <c r="E3053" s="126">
        <v>1</v>
      </c>
      <c r="F3053" s="52">
        <v>314160</v>
      </c>
      <c r="G3053" s="52">
        <v>248115</v>
      </c>
      <c r="H3053" s="24">
        <f t="shared" si="1002"/>
        <v>248115</v>
      </c>
      <c r="I3053" s="24">
        <f t="shared" si="1003"/>
        <v>281137.5</v>
      </c>
      <c r="J3053" s="24">
        <f t="shared" si="1004"/>
        <v>281137.5</v>
      </c>
      <c r="K3053" s="25">
        <f t="shared" si="1005"/>
        <v>279191.34728712495</v>
      </c>
      <c r="L3053" s="26">
        <f t="shared" si="996"/>
        <v>21974.295901234225</v>
      </c>
      <c r="M3053" s="27">
        <f t="shared" si="997"/>
        <v>7.8706937427525284E-2</v>
      </c>
      <c r="N3053" s="28">
        <f t="shared" si="1006"/>
        <v>248115</v>
      </c>
      <c r="O3053" s="29" t="str">
        <f t="shared" si="1007"/>
        <v>MENOR VALOR</v>
      </c>
      <c r="P3053" s="30">
        <f t="shared" si="1000"/>
        <v>248115</v>
      </c>
    </row>
    <row r="3054" spans="1:16" ht="16.2" customHeight="1" x14ac:dyDescent="0.3">
      <c r="A3054" s="186">
        <f t="shared" si="1008"/>
        <v>2881</v>
      </c>
      <c r="B3054" s="126">
        <v>61185</v>
      </c>
      <c r="C3054" s="127" t="s">
        <v>2223</v>
      </c>
      <c r="D3054" s="126" t="s">
        <v>1423</v>
      </c>
      <c r="E3054" s="126">
        <v>1</v>
      </c>
      <c r="F3054" s="52">
        <v>314160</v>
      </c>
      <c r="G3054" s="52">
        <v>307020</v>
      </c>
      <c r="H3054" s="24">
        <f t="shared" si="1002"/>
        <v>307020</v>
      </c>
      <c r="I3054" s="24">
        <f t="shared" si="1003"/>
        <v>310590</v>
      </c>
      <c r="J3054" s="24">
        <f t="shared" si="1004"/>
        <v>310590</v>
      </c>
      <c r="K3054" s="25">
        <f t="shared" si="1005"/>
        <v>310569.4820809025</v>
      </c>
      <c r="L3054" s="26">
        <f t="shared" si="996"/>
        <v>2509.8628491062932</v>
      </c>
      <c r="M3054" s="27">
        <f t="shared" si="997"/>
        <v>8.0814857670158356E-3</v>
      </c>
      <c r="N3054" s="28">
        <f t="shared" si="1006"/>
        <v>307020</v>
      </c>
      <c r="O3054" s="29" t="str">
        <f t="shared" si="1007"/>
        <v>MENOR VALOR</v>
      </c>
      <c r="P3054" s="30">
        <f t="shared" si="1000"/>
        <v>307020</v>
      </c>
    </row>
    <row r="3055" spans="1:16" ht="16.2" customHeight="1" x14ac:dyDescent="0.3">
      <c r="A3055" s="186">
        <f t="shared" si="1008"/>
        <v>2882</v>
      </c>
      <c r="B3055" s="126">
        <v>42140</v>
      </c>
      <c r="C3055" s="127" t="s">
        <v>2224</v>
      </c>
      <c r="D3055" s="126" t="s">
        <v>1423</v>
      </c>
      <c r="E3055" s="126">
        <v>1</v>
      </c>
      <c r="F3055" s="52">
        <v>314160</v>
      </c>
      <c r="G3055" s="52">
        <v>280245</v>
      </c>
      <c r="H3055" s="24">
        <f t="shared" si="1002"/>
        <v>280245</v>
      </c>
      <c r="I3055" s="24">
        <f t="shared" si="1003"/>
        <v>297202.5</v>
      </c>
      <c r="J3055" s="24">
        <f t="shared" si="1004"/>
        <v>297202.5</v>
      </c>
      <c r="K3055" s="25">
        <f t="shared" si="1005"/>
        <v>296718.33310397255</v>
      </c>
      <c r="L3055" s="26">
        <f t="shared" si="996"/>
        <v>11648.405546563825</v>
      </c>
      <c r="M3055" s="27">
        <f t="shared" si="997"/>
        <v>3.9257451417678758E-2</v>
      </c>
      <c r="N3055" s="28">
        <f t="shared" si="1006"/>
        <v>280245</v>
      </c>
      <c r="O3055" s="29" t="str">
        <f t="shared" si="1007"/>
        <v>MENOR VALOR</v>
      </c>
      <c r="P3055" s="30">
        <f t="shared" si="1000"/>
        <v>280245</v>
      </c>
    </row>
    <row r="3056" spans="1:16" ht="16.2" customHeight="1" x14ac:dyDescent="0.3">
      <c r="A3056" s="186">
        <f t="shared" si="1008"/>
        <v>2883</v>
      </c>
      <c r="B3056" s="126">
        <v>42140</v>
      </c>
      <c r="C3056" s="127" t="s">
        <v>2225</v>
      </c>
      <c r="D3056" s="126" t="s">
        <v>1423</v>
      </c>
      <c r="E3056" s="126">
        <v>1</v>
      </c>
      <c r="F3056" s="52">
        <v>190400</v>
      </c>
      <c r="G3056" s="52">
        <v>435540</v>
      </c>
      <c r="H3056" s="24">
        <f t="shared" si="1002"/>
        <v>190400</v>
      </c>
      <c r="I3056" s="24">
        <f t="shared" si="1003"/>
        <v>312970</v>
      </c>
      <c r="J3056" s="24">
        <f t="shared" si="1004"/>
        <v>312970</v>
      </c>
      <c r="K3056" s="25">
        <f t="shared" si="1005"/>
        <v>287970.16512131947</v>
      </c>
      <c r="L3056" s="26">
        <f t="shared" si="996"/>
        <v>68992.525398776153</v>
      </c>
      <c r="M3056" s="27">
        <f t="shared" si="997"/>
        <v>0.23958219897436309</v>
      </c>
      <c r="N3056" s="28">
        <f t="shared" si="1006"/>
        <v>190400</v>
      </c>
      <c r="O3056" s="29" t="str">
        <f t="shared" si="1007"/>
        <v>MENOR VALOR</v>
      </c>
      <c r="P3056" s="30">
        <f t="shared" si="1000"/>
        <v>190400</v>
      </c>
    </row>
    <row r="3057" spans="1:16" ht="16.2" customHeight="1" x14ac:dyDescent="0.3">
      <c r="A3057" s="187">
        <f t="shared" si="1008"/>
        <v>2884</v>
      </c>
      <c r="B3057" s="128">
        <v>42140</v>
      </c>
      <c r="C3057" s="129" t="s">
        <v>2226</v>
      </c>
      <c r="D3057" s="128" t="s">
        <v>1423</v>
      </c>
      <c r="E3057" s="128">
        <v>1</v>
      </c>
      <c r="F3057" s="56">
        <v>190400</v>
      </c>
      <c r="G3057" s="56">
        <v>280245</v>
      </c>
      <c r="H3057" s="243">
        <f t="shared" si="1002"/>
        <v>190400</v>
      </c>
      <c r="I3057" s="243">
        <f t="shared" si="1003"/>
        <v>235322.5</v>
      </c>
      <c r="J3057" s="243">
        <f t="shared" si="1004"/>
        <v>235322.5</v>
      </c>
      <c r="K3057" s="244">
        <f t="shared" si="1005"/>
        <v>230994.90903480968</v>
      </c>
      <c r="L3057" s="245">
        <f t="shared" si="996"/>
        <v>28704.935460164968</v>
      </c>
      <c r="M3057" s="246">
        <f t="shared" si="997"/>
        <v>0.12426652855729946</v>
      </c>
      <c r="N3057" s="247">
        <f t="shared" si="1006"/>
        <v>190400</v>
      </c>
      <c r="O3057" s="181" t="str">
        <f t="shared" si="1007"/>
        <v>MENOR VALOR</v>
      </c>
      <c r="P3057" s="248">
        <f t="shared" si="1000"/>
        <v>190400</v>
      </c>
    </row>
    <row r="3058" spans="1:16" ht="16.2" customHeight="1" x14ac:dyDescent="0.3">
      <c r="A3058" s="268" t="s">
        <v>1299</v>
      </c>
      <c r="B3058" s="268" t="s">
        <v>1299</v>
      </c>
      <c r="C3058" s="268"/>
      <c r="D3058" s="268"/>
      <c r="E3058" s="268"/>
      <c r="F3058" s="35"/>
      <c r="G3058" s="121"/>
      <c r="H3058" s="38"/>
      <c r="I3058" s="38"/>
      <c r="J3058" s="38"/>
      <c r="K3058" s="39"/>
      <c r="L3058" s="40"/>
      <c r="M3058" s="41"/>
      <c r="N3058" s="42"/>
      <c r="O3058" s="43"/>
      <c r="P3058" s="44"/>
    </row>
    <row r="3059" spans="1:16" ht="16.2" customHeight="1" x14ac:dyDescent="0.3">
      <c r="A3059" s="185">
        <f>A3057+1</f>
        <v>2885</v>
      </c>
      <c r="B3059" s="124">
        <v>42140</v>
      </c>
      <c r="C3059" s="125" t="s">
        <v>2227</v>
      </c>
      <c r="D3059" s="124" t="s">
        <v>1423</v>
      </c>
      <c r="E3059" s="124">
        <v>1</v>
      </c>
      <c r="F3059" s="47">
        <v>179690</v>
      </c>
      <c r="G3059" s="47">
        <v>424830</v>
      </c>
      <c r="H3059" s="249">
        <f t="shared" ref="H3059:H3074" si="1009">MIN(F3059:G3059)</f>
        <v>179690</v>
      </c>
      <c r="I3059" s="249">
        <f t="shared" ref="I3059:I3074" si="1010">AVERAGE(F3059:G3059)</f>
        <v>302260</v>
      </c>
      <c r="J3059" s="249">
        <f t="shared" ref="J3059:J3074" si="1011">MEDIAN(F3059:G3059)</f>
        <v>302260</v>
      </c>
      <c r="K3059" s="250">
        <f t="shared" ref="K3059:K3074" si="1012">GEOMEAN(F3059:G3059)</f>
        <v>276292.78437917988</v>
      </c>
      <c r="L3059" s="251">
        <f t="shared" si="996"/>
        <v>68308.483916020021</v>
      </c>
      <c r="M3059" s="252">
        <f t="shared" si="997"/>
        <v>0.24723223977602879</v>
      </c>
      <c r="N3059" s="253">
        <f t="shared" ref="N3059:N3074" si="1013">ROUND(IF(M3059&lt;=$N$2,H3059,K3059),0)</f>
        <v>179690</v>
      </c>
      <c r="O3059" s="178" t="str">
        <f t="shared" ref="O3059:O3074" si="1014">IF(M3059&lt;=$N$2,"MENOR VALOR","MEDIA GEO")</f>
        <v>MENOR VALOR</v>
      </c>
      <c r="P3059" s="254">
        <f t="shared" si="1000"/>
        <v>179690</v>
      </c>
    </row>
    <row r="3060" spans="1:16" ht="16.2" customHeight="1" x14ac:dyDescent="0.3">
      <c r="A3060" s="186">
        <f t="shared" ref="A3060:A3074" si="1015">A3059+1</f>
        <v>2886</v>
      </c>
      <c r="B3060" s="126">
        <v>42140</v>
      </c>
      <c r="C3060" s="127" t="s">
        <v>2228</v>
      </c>
      <c r="D3060" s="126" t="s">
        <v>1423</v>
      </c>
      <c r="E3060" s="126">
        <v>1</v>
      </c>
      <c r="F3060" s="52">
        <v>222530</v>
      </c>
      <c r="G3060" s="52">
        <v>471240</v>
      </c>
      <c r="H3060" s="24">
        <f t="shared" si="1009"/>
        <v>222530</v>
      </c>
      <c r="I3060" s="24">
        <f t="shared" si="1010"/>
        <v>346885</v>
      </c>
      <c r="J3060" s="24">
        <f t="shared" si="1011"/>
        <v>346885</v>
      </c>
      <c r="K3060" s="25">
        <f t="shared" si="1012"/>
        <v>323828.71583601105</v>
      </c>
      <c r="L3060" s="26">
        <f t="shared" si="996"/>
        <v>71629.008893132268</v>
      </c>
      <c r="M3060" s="27">
        <f t="shared" si="997"/>
        <v>0.22119412328277169</v>
      </c>
      <c r="N3060" s="28">
        <f t="shared" si="1013"/>
        <v>222530</v>
      </c>
      <c r="O3060" s="29" t="str">
        <f t="shared" si="1014"/>
        <v>MENOR VALOR</v>
      </c>
      <c r="P3060" s="30">
        <f t="shared" si="1000"/>
        <v>222530</v>
      </c>
    </row>
    <row r="3061" spans="1:16" ht="16.2" customHeight="1" x14ac:dyDescent="0.3">
      <c r="A3061" s="186">
        <f t="shared" si="1015"/>
        <v>2887</v>
      </c>
      <c r="B3061" s="126">
        <v>42140</v>
      </c>
      <c r="C3061" s="127" t="s">
        <v>2229</v>
      </c>
      <c r="D3061" s="126" t="s">
        <v>1423</v>
      </c>
      <c r="E3061" s="126">
        <v>1</v>
      </c>
      <c r="F3061" s="52">
        <v>222530</v>
      </c>
      <c r="G3061" s="52">
        <v>596190</v>
      </c>
      <c r="H3061" s="24">
        <f t="shared" si="1009"/>
        <v>222530</v>
      </c>
      <c r="I3061" s="24">
        <f t="shared" si="1010"/>
        <v>409360</v>
      </c>
      <c r="J3061" s="24">
        <f t="shared" si="1011"/>
        <v>409360</v>
      </c>
      <c r="K3061" s="25">
        <f t="shared" si="1012"/>
        <v>364239.15316725633</v>
      </c>
      <c r="L3061" s="26">
        <f t="shared" si="996"/>
        <v>100203.50316076977</v>
      </c>
      <c r="M3061" s="27">
        <f t="shared" si="997"/>
        <v>0.27510360237071207</v>
      </c>
      <c r="N3061" s="28">
        <f t="shared" si="1013"/>
        <v>222530</v>
      </c>
      <c r="O3061" s="29" t="str">
        <f t="shared" si="1014"/>
        <v>MENOR VALOR</v>
      </c>
      <c r="P3061" s="30">
        <f t="shared" si="1000"/>
        <v>222530</v>
      </c>
    </row>
    <row r="3062" spans="1:16" ht="16.2" customHeight="1" x14ac:dyDescent="0.3">
      <c r="A3062" s="186">
        <f t="shared" si="1015"/>
        <v>2888</v>
      </c>
      <c r="B3062" s="126">
        <v>42140</v>
      </c>
      <c r="C3062" s="127" t="s">
        <v>2230</v>
      </c>
      <c r="D3062" s="126" t="s">
        <v>1423</v>
      </c>
      <c r="E3062" s="126">
        <v>1</v>
      </c>
      <c r="F3062" s="52">
        <v>202300</v>
      </c>
      <c r="G3062" s="52">
        <v>471240</v>
      </c>
      <c r="H3062" s="24">
        <f t="shared" si="1009"/>
        <v>202300</v>
      </c>
      <c r="I3062" s="24">
        <f t="shared" si="1010"/>
        <v>336770</v>
      </c>
      <c r="J3062" s="24">
        <f t="shared" si="1011"/>
        <v>336770</v>
      </c>
      <c r="K3062" s="25">
        <f t="shared" si="1012"/>
        <v>308758.56587307825</v>
      </c>
      <c r="L3062" s="26">
        <f t="shared" si="996"/>
        <v>75277.573844248371</v>
      </c>
      <c r="M3062" s="27">
        <f t="shared" si="997"/>
        <v>0.24380724023440636</v>
      </c>
      <c r="N3062" s="28">
        <f t="shared" si="1013"/>
        <v>202300</v>
      </c>
      <c r="O3062" s="29" t="str">
        <f t="shared" si="1014"/>
        <v>MENOR VALOR</v>
      </c>
      <c r="P3062" s="30">
        <f t="shared" si="1000"/>
        <v>202300</v>
      </c>
    </row>
    <row r="3063" spans="1:16" ht="16.2" customHeight="1" x14ac:dyDescent="0.3">
      <c r="A3063" s="186">
        <f t="shared" si="1015"/>
        <v>2889</v>
      </c>
      <c r="B3063" s="126">
        <v>42140</v>
      </c>
      <c r="C3063" s="127" t="s">
        <v>2231</v>
      </c>
      <c r="D3063" s="126" t="s">
        <v>1423</v>
      </c>
      <c r="E3063" s="126">
        <v>1</v>
      </c>
      <c r="F3063" s="52">
        <v>207060</v>
      </c>
      <c r="G3063" s="52">
        <v>596190</v>
      </c>
      <c r="H3063" s="24">
        <f t="shared" si="1009"/>
        <v>207060</v>
      </c>
      <c r="I3063" s="24">
        <f t="shared" si="1010"/>
        <v>401625</v>
      </c>
      <c r="J3063" s="24">
        <f t="shared" si="1011"/>
        <v>401625</v>
      </c>
      <c r="K3063" s="25">
        <f t="shared" si="1012"/>
        <v>351350.3968974562</v>
      </c>
      <c r="L3063" s="26">
        <f t="shared" si="996"/>
        <v>102028.71810628982</v>
      </c>
      <c r="M3063" s="27">
        <f t="shared" si="997"/>
        <v>0.29039021730795861</v>
      </c>
      <c r="N3063" s="28">
        <f t="shared" si="1013"/>
        <v>207060</v>
      </c>
      <c r="O3063" s="29" t="str">
        <f t="shared" si="1014"/>
        <v>MENOR VALOR</v>
      </c>
      <c r="P3063" s="30">
        <f t="shared" si="1000"/>
        <v>207060</v>
      </c>
    </row>
    <row r="3064" spans="1:16" ht="16.2" customHeight="1" x14ac:dyDescent="0.3">
      <c r="A3064" s="186">
        <f t="shared" si="1015"/>
        <v>2890</v>
      </c>
      <c r="B3064" s="126">
        <v>42140</v>
      </c>
      <c r="C3064" s="127" t="s">
        <v>2232</v>
      </c>
      <c r="D3064" s="126" t="s">
        <v>1423</v>
      </c>
      <c r="E3064" s="126">
        <v>1</v>
      </c>
      <c r="F3064" s="52">
        <v>290360</v>
      </c>
      <c r="G3064" s="52">
        <v>517650</v>
      </c>
      <c r="H3064" s="24">
        <f t="shared" si="1009"/>
        <v>290360</v>
      </c>
      <c r="I3064" s="24">
        <f t="shared" si="1010"/>
        <v>404005</v>
      </c>
      <c r="J3064" s="24">
        <f t="shared" si="1011"/>
        <v>404005</v>
      </c>
      <c r="K3064" s="25">
        <f t="shared" si="1012"/>
        <v>387691.69967901043</v>
      </c>
      <c r="L3064" s="26">
        <f t="shared" si="996"/>
        <v>68823.904867440826</v>
      </c>
      <c r="M3064" s="27">
        <f t="shared" si="997"/>
        <v>0.17752225524669116</v>
      </c>
      <c r="N3064" s="28">
        <f t="shared" si="1013"/>
        <v>290360</v>
      </c>
      <c r="O3064" s="29" t="str">
        <f t="shared" si="1014"/>
        <v>MENOR VALOR</v>
      </c>
      <c r="P3064" s="30">
        <f t="shared" si="1000"/>
        <v>290360</v>
      </c>
    </row>
    <row r="3065" spans="1:16" ht="16.2" customHeight="1" x14ac:dyDescent="0.3">
      <c r="A3065" s="186">
        <f t="shared" si="1015"/>
        <v>2891</v>
      </c>
      <c r="B3065" s="126">
        <v>42140</v>
      </c>
      <c r="C3065" s="127" t="s">
        <v>2233</v>
      </c>
      <c r="D3065" s="126" t="s">
        <v>1423</v>
      </c>
      <c r="E3065" s="126">
        <v>1</v>
      </c>
      <c r="F3065" s="52">
        <v>290360</v>
      </c>
      <c r="G3065" s="52">
        <v>471240</v>
      </c>
      <c r="H3065" s="24">
        <f t="shared" si="1009"/>
        <v>290360</v>
      </c>
      <c r="I3065" s="24">
        <f t="shared" si="1010"/>
        <v>380800</v>
      </c>
      <c r="J3065" s="24">
        <f t="shared" si="1011"/>
        <v>380800</v>
      </c>
      <c r="K3065" s="25">
        <f t="shared" si="1012"/>
        <v>369904.37466999493</v>
      </c>
      <c r="L3065" s="26">
        <f t="shared" si="996"/>
        <v>56246.366734397008</v>
      </c>
      <c r="M3065" s="27">
        <f t="shared" si="997"/>
        <v>0.15205650591339026</v>
      </c>
      <c r="N3065" s="28">
        <f t="shared" si="1013"/>
        <v>290360</v>
      </c>
      <c r="O3065" s="29" t="str">
        <f t="shared" si="1014"/>
        <v>MENOR VALOR</v>
      </c>
      <c r="P3065" s="30">
        <f t="shared" si="1000"/>
        <v>290360</v>
      </c>
    </row>
    <row r="3066" spans="1:16" ht="16.2" customHeight="1" x14ac:dyDescent="0.3">
      <c r="A3066" s="186">
        <f t="shared" si="1015"/>
        <v>2892</v>
      </c>
      <c r="B3066" s="126">
        <v>42140</v>
      </c>
      <c r="C3066" s="127" t="s">
        <v>2234</v>
      </c>
      <c r="D3066" s="126" t="s">
        <v>1423</v>
      </c>
      <c r="E3066" s="126">
        <v>1</v>
      </c>
      <c r="F3066" s="52">
        <v>728280</v>
      </c>
      <c r="G3066" s="52">
        <v>471240</v>
      </c>
      <c r="H3066" s="24">
        <f t="shared" si="1009"/>
        <v>471240</v>
      </c>
      <c r="I3066" s="24">
        <f t="shared" si="1010"/>
        <v>599760</v>
      </c>
      <c r="J3066" s="24">
        <f t="shared" si="1011"/>
        <v>599760</v>
      </c>
      <c r="K3066" s="25">
        <f t="shared" si="1012"/>
        <v>585828.18914763734</v>
      </c>
      <c r="L3066" s="26">
        <f t="shared" si="996"/>
        <v>81026.085590182032</v>
      </c>
      <c r="M3066" s="27">
        <f t="shared" si="997"/>
        <v>0.13831032219202799</v>
      </c>
      <c r="N3066" s="28">
        <f t="shared" si="1013"/>
        <v>471240</v>
      </c>
      <c r="O3066" s="29" t="str">
        <f t="shared" si="1014"/>
        <v>MENOR VALOR</v>
      </c>
      <c r="P3066" s="30">
        <f t="shared" si="1000"/>
        <v>471240</v>
      </c>
    </row>
    <row r="3067" spans="1:16" ht="16.2" customHeight="1" x14ac:dyDescent="0.3">
      <c r="A3067" s="186">
        <f t="shared" si="1015"/>
        <v>2893</v>
      </c>
      <c r="B3067" s="126">
        <v>42140</v>
      </c>
      <c r="C3067" s="127" t="s">
        <v>2235</v>
      </c>
      <c r="D3067" s="126" t="s">
        <v>1423</v>
      </c>
      <c r="E3067" s="126">
        <v>1</v>
      </c>
      <c r="F3067" s="52">
        <v>290360</v>
      </c>
      <c r="G3067" s="52">
        <v>471240</v>
      </c>
      <c r="H3067" s="24">
        <f t="shared" si="1009"/>
        <v>290360</v>
      </c>
      <c r="I3067" s="24">
        <f t="shared" si="1010"/>
        <v>380800</v>
      </c>
      <c r="J3067" s="24">
        <f t="shared" si="1011"/>
        <v>380800</v>
      </c>
      <c r="K3067" s="25">
        <f t="shared" si="1012"/>
        <v>369904.37466999493</v>
      </c>
      <c r="L3067" s="26">
        <f t="shared" si="996"/>
        <v>56246.366734397008</v>
      </c>
      <c r="M3067" s="27">
        <f t="shared" si="997"/>
        <v>0.15205650591339026</v>
      </c>
      <c r="N3067" s="28">
        <f t="shared" si="1013"/>
        <v>290360</v>
      </c>
      <c r="O3067" s="29" t="str">
        <f t="shared" si="1014"/>
        <v>MENOR VALOR</v>
      </c>
      <c r="P3067" s="30">
        <f t="shared" si="1000"/>
        <v>290360</v>
      </c>
    </row>
    <row r="3068" spans="1:16" ht="16.2" customHeight="1" x14ac:dyDescent="0.3">
      <c r="A3068" s="186">
        <f t="shared" si="1015"/>
        <v>2894</v>
      </c>
      <c r="B3068" s="126">
        <v>42140</v>
      </c>
      <c r="C3068" s="127" t="s">
        <v>2236</v>
      </c>
      <c r="D3068" s="126" t="s">
        <v>1423</v>
      </c>
      <c r="E3068" s="126">
        <v>1</v>
      </c>
      <c r="F3068" s="52">
        <v>290360</v>
      </c>
      <c r="G3068" s="52">
        <v>471240</v>
      </c>
      <c r="H3068" s="24">
        <f t="shared" si="1009"/>
        <v>290360</v>
      </c>
      <c r="I3068" s="24">
        <f t="shared" si="1010"/>
        <v>380800</v>
      </c>
      <c r="J3068" s="24">
        <f t="shared" si="1011"/>
        <v>380800</v>
      </c>
      <c r="K3068" s="25">
        <f t="shared" si="1012"/>
        <v>369904.37466999493</v>
      </c>
      <c r="L3068" s="26">
        <f t="shared" si="996"/>
        <v>56246.366734397008</v>
      </c>
      <c r="M3068" s="27">
        <f t="shared" si="997"/>
        <v>0.15205650591339026</v>
      </c>
      <c r="N3068" s="28">
        <f t="shared" si="1013"/>
        <v>290360</v>
      </c>
      <c r="O3068" s="29" t="str">
        <f t="shared" si="1014"/>
        <v>MENOR VALOR</v>
      </c>
      <c r="P3068" s="30">
        <f t="shared" si="1000"/>
        <v>290360</v>
      </c>
    </row>
    <row r="3069" spans="1:16" ht="16.2" customHeight="1" x14ac:dyDescent="0.3">
      <c r="A3069" s="186">
        <f t="shared" si="1015"/>
        <v>2895</v>
      </c>
      <c r="B3069" s="126">
        <v>42140</v>
      </c>
      <c r="C3069" s="127" t="s">
        <v>2237</v>
      </c>
      <c r="D3069" s="126" t="s">
        <v>1423</v>
      </c>
      <c r="E3069" s="126">
        <v>1</v>
      </c>
      <c r="F3069" s="52">
        <v>318920</v>
      </c>
      <c r="G3069" s="52">
        <v>285600</v>
      </c>
      <c r="H3069" s="24">
        <f t="shared" si="1009"/>
        <v>285600</v>
      </c>
      <c r="I3069" s="24">
        <f t="shared" si="1010"/>
        <v>302260</v>
      </c>
      <c r="J3069" s="24">
        <f t="shared" si="1011"/>
        <v>302260</v>
      </c>
      <c r="K3069" s="25">
        <f t="shared" si="1012"/>
        <v>301800.51689816569</v>
      </c>
      <c r="L3069" s="26">
        <f t="shared" si="996"/>
        <v>11455.495357420212</v>
      </c>
      <c r="M3069" s="27">
        <f t="shared" si="997"/>
        <v>3.7957176068341709E-2</v>
      </c>
      <c r="N3069" s="28">
        <f t="shared" si="1013"/>
        <v>285600</v>
      </c>
      <c r="O3069" s="29" t="str">
        <f t="shared" si="1014"/>
        <v>MENOR VALOR</v>
      </c>
      <c r="P3069" s="30">
        <f t="shared" si="1000"/>
        <v>285600</v>
      </c>
    </row>
    <row r="3070" spans="1:16" ht="16.2" customHeight="1" x14ac:dyDescent="0.3">
      <c r="A3070" s="186">
        <f t="shared" si="1015"/>
        <v>2896</v>
      </c>
      <c r="B3070" s="126">
        <v>42140</v>
      </c>
      <c r="C3070" s="127" t="s">
        <v>2238</v>
      </c>
      <c r="D3070" s="126" t="s">
        <v>1423</v>
      </c>
      <c r="E3070" s="126">
        <v>1</v>
      </c>
      <c r="F3070" s="52">
        <v>290360</v>
      </c>
      <c r="G3070" s="52">
        <v>285600</v>
      </c>
      <c r="H3070" s="24">
        <f t="shared" si="1009"/>
        <v>285600</v>
      </c>
      <c r="I3070" s="24">
        <f t="shared" si="1010"/>
        <v>287980</v>
      </c>
      <c r="J3070" s="24">
        <f t="shared" si="1011"/>
        <v>287980</v>
      </c>
      <c r="K3070" s="25">
        <f t="shared" si="1012"/>
        <v>287970.16512131947</v>
      </c>
      <c r="L3070" s="26">
        <f t="shared" si="996"/>
        <v>1675.9598298168341</v>
      </c>
      <c r="M3070" s="27">
        <f t="shared" si="997"/>
        <v>5.8199078682708884E-3</v>
      </c>
      <c r="N3070" s="28">
        <f t="shared" si="1013"/>
        <v>285600</v>
      </c>
      <c r="O3070" s="29" t="str">
        <f t="shared" si="1014"/>
        <v>MENOR VALOR</v>
      </c>
      <c r="P3070" s="30">
        <f t="shared" si="1000"/>
        <v>285600</v>
      </c>
    </row>
    <row r="3071" spans="1:16" ht="16.2" customHeight="1" x14ac:dyDescent="0.3">
      <c r="A3071" s="186">
        <f t="shared" si="1015"/>
        <v>2897</v>
      </c>
      <c r="B3071" s="126">
        <v>42140</v>
      </c>
      <c r="C3071" s="127" t="s">
        <v>2239</v>
      </c>
      <c r="D3071" s="126" t="s">
        <v>1423</v>
      </c>
      <c r="E3071" s="126">
        <v>1</v>
      </c>
      <c r="F3071" s="52">
        <v>290360</v>
      </c>
      <c r="G3071" s="52">
        <v>269535</v>
      </c>
      <c r="H3071" s="24">
        <f t="shared" si="1009"/>
        <v>269535</v>
      </c>
      <c r="I3071" s="24">
        <f t="shared" si="1010"/>
        <v>279947.5</v>
      </c>
      <c r="J3071" s="24">
        <f t="shared" si="1011"/>
        <v>279947.5</v>
      </c>
      <c r="K3071" s="25">
        <f t="shared" si="1012"/>
        <v>279753.78925047646</v>
      </c>
      <c r="L3071" s="26">
        <f t="shared" si="996"/>
        <v>7225.7751745281021</v>
      </c>
      <c r="M3071" s="27">
        <f t="shared" si="997"/>
        <v>2.5829052017088256E-2</v>
      </c>
      <c r="N3071" s="28">
        <f t="shared" si="1013"/>
        <v>269535</v>
      </c>
      <c r="O3071" s="29" t="str">
        <f t="shared" si="1014"/>
        <v>MENOR VALOR</v>
      </c>
      <c r="P3071" s="30">
        <f t="shared" si="1000"/>
        <v>269535</v>
      </c>
    </row>
    <row r="3072" spans="1:16" ht="16.2" customHeight="1" x14ac:dyDescent="0.3">
      <c r="A3072" s="186">
        <f t="shared" si="1015"/>
        <v>2898</v>
      </c>
      <c r="B3072" s="126">
        <v>42140</v>
      </c>
      <c r="C3072" s="127" t="s">
        <v>2240</v>
      </c>
      <c r="D3072" s="126" t="s">
        <v>1423</v>
      </c>
      <c r="E3072" s="126">
        <v>1</v>
      </c>
      <c r="F3072" s="52">
        <v>290360</v>
      </c>
      <c r="G3072" s="52">
        <v>333795</v>
      </c>
      <c r="H3072" s="24">
        <f t="shared" si="1009"/>
        <v>290360</v>
      </c>
      <c r="I3072" s="24">
        <f t="shared" si="1010"/>
        <v>312077.5</v>
      </c>
      <c r="J3072" s="24">
        <f t="shared" si="1011"/>
        <v>312077.5</v>
      </c>
      <c r="K3072" s="25">
        <f t="shared" si="1012"/>
        <v>311320.92155844584</v>
      </c>
      <c r="L3072" s="26">
        <f t="shared" si="996"/>
        <v>14821.609773896351</v>
      </c>
      <c r="M3072" s="27">
        <f t="shared" si="997"/>
        <v>4.7608781638254966E-2</v>
      </c>
      <c r="N3072" s="28">
        <f t="shared" si="1013"/>
        <v>290360</v>
      </c>
      <c r="O3072" s="29" t="str">
        <f t="shared" si="1014"/>
        <v>MENOR VALOR</v>
      </c>
      <c r="P3072" s="30">
        <f t="shared" si="1000"/>
        <v>290360</v>
      </c>
    </row>
    <row r="3073" spans="1:16" ht="16.2" customHeight="1" x14ac:dyDescent="0.3">
      <c r="A3073" s="186">
        <f t="shared" si="1015"/>
        <v>2899</v>
      </c>
      <c r="B3073" s="126">
        <v>42140</v>
      </c>
      <c r="C3073" s="127" t="s">
        <v>2241</v>
      </c>
      <c r="D3073" s="126" t="s">
        <v>1423</v>
      </c>
      <c r="E3073" s="126">
        <v>1</v>
      </c>
      <c r="F3073" s="52">
        <v>176120</v>
      </c>
      <c r="G3073" s="52">
        <v>333795</v>
      </c>
      <c r="H3073" s="24">
        <f t="shared" si="1009"/>
        <v>176120</v>
      </c>
      <c r="I3073" s="24">
        <f t="shared" si="1010"/>
        <v>254957.5</v>
      </c>
      <c r="J3073" s="24">
        <f t="shared" si="1011"/>
        <v>254957.5</v>
      </c>
      <c r="K3073" s="25">
        <f t="shared" si="1012"/>
        <v>242462.31748459389</v>
      </c>
      <c r="L3073" s="26">
        <f t="shared" si="996"/>
        <v>46911.102572987205</v>
      </c>
      <c r="M3073" s="27">
        <f t="shared" si="997"/>
        <v>0.19347791054569932</v>
      </c>
      <c r="N3073" s="28">
        <f t="shared" si="1013"/>
        <v>176120</v>
      </c>
      <c r="O3073" s="29" t="str">
        <f t="shared" si="1014"/>
        <v>MENOR VALOR</v>
      </c>
      <c r="P3073" s="30">
        <f t="shared" si="1000"/>
        <v>176120</v>
      </c>
    </row>
    <row r="3074" spans="1:16" ht="16.2" customHeight="1" x14ac:dyDescent="0.3">
      <c r="A3074" s="187">
        <f t="shared" si="1015"/>
        <v>2900</v>
      </c>
      <c r="B3074" s="128">
        <v>42140</v>
      </c>
      <c r="C3074" s="129" t="s">
        <v>2242</v>
      </c>
      <c r="D3074" s="128" t="s">
        <v>1423</v>
      </c>
      <c r="E3074" s="128">
        <v>1</v>
      </c>
      <c r="F3074" s="56">
        <v>176120</v>
      </c>
      <c r="G3074" s="56">
        <v>303450</v>
      </c>
      <c r="H3074" s="243">
        <f t="shared" si="1009"/>
        <v>176120</v>
      </c>
      <c r="I3074" s="243">
        <f t="shared" si="1010"/>
        <v>239785</v>
      </c>
      <c r="J3074" s="243">
        <f t="shared" si="1011"/>
        <v>239785</v>
      </c>
      <c r="K3074" s="244">
        <f t="shared" si="1012"/>
        <v>231178.74902334774</v>
      </c>
      <c r="L3074" s="245">
        <f t="shared" si="996"/>
        <v>38932.414798057362</v>
      </c>
      <c r="M3074" s="246">
        <f t="shared" si="997"/>
        <v>0.1684082769827836</v>
      </c>
      <c r="N3074" s="247">
        <f t="shared" si="1013"/>
        <v>176120</v>
      </c>
      <c r="O3074" s="181" t="str">
        <f t="shared" si="1014"/>
        <v>MENOR VALOR</v>
      </c>
      <c r="P3074" s="248">
        <f t="shared" si="1000"/>
        <v>176120</v>
      </c>
    </row>
    <row r="3075" spans="1:16" ht="16.2" customHeight="1" x14ac:dyDescent="0.3">
      <c r="A3075" s="268" t="s">
        <v>1367</v>
      </c>
      <c r="B3075" s="268" t="s">
        <v>1367</v>
      </c>
      <c r="C3075" s="268"/>
      <c r="D3075" s="268"/>
      <c r="E3075" s="268"/>
      <c r="F3075" s="35"/>
      <c r="G3075" s="121"/>
      <c r="H3075" s="38"/>
      <c r="I3075" s="38"/>
      <c r="J3075" s="38"/>
      <c r="K3075" s="39"/>
      <c r="L3075" s="40"/>
      <c r="M3075" s="41"/>
      <c r="N3075" s="42"/>
      <c r="O3075" s="43"/>
      <c r="P3075" s="44"/>
    </row>
    <row r="3076" spans="1:16" ht="16.2" customHeight="1" x14ac:dyDescent="0.3">
      <c r="A3076" s="185">
        <f>A3074+1</f>
        <v>2901</v>
      </c>
      <c r="B3076" s="124">
        <v>42140</v>
      </c>
      <c r="C3076" s="125" t="s">
        <v>2243</v>
      </c>
      <c r="D3076" s="124" t="s">
        <v>1423</v>
      </c>
      <c r="E3076" s="124">
        <v>1</v>
      </c>
      <c r="F3076" s="47">
        <v>165410</v>
      </c>
      <c r="G3076" s="47">
        <v>310590</v>
      </c>
      <c r="H3076" s="249">
        <f t="shared" ref="H3076:H3092" si="1016">MIN(F3076:G3076)</f>
        <v>165410</v>
      </c>
      <c r="I3076" s="249">
        <f t="shared" ref="I3076:I3092" si="1017">AVERAGE(F3076:G3076)</f>
        <v>238000</v>
      </c>
      <c r="J3076" s="249">
        <f t="shared" ref="J3076:J3092" si="1018">MEDIAN(F3076:G3076)</f>
        <v>238000</v>
      </c>
      <c r="K3076" s="250">
        <f t="shared" ref="K3076:K3092" si="1019">GEOMEAN(F3076:G3076)</f>
        <v>226659.85948111766</v>
      </c>
      <c r="L3076" s="251">
        <f t="shared" si="996"/>
        <v>43310.190985821311</v>
      </c>
      <c r="M3076" s="252">
        <f t="shared" si="997"/>
        <v>0.19108011045700551</v>
      </c>
      <c r="N3076" s="253">
        <f t="shared" ref="N3076:N3092" si="1020">ROUND(IF(M3076&lt;=$N$2,H3076,K3076),0)</f>
        <v>165410</v>
      </c>
      <c r="O3076" s="178" t="str">
        <f t="shared" ref="O3076:O3092" si="1021">IF(M3076&lt;=$N$2,"MENOR VALOR","MEDIA GEO")</f>
        <v>MENOR VALOR</v>
      </c>
      <c r="P3076" s="254">
        <f t="shared" si="1000"/>
        <v>165410</v>
      </c>
    </row>
    <row r="3077" spans="1:16" ht="16.2" customHeight="1" x14ac:dyDescent="0.3">
      <c r="A3077" s="186">
        <f t="shared" ref="A3077:A3092" si="1022">A3076+1</f>
        <v>2902</v>
      </c>
      <c r="B3077" s="126">
        <v>42140</v>
      </c>
      <c r="C3077" s="127" t="s">
        <v>2244</v>
      </c>
      <c r="D3077" s="126" t="s">
        <v>1423</v>
      </c>
      <c r="E3077" s="126">
        <v>1</v>
      </c>
      <c r="F3077" s="52">
        <v>204680</v>
      </c>
      <c r="G3077" s="52">
        <v>435540</v>
      </c>
      <c r="H3077" s="24">
        <f t="shared" si="1016"/>
        <v>204680</v>
      </c>
      <c r="I3077" s="24">
        <f t="shared" si="1017"/>
        <v>320110</v>
      </c>
      <c r="J3077" s="24">
        <f t="shared" si="1018"/>
        <v>320110</v>
      </c>
      <c r="K3077" s="25">
        <f t="shared" si="1019"/>
        <v>298573.82202731707</v>
      </c>
      <c r="L3077" s="26">
        <f t="shared" si="996"/>
        <v>66392.958267038732</v>
      </c>
      <c r="M3077" s="27">
        <f t="shared" si="997"/>
        <v>0.22236697717244722</v>
      </c>
      <c r="N3077" s="28">
        <f t="shared" si="1020"/>
        <v>204680</v>
      </c>
      <c r="O3077" s="29" t="str">
        <f t="shared" si="1021"/>
        <v>MENOR VALOR</v>
      </c>
      <c r="P3077" s="30">
        <f t="shared" si="1000"/>
        <v>204680</v>
      </c>
    </row>
    <row r="3078" spans="1:16" ht="16.2" customHeight="1" x14ac:dyDescent="0.3">
      <c r="A3078" s="186">
        <f t="shared" si="1022"/>
        <v>2903</v>
      </c>
      <c r="B3078" s="126">
        <v>42140</v>
      </c>
      <c r="C3078" s="127" t="s">
        <v>2245</v>
      </c>
      <c r="D3078" s="126" t="s">
        <v>1423</v>
      </c>
      <c r="E3078" s="126">
        <v>1</v>
      </c>
      <c r="F3078" s="52">
        <v>204680</v>
      </c>
      <c r="G3078" s="52">
        <v>435540</v>
      </c>
      <c r="H3078" s="24">
        <f t="shared" si="1016"/>
        <v>204680</v>
      </c>
      <c r="I3078" s="24">
        <f t="shared" si="1017"/>
        <v>320110</v>
      </c>
      <c r="J3078" s="24">
        <f t="shared" si="1018"/>
        <v>320110</v>
      </c>
      <c r="K3078" s="25">
        <f t="shared" si="1019"/>
        <v>298573.82202731707</v>
      </c>
      <c r="L3078" s="26">
        <f t="shared" ref="L3078:L3111" si="1023">STDEVA(H3078,K3078)</f>
        <v>66392.958267038732</v>
      </c>
      <c r="M3078" s="27">
        <f t="shared" ref="M3078:M3111" si="1024">L3078/K3078</f>
        <v>0.22236697717244722</v>
      </c>
      <c r="N3078" s="28">
        <f t="shared" si="1020"/>
        <v>204680</v>
      </c>
      <c r="O3078" s="29" t="str">
        <f t="shared" si="1021"/>
        <v>MENOR VALOR</v>
      </c>
      <c r="P3078" s="30">
        <f t="shared" ref="P3078:P3111" si="1025">ROUND(N3078,0)</f>
        <v>204680</v>
      </c>
    </row>
    <row r="3079" spans="1:16" ht="16.2" customHeight="1" x14ac:dyDescent="0.3">
      <c r="A3079" s="186">
        <f t="shared" si="1022"/>
        <v>2904</v>
      </c>
      <c r="B3079" s="126">
        <v>42140</v>
      </c>
      <c r="C3079" s="127" t="s">
        <v>2246</v>
      </c>
      <c r="D3079" s="126" t="s">
        <v>1423</v>
      </c>
      <c r="E3079" s="126">
        <v>1</v>
      </c>
      <c r="F3079" s="52">
        <v>186830</v>
      </c>
      <c r="G3079" s="52">
        <v>1092420</v>
      </c>
      <c r="H3079" s="24">
        <f t="shared" si="1016"/>
        <v>186830</v>
      </c>
      <c r="I3079" s="24">
        <f t="shared" si="1017"/>
        <v>639625</v>
      </c>
      <c r="J3079" s="24">
        <f t="shared" si="1018"/>
        <v>639625</v>
      </c>
      <c r="K3079" s="25">
        <f t="shared" si="1019"/>
        <v>451770.76997078949</v>
      </c>
      <c r="L3079" s="26">
        <f t="shared" si="1023"/>
        <v>187341.41505913038</v>
      </c>
      <c r="M3079" s="27">
        <f t="shared" si="1024"/>
        <v>0.41468246179637397</v>
      </c>
      <c r="N3079" s="28">
        <f t="shared" si="1020"/>
        <v>186830</v>
      </c>
      <c r="O3079" s="29" t="str">
        <f t="shared" si="1021"/>
        <v>MENOR VALOR</v>
      </c>
      <c r="P3079" s="30">
        <f t="shared" si="1025"/>
        <v>186830</v>
      </c>
    </row>
    <row r="3080" spans="1:16" ht="16.2" customHeight="1" x14ac:dyDescent="0.3">
      <c r="A3080" s="186">
        <f t="shared" si="1022"/>
        <v>2905</v>
      </c>
      <c r="B3080" s="126">
        <v>42140</v>
      </c>
      <c r="C3080" s="127" t="s">
        <v>2247</v>
      </c>
      <c r="D3080" s="126" t="s">
        <v>1423</v>
      </c>
      <c r="E3080" s="126">
        <v>1</v>
      </c>
      <c r="F3080" s="52">
        <v>186830</v>
      </c>
      <c r="G3080" s="52">
        <v>435540</v>
      </c>
      <c r="H3080" s="24">
        <f t="shared" si="1016"/>
        <v>186830</v>
      </c>
      <c r="I3080" s="24">
        <f t="shared" si="1017"/>
        <v>311185</v>
      </c>
      <c r="J3080" s="24">
        <f t="shared" si="1018"/>
        <v>311185</v>
      </c>
      <c r="K3080" s="25">
        <f t="shared" si="1019"/>
        <v>285257.66983553657</v>
      </c>
      <c r="L3080" s="26">
        <f t="shared" si="1023"/>
        <v>69598.872797098476</v>
      </c>
      <c r="M3080" s="27">
        <f t="shared" si="1024"/>
        <v>0.24398598234790758</v>
      </c>
      <c r="N3080" s="28">
        <f t="shared" si="1020"/>
        <v>186830</v>
      </c>
      <c r="O3080" s="29" t="str">
        <f t="shared" si="1021"/>
        <v>MENOR VALOR</v>
      </c>
      <c r="P3080" s="30">
        <f t="shared" si="1025"/>
        <v>186830</v>
      </c>
    </row>
    <row r="3081" spans="1:16" ht="16.2" customHeight="1" x14ac:dyDescent="0.3">
      <c r="A3081" s="186">
        <f t="shared" si="1022"/>
        <v>2906</v>
      </c>
      <c r="B3081" s="126">
        <v>42140</v>
      </c>
      <c r="C3081" s="127" t="s">
        <v>1769</v>
      </c>
      <c r="D3081" s="126" t="s">
        <v>1423</v>
      </c>
      <c r="E3081" s="126">
        <v>1</v>
      </c>
      <c r="F3081" s="52">
        <v>249900</v>
      </c>
      <c r="G3081" s="52">
        <v>435540</v>
      </c>
      <c r="H3081" s="24">
        <f t="shared" si="1016"/>
        <v>249900</v>
      </c>
      <c r="I3081" s="24">
        <f t="shared" si="1017"/>
        <v>342720</v>
      </c>
      <c r="J3081" s="24">
        <f t="shared" si="1018"/>
        <v>342720</v>
      </c>
      <c r="K3081" s="25">
        <f t="shared" si="1019"/>
        <v>329911.26988934464</v>
      </c>
      <c r="L3081" s="26">
        <f t="shared" si="1023"/>
        <v>56576.511510102318</v>
      </c>
      <c r="M3081" s="27">
        <f t="shared" si="1024"/>
        <v>0.17149008437656166</v>
      </c>
      <c r="N3081" s="28">
        <f t="shared" si="1020"/>
        <v>249900</v>
      </c>
      <c r="O3081" s="29" t="str">
        <f t="shared" si="1021"/>
        <v>MENOR VALOR</v>
      </c>
      <c r="P3081" s="30">
        <f t="shared" si="1025"/>
        <v>249900</v>
      </c>
    </row>
    <row r="3082" spans="1:16" ht="16.2" customHeight="1" x14ac:dyDescent="0.3">
      <c r="A3082" s="186">
        <f t="shared" si="1022"/>
        <v>2907</v>
      </c>
      <c r="B3082" s="126">
        <v>42140</v>
      </c>
      <c r="C3082" s="127" t="s">
        <v>1772</v>
      </c>
      <c r="D3082" s="126" t="s">
        <v>1423</v>
      </c>
      <c r="E3082" s="126">
        <v>1</v>
      </c>
      <c r="F3082" s="52">
        <v>385560</v>
      </c>
      <c r="G3082" s="52">
        <v>478380</v>
      </c>
      <c r="H3082" s="24">
        <f t="shared" si="1016"/>
        <v>385560</v>
      </c>
      <c r="I3082" s="24">
        <f t="shared" si="1017"/>
        <v>431970</v>
      </c>
      <c r="J3082" s="24">
        <f t="shared" si="1018"/>
        <v>431970</v>
      </c>
      <c r="K3082" s="25">
        <f t="shared" si="1019"/>
        <v>429469.66458645248</v>
      </c>
      <c r="L3082" s="26">
        <f t="shared" si="1023"/>
        <v>31048.821588707346</v>
      </c>
      <c r="M3082" s="27">
        <f t="shared" si="1024"/>
        <v>7.2295726913809075E-2</v>
      </c>
      <c r="N3082" s="28">
        <f t="shared" si="1020"/>
        <v>385560</v>
      </c>
      <c r="O3082" s="29" t="str">
        <f t="shared" si="1021"/>
        <v>MENOR VALOR</v>
      </c>
      <c r="P3082" s="30">
        <f t="shared" si="1025"/>
        <v>385560</v>
      </c>
    </row>
    <row r="3083" spans="1:16" ht="16.2" customHeight="1" x14ac:dyDescent="0.3">
      <c r="A3083" s="186">
        <f t="shared" si="1022"/>
        <v>2908</v>
      </c>
      <c r="B3083" s="126">
        <v>42140</v>
      </c>
      <c r="C3083" s="127" t="s">
        <v>2248</v>
      </c>
      <c r="D3083" s="126" t="s">
        <v>1423</v>
      </c>
      <c r="E3083" s="126">
        <v>1</v>
      </c>
      <c r="F3083" s="52">
        <v>1294720</v>
      </c>
      <c r="G3083" s="52">
        <v>435540</v>
      </c>
      <c r="H3083" s="24">
        <f t="shared" si="1016"/>
        <v>435540</v>
      </c>
      <c r="I3083" s="24">
        <f t="shared" si="1017"/>
        <v>865130</v>
      </c>
      <c r="J3083" s="24">
        <f t="shared" si="1018"/>
        <v>865130</v>
      </c>
      <c r="K3083" s="25">
        <f t="shared" si="1019"/>
        <v>750934.31723420392</v>
      </c>
      <c r="L3083" s="26">
        <f t="shared" si="1023"/>
        <v>223017.46046400676</v>
      </c>
      <c r="M3083" s="27">
        <f t="shared" si="1024"/>
        <v>0.296986640969361</v>
      </c>
      <c r="N3083" s="28">
        <f t="shared" si="1020"/>
        <v>435540</v>
      </c>
      <c r="O3083" s="29" t="str">
        <f t="shared" si="1021"/>
        <v>MENOR VALOR</v>
      </c>
      <c r="P3083" s="30">
        <f t="shared" si="1025"/>
        <v>435540</v>
      </c>
    </row>
    <row r="3084" spans="1:16" ht="16.2" customHeight="1" x14ac:dyDescent="0.3">
      <c r="A3084" s="186">
        <f t="shared" si="1022"/>
        <v>2909</v>
      </c>
      <c r="B3084" s="126">
        <v>42140</v>
      </c>
      <c r="C3084" s="127" t="s">
        <v>2249</v>
      </c>
      <c r="D3084" s="126" t="s">
        <v>1423</v>
      </c>
      <c r="E3084" s="126">
        <v>1</v>
      </c>
      <c r="F3084" s="52">
        <v>750890</v>
      </c>
      <c r="G3084" s="52">
        <v>435540</v>
      </c>
      <c r="H3084" s="24">
        <f t="shared" si="1016"/>
        <v>435540</v>
      </c>
      <c r="I3084" s="24">
        <f t="shared" si="1017"/>
        <v>593215</v>
      </c>
      <c r="J3084" s="24">
        <f t="shared" si="1018"/>
        <v>593215</v>
      </c>
      <c r="K3084" s="25">
        <f t="shared" si="1019"/>
        <v>571876.41199825681</v>
      </c>
      <c r="L3084" s="26">
        <f t="shared" si="1023"/>
        <v>96404.40144661018</v>
      </c>
      <c r="M3084" s="27">
        <f t="shared" si="1024"/>
        <v>0.16857558630500752</v>
      </c>
      <c r="N3084" s="28">
        <f t="shared" si="1020"/>
        <v>435540</v>
      </c>
      <c r="O3084" s="29" t="str">
        <f t="shared" si="1021"/>
        <v>MENOR VALOR</v>
      </c>
      <c r="P3084" s="30">
        <f t="shared" si="1025"/>
        <v>435540</v>
      </c>
    </row>
    <row r="3085" spans="1:16" ht="16.2" customHeight="1" x14ac:dyDescent="0.3">
      <c r="A3085" s="186">
        <f t="shared" si="1022"/>
        <v>2910</v>
      </c>
      <c r="B3085" s="126">
        <v>42140</v>
      </c>
      <c r="C3085" s="127" t="s">
        <v>2250</v>
      </c>
      <c r="D3085" s="126" t="s">
        <v>1423</v>
      </c>
      <c r="E3085" s="126">
        <v>1</v>
      </c>
      <c r="F3085" s="52">
        <v>1035300</v>
      </c>
      <c r="G3085" s="52">
        <v>435540</v>
      </c>
      <c r="H3085" s="24">
        <f t="shared" si="1016"/>
        <v>435540</v>
      </c>
      <c r="I3085" s="24">
        <f t="shared" si="1017"/>
        <v>735420</v>
      </c>
      <c r="J3085" s="24">
        <f t="shared" si="1018"/>
        <v>735420</v>
      </c>
      <c r="K3085" s="25">
        <f t="shared" si="1019"/>
        <v>671501.72151678067</v>
      </c>
      <c r="L3085" s="26">
        <f t="shared" si="1023"/>
        <v>166850.13338496743</v>
      </c>
      <c r="M3085" s="27">
        <f t="shared" si="1024"/>
        <v>0.24847312827149301</v>
      </c>
      <c r="N3085" s="28">
        <f t="shared" si="1020"/>
        <v>435540</v>
      </c>
      <c r="O3085" s="29" t="str">
        <f t="shared" si="1021"/>
        <v>MENOR VALOR</v>
      </c>
      <c r="P3085" s="30">
        <f t="shared" si="1025"/>
        <v>435540</v>
      </c>
    </row>
    <row r="3086" spans="1:16" ht="16.2" customHeight="1" x14ac:dyDescent="0.3">
      <c r="A3086" s="186">
        <f t="shared" si="1022"/>
        <v>2911</v>
      </c>
      <c r="B3086" s="126">
        <v>42140</v>
      </c>
      <c r="C3086" s="127" t="s">
        <v>2251</v>
      </c>
      <c r="D3086" s="126" t="s">
        <v>1423</v>
      </c>
      <c r="E3086" s="126">
        <v>1</v>
      </c>
      <c r="F3086" s="52">
        <v>349860</v>
      </c>
      <c r="G3086" s="52">
        <v>264180</v>
      </c>
      <c r="H3086" s="24">
        <f t="shared" si="1016"/>
        <v>264180</v>
      </c>
      <c r="I3086" s="24">
        <f t="shared" si="1017"/>
        <v>307020</v>
      </c>
      <c r="J3086" s="24">
        <f t="shared" si="1018"/>
        <v>307020</v>
      </c>
      <c r="K3086" s="25">
        <f t="shared" si="1019"/>
        <v>304016.471264305</v>
      </c>
      <c r="L3086" s="26">
        <f t="shared" si="1023"/>
        <v>28168.638969533105</v>
      </c>
      <c r="M3086" s="27">
        <f t="shared" si="1024"/>
        <v>9.2654976397788427E-2</v>
      </c>
      <c r="N3086" s="28">
        <f t="shared" si="1020"/>
        <v>264180</v>
      </c>
      <c r="O3086" s="29" t="str">
        <f t="shared" si="1021"/>
        <v>MENOR VALOR</v>
      </c>
      <c r="P3086" s="30">
        <f t="shared" si="1025"/>
        <v>264180</v>
      </c>
    </row>
    <row r="3087" spans="1:16" ht="16.2" customHeight="1" x14ac:dyDescent="0.3">
      <c r="A3087" s="186">
        <f t="shared" si="1022"/>
        <v>2912</v>
      </c>
      <c r="B3087" s="126">
        <v>42140</v>
      </c>
      <c r="C3087" s="127" t="s">
        <v>2252</v>
      </c>
      <c r="D3087" s="126" t="s">
        <v>1423</v>
      </c>
      <c r="E3087" s="126">
        <v>1</v>
      </c>
      <c r="F3087" s="52">
        <v>442680</v>
      </c>
      <c r="G3087" s="52">
        <v>264180</v>
      </c>
      <c r="H3087" s="24">
        <f t="shared" si="1016"/>
        <v>264180</v>
      </c>
      <c r="I3087" s="24">
        <f t="shared" si="1017"/>
        <v>353430</v>
      </c>
      <c r="J3087" s="24">
        <f t="shared" si="1018"/>
        <v>353430</v>
      </c>
      <c r="K3087" s="25">
        <f t="shared" si="1019"/>
        <v>341975.441223489</v>
      </c>
      <c r="L3087" s="26">
        <f t="shared" si="1023"/>
        <v>55009.684034528633</v>
      </c>
      <c r="M3087" s="27">
        <f t="shared" si="1024"/>
        <v>0.16085858048086707</v>
      </c>
      <c r="N3087" s="28">
        <f t="shared" si="1020"/>
        <v>264180</v>
      </c>
      <c r="O3087" s="29" t="str">
        <f t="shared" si="1021"/>
        <v>MENOR VALOR</v>
      </c>
      <c r="P3087" s="30">
        <f t="shared" si="1025"/>
        <v>264180</v>
      </c>
    </row>
    <row r="3088" spans="1:16" ht="16.2" customHeight="1" x14ac:dyDescent="0.3">
      <c r="A3088" s="186">
        <f t="shared" si="1022"/>
        <v>2913</v>
      </c>
      <c r="B3088" s="126">
        <v>42140</v>
      </c>
      <c r="C3088" s="127" t="s">
        <v>2253</v>
      </c>
      <c r="D3088" s="126" t="s">
        <v>1423</v>
      </c>
      <c r="E3088" s="126">
        <v>1</v>
      </c>
      <c r="F3088" s="52">
        <v>696150</v>
      </c>
      <c r="G3088" s="52">
        <v>248115</v>
      </c>
      <c r="H3088" s="24">
        <f t="shared" si="1016"/>
        <v>248115</v>
      </c>
      <c r="I3088" s="24">
        <f t="shared" si="1017"/>
        <v>472132.5</v>
      </c>
      <c r="J3088" s="24">
        <f t="shared" si="1018"/>
        <v>472132.5</v>
      </c>
      <c r="K3088" s="25">
        <f t="shared" si="1019"/>
        <v>415602.28253704286</v>
      </c>
      <c r="L3088" s="26">
        <f t="shared" si="1023"/>
        <v>118431.39324445016</v>
      </c>
      <c r="M3088" s="27">
        <f t="shared" si="1024"/>
        <v>0.28496328875165478</v>
      </c>
      <c r="N3088" s="28">
        <f t="shared" si="1020"/>
        <v>248115</v>
      </c>
      <c r="O3088" s="29" t="str">
        <f t="shared" si="1021"/>
        <v>MENOR VALOR</v>
      </c>
      <c r="P3088" s="30">
        <f t="shared" si="1025"/>
        <v>248115</v>
      </c>
    </row>
    <row r="3089" spans="1:16" ht="16.2" customHeight="1" x14ac:dyDescent="0.3">
      <c r="A3089" s="186">
        <f t="shared" si="1022"/>
        <v>2914</v>
      </c>
      <c r="B3089" s="126">
        <v>42140</v>
      </c>
      <c r="C3089" s="127" t="s">
        <v>1796</v>
      </c>
      <c r="D3089" s="126" t="s">
        <v>1423</v>
      </c>
      <c r="E3089" s="126">
        <v>1</v>
      </c>
      <c r="F3089" s="52">
        <v>385560</v>
      </c>
      <c r="G3089" s="52">
        <v>307020</v>
      </c>
      <c r="H3089" s="24">
        <f t="shared" si="1016"/>
        <v>307020</v>
      </c>
      <c r="I3089" s="24">
        <f t="shared" si="1017"/>
        <v>346290</v>
      </c>
      <c r="J3089" s="24">
        <f t="shared" si="1018"/>
        <v>346290</v>
      </c>
      <c r="K3089" s="25">
        <f t="shared" si="1019"/>
        <v>344056.14541815699</v>
      </c>
      <c r="L3089" s="26">
        <f t="shared" si="1023"/>
        <v>26188.509574189888</v>
      </c>
      <c r="M3089" s="27">
        <f t="shared" si="1024"/>
        <v>7.6116964986517086E-2</v>
      </c>
      <c r="N3089" s="28">
        <f t="shared" si="1020"/>
        <v>307020</v>
      </c>
      <c r="O3089" s="29" t="str">
        <f t="shared" si="1021"/>
        <v>MENOR VALOR</v>
      </c>
      <c r="P3089" s="30">
        <f t="shared" si="1025"/>
        <v>307020</v>
      </c>
    </row>
    <row r="3090" spans="1:16" ht="16.2" customHeight="1" x14ac:dyDescent="0.3">
      <c r="A3090" s="186">
        <f t="shared" si="1022"/>
        <v>2915</v>
      </c>
      <c r="B3090" s="126">
        <v>42140</v>
      </c>
      <c r="C3090" s="127" t="s">
        <v>2254</v>
      </c>
      <c r="D3090" s="126" t="s">
        <v>1423</v>
      </c>
      <c r="E3090" s="126">
        <v>1</v>
      </c>
      <c r="F3090" s="52">
        <v>385560</v>
      </c>
      <c r="G3090" s="52">
        <v>307020</v>
      </c>
      <c r="H3090" s="24">
        <f t="shared" si="1016"/>
        <v>307020</v>
      </c>
      <c r="I3090" s="24">
        <f t="shared" si="1017"/>
        <v>346290</v>
      </c>
      <c r="J3090" s="24">
        <f t="shared" si="1018"/>
        <v>346290</v>
      </c>
      <c r="K3090" s="25">
        <f t="shared" si="1019"/>
        <v>344056.14541815699</v>
      </c>
      <c r="L3090" s="26">
        <f t="shared" si="1023"/>
        <v>26188.509574189888</v>
      </c>
      <c r="M3090" s="27">
        <f t="shared" si="1024"/>
        <v>7.6116964986517086E-2</v>
      </c>
      <c r="N3090" s="28">
        <f t="shared" si="1020"/>
        <v>307020</v>
      </c>
      <c r="O3090" s="29" t="str">
        <f t="shared" si="1021"/>
        <v>MENOR VALOR</v>
      </c>
      <c r="P3090" s="30">
        <f t="shared" si="1025"/>
        <v>307020</v>
      </c>
    </row>
    <row r="3091" spans="1:16" ht="16.2" customHeight="1" x14ac:dyDescent="0.3">
      <c r="A3091" s="186">
        <f t="shared" si="1022"/>
        <v>2916</v>
      </c>
      <c r="B3091" s="126">
        <v>42140</v>
      </c>
      <c r="C3091" s="127" t="s">
        <v>2255</v>
      </c>
      <c r="D3091" s="126" t="s">
        <v>1423</v>
      </c>
      <c r="E3091" s="126">
        <v>1</v>
      </c>
      <c r="F3091" s="52">
        <v>349860</v>
      </c>
      <c r="G3091" s="52">
        <v>280245</v>
      </c>
      <c r="H3091" s="24">
        <f t="shared" si="1016"/>
        <v>280245</v>
      </c>
      <c r="I3091" s="24">
        <f t="shared" si="1017"/>
        <v>315052.5</v>
      </c>
      <c r="J3091" s="24">
        <f t="shared" si="1018"/>
        <v>315052.5</v>
      </c>
      <c r="K3091" s="25">
        <f t="shared" si="1019"/>
        <v>313123.8025126803</v>
      </c>
      <c r="L3091" s="26">
        <f t="shared" si="1023"/>
        <v>23248.824214009535</v>
      </c>
      <c r="M3091" s="27">
        <f t="shared" si="1024"/>
        <v>7.4248025948356472E-2</v>
      </c>
      <c r="N3091" s="28">
        <f t="shared" si="1020"/>
        <v>280245</v>
      </c>
      <c r="O3091" s="29" t="str">
        <f t="shared" si="1021"/>
        <v>MENOR VALOR</v>
      </c>
      <c r="P3091" s="30">
        <f t="shared" si="1025"/>
        <v>280245</v>
      </c>
    </row>
    <row r="3092" spans="1:16" ht="16.2" customHeight="1" x14ac:dyDescent="0.3">
      <c r="A3092" s="187">
        <f t="shared" si="1022"/>
        <v>2917</v>
      </c>
      <c r="B3092" s="128">
        <v>42140</v>
      </c>
      <c r="C3092" s="129" t="s">
        <v>2256</v>
      </c>
      <c r="D3092" s="128" t="s">
        <v>1423</v>
      </c>
      <c r="E3092" s="128">
        <v>1</v>
      </c>
      <c r="F3092" s="56">
        <v>349860</v>
      </c>
      <c r="G3092" s="56">
        <v>280245</v>
      </c>
      <c r="H3092" s="243">
        <f t="shared" si="1016"/>
        <v>280245</v>
      </c>
      <c r="I3092" s="243">
        <f t="shared" si="1017"/>
        <v>315052.5</v>
      </c>
      <c r="J3092" s="243">
        <f t="shared" si="1018"/>
        <v>315052.5</v>
      </c>
      <c r="K3092" s="244">
        <f t="shared" si="1019"/>
        <v>313123.8025126803</v>
      </c>
      <c r="L3092" s="245">
        <f t="shared" si="1023"/>
        <v>23248.824214009535</v>
      </c>
      <c r="M3092" s="246">
        <f t="shared" si="1024"/>
        <v>7.4248025948356472E-2</v>
      </c>
      <c r="N3092" s="247">
        <f t="shared" si="1020"/>
        <v>280245</v>
      </c>
      <c r="O3092" s="181" t="str">
        <f t="shared" si="1021"/>
        <v>MENOR VALOR</v>
      </c>
      <c r="P3092" s="248">
        <f t="shared" si="1025"/>
        <v>280245</v>
      </c>
    </row>
    <row r="3093" spans="1:16" ht="16.2" customHeight="1" x14ac:dyDescent="0.3">
      <c r="A3093" s="268" t="s">
        <v>1391</v>
      </c>
      <c r="B3093" s="268" t="s">
        <v>1391</v>
      </c>
      <c r="C3093" s="268"/>
      <c r="D3093" s="268"/>
      <c r="E3093" s="268"/>
      <c r="F3093" s="35"/>
      <c r="G3093" s="121"/>
      <c r="H3093" s="38"/>
      <c r="I3093" s="38"/>
      <c r="J3093" s="38"/>
      <c r="K3093" s="39"/>
      <c r="L3093" s="40"/>
      <c r="M3093" s="41"/>
      <c r="N3093" s="42"/>
      <c r="O3093" s="43"/>
      <c r="P3093" s="44"/>
    </row>
    <row r="3094" spans="1:16" ht="16.2" customHeight="1" x14ac:dyDescent="0.3">
      <c r="A3094" s="185">
        <f>A3092+1</f>
        <v>2918</v>
      </c>
      <c r="B3094" s="124">
        <v>42140</v>
      </c>
      <c r="C3094" s="125" t="s">
        <v>2257</v>
      </c>
      <c r="D3094" s="124" t="s">
        <v>1423</v>
      </c>
      <c r="E3094" s="124">
        <v>1</v>
      </c>
      <c r="F3094" s="47">
        <v>385560</v>
      </c>
      <c r="G3094" s="47">
        <v>374850</v>
      </c>
      <c r="H3094" s="249">
        <f t="shared" ref="H3094:H3111" si="1026">MIN(F3094:G3094)</f>
        <v>374850</v>
      </c>
      <c r="I3094" s="249">
        <f t="shared" ref="I3094:I3111" si="1027">AVERAGE(F3094:G3094)</f>
        <v>380205</v>
      </c>
      <c r="J3094" s="249">
        <f t="shared" ref="J3094:J3111" si="1028">MEDIAN(F3094:G3094)</f>
        <v>380205</v>
      </c>
      <c r="K3094" s="250">
        <f t="shared" ref="K3094:K3111" si="1029">GEOMEAN(F3094:G3094)</f>
        <v>380167.28686198132</v>
      </c>
      <c r="L3094" s="251">
        <f t="shared" si="1023"/>
        <v>3759.8895976211315</v>
      </c>
      <c r="M3094" s="252">
        <f t="shared" si="1024"/>
        <v>9.8900924081512277E-3</v>
      </c>
      <c r="N3094" s="253">
        <f t="shared" ref="N3094:N3111" si="1030">ROUND(IF(M3094&lt;=$N$2,H3094,K3094),0)</f>
        <v>374850</v>
      </c>
      <c r="O3094" s="178" t="str">
        <f t="shared" ref="O3094:O3111" si="1031">IF(M3094&lt;=$N$2,"MENOR VALOR","MEDIA GEO")</f>
        <v>MENOR VALOR</v>
      </c>
      <c r="P3094" s="254">
        <f t="shared" si="1025"/>
        <v>374850</v>
      </c>
    </row>
    <row r="3095" spans="1:16" ht="16.2" customHeight="1" x14ac:dyDescent="0.3">
      <c r="A3095" s="186">
        <f t="shared" ref="A3095:A3111" si="1032">A3094+1</f>
        <v>2919</v>
      </c>
      <c r="B3095" s="126">
        <v>42140</v>
      </c>
      <c r="C3095" s="127" t="s">
        <v>2258</v>
      </c>
      <c r="D3095" s="126" t="s">
        <v>1423</v>
      </c>
      <c r="E3095" s="126">
        <v>1</v>
      </c>
      <c r="F3095" s="52">
        <v>1294720</v>
      </c>
      <c r="G3095" s="52">
        <v>578340</v>
      </c>
      <c r="H3095" s="24">
        <f t="shared" si="1026"/>
        <v>578340</v>
      </c>
      <c r="I3095" s="24">
        <f t="shared" si="1027"/>
        <v>936530</v>
      </c>
      <c r="J3095" s="24">
        <f t="shared" si="1028"/>
        <v>936530</v>
      </c>
      <c r="K3095" s="25">
        <f t="shared" si="1029"/>
        <v>865325.58311886282</v>
      </c>
      <c r="L3095" s="26">
        <f t="shared" si="1023"/>
        <v>202929.45192612318</v>
      </c>
      <c r="M3095" s="27">
        <f t="shared" si="1024"/>
        <v>0.23451225282709384</v>
      </c>
      <c r="N3095" s="28">
        <f t="shared" si="1030"/>
        <v>578340</v>
      </c>
      <c r="O3095" s="29" t="str">
        <f t="shared" si="1031"/>
        <v>MENOR VALOR</v>
      </c>
      <c r="P3095" s="30">
        <f t="shared" si="1025"/>
        <v>578340</v>
      </c>
    </row>
    <row r="3096" spans="1:16" ht="16.2" customHeight="1" x14ac:dyDescent="0.3">
      <c r="A3096" s="186">
        <f t="shared" si="1032"/>
        <v>2920</v>
      </c>
      <c r="B3096" s="126">
        <v>42140</v>
      </c>
      <c r="C3096" s="127" t="s">
        <v>2259</v>
      </c>
      <c r="D3096" s="126" t="s">
        <v>1423</v>
      </c>
      <c r="E3096" s="126">
        <v>1</v>
      </c>
      <c r="F3096" s="52">
        <v>750890</v>
      </c>
      <c r="G3096" s="52">
        <v>1942080</v>
      </c>
      <c r="H3096" s="24">
        <f t="shared" si="1026"/>
        <v>750890</v>
      </c>
      <c r="I3096" s="24">
        <f t="shared" si="1027"/>
        <v>1346485</v>
      </c>
      <c r="J3096" s="24">
        <f t="shared" si="1028"/>
        <v>1346485</v>
      </c>
      <c r="K3096" s="25">
        <f t="shared" si="1029"/>
        <v>1207596.1457374729</v>
      </c>
      <c r="L3096" s="26">
        <f t="shared" si="1023"/>
        <v>322940.01266053884</v>
      </c>
      <c r="M3096" s="27">
        <f t="shared" si="1024"/>
        <v>0.26742385175742756</v>
      </c>
      <c r="N3096" s="28">
        <f t="shared" si="1030"/>
        <v>750890</v>
      </c>
      <c r="O3096" s="29" t="str">
        <f t="shared" si="1031"/>
        <v>MENOR VALOR</v>
      </c>
      <c r="P3096" s="30">
        <f t="shared" si="1025"/>
        <v>750890</v>
      </c>
    </row>
    <row r="3097" spans="1:16" ht="16.2" customHeight="1" x14ac:dyDescent="0.3">
      <c r="A3097" s="186">
        <f t="shared" si="1032"/>
        <v>2921</v>
      </c>
      <c r="B3097" s="126">
        <v>42140</v>
      </c>
      <c r="C3097" s="127" t="s">
        <v>2260</v>
      </c>
      <c r="D3097" s="126" t="s">
        <v>1423</v>
      </c>
      <c r="E3097" s="126">
        <v>1</v>
      </c>
      <c r="F3097" s="52">
        <v>1035300</v>
      </c>
      <c r="G3097" s="52">
        <v>1126335</v>
      </c>
      <c r="H3097" s="24">
        <f t="shared" si="1026"/>
        <v>1035300</v>
      </c>
      <c r="I3097" s="24">
        <f t="shared" si="1027"/>
        <v>1080817.5</v>
      </c>
      <c r="J3097" s="24">
        <f t="shared" si="1028"/>
        <v>1080817.5</v>
      </c>
      <c r="K3097" s="25">
        <f t="shared" si="1029"/>
        <v>1079858.6136619924</v>
      </c>
      <c r="L3097" s="26">
        <f t="shared" si="1023"/>
        <v>31507.697880666343</v>
      </c>
      <c r="M3097" s="27">
        <f t="shared" si="1024"/>
        <v>2.9177614070992258E-2</v>
      </c>
      <c r="N3097" s="28">
        <f t="shared" si="1030"/>
        <v>1035300</v>
      </c>
      <c r="O3097" s="29" t="str">
        <f t="shared" si="1031"/>
        <v>MENOR VALOR</v>
      </c>
      <c r="P3097" s="30">
        <f t="shared" si="1025"/>
        <v>1035300</v>
      </c>
    </row>
    <row r="3098" spans="1:16" ht="16.2" customHeight="1" x14ac:dyDescent="0.3">
      <c r="A3098" s="186">
        <f t="shared" si="1032"/>
        <v>2922</v>
      </c>
      <c r="B3098" s="126">
        <v>42140</v>
      </c>
      <c r="C3098" s="127" t="s">
        <v>2261</v>
      </c>
      <c r="D3098" s="126" t="s">
        <v>1423</v>
      </c>
      <c r="E3098" s="126">
        <v>1</v>
      </c>
      <c r="F3098" s="52">
        <v>349860</v>
      </c>
      <c r="G3098" s="52">
        <v>1552950</v>
      </c>
      <c r="H3098" s="24">
        <f t="shared" si="1026"/>
        <v>349860</v>
      </c>
      <c r="I3098" s="24">
        <f t="shared" si="1027"/>
        <v>951405</v>
      </c>
      <c r="J3098" s="24">
        <f t="shared" si="1028"/>
        <v>951405</v>
      </c>
      <c r="K3098" s="25">
        <f t="shared" si="1029"/>
        <v>737099.10256355628</v>
      </c>
      <c r="L3098" s="26">
        <f t="shared" si="1023"/>
        <v>273819.39536328346</v>
      </c>
      <c r="M3098" s="27">
        <f t="shared" si="1024"/>
        <v>0.37148247014677843</v>
      </c>
      <c r="N3098" s="28">
        <f t="shared" si="1030"/>
        <v>349860</v>
      </c>
      <c r="O3098" s="29" t="str">
        <f t="shared" si="1031"/>
        <v>MENOR VALOR</v>
      </c>
      <c r="P3098" s="30">
        <f t="shared" si="1025"/>
        <v>349860</v>
      </c>
    </row>
    <row r="3099" spans="1:16" ht="16.2" customHeight="1" x14ac:dyDescent="0.3">
      <c r="A3099" s="186">
        <f t="shared" si="1032"/>
        <v>2923</v>
      </c>
      <c r="B3099" s="126">
        <v>42140</v>
      </c>
      <c r="C3099" s="127" t="s">
        <v>2262</v>
      </c>
      <c r="D3099" s="126" t="s">
        <v>1423</v>
      </c>
      <c r="E3099" s="126">
        <v>1</v>
      </c>
      <c r="F3099" s="52">
        <v>442680</v>
      </c>
      <c r="G3099" s="52">
        <v>524790</v>
      </c>
      <c r="H3099" s="24">
        <f t="shared" si="1026"/>
        <v>442680</v>
      </c>
      <c r="I3099" s="24">
        <f t="shared" si="1027"/>
        <v>483735</v>
      </c>
      <c r="J3099" s="24">
        <f t="shared" si="1028"/>
        <v>483735</v>
      </c>
      <c r="K3099" s="25">
        <f t="shared" si="1029"/>
        <v>481989.66503442789</v>
      </c>
      <c r="L3099" s="26">
        <f t="shared" si="1023"/>
        <v>27796.130712015682</v>
      </c>
      <c r="M3099" s="27">
        <f t="shared" si="1024"/>
        <v>5.7669557520554388E-2</v>
      </c>
      <c r="N3099" s="28">
        <f t="shared" si="1030"/>
        <v>442680</v>
      </c>
      <c r="O3099" s="29" t="str">
        <f t="shared" si="1031"/>
        <v>MENOR VALOR</v>
      </c>
      <c r="P3099" s="30">
        <f t="shared" si="1025"/>
        <v>442680</v>
      </c>
    </row>
    <row r="3100" spans="1:16" ht="16.2" customHeight="1" x14ac:dyDescent="0.3">
      <c r="A3100" s="186">
        <f t="shared" si="1032"/>
        <v>2924</v>
      </c>
      <c r="B3100" s="126">
        <v>42140</v>
      </c>
      <c r="C3100" s="127" t="s">
        <v>2263</v>
      </c>
      <c r="D3100" s="126" t="s">
        <v>1423</v>
      </c>
      <c r="E3100" s="126">
        <v>1</v>
      </c>
      <c r="F3100" s="52">
        <v>696150</v>
      </c>
      <c r="G3100" s="52">
        <v>664020</v>
      </c>
      <c r="H3100" s="24">
        <f t="shared" si="1026"/>
        <v>664020</v>
      </c>
      <c r="I3100" s="24">
        <f t="shared" si="1027"/>
        <v>680085</v>
      </c>
      <c r="J3100" s="24">
        <f t="shared" si="1028"/>
        <v>680085</v>
      </c>
      <c r="K3100" s="25">
        <f t="shared" si="1029"/>
        <v>679895.22942877014</v>
      </c>
      <c r="L3100" s="26">
        <f t="shared" si="1023"/>
        <v>11225.482381975606</v>
      </c>
      <c r="M3100" s="27">
        <f t="shared" si="1024"/>
        <v>1.6510606187672409E-2</v>
      </c>
      <c r="N3100" s="28">
        <f t="shared" si="1030"/>
        <v>664020</v>
      </c>
      <c r="O3100" s="29" t="str">
        <f t="shared" si="1031"/>
        <v>MENOR VALOR</v>
      </c>
      <c r="P3100" s="30">
        <f t="shared" si="1025"/>
        <v>664020</v>
      </c>
    </row>
    <row r="3101" spans="1:16" ht="16.2" customHeight="1" x14ac:dyDescent="0.3">
      <c r="A3101" s="186">
        <f t="shared" si="1032"/>
        <v>2925</v>
      </c>
      <c r="B3101" s="126">
        <v>42140</v>
      </c>
      <c r="C3101" s="127" t="s">
        <v>2264</v>
      </c>
      <c r="D3101" s="126" t="s">
        <v>1423</v>
      </c>
      <c r="E3101" s="126">
        <v>1</v>
      </c>
      <c r="F3101" s="52">
        <v>385560</v>
      </c>
      <c r="G3101" s="52">
        <v>1044225</v>
      </c>
      <c r="H3101" s="24">
        <f t="shared" si="1026"/>
        <v>385560</v>
      </c>
      <c r="I3101" s="24">
        <f t="shared" si="1027"/>
        <v>714892.5</v>
      </c>
      <c r="J3101" s="24">
        <f t="shared" si="1028"/>
        <v>714892.5</v>
      </c>
      <c r="K3101" s="25">
        <f t="shared" si="1029"/>
        <v>634516.65935576509</v>
      </c>
      <c r="L3101" s="26">
        <f t="shared" si="1023"/>
        <v>176038.94205201074</v>
      </c>
      <c r="M3101" s="27">
        <f t="shared" si="1024"/>
        <v>0.27743785676288768</v>
      </c>
      <c r="N3101" s="28">
        <f t="shared" si="1030"/>
        <v>385560</v>
      </c>
      <c r="O3101" s="29" t="str">
        <f t="shared" si="1031"/>
        <v>MENOR VALOR</v>
      </c>
      <c r="P3101" s="30">
        <f t="shared" si="1025"/>
        <v>385560</v>
      </c>
    </row>
    <row r="3102" spans="1:16" ht="16.2" customHeight="1" x14ac:dyDescent="0.3">
      <c r="A3102" s="186">
        <f t="shared" si="1032"/>
        <v>2926</v>
      </c>
      <c r="B3102" s="126">
        <v>42140</v>
      </c>
      <c r="C3102" s="127" t="s">
        <v>2265</v>
      </c>
      <c r="D3102" s="126" t="s">
        <v>1423</v>
      </c>
      <c r="E3102" s="126">
        <v>1</v>
      </c>
      <c r="F3102" s="52">
        <v>385560</v>
      </c>
      <c r="G3102" s="52">
        <v>578340</v>
      </c>
      <c r="H3102" s="24">
        <f t="shared" si="1026"/>
        <v>385560</v>
      </c>
      <c r="I3102" s="24">
        <f t="shared" si="1027"/>
        <v>481950</v>
      </c>
      <c r="J3102" s="24">
        <f t="shared" si="1028"/>
        <v>481950</v>
      </c>
      <c r="K3102" s="25">
        <f t="shared" si="1029"/>
        <v>472212.63261374104</v>
      </c>
      <c r="L3102" s="26">
        <f t="shared" si="1023"/>
        <v>61272.664128842836</v>
      </c>
      <c r="M3102" s="27">
        <f t="shared" si="1024"/>
        <v>0.12975651199692162</v>
      </c>
      <c r="N3102" s="28">
        <f t="shared" si="1030"/>
        <v>385560</v>
      </c>
      <c r="O3102" s="29" t="str">
        <f t="shared" si="1031"/>
        <v>MENOR VALOR</v>
      </c>
      <c r="P3102" s="30">
        <f t="shared" si="1025"/>
        <v>385560</v>
      </c>
    </row>
    <row r="3103" spans="1:16" ht="16.2" customHeight="1" x14ac:dyDescent="0.3">
      <c r="A3103" s="186">
        <f t="shared" si="1032"/>
        <v>2927</v>
      </c>
      <c r="B3103" s="126">
        <v>42140</v>
      </c>
      <c r="C3103" s="127" t="s">
        <v>2266</v>
      </c>
      <c r="D3103" s="126" t="s">
        <v>1423</v>
      </c>
      <c r="E3103" s="126">
        <v>1</v>
      </c>
      <c r="F3103" s="52">
        <v>349860</v>
      </c>
      <c r="G3103" s="52">
        <v>578340</v>
      </c>
      <c r="H3103" s="24">
        <f t="shared" si="1026"/>
        <v>349860</v>
      </c>
      <c r="I3103" s="24">
        <f t="shared" si="1027"/>
        <v>464100</v>
      </c>
      <c r="J3103" s="24">
        <f t="shared" si="1028"/>
        <v>464100</v>
      </c>
      <c r="K3103" s="25">
        <f t="shared" si="1029"/>
        <v>449820</v>
      </c>
      <c r="L3103" s="26">
        <f t="shared" si="1023"/>
        <v>70682.393847407293</v>
      </c>
      <c r="M3103" s="27">
        <f t="shared" si="1024"/>
        <v>0.15713484026367724</v>
      </c>
      <c r="N3103" s="28">
        <f t="shared" si="1030"/>
        <v>349860</v>
      </c>
      <c r="O3103" s="29" t="str">
        <f t="shared" si="1031"/>
        <v>MENOR VALOR</v>
      </c>
      <c r="P3103" s="30">
        <f t="shared" si="1025"/>
        <v>349860</v>
      </c>
    </row>
    <row r="3104" spans="1:16" ht="16.2" customHeight="1" x14ac:dyDescent="0.3">
      <c r="A3104" s="186">
        <f t="shared" si="1032"/>
        <v>2928</v>
      </c>
      <c r="B3104" s="126">
        <v>42140</v>
      </c>
      <c r="C3104" s="127" t="s">
        <v>2267</v>
      </c>
      <c r="D3104" s="126" t="s">
        <v>1423</v>
      </c>
      <c r="E3104" s="126">
        <v>1</v>
      </c>
      <c r="F3104" s="52">
        <v>349860</v>
      </c>
      <c r="G3104" s="52">
        <v>524790</v>
      </c>
      <c r="H3104" s="24">
        <f t="shared" si="1026"/>
        <v>349860</v>
      </c>
      <c r="I3104" s="24">
        <f t="shared" si="1027"/>
        <v>437325</v>
      </c>
      <c r="J3104" s="24">
        <f t="shared" si="1028"/>
        <v>437325</v>
      </c>
      <c r="K3104" s="25">
        <f t="shared" si="1029"/>
        <v>428489.24070506135</v>
      </c>
      <c r="L3104" s="26">
        <f t="shared" si="1023"/>
        <v>55599.269302098262</v>
      </c>
      <c r="M3104" s="27">
        <f t="shared" si="1024"/>
        <v>0.12975651199692192</v>
      </c>
      <c r="N3104" s="28">
        <f t="shared" si="1030"/>
        <v>349860</v>
      </c>
      <c r="O3104" s="29" t="str">
        <f t="shared" si="1031"/>
        <v>MENOR VALOR</v>
      </c>
      <c r="P3104" s="30">
        <f t="shared" si="1025"/>
        <v>349860</v>
      </c>
    </row>
    <row r="3105" spans="1:16" ht="16.2" customHeight="1" x14ac:dyDescent="0.3">
      <c r="A3105" s="186">
        <f t="shared" si="1032"/>
        <v>2929</v>
      </c>
      <c r="B3105" s="126">
        <v>42140</v>
      </c>
      <c r="C3105" s="127" t="s">
        <v>2268</v>
      </c>
      <c r="D3105" s="126" t="s">
        <v>1423</v>
      </c>
      <c r="E3105" s="126">
        <v>1</v>
      </c>
      <c r="F3105" s="52">
        <v>213010</v>
      </c>
      <c r="G3105" s="52">
        <v>524790</v>
      </c>
      <c r="H3105" s="24">
        <f t="shared" si="1026"/>
        <v>213010</v>
      </c>
      <c r="I3105" s="24">
        <f t="shared" si="1027"/>
        <v>368900</v>
      </c>
      <c r="J3105" s="24">
        <f t="shared" si="1028"/>
        <v>368900</v>
      </c>
      <c r="K3105" s="25">
        <f t="shared" si="1029"/>
        <v>334343.41312488873</v>
      </c>
      <c r="L3105" s="26">
        <f t="shared" si="1023"/>
        <v>85795.67920511782</v>
      </c>
      <c r="M3105" s="27">
        <f t="shared" si="1024"/>
        <v>0.25660944955739323</v>
      </c>
      <c r="N3105" s="28">
        <f t="shared" si="1030"/>
        <v>213010</v>
      </c>
      <c r="O3105" s="29" t="str">
        <f t="shared" si="1031"/>
        <v>MENOR VALOR</v>
      </c>
      <c r="P3105" s="30">
        <f t="shared" si="1025"/>
        <v>213010</v>
      </c>
    </row>
    <row r="3106" spans="1:16" ht="16.2" customHeight="1" x14ac:dyDescent="0.3">
      <c r="A3106" s="186">
        <f t="shared" si="1032"/>
        <v>2930</v>
      </c>
      <c r="B3106" s="126">
        <v>42140</v>
      </c>
      <c r="C3106" s="127" t="s">
        <v>2269</v>
      </c>
      <c r="D3106" s="126" t="s">
        <v>1423</v>
      </c>
      <c r="E3106" s="126">
        <v>1</v>
      </c>
      <c r="F3106" s="52">
        <v>245140</v>
      </c>
      <c r="G3106" s="52">
        <v>319515</v>
      </c>
      <c r="H3106" s="24">
        <f t="shared" si="1026"/>
        <v>245140</v>
      </c>
      <c r="I3106" s="24">
        <f t="shared" si="1027"/>
        <v>282327.5</v>
      </c>
      <c r="J3106" s="24">
        <f t="shared" si="1028"/>
        <v>282327.5</v>
      </c>
      <c r="K3106" s="25">
        <f t="shared" si="1029"/>
        <v>279867.65997521044</v>
      </c>
      <c r="L3106" s="26">
        <f t="shared" si="1023"/>
        <v>24556.16386321195</v>
      </c>
      <c r="M3106" s="27">
        <f t="shared" si="1024"/>
        <v>8.7742055889512338E-2</v>
      </c>
      <c r="N3106" s="28">
        <f t="shared" si="1030"/>
        <v>245140</v>
      </c>
      <c r="O3106" s="29" t="str">
        <f t="shared" si="1031"/>
        <v>MENOR VALOR</v>
      </c>
      <c r="P3106" s="30">
        <f t="shared" si="1025"/>
        <v>245140</v>
      </c>
    </row>
    <row r="3107" spans="1:16" ht="16.2" customHeight="1" x14ac:dyDescent="0.3">
      <c r="A3107" s="186">
        <f t="shared" si="1032"/>
        <v>2931</v>
      </c>
      <c r="B3107" s="126">
        <v>42140</v>
      </c>
      <c r="C3107" s="127" t="s">
        <v>2270</v>
      </c>
      <c r="D3107" s="126" t="s">
        <v>1423</v>
      </c>
      <c r="E3107" s="126">
        <v>1</v>
      </c>
      <c r="F3107" s="52">
        <v>224910</v>
      </c>
      <c r="G3107" s="52">
        <v>367710</v>
      </c>
      <c r="H3107" s="24">
        <f t="shared" si="1026"/>
        <v>224910</v>
      </c>
      <c r="I3107" s="24">
        <f t="shared" si="1027"/>
        <v>296310</v>
      </c>
      <c r="J3107" s="24">
        <f t="shared" si="1028"/>
        <v>296310</v>
      </c>
      <c r="K3107" s="25">
        <f t="shared" si="1029"/>
        <v>287578.95628852956</v>
      </c>
      <c r="L3107" s="26">
        <f t="shared" si="1023"/>
        <v>44313.643961502647</v>
      </c>
      <c r="M3107" s="27">
        <f t="shared" si="1024"/>
        <v>0.15409209537933827</v>
      </c>
      <c r="N3107" s="28">
        <f t="shared" si="1030"/>
        <v>224910</v>
      </c>
      <c r="O3107" s="29" t="str">
        <f t="shared" si="1031"/>
        <v>MENOR VALOR</v>
      </c>
      <c r="P3107" s="30">
        <f t="shared" si="1025"/>
        <v>224910</v>
      </c>
    </row>
    <row r="3108" spans="1:16" ht="16.2" customHeight="1" x14ac:dyDescent="0.3">
      <c r="A3108" s="186">
        <f t="shared" si="1032"/>
        <v>2932</v>
      </c>
      <c r="B3108" s="126">
        <v>42140</v>
      </c>
      <c r="C3108" s="127" t="s">
        <v>2271</v>
      </c>
      <c r="D3108" s="126" t="s">
        <v>1423</v>
      </c>
      <c r="E3108" s="126">
        <v>1</v>
      </c>
      <c r="F3108" s="52">
        <v>247520</v>
      </c>
      <c r="G3108" s="52">
        <v>337365</v>
      </c>
      <c r="H3108" s="24">
        <f t="shared" si="1026"/>
        <v>247520</v>
      </c>
      <c r="I3108" s="24">
        <f t="shared" si="1027"/>
        <v>292442.5</v>
      </c>
      <c r="J3108" s="24">
        <f t="shared" si="1028"/>
        <v>292442.5</v>
      </c>
      <c r="K3108" s="25">
        <f t="shared" si="1029"/>
        <v>288971.59860443033</v>
      </c>
      <c r="L3108" s="26">
        <f t="shared" si="1023"/>
        <v>29310.706464215516</v>
      </c>
      <c r="M3108" s="27">
        <f t="shared" si="1024"/>
        <v>0.10143109774721695</v>
      </c>
      <c r="N3108" s="28">
        <f t="shared" si="1030"/>
        <v>247520</v>
      </c>
      <c r="O3108" s="29" t="str">
        <f t="shared" si="1031"/>
        <v>MENOR VALOR</v>
      </c>
      <c r="P3108" s="30">
        <f t="shared" si="1025"/>
        <v>247520</v>
      </c>
    </row>
    <row r="3109" spans="1:16" ht="16.2" customHeight="1" x14ac:dyDescent="0.3">
      <c r="A3109" s="186">
        <f t="shared" si="1032"/>
        <v>2933</v>
      </c>
      <c r="B3109" s="126">
        <v>42140</v>
      </c>
      <c r="C3109" s="127" t="s">
        <v>2272</v>
      </c>
      <c r="D3109" s="126" t="s">
        <v>1423</v>
      </c>
      <c r="E3109" s="126">
        <v>1</v>
      </c>
      <c r="F3109" s="52">
        <v>224910</v>
      </c>
      <c r="G3109" s="52">
        <v>371280</v>
      </c>
      <c r="H3109" s="24">
        <f t="shared" si="1026"/>
        <v>224910</v>
      </c>
      <c r="I3109" s="24">
        <f t="shared" si="1027"/>
        <v>298095</v>
      </c>
      <c r="J3109" s="24">
        <f t="shared" si="1028"/>
        <v>298095</v>
      </c>
      <c r="K3109" s="25">
        <f t="shared" si="1029"/>
        <v>288971.59860443033</v>
      </c>
      <c r="L3109" s="26">
        <f t="shared" si="1023"/>
        <v>45298.390786843396</v>
      </c>
      <c r="M3109" s="27">
        <f t="shared" si="1024"/>
        <v>0.15675724190754056</v>
      </c>
      <c r="N3109" s="28">
        <f t="shared" si="1030"/>
        <v>224910</v>
      </c>
      <c r="O3109" s="29" t="str">
        <f t="shared" si="1031"/>
        <v>MENOR VALOR</v>
      </c>
      <c r="P3109" s="30">
        <f t="shared" si="1025"/>
        <v>224910</v>
      </c>
    </row>
    <row r="3110" spans="1:16" ht="16.2" customHeight="1" x14ac:dyDescent="0.3">
      <c r="A3110" s="186">
        <f t="shared" si="1032"/>
        <v>2934</v>
      </c>
      <c r="B3110" s="126">
        <v>42140</v>
      </c>
      <c r="C3110" s="127" t="s">
        <v>2273</v>
      </c>
      <c r="D3110" s="126" t="s">
        <v>1423</v>
      </c>
      <c r="E3110" s="126">
        <v>1</v>
      </c>
      <c r="F3110" s="56">
        <v>224910</v>
      </c>
      <c r="G3110" s="56">
        <v>337365</v>
      </c>
      <c r="H3110" s="24">
        <f t="shared" si="1026"/>
        <v>224910</v>
      </c>
      <c r="I3110" s="24">
        <f t="shared" si="1027"/>
        <v>281137.5</v>
      </c>
      <c r="J3110" s="24">
        <f t="shared" si="1028"/>
        <v>281137.5</v>
      </c>
      <c r="K3110" s="25">
        <f t="shared" si="1029"/>
        <v>275457.36902468227</v>
      </c>
      <c r="L3110" s="26">
        <f t="shared" si="1023"/>
        <v>35742.387408491712</v>
      </c>
      <c r="M3110" s="27">
        <f t="shared" si="1024"/>
        <v>0.12975651199692184</v>
      </c>
      <c r="N3110" s="28">
        <f t="shared" si="1030"/>
        <v>224910</v>
      </c>
      <c r="O3110" s="29" t="str">
        <f t="shared" si="1031"/>
        <v>MENOR VALOR</v>
      </c>
      <c r="P3110" s="30">
        <f t="shared" si="1025"/>
        <v>224910</v>
      </c>
    </row>
    <row r="3111" spans="1:16" ht="16.2" customHeight="1" x14ac:dyDescent="0.3">
      <c r="A3111" s="186">
        <f t="shared" si="1032"/>
        <v>2935</v>
      </c>
      <c r="B3111" s="126">
        <v>42140</v>
      </c>
      <c r="C3111" s="127" t="s">
        <v>2274</v>
      </c>
      <c r="D3111" s="126" t="s">
        <v>1423</v>
      </c>
      <c r="E3111" s="126">
        <v>1</v>
      </c>
      <c r="F3111" s="23">
        <v>247520</v>
      </c>
      <c r="G3111" s="23">
        <v>337365</v>
      </c>
      <c r="H3111" s="215">
        <f t="shared" si="1026"/>
        <v>247520</v>
      </c>
      <c r="I3111" s="24">
        <f t="shared" si="1027"/>
        <v>292442.5</v>
      </c>
      <c r="J3111" s="24">
        <f t="shared" si="1028"/>
        <v>292442.5</v>
      </c>
      <c r="K3111" s="25">
        <f t="shared" si="1029"/>
        <v>288971.59860443033</v>
      </c>
      <c r="L3111" s="26">
        <f t="shared" si="1023"/>
        <v>29310.706464215516</v>
      </c>
      <c r="M3111" s="27">
        <f t="shared" si="1024"/>
        <v>0.10143109774721695</v>
      </c>
      <c r="N3111" s="28">
        <f t="shared" si="1030"/>
        <v>247520</v>
      </c>
      <c r="O3111" s="29" t="str">
        <f t="shared" si="1031"/>
        <v>MENOR VALOR</v>
      </c>
      <c r="P3111" s="30">
        <f t="shared" si="1025"/>
        <v>247520</v>
      </c>
    </row>
    <row r="3112" spans="1:16" ht="16.2" customHeight="1" x14ac:dyDescent="0.3">
      <c r="A3112" s="270" t="s">
        <v>2276</v>
      </c>
      <c r="B3112" s="271"/>
      <c r="C3112" s="271"/>
      <c r="D3112" s="271"/>
      <c r="E3112" s="272"/>
      <c r="F3112" s="23">
        <f>SUM(F1909:F3111)</f>
        <v>533453700</v>
      </c>
      <c r="G3112" s="23">
        <f>SUM(G2674:G3111)</f>
        <v>177593220</v>
      </c>
      <c r="H3112" s="263"/>
      <c r="I3112" s="263"/>
      <c r="J3112" s="263"/>
      <c r="K3112" s="264"/>
      <c r="L3112" s="265"/>
      <c r="M3112" s="266"/>
      <c r="N3112" s="260"/>
      <c r="O3112" s="267"/>
      <c r="P3112" s="23">
        <f>SUM(P2674:P3111)</f>
        <v>116125555</v>
      </c>
    </row>
    <row r="3113" spans="1:16" ht="16.2" customHeight="1" x14ac:dyDescent="0.3">
      <c r="A3113" s="269" t="s">
        <v>841</v>
      </c>
      <c r="B3113" s="269"/>
      <c r="C3113" s="269"/>
      <c r="D3113" s="269"/>
      <c r="E3113" s="269"/>
      <c r="F3113" s="259">
        <f>F1170+F1903+F2667+F3112</f>
        <v>1263902130</v>
      </c>
      <c r="G3113" s="259">
        <f>G1170+G1903+G2667+G3112</f>
        <v>1548785015</v>
      </c>
      <c r="N3113" s="260"/>
      <c r="P3113" s="261">
        <f>P1170+P1903+P2667+P3112</f>
        <v>840671835</v>
      </c>
    </row>
    <row r="3114" spans="1:16" ht="16.2" customHeight="1" x14ac:dyDescent="0.3">
      <c r="I3114" s="262"/>
      <c r="P3114" s="10"/>
    </row>
    <row r="3116" spans="1:16" ht="16.2" customHeight="1" x14ac:dyDescent="0.3">
      <c r="I3116" s="262"/>
    </row>
  </sheetData>
  <mergeCells count="215">
    <mergeCell ref="L2:M2"/>
    <mergeCell ref="A3:E3"/>
    <mergeCell ref="A4:C4"/>
    <mergeCell ref="D4:E4"/>
    <mergeCell ref="A5:C5"/>
    <mergeCell ref="D5:E5"/>
    <mergeCell ref="F5:F7"/>
    <mergeCell ref="G5:G7"/>
    <mergeCell ref="H5:P5"/>
    <mergeCell ref="A6:A7"/>
    <mergeCell ref="A85:E85"/>
    <mergeCell ref="A99:E99"/>
    <mergeCell ref="A124:E124"/>
    <mergeCell ref="A175:E175"/>
    <mergeCell ref="A227:E227"/>
    <mergeCell ref="A234:E234"/>
    <mergeCell ref="P6:P7"/>
    <mergeCell ref="A8:E8"/>
    <mergeCell ref="A11:E11"/>
    <mergeCell ref="A25:E25"/>
    <mergeCell ref="A33:E33"/>
    <mergeCell ref="A49:E49"/>
    <mergeCell ref="J6:J7"/>
    <mergeCell ref="K6:K7"/>
    <mergeCell ref="L6:L7"/>
    <mergeCell ref="M6:M7"/>
    <mergeCell ref="N6:N7"/>
    <mergeCell ref="O6:O7"/>
    <mergeCell ref="B6:B7"/>
    <mergeCell ref="C6:C7"/>
    <mergeCell ref="D6:D7"/>
    <mergeCell ref="E6:E7"/>
    <mergeCell ref="H6:H7"/>
    <mergeCell ref="I6:I7"/>
    <mergeCell ref="A351:E351"/>
    <mergeCell ref="A366:E366"/>
    <mergeCell ref="A414:E414"/>
    <mergeCell ref="A435:E435"/>
    <mergeCell ref="A446:E446"/>
    <mergeCell ref="A457:E457"/>
    <mergeCell ref="A245:E245"/>
    <mergeCell ref="A306:E306"/>
    <mergeCell ref="A321:E321"/>
    <mergeCell ref="A325:E325"/>
    <mergeCell ref="A330:E330"/>
    <mergeCell ref="A341:E341"/>
    <mergeCell ref="A571:E571"/>
    <mergeCell ref="A582:E582"/>
    <mergeCell ref="A594:E594"/>
    <mergeCell ref="A605:E605"/>
    <mergeCell ref="A650:E650"/>
    <mergeCell ref="A696:E696"/>
    <mergeCell ref="A504:E504"/>
    <mergeCell ref="A516:E516"/>
    <mergeCell ref="A520:E520"/>
    <mergeCell ref="A524:E524"/>
    <mergeCell ref="A535:E535"/>
    <mergeCell ref="A560:E560"/>
    <mergeCell ref="A1052:E1052"/>
    <mergeCell ref="A1098:E1098"/>
    <mergeCell ref="A1154:E1154"/>
    <mergeCell ref="A1170:E1170"/>
    <mergeCell ref="A1171:E1171"/>
    <mergeCell ref="A1172:C1172"/>
    <mergeCell ref="D1172:E1172"/>
    <mergeCell ref="A745:E745"/>
    <mergeCell ref="A784:E784"/>
    <mergeCell ref="A840:E840"/>
    <mergeCell ref="A896:E896"/>
    <mergeCell ref="A952:E952"/>
    <mergeCell ref="A998:E998"/>
    <mergeCell ref="N1172:N1173"/>
    <mergeCell ref="O1172:O1173"/>
    <mergeCell ref="P1172:P1173"/>
    <mergeCell ref="A1173:C1173"/>
    <mergeCell ref="D1173:E1173"/>
    <mergeCell ref="A1175:E1175"/>
    <mergeCell ref="H1172:H1173"/>
    <mergeCell ref="I1172:I1173"/>
    <mergeCell ref="J1172:J1173"/>
    <mergeCell ref="K1172:K1173"/>
    <mergeCell ref="L1172:L1173"/>
    <mergeCell ref="M1172:M1173"/>
    <mergeCell ref="A1216:E1216"/>
    <mergeCell ref="A1225:E1225"/>
    <mergeCell ref="A1230:E1230"/>
    <mergeCell ref="A1247:E1247"/>
    <mergeCell ref="A1250:E1250"/>
    <mergeCell ref="A1272:E1272"/>
    <mergeCell ref="A1183:E1183"/>
    <mergeCell ref="A1191:E1191"/>
    <mergeCell ref="A1197:E1197"/>
    <mergeCell ref="A1202:E1202"/>
    <mergeCell ref="A1208:E1208"/>
    <mergeCell ref="A1213:E1213"/>
    <mergeCell ref="A1435:E1435"/>
    <mergeCell ref="A1470:E1470"/>
    <mergeCell ref="A1510:E1510"/>
    <mergeCell ref="A1548:E1548"/>
    <mergeCell ref="A1586:E1586"/>
    <mergeCell ref="A1637:E1637"/>
    <mergeCell ref="A1290:E1290"/>
    <mergeCell ref="A1309:E1309"/>
    <mergeCell ref="A1333:E1333"/>
    <mergeCell ref="A1338:E1338"/>
    <mergeCell ref="A1344:E1344"/>
    <mergeCell ref="A1400:E1400"/>
    <mergeCell ref="A1904:E1904"/>
    <mergeCell ref="A1905:C1905"/>
    <mergeCell ref="D1905:E1905"/>
    <mergeCell ref="A1906:C1906"/>
    <mergeCell ref="D1906:E1906"/>
    <mergeCell ref="H1906:H1907"/>
    <mergeCell ref="A1683:E1683"/>
    <mergeCell ref="A1726:E1726"/>
    <mergeCell ref="A1767:E1767"/>
    <mergeCell ref="A1807:E1807"/>
    <mergeCell ref="A1853:E1853"/>
    <mergeCell ref="C1903:E1903"/>
    <mergeCell ref="O1906:O1907"/>
    <mergeCell ref="P1906:P1907"/>
    <mergeCell ref="A1908:E1908"/>
    <mergeCell ref="A1923:E1923"/>
    <mergeCell ref="A1930:E1930"/>
    <mergeCell ref="A1939:E1939"/>
    <mergeCell ref="I1906:I1907"/>
    <mergeCell ref="J1906:J1907"/>
    <mergeCell ref="K1906:K1907"/>
    <mergeCell ref="L1906:L1907"/>
    <mergeCell ref="M1906:M1907"/>
    <mergeCell ref="N1906:N1907"/>
    <mergeCell ref="A2057:E2057"/>
    <mergeCell ref="A2061:E2061"/>
    <mergeCell ref="A2066:E2066"/>
    <mergeCell ref="A2068:E2068"/>
    <mergeCell ref="A2119:E2119"/>
    <mergeCell ref="A2134:E2134"/>
    <mergeCell ref="A1954:E1954"/>
    <mergeCell ref="A1959:E1959"/>
    <mergeCell ref="A1966:E1966"/>
    <mergeCell ref="A1981:E1981"/>
    <mergeCell ref="A2003:E2003"/>
    <mergeCell ref="A2029:E2029"/>
    <mergeCell ref="A2233:E2233"/>
    <mergeCell ref="A2269:E2269"/>
    <mergeCell ref="A2281:E2281"/>
    <mergeCell ref="A2287:E2287"/>
    <mergeCell ref="A2294:E2294"/>
    <mergeCell ref="A2305:E2305"/>
    <mergeCell ref="A2142:E2142"/>
    <mergeCell ref="A2152:E2152"/>
    <mergeCell ref="A2167:E2167"/>
    <mergeCell ref="A2195:E2195"/>
    <mergeCell ref="A2211:E2211"/>
    <mergeCell ref="A2222:E2222"/>
    <mergeCell ref="A2460:E2460"/>
    <mergeCell ref="A2479:E2479"/>
    <mergeCell ref="A2494:E2494"/>
    <mergeCell ref="A2519:E2519"/>
    <mergeCell ref="A2544:E2544"/>
    <mergeCell ref="A2569:E2569"/>
    <mergeCell ref="A2330:E2330"/>
    <mergeCell ref="A2365:E2365"/>
    <mergeCell ref="A2401:E2401"/>
    <mergeCell ref="A2414:E2414"/>
    <mergeCell ref="A2425:E2425"/>
    <mergeCell ref="A2442:E2442"/>
    <mergeCell ref="A2670:C2670"/>
    <mergeCell ref="D2670:E2670"/>
    <mergeCell ref="A2671:C2671"/>
    <mergeCell ref="D2671:E2671"/>
    <mergeCell ref="H2671:H2672"/>
    <mergeCell ref="I2671:I2672"/>
    <mergeCell ref="A2587:E2587"/>
    <mergeCell ref="A2606:E2606"/>
    <mergeCell ref="A2627:E2627"/>
    <mergeCell ref="A2652:E2652"/>
    <mergeCell ref="C2667:E2667"/>
    <mergeCell ref="A2669:E2669"/>
    <mergeCell ref="P2671:P2672"/>
    <mergeCell ref="A2673:E2673"/>
    <mergeCell ref="A2681:E2681"/>
    <mergeCell ref="A2689:E2689"/>
    <mergeCell ref="A2695:E2695"/>
    <mergeCell ref="A2698:E2698"/>
    <mergeCell ref="J2671:J2672"/>
    <mergeCell ref="K2671:K2672"/>
    <mergeCell ref="L2671:L2672"/>
    <mergeCell ref="M2671:M2672"/>
    <mergeCell ref="N2671:N2672"/>
    <mergeCell ref="O2671:O2672"/>
    <mergeCell ref="A2754:E2754"/>
    <mergeCell ref="A2778:E2778"/>
    <mergeCell ref="A2797:E2797"/>
    <mergeCell ref="A2820:E2820"/>
    <mergeCell ref="A2835:E2835"/>
    <mergeCell ref="A2863:E2863"/>
    <mergeCell ref="A2704:E2704"/>
    <mergeCell ref="A2708:E2708"/>
    <mergeCell ref="A2713:E2713"/>
    <mergeCell ref="A2726:E2726"/>
    <mergeCell ref="A2729:E2729"/>
    <mergeCell ref="A2750:E2750"/>
    <mergeCell ref="A3037:E3037"/>
    <mergeCell ref="A3058:E3058"/>
    <mergeCell ref="A3075:E3075"/>
    <mergeCell ref="A3093:E3093"/>
    <mergeCell ref="A3113:E3113"/>
    <mergeCell ref="A3112:E3112"/>
    <mergeCell ref="A2889:E2889"/>
    <mergeCell ref="A2917:E2917"/>
    <mergeCell ref="A2945:E2945"/>
    <mergeCell ref="A2966:E2966"/>
    <mergeCell ref="A2988:E2988"/>
    <mergeCell ref="A3013:E3013"/>
  </mergeCells>
  <conditionalFormatting sqref="C12:C24">
    <cfRule type="duplicateValues" dxfId="5" priority="6"/>
  </conditionalFormatting>
  <conditionalFormatting sqref="C26:C32 C9:C10">
    <cfRule type="duplicateValues" dxfId="4" priority="5"/>
  </conditionalFormatting>
  <conditionalFormatting sqref="C1181:C1182">
    <cfRule type="duplicateValues" dxfId="3" priority="2"/>
    <cfRule type="duplicateValues" dxfId="2" priority="3"/>
    <cfRule type="duplicateValues" dxfId="1" priority="4"/>
  </conditionalFormatting>
  <conditionalFormatting sqref="C2798:C2819">
    <cfRule type="duplicateValues" dxfId="0" priority="1"/>
  </conditionalFormatting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2</vt:lpstr>
      <vt:lpstr>'CUADRO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norela Anaya romero</dc:creator>
  <cp:lastModifiedBy>Yuly norela Anaya romero</cp:lastModifiedBy>
  <dcterms:created xsi:type="dcterms:W3CDTF">2026-09-20T20:09:11Z</dcterms:created>
  <dcterms:modified xsi:type="dcterms:W3CDTF">2026-09-20T22:59:12Z</dcterms:modified>
</cp:coreProperties>
</file>