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NA\Downloads\"/>
    </mc:Choice>
  </mc:AlternateContent>
  <xr:revisionPtr revIDLastSave="0" documentId="13_ncr:1_{68290E08-A47C-4F8C-B062-CED46FAEDFF0}" xr6:coauthVersionLast="47" xr6:coauthVersionMax="47" xr10:uidLastSave="{00000000-0000-0000-0000-000000000000}"/>
  <bookViews>
    <workbookView xWindow="-120" yWindow="-120" windowWidth="29040" windowHeight="15840" xr2:uid="{DC6ED56B-1973-424B-81A3-444973E636EE}"/>
  </bookViews>
  <sheets>
    <sheet name="EST.MERC.AUTO (2)" sheetId="2" r:id="rId1"/>
    <sheet name="EST.MERC.AUTO" sheetId="1" r:id="rId2"/>
  </sheets>
  <externalReferences>
    <externalReference r:id="rId3"/>
    <externalReference r:id="rId4"/>
    <externalReference r:id="rId5"/>
  </externalReferences>
  <definedNames>
    <definedName name="_xlnm._FilterDatabase" localSheetId="1" hidden="1">'EST.MERC.AUTO'!$A$6:$U$198</definedName>
    <definedName name="_xlnm._FilterDatabase" localSheetId="0" hidden="1">'EST.MERC.AUTO (2)'!$A$6:$U$198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98" i="2" l="1"/>
  <c r="O197" i="2"/>
  <c r="N197" i="2"/>
  <c r="M197" i="2"/>
  <c r="K197" i="2"/>
  <c r="J197" i="2"/>
  <c r="I197" i="2"/>
  <c r="C197" i="2"/>
  <c r="B197" i="2"/>
  <c r="O196" i="2"/>
  <c r="N196" i="2"/>
  <c r="M196" i="2"/>
  <c r="K196" i="2"/>
  <c r="J196" i="2"/>
  <c r="I196" i="2"/>
  <c r="C196" i="2"/>
  <c r="B196" i="2"/>
  <c r="O195" i="2"/>
  <c r="N195" i="2"/>
  <c r="M195" i="2"/>
  <c r="K195" i="2"/>
  <c r="J195" i="2"/>
  <c r="I195" i="2"/>
  <c r="C195" i="2"/>
  <c r="B195" i="2"/>
  <c r="O194" i="2"/>
  <c r="N194" i="2"/>
  <c r="M194" i="2"/>
  <c r="K194" i="2"/>
  <c r="J194" i="2"/>
  <c r="I194" i="2"/>
  <c r="C194" i="2"/>
  <c r="B194" i="2"/>
  <c r="O193" i="2"/>
  <c r="N193" i="2"/>
  <c r="M193" i="2"/>
  <c r="K193" i="2"/>
  <c r="J193" i="2"/>
  <c r="I193" i="2"/>
  <c r="C193" i="2"/>
  <c r="B193" i="2"/>
  <c r="O192" i="2"/>
  <c r="N192" i="2"/>
  <c r="M192" i="2"/>
  <c r="K192" i="2"/>
  <c r="J192" i="2"/>
  <c r="I192" i="2"/>
  <c r="C192" i="2"/>
  <c r="B192" i="2"/>
  <c r="O191" i="2"/>
  <c r="N191" i="2"/>
  <c r="M191" i="2"/>
  <c r="K191" i="2"/>
  <c r="J191" i="2"/>
  <c r="I191" i="2"/>
  <c r="C191" i="2"/>
  <c r="B191" i="2"/>
  <c r="O190" i="2"/>
  <c r="N190" i="2"/>
  <c r="M190" i="2"/>
  <c r="K190" i="2"/>
  <c r="J190" i="2"/>
  <c r="I190" i="2"/>
  <c r="C190" i="2"/>
  <c r="B190" i="2"/>
  <c r="O189" i="2"/>
  <c r="N189" i="2"/>
  <c r="M189" i="2"/>
  <c r="K189" i="2"/>
  <c r="J189" i="2"/>
  <c r="I189" i="2"/>
  <c r="C189" i="2"/>
  <c r="B189" i="2"/>
  <c r="O188" i="2"/>
  <c r="N188" i="2"/>
  <c r="M188" i="2"/>
  <c r="K188" i="2"/>
  <c r="J188" i="2"/>
  <c r="I188" i="2"/>
  <c r="C188" i="2"/>
  <c r="B188" i="2"/>
  <c r="O187" i="2"/>
  <c r="N187" i="2"/>
  <c r="M187" i="2"/>
  <c r="K187" i="2"/>
  <c r="J187" i="2"/>
  <c r="I187" i="2"/>
  <c r="C187" i="2"/>
  <c r="B187" i="2"/>
  <c r="O186" i="2"/>
  <c r="N186" i="2"/>
  <c r="M186" i="2"/>
  <c r="K186" i="2"/>
  <c r="J186" i="2"/>
  <c r="I186" i="2"/>
  <c r="C186" i="2"/>
  <c r="B186" i="2"/>
  <c r="O185" i="2"/>
  <c r="N185" i="2"/>
  <c r="M185" i="2"/>
  <c r="K185" i="2"/>
  <c r="J185" i="2"/>
  <c r="I185" i="2"/>
  <c r="C185" i="2"/>
  <c r="B185" i="2"/>
  <c r="O184" i="2"/>
  <c r="N184" i="2"/>
  <c r="M184" i="2"/>
  <c r="K184" i="2"/>
  <c r="J184" i="2"/>
  <c r="I184" i="2"/>
  <c r="C184" i="2"/>
  <c r="B184" i="2"/>
  <c r="O183" i="2"/>
  <c r="N183" i="2"/>
  <c r="M183" i="2"/>
  <c r="K183" i="2"/>
  <c r="J183" i="2"/>
  <c r="I183" i="2"/>
  <c r="C183" i="2"/>
  <c r="B183" i="2"/>
  <c r="O182" i="2"/>
  <c r="N182" i="2"/>
  <c r="M182" i="2"/>
  <c r="K182" i="2"/>
  <c r="J182" i="2"/>
  <c r="I182" i="2"/>
  <c r="C182" i="2"/>
  <c r="B182" i="2"/>
  <c r="O181" i="2"/>
  <c r="N181" i="2"/>
  <c r="M181" i="2"/>
  <c r="K181" i="2"/>
  <c r="J181" i="2"/>
  <c r="I181" i="2"/>
  <c r="C181" i="2"/>
  <c r="B181" i="2"/>
  <c r="O180" i="2"/>
  <c r="N180" i="2"/>
  <c r="M180" i="2"/>
  <c r="K180" i="2"/>
  <c r="J180" i="2"/>
  <c r="I180" i="2"/>
  <c r="C180" i="2"/>
  <c r="B180" i="2"/>
  <c r="O179" i="2"/>
  <c r="N179" i="2"/>
  <c r="M179" i="2"/>
  <c r="K179" i="2"/>
  <c r="J179" i="2"/>
  <c r="I179" i="2"/>
  <c r="C179" i="2"/>
  <c r="B179" i="2"/>
  <c r="O178" i="2"/>
  <c r="N178" i="2"/>
  <c r="M178" i="2"/>
  <c r="K178" i="2"/>
  <c r="J178" i="2"/>
  <c r="I178" i="2"/>
  <c r="C178" i="2"/>
  <c r="B178" i="2"/>
  <c r="O177" i="2"/>
  <c r="N177" i="2"/>
  <c r="M177" i="2"/>
  <c r="K177" i="2"/>
  <c r="J177" i="2"/>
  <c r="I177" i="2"/>
  <c r="C177" i="2"/>
  <c r="B177" i="2"/>
  <c r="O176" i="2"/>
  <c r="N176" i="2"/>
  <c r="M176" i="2"/>
  <c r="K176" i="2"/>
  <c r="J176" i="2"/>
  <c r="I176" i="2"/>
  <c r="C176" i="2"/>
  <c r="B176" i="2"/>
  <c r="O175" i="2"/>
  <c r="N175" i="2"/>
  <c r="M175" i="2"/>
  <c r="K175" i="2"/>
  <c r="J175" i="2"/>
  <c r="I175" i="2"/>
  <c r="C175" i="2"/>
  <c r="B175" i="2"/>
  <c r="O174" i="2"/>
  <c r="N174" i="2"/>
  <c r="M174" i="2"/>
  <c r="K174" i="2"/>
  <c r="J174" i="2"/>
  <c r="I174" i="2"/>
  <c r="C174" i="2"/>
  <c r="B174" i="2"/>
  <c r="O173" i="2"/>
  <c r="N173" i="2"/>
  <c r="M173" i="2"/>
  <c r="K173" i="2"/>
  <c r="J173" i="2"/>
  <c r="I173" i="2"/>
  <c r="C173" i="2"/>
  <c r="B173" i="2"/>
  <c r="O172" i="2"/>
  <c r="N172" i="2"/>
  <c r="M172" i="2"/>
  <c r="K172" i="2"/>
  <c r="J172" i="2"/>
  <c r="I172" i="2"/>
  <c r="C172" i="2"/>
  <c r="B172" i="2"/>
  <c r="O171" i="2"/>
  <c r="N171" i="2"/>
  <c r="M171" i="2"/>
  <c r="K171" i="2"/>
  <c r="J171" i="2"/>
  <c r="I171" i="2"/>
  <c r="C171" i="2"/>
  <c r="B171" i="2"/>
  <c r="O170" i="2"/>
  <c r="N170" i="2"/>
  <c r="M170" i="2"/>
  <c r="K170" i="2"/>
  <c r="J170" i="2"/>
  <c r="I170" i="2"/>
  <c r="C170" i="2"/>
  <c r="B170" i="2"/>
  <c r="O169" i="2"/>
  <c r="N169" i="2"/>
  <c r="M169" i="2"/>
  <c r="K169" i="2"/>
  <c r="J169" i="2"/>
  <c r="I169" i="2"/>
  <c r="C169" i="2"/>
  <c r="B169" i="2"/>
  <c r="O168" i="2"/>
  <c r="N168" i="2"/>
  <c r="M168" i="2"/>
  <c r="K168" i="2"/>
  <c r="J168" i="2"/>
  <c r="I168" i="2"/>
  <c r="C168" i="2"/>
  <c r="B168" i="2"/>
  <c r="O167" i="2"/>
  <c r="N167" i="2"/>
  <c r="M167" i="2"/>
  <c r="K167" i="2"/>
  <c r="J167" i="2"/>
  <c r="I167" i="2"/>
  <c r="C167" i="2"/>
  <c r="B167" i="2"/>
  <c r="O166" i="2"/>
  <c r="N166" i="2"/>
  <c r="M166" i="2"/>
  <c r="K166" i="2"/>
  <c r="J166" i="2"/>
  <c r="I166" i="2"/>
  <c r="C166" i="2"/>
  <c r="B166" i="2"/>
  <c r="O165" i="2"/>
  <c r="N165" i="2"/>
  <c r="M165" i="2"/>
  <c r="K165" i="2"/>
  <c r="J165" i="2"/>
  <c r="I165" i="2"/>
  <c r="C165" i="2"/>
  <c r="B165" i="2"/>
  <c r="O164" i="2"/>
  <c r="N164" i="2"/>
  <c r="M164" i="2"/>
  <c r="K164" i="2"/>
  <c r="J164" i="2"/>
  <c r="I164" i="2"/>
  <c r="C164" i="2"/>
  <c r="B164" i="2"/>
  <c r="O163" i="2"/>
  <c r="N163" i="2"/>
  <c r="M163" i="2"/>
  <c r="K163" i="2"/>
  <c r="J163" i="2"/>
  <c r="I163" i="2"/>
  <c r="C163" i="2"/>
  <c r="B163" i="2"/>
  <c r="O162" i="2"/>
  <c r="N162" i="2"/>
  <c r="M162" i="2"/>
  <c r="K162" i="2"/>
  <c r="J162" i="2"/>
  <c r="I162" i="2"/>
  <c r="C162" i="2"/>
  <c r="B162" i="2"/>
  <c r="O161" i="2"/>
  <c r="N161" i="2"/>
  <c r="M161" i="2"/>
  <c r="K161" i="2"/>
  <c r="J161" i="2"/>
  <c r="I161" i="2"/>
  <c r="C161" i="2"/>
  <c r="B161" i="2"/>
  <c r="O160" i="2"/>
  <c r="N160" i="2"/>
  <c r="M160" i="2"/>
  <c r="K160" i="2"/>
  <c r="J160" i="2"/>
  <c r="I160" i="2"/>
  <c r="C160" i="2"/>
  <c r="B160" i="2"/>
  <c r="O159" i="2"/>
  <c r="N159" i="2"/>
  <c r="M159" i="2"/>
  <c r="K159" i="2"/>
  <c r="J159" i="2"/>
  <c r="I159" i="2"/>
  <c r="C159" i="2"/>
  <c r="B159" i="2"/>
  <c r="O158" i="2"/>
  <c r="N158" i="2"/>
  <c r="M158" i="2"/>
  <c r="K158" i="2"/>
  <c r="J158" i="2"/>
  <c r="I158" i="2"/>
  <c r="C158" i="2"/>
  <c r="B158" i="2"/>
  <c r="O157" i="2"/>
  <c r="N157" i="2"/>
  <c r="M157" i="2"/>
  <c r="K157" i="2"/>
  <c r="J157" i="2"/>
  <c r="I157" i="2"/>
  <c r="C157" i="2"/>
  <c r="B157" i="2"/>
  <c r="O156" i="2"/>
  <c r="N156" i="2"/>
  <c r="M156" i="2"/>
  <c r="K156" i="2"/>
  <c r="J156" i="2"/>
  <c r="I156" i="2"/>
  <c r="C156" i="2"/>
  <c r="B156" i="2"/>
  <c r="O155" i="2"/>
  <c r="N155" i="2"/>
  <c r="M155" i="2"/>
  <c r="K155" i="2"/>
  <c r="J155" i="2"/>
  <c r="I155" i="2"/>
  <c r="C155" i="2"/>
  <c r="B155" i="2"/>
  <c r="O154" i="2"/>
  <c r="N154" i="2"/>
  <c r="M154" i="2"/>
  <c r="K154" i="2"/>
  <c r="J154" i="2"/>
  <c r="I154" i="2"/>
  <c r="C154" i="2"/>
  <c r="B154" i="2"/>
  <c r="O153" i="2"/>
  <c r="N153" i="2"/>
  <c r="M153" i="2"/>
  <c r="K153" i="2"/>
  <c r="J153" i="2"/>
  <c r="I153" i="2"/>
  <c r="C153" i="2"/>
  <c r="B153" i="2"/>
  <c r="O152" i="2"/>
  <c r="N152" i="2"/>
  <c r="M152" i="2"/>
  <c r="K152" i="2"/>
  <c r="J152" i="2"/>
  <c r="I152" i="2"/>
  <c r="C152" i="2"/>
  <c r="B152" i="2"/>
  <c r="O151" i="2"/>
  <c r="N151" i="2"/>
  <c r="M151" i="2"/>
  <c r="K151" i="2"/>
  <c r="J151" i="2"/>
  <c r="I151" i="2"/>
  <c r="C151" i="2"/>
  <c r="B151" i="2"/>
  <c r="O150" i="2"/>
  <c r="N150" i="2"/>
  <c r="M150" i="2"/>
  <c r="K150" i="2"/>
  <c r="J150" i="2"/>
  <c r="I150" i="2"/>
  <c r="C150" i="2"/>
  <c r="B150" i="2"/>
  <c r="O149" i="2"/>
  <c r="N149" i="2"/>
  <c r="M149" i="2"/>
  <c r="K149" i="2"/>
  <c r="J149" i="2"/>
  <c r="I149" i="2"/>
  <c r="C149" i="2"/>
  <c r="B149" i="2"/>
  <c r="O148" i="2"/>
  <c r="N148" i="2"/>
  <c r="M148" i="2"/>
  <c r="K148" i="2"/>
  <c r="J148" i="2"/>
  <c r="I148" i="2"/>
  <c r="C148" i="2"/>
  <c r="B148" i="2"/>
  <c r="O147" i="2"/>
  <c r="N147" i="2"/>
  <c r="M147" i="2"/>
  <c r="K147" i="2"/>
  <c r="J147" i="2"/>
  <c r="I147" i="2"/>
  <c r="C147" i="2"/>
  <c r="B147" i="2"/>
  <c r="O146" i="2"/>
  <c r="N146" i="2"/>
  <c r="M146" i="2"/>
  <c r="K146" i="2"/>
  <c r="J146" i="2"/>
  <c r="I146" i="2"/>
  <c r="C146" i="2"/>
  <c r="B146" i="2"/>
  <c r="O145" i="2"/>
  <c r="N145" i="2"/>
  <c r="M145" i="2"/>
  <c r="K145" i="2"/>
  <c r="J145" i="2"/>
  <c r="I145" i="2"/>
  <c r="C145" i="2"/>
  <c r="B145" i="2"/>
  <c r="O144" i="2"/>
  <c r="N144" i="2"/>
  <c r="M144" i="2"/>
  <c r="K144" i="2"/>
  <c r="J144" i="2"/>
  <c r="I144" i="2"/>
  <c r="C144" i="2"/>
  <c r="B144" i="2"/>
  <c r="O143" i="2"/>
  <c r="N143" i="2"/>
  <c r="M143" i="2"/>
  <c r="K143" i="2"/>
  <c r="J143" i="2"/>
  <c r="I143" i="2"/>
  <c r="C143" i="2"/>
  <c r="B143" i="2"/>
  <c r="O142" i="2"/>
  <c r="N142" i="2"/>
  <c r="M142" i="2"/>
  <c r="K142" i="2"/>
  <c r="J142" i="2"/>
  <c r="I142" i="2"/>
  <c r="C142" i="2"/>
  <c r="B142" i="2"/>
  <c r="O141" i="2"/>
  <c r="N141" i="2"/>
  <c r="M141" i="2"/>
  <c r="K141" i="2"/>
  <c r="J141" i="2"/>
  <c r="I141" i="2"/>
  <c r="C141" i="2"/>
  <c r="B141" i="2"/>
  <c r="O140" i="2"/>
  <c r="N140" i="2"/>
  <c r="M140" i="2"/>
  <c r="K140" i="2"/>
  <c r="J140" i="2"/>
  <c r="I140" i="2"/>
  <c r="C140" i="2"/>
  <c r="B140" i="2"/>
  <c r="O139" i="2"/>
  <c r="N139" i="2"/>
  <c r="M139" i="2"/>
  <c r="K139" i="2"/>
  <c r="J139" i="2"/>
  <c r="I139" i="2"/>
  <c r="C139" i="2"/>
  <c r="B139" i="2"/>
  <c r="O138" i="2"/>
  <c r="N138" i="2"/>
  <c r="M138" i="2"/>
  <c r="K138" i="2"/>
  <c r="J138" i="2"/>
  <c r="I138" i="2"/>
  <c r="C138" i="2"/>
  <c r="B138" i="2"/>
  <c r="O137" i="2"/>
  <c r="N137" i="2"/>
  <c r="M137" i="2"/>
  <c r="K137" i="2"/>
  <c r="J137" i="2"/>
  <c r="I137" i="2"/>
  <c r="C137" i="2"/>
  <c r="B137" i="2"/>
  <c r="O136" i="2"/>
  <c r="N136" i="2"/>
  <c r="M136" i="2"/>
  <c r="K136" i="2"/>
  <c r="J136" i="2"/>
  <c r="I136" i="2"/>
  <c r="C136" i="2"/>
  <c r="B136" i="2"/>
  <c r="O135" i="2"/>
  <c r="N135" i="2"/>
  <c r="M135" i="2"/>
  <c r="K135" i="2"/>
  <c r="J135" i="2"/>
  <c r="I135" i="2"/>
  <c r="C135" i="2"/>
  <c r="B135" i="2"/>
  <c r="O134" i="2"/>
  <c r="N134" i="2"/>
  <c r="M134" i="2"/>
  <c r="K134" i="2"/>
  <c r="J134" i="2"/>
  <c r="I134" i="2"/>
  <c r="C134" i="2"/>
  <c r="B134" i="2"/>
  <c r="O133" i="2"/>
  <c r="N133" i="2"/>
  <c r="M133" i="2"/>
  <c r="K133" i="2"/>
  <c r="J133" i="2"/>
  <c r="I133" i="2"/>
  <c r="C133" i="2"/>
  <c r="B133" i="2"/>
  <c r="O132" i="2"/>
  <c r="N132" i="2"/>
  <c r="M132" i="2"/>
  <c r="K132" i="2"/>
  <c r="J132" i="2"/>
  <c r="I132" i="2"/>
  <c r="C132" i="2"/>
  <c r="B132" i="2"/>
  <c r="O131" i="2"/>
  <c r="N131" i="2"/>
  <c r="M131" i="2"/>
  <c r="K131" i="2"/>
  <c r="J131" i="2"/>
  <c r="I131" i="2"/>
  <c r="C131" i="2"/>
  <c r="B131" i="2"/>
  <c r="O130" i="2"/>
  <c r="N130" i="2"/>
  <c r="M130" i="2"/>
  <c r="K130" i="2"/>
  <c r="J130" i="2"/>
  <c r="I130" i="2"/>
  <c r="C130" i="2"/>
  <c r="B130" i="2"/>
  <c r="O129" i="2"/>
  <c r="N129" i="2"/>
  <c r="M129" i="2"/>
  <c r="K129" i="2"/>
  <c r="J129" i="2"/>
  <c r="I129" i="2"/>
  <c r="C129" i="2"/>
  <c r="B129" i="2"/>
  <c r="O128" i="2"/>
  <c r="N128" i="2"/>
  <c r="M128" i="2"/>
  <c r="K128" i="2"/>
  <c r="J128" i="2"/>
  <c r="I128" i="2"/>
  <c r="C128" i="2"/>
  <c r="B128" i="2"/>
  <c r="O127" i="2"/>
  <c r="N127" i="2"/>
  <c r="M127" i="2"/>
  <c r="K127" i="2"/>
  <c r="J127" i="2"/>
  <c r="I127" i="2"/>
  <c r="C127" i="2"/>
  <c r="B127" i="2"/>
  <c r="O126" i="2"/>
  <c r="N126" i="2"/>
  <c r="M126" i="2"/>
  <c r="K126" i="2"/>
  <c r="J126" i="2"/>
  <c r="I126" i="2"/>
  <c r="C126" i="2"/>
  <c r="B126" i="2"/>
  <c r="O125" i="2"/>
  <c r="N125" i="2"/>
  <c r="M125" i="2"/>
  <c r="K125" i="2"/>
  <c r="J125" i="2"/>
  <c r="I125" i="2"/>
  <c r="C125" i="2"/>
  <c r="B125" i="2"/>
  <c r="O124" i="2"/>
  <c r="N124" i="2"/>
  <c r="M124" i="2"/>
  <c r="K124" i="2"/>
  <c r="J124" i="2"/>
  <c r="I124" i="2"/>
  <c r="C124" i="2"/>
  <c r="B124" i="2"/>
  <c r="O123" i="2"/>
  <c r="N123" i="2"/>
  <c r="M123" i="2"/>
  <c r="K123" i="2"/>
  <c r="J123" i="2"/>
  <c r="I123" i="2"/>
  <c r="C123" i="2"/>
  <c r="B123" i="2"/>
  <c r="O122" i="2"/>
  <c r="N122" i="2"/>
  <c r="M122" i="2"/>
  <c r="K122" i="2"/>
  <c r="J122" i="2"/>
  <c r="I122" i="2"/>
  <c r="C122" i="2"/>
  <c r="B122" i="2"/>
  <c r="O121" i="2"/>
  <c r="N121" i="2"/>
  <c r="M121" i="2"/>
  <c r="K121" i="2"/>
  <c r="J121" i="2"/>
  <c r="I121" i="2"/>
  <c r="C121" i="2"/>
  <c r="B121" i="2"/>
  <c r="O120" i="2"/>
  <c r="N120" i="2"/>
  <c r="M120" i="2"/>
  <c r="K120" i="2"/>
  <c r="J120" i="2"/>
  <c r="I120" i="2"/>
  <c r="C120" i="2"/>
  <c r="B120" i="2"/>
  <c r="O119" i="2"/>
  <c r="N119" i="2"/>
  <c r="M119" i="2"/>
  <c r="K119" i="2"/>
  <c r="J119" i="2"/>
  <c r="I119" i="2"/>
  <c r="C119" i="2"/>
  <c r="B119" i="2"/>
  <c r="O118" i="2"/>
  <c r="N118" i="2"/>
  <c r="M118" i="2"/>
  <c r="K118" i="2"/>
  <c r="J118" i="2"/>
  <c r="I118" i="2"/>
  <c r="C118" i="2"/>
  <c r="B118" i="2"/>
  <c r="O117" i="2"/>
  <c r="N117" i="2"/>
  <c r="M117" i="2"/>
  <c r="K117" i="2"/>
  <c r="J117" i="2"/>
  <c r="I117" i="2"/>
  <c r="C117" i="2"/>
  <c r="B117" i="2"/>
  <c r="O116" i="2"/>
  <c r="N116" i="2"/>
  <c r="M116" i="2"/>
  <c r="K116" i="2"/>
  <c r="J116" i="2"/>
  <c r="I116" i="2"/>
  <c r="C116" i="2"/>
  <c r="B116" i="2"/>
  <c r="O115" i="2"/>
  <c r="N115" i="2"/>
  <c r="M115" i="2"/>
  <c r="K115" i="2"/>
  <c r="J115" i="2"/>
  <c r="I115" i="2"/>
  <c r="C115" i="2"/>
  <c r="B115" i="2"/>
  <c r="O114" i="2"/>
  <c r="N114" i="2"/>
  <c r="M114" i="2"/>
  <c r="K114" i="2"/>
  <c r="J114" i="2"/>
  <c r="I114" i="2"/>
  <c r="C114" i="2"/>
  <c r="B114" i="2"/>
  <c r="O113" i="2"/>
  <c r="N113" i="2"/>
  <c r="M113" i="2"/>
  <c r="K113" i="2"/>
  <c r="J113" i="2"/>
  <c r="I113" i="2"/>
  <c r="C113" i="2"/>
  <c r="B113" i="2"/>
  <c r="O112" i="2"/>
  <c r="N112" i="2"/>
  <c r="M112" i="2"/>
  <c r="K112" i="2"/>
  <c r="J112" i="2"/>
  <c r="I112" i="2"/>
  <c r="C112" i="2"/>
  <c r="B112" i="2"/>
  <c r="O111" i="2"/>
  <c r="N111" i="2"/>
  <c r="M111" i="2"/>
  <c r="K111" i="2"/>
  <c r="J111" i="2"/>
  <c r="I111" i="2"/>
  <c r="C111" i="2"/>
  <c r="B111" i="2"/>
  <c r="O110" i="2"/>
  <c r="N110" i="2"/>
  <c r="M110" i="2"/>
  <c r="K110" i="2"/>
  <c r="J110" i="2"/>
  <c r="I110" i="2"/>
  <c r="C110" i="2"/>
  <c r="B110" i="2"/>
  <c r="O109" i="2"/>
  <c r="N109" i="2"/>
  <c r="M109" i="2"/>
  <c r="K109" i="2"/>
  <c r="J109" i="2"/>
  <c r="I109" i="2"/>
  <c r="C109" i="2"/>
  <c r="B109" i="2"/>
  <c r="O108" i="2"/>
  <c r="N108" i="2"/>
  <c r="M108" i="2"/>
  <c r="K108" i="2"/>
  <c r="J108" i="2"/>
  <c r="I108" i="2"/>
  <c r="C108" i="2"/>
  <c r="B108" i="2"/>
  <c r="O107" i="2"/>
  <c r="N107" i="2"/>
  <c r="M107" i="2"/>
  <c r="K107" i="2"/>
  <c r="J107" i="2"/>
  <c r="I107" i="2"/>
  <c r="C107" i="2"/>
  <c r="B107" i="2"/>
  <c r="O106" i="2"/>
  <c r="N106" i="2"/>
  <c r="M106" i="2"/>
  <c r="K106" i="2"/>
  <c r="J106" i="2"/>
  <c r="I106" i="2"/>
  <c r="C106" i="2"/>
  <c r="B106" i="2"/>
  <c r="O105" i="2"/>
  <c r="N105" i="2"/>
  <c r="M105" i="2"/>
  <c r="K105" i="2"/>
  <c r="J105" i="2"/>
  <c r="I105" i="2"/>
  <c r="C105" i="2"/>
  <c r="B105" i="2"/>
  <c r="O104" i="2"/>
  <c r="N104" i="2"/>
  <c r="M104" i="2"/>
  <c r="K104" i="2"/>
  <c r="J104" i="2"/>
  <c r="I104" i="2"/>
  <c r="C104" i="2"/>
  <c r="B104" i="2"/>
  <c r="O103" i="2"/>
  <c r="N103" i="2"/>
  <c r="M103" i="2"/>
  <c r="K103" i="2"/>
  <c r="J103" i="2"/>
  <c r="I103" i="2"/>
  <c r="C103" i="2"/>
  <c r="B103" i="2"/>
  <c r="O102" i="2"/>
  <c r="N102" i="2"/>
  <c r="M102" i="2"/>
  <c r="K102" i="2"/>
  <c r="J102" i="2"/>
  <c r="I102" i="2"/>
  <c r="C102" i="2"/>
  <c r="B102" i="2"/>
  <c r="O101" i="2"/>
  <c r="N101" i="2"/>
  <c r="M101" i="2"/>
  <c r="K101" i="2"/>
  <c r="J101" i="2"/>
  <c r="I101" i="2"/>
  <c r="C101" i="2"/>
  <c r="B101" i="2"/>
  <c r="O100" i="2"/>
  <c r="N100" i="2"/>
  <c r="M100" i="2"/>
  <c r="K100" i="2"/>
  <c r="J100" i="2"/>
  <c r="I100" i="2"/>
  <c r="C100" i="2"/>
  <c r="B100" i="2"/>
  <c r="O99" i="2"/>
  <c r="N99" i="2"/>
  <c r="M99" i="2"/>
  <c r="K99" i="2"/>
  <c r="J99" i="2"/>
  <c r="I99" i="2"/>
  <c r="C99" i="2"/>
  <c r="B99" i="2"/>
  <c r="O98" i="2"/>
  <c r="N98" i="2"/>
  <c r="M98" i="2"/>
  <c r="K98" i="2"/>
  <c r="J98" i="2"/>
  <c r="I98" i="2"/>
  <c r="C98" i="2"/>
  <c r="B98" i="2"/>
  <c r="O97" i="2"/>
  <c r="N97" i="2"/>
  <c r="M97" i="2"/>
  <c r="K97" i="2"/>
  <c r="J97" i="2"/>
  <c r="I97" i="2"/>
  <c r="C97" i="2"/>
  <c r="B97" i="2"/>
  <c r="O96" i="2"/>
  <c r="N96" i="2"/>
  <c r="M96" i="2"/>
  <c r="K96" i="2"/>
  <c r="J96" i="2"/>
  <c r="I96" i="2"/>
  <c r="C96" i="2"/>
  <c r="B96" i="2"/>
  <c r="O95" i="2"/>
  <c r="N95" i="2"/>
  <c r="M95" i="2"/>
  <c r="K95" i="2"/>
  <c r="J95" i="2"/>
  <c r="I95" i="2"/>
  <c r="C95" i="2"/>
  <c r="B95" i="2"/>
  <c r="O94" i="2"/>
  <c r="N94" i="2"/>
  <c r="M94" i="2"/>
  <c r="K94" i="2"/>
  <c r="J94" i="2"/>
  <c r="I94" i="2"/>
  <c r="C94" i="2"/>
  <c r="B94" i="2"/>
  <c r="O93" i="2"/>
  <c r="N93" i="2"/>
  <c r="M93" i="2"/>
  <c r="K93" i="2"/>
  <c r="J93" i="2"/>
  <c r="I93" i="2"/>
  <c r="C93" i="2"/>
  <c r="B93" i="2"/>
  <c r="O92" i="2"/>
  <c r="N92" i="2"/>
  <c r="M92" i="2"/>
  <c r="K92" i="2"/>
  <c r="J92" i="2"/>
  <c r="I92" i="2"/>
  <c r="C92" i="2"/>
  <c r="B92" i="2"/>
  <c r="O91" i="2"/>
  <c r="N91" i="2"/>
  <c r="M91" i="2"/>
  <c r="K91" i="2"/>
  <c r="J91" i="2"/>
  <c r="I91" i="2"/>
  <c r="C91" i="2"/>
  <c r="B91" i="2"/>
  <c r="O90" i="2"/>
  <c r="N90" i="2"/>
  <c r="M90" i="2"/>
  <c r="K90" i="2"/>
  <c r="J90" i="2"/>
  <c r="I90" i="2"/>
  <c r="C90" i="2"/>
  <c r="B90" i="2"/>
  <c r="O89" i="2"/>
  <c r="N89" i="2"/>
  <c r="M89" i="2"/>
  <c r="K89" i="2"/>
  <c r="J89" i="2"/>
  <c r="I89" i="2"/>
  <c r="C89" i="2"/>
  <c r="B89" i="2"/>
  <c r="O88" i="2"/>
  <c r="N88" i="2"/>
  <c r="M88" i="2"/>
  <c r="K88" i="2"/>
  <c r="J88" i="2"/>
  <c r="I88" i="2"/>
  <c r="C88" i="2"/>
  <c r="B88" i="2"/>
  <c r="O87" i="2"/>
  <c r="N87" i="2"/>
  <c r="M87" i="2"/>
  <c r="K87" i="2"/>
  <c r="J87" i="2"/>
  <c r="I87" i="2"/>
  <c r="C87" i="2"/>
  <c r="B87" i="2"/>
  <c r="O86" i="2"/>
  <c r="N86" i="2"/>
  <c r="M86" i="2"/>
  <c r="K86" i="2"/>
  <c r="J86" i="2"/>
  <c r="I86" i="2"/>
  <c r="C86" i="2"/>
  <c r="B86" i="2"/>
  <c r="O85" i="2"/>
  <c r="N85" i="2"/>
  <c r="M85" i="2"/>
  <c r="K85" i="2"/>
  <c r="J85" i="2"/>
  <c r="I85" i="2"/>
  <c r="C85" i="2"/>
  <c r="B85" i="2"/>
  <c r="O84" i="2"/>
  <c r="N84" i="2"/>
  <c r="M84" i="2"/>
  <c r="K84" i="2"/>
  <c r="J84" i="2"/>
  <c r="I84" i="2"/>
  <c r="C84" i="2"/>
  <c r="B84" i="2"/>
  <c r="O83" i="2"/>
  <c r="N83" i="2"/>
  <c r="M83" i="2"/>
  <c r="K83" i="2"/>
  <c r="J83" i="2"/>
  <c r="I83" i="2"/>
  <c r="C83" i="2"/>
  <c r="B83" i="2"/>
  <c r="O82" i="2"/>
  <c r="N82" i="2"/>
  <c r="M82" i="2"/>
  <c r="K82" i="2"/>
  <c r="J82" i="2"/>
  <c r="I82" i="2"/>
  <c r="C82" i="2"/>
  <c r="B82" i="2"/>
  <c r="O81" i="2"/>
  <c r="N81" i="2"/>
  <c r="M81" i="2"/>
  <c r="K81" i="2"/>
  <c r="J81" i="2"/>
  <c r="I81" i="2"/>
  <c r="C81" i="2"/>
  <c r="B81" i="2"/>
  <c r="O80" i="2"/>
  <c r="N80" i="2"/>
  <c r="M80" i="2"/>
  <c r="K80" i="2"/>
  <c r="J80" i="2"/>
  <c r="I80" i="2"/>
  <c r="C80" i="2"/>
  <c r="B80" i="2"/>
  <c r="O79" i="2"/>
  <c r="N79" i="2"/>
  <c r="M79" i="2"/>
  <c r="K79" i="2"/>
  <c r="J79" i="2"/>
  <c r="I79" i="2"/>
  <c r="C79" i="2"/>
  <c r="B79" i="2"/>
  <c r="O78" i="2"/>
  <c r="N78" i="2"/>
  <c r="M78" i="2"/>
  <c r="K78" i="2"/>
  <c r="J78" i="2"/>
  <c r="I78" i="2"/>
  <c r="C78" i="2"/>
  <c r="B78" i="2"/>
  <c r="O77" i="2"/>
  <c r="N77" i="2"/>
  <c r="M77" i="2"/>
  <c r="K77" i="2"/>
  <c r="J77" i="2"/>
  <c r="I77" i="2"/>
  <c r="C77" i="2"/>
  <c r="B77" i="2"/>
  <c r="O76" i="2"/>
  <c r="N76" i="2"/>
  <c r="M76" i="2"/>
  <c r="K76" i="2"/>
  <c r="J76" i="2"/>
  <c r="I76" i="2"/>
  <c r="C76" i="2"/>
  <c r="B76" i="2"/>
  <c r="O75" i="2"/>
  <c r="N75" i="2"/>
  <c r="M75" i="2"/>
  <c r="K75" i="2"/>
  <c r="J75" i="2"/>
  <c r="I75" i="2"/>
  <c r="C75" i="2"/>
  <c r="B75" i="2"/>
  <c r="O74" i="2"/>
  <c r="N74" i="2"/>
  <c r="M74" i="2"/>
  <c r="K74" i="2"/>
  <c r="J74" i="2"/>
  <c r="I74" i="2"/>
  <c r="C74" i="2"/>
  <c r="B74" i="2"/>
  <c r="O73" i="2"/>
  <c r="N73" i="2"/>
  <c r="M73" i="2"/>
  <c r="K73" i="2"/>
  <c r="J73" i="2"/>
  <c r="I73" i="2"/>
  <c r="C73" i="2"/>
  <c r="B73" i="2"/>
  <c r="O72" i="2"/>
  <c r="N72" i="2"/>
  <c r="M72" i="2"/>
  <c r="K72" i="2"/>
  <c r="J72" i="2"/>
  <c r="I72" i="2"/>
  <c r="C72" i="2"/>
  <c r="B72" i="2"/>
  <c r="O71" i="2"/>
  <c r="N71" i="2"/>
  <c r="M71" i="2"/>
  <c r="K71" i="2"/>
  <c r="J71" i="2"/>
  <c r="I71" i="2"/>
  <c r="C71" i="2"/>
  <c r="B71" i="2"/>
  <c r="O70" i="2"/>
  <c r="N70" i="2"/>
  <c r="M70" i="2"/>
  <c r="K70" i="2"/>
  <c r="J70" i="2"/>
  <c r="I70" i="2"/>
  <c r="C70" i="2"/>
  <c r="B70" i="2"/>
  <c r="O69" i="2"/>
  <c r="N69" i="2"/>
  <c r="M69" i="2"/>
  <c r="K69" i="2"/>
  <c r="J69" i="2"/>
  <c r="I69" i="2"/>
  <c r="C69" i="2"/>
  <c r="B69" i="2"/>
  <c r="O68" i="2"/>
  <c r="N68" i="2"/>
  <c r="M68" i="2"/>
  <c r="K68" i="2"/>
  <c r="J68" i="2"/>
  <c r="I68" i="2"/>
  <c r="C68" i="2"/>
  <c r="B68" i="2"/>
  <c r="O67" i="2"/>
  <c r="N67" i="2"/>
  <c r="M67" i="2"/>
  <c r="K67" i="2"/>
  <c r="J67" i="2"/>
  <c r="I67" i="2"/>
  <c r="C67" i="2"/>
  <c r="B67" i="2"/>
  <c r="O66" i="2"/>
  <c r="N66" i="2"/>
  <c r="M66" i="2"/>
  <c r="K66" i="2"/>
  <c r="J66" i="2"/>
  <c r="I66" i="2"/>
  <c r="C66" i="2"/>
  <c r="B66" i="2"/>
  <c r="O65" i="2"/>
  <c r="N65" i="2"/>
  <c r="M65" i="2"/>
  <c r="K65" i="2"/>
  <c r="J65" i="2"/>
  <c r="I65" i="2"/>
  <c r="C65" i="2"/>
  <c r="B65" i="2"/>
  <c r="O64" i="2"/>
  <c r="N64" i="2"/>
  <c r="M64" i="2"/>
  <c r="K64" i="2"/>
  <c r="J64" i="2"/>
  <c r="I64" i="2"/>
  <c r="C64" i="2"/>
  <c r="B64" i="2"/>
  <c r="O63" i="2"/>
  <c r="N63" i="2"/>
  <c r="M63" i="2"/>
  <c r="K63" i="2"/>
  <c r="J63" i="2"/>
  <c r="I63" i="2"/>
  <c r="C63" i="2"/>
  <c r="B63" i="2"/>
  <c r="O62" i="2"/>
  <c r="N62" i="2"/>
  <c r="M62" i="2"/>
  <c r="K62" i="2"/>
  <c r="J62" i="2"/>
  <c r="I62" i="2"/>
  <c r="C62" i="2"/>
  <c r="B62" i="2"/>
  <c r="O61" i="2"/>
  <c r="N61" i="2"/>
  <c r="M61" i="2"/>
  <c r="K61" i="2"/>
  <c r="J61" i="2"/>
  <c r="I61" i="2"/>
  <c r="C61" i="2"/>
  <c r="B61" i="2"/>
  <c r="O60" i="2"/>
  <c r="N60" i="2"/>
  <c r="M60" i="2"/>
  <c r="K60" i="2"/>
  <c r="J60" i="2"/>
  <c r="I60" i="2"/>
  <c r="C60" i="2"/>
  <c r="B60" i="2"/>
  <c r="O59" i="2"/>
  <c r="N59" i="2"/>
  <c r="M59" i="2"/>
  <c r="K59" i="2"/>
  <c r="J59" i="2"/>
  <c r="I59" i="2"/>
  <c r="C59" i="2"/>
  <c r="B59" i="2"/>
  <c r="O58" i="2"/>
  <c r="N58" i="2"/>
  <c r="M58" i="2"/>
  <c r="K58" i="2"/>
  <c r="J58" i="2"/>
  <c r="I58" i="2"/>
  <c r="C58" i="2"/>
  <c r="B58" i="2"/>
  <c r="O57" i="2"/>
  <c r="N57" i="2"/>
  <c r="M57" i="2"/>
  <c r="K57" i="2"/>
  <c r="J57" i="2"/>
  <c r="I57" i="2"/>
  <c r="C57" i="2"/>
  <c r="B57" i="2"/>
  <c r="O56" i="2"/>
  <c r="N56" i="2"/>
  <c r="M56" i="2"/>
  <c r="K56" i="2"/>
  <c r="J56" i="2"/>
  <c r="I56" i="2"/>
  <c r="C56" i="2"/>
  <c r="B56" i="2"/>
  <c r="O55" i="2"/>
  <c r="N55" i="2"/>
  <c r="M55" i="2"/>
  <c r="K55" i="2"/>
  <c r="J55" i="2"/>
  <c r="I55" i="2"/>
  <c r="C55" i="2"/>
  <c r="B55" i="2"/>
  <c r="O54" i="2"/>
  <c r="N54" i="2"/>
  <c r="M54" i="2"/>
  <c r="K54" i="2"/>
  <c r="J54" i="2"/>
  <c r="I54" i="2"/>
  <c r="C54" i="2"/>
  <c r="B54" i="2"/>
  <c r="O53" i="2"/>
  <c r="N53" i="2"/>
  <c r="M53" i="2"/>
  <c r="K53" i="2"/>
  <c r="J53" i="2"/>
  <c r="I53" i="2"/>
  <c r="C53" i="2"/>
  <c r="B53" i="2"/>
  <c r="O52" i="2"/>
  <c r="N52" i="2"/>
  <c r="M52" i="2"/>
  <c r="K52" i="2"/>
  <c r="J52" i="2"/>
  <c r="I52" i="2"/>
  <c r="C52" i="2"/>
  <c r="B52" i="2"/>
  <c r="O51" i="2"/>
  <c r="N51" i="2"/>
  <c r="M51" i="2"/>
  <c r="K51" i="2"/>
  <c r="J51" i="2"/>
  <c r="I51" i="2"/>
  <c r="C51" i="2"/>
  <c r="B51" i="2"/>
  <c r="O50" i="2"/>
  <c r="N50" i="2"/>
  <c r="M50" i="2"/>
  <c r="K50" i="2"/>
  <c r="J50" i="2"/>
  <c r="I50" i="2"/>
  <c r="C50" i="2"/>
  <c r="B50" i="2"/>
  <c r="O49" i="2"/>
  <c r="N49" i="2"/>
  <c r="M49" i="2"/>
  <c r="K49" i="2"/>
  <c r="J49" i="2"/>
  <c r="I49" i="2"/>
  <c r="C49" i="2"/>
  <c r="B49" i="2"/>
  <c r="O48" i="2"/>
  <c r="N48" i="2"/>
  <c r="M48" i="2"/>
  <c r="K48" i="2"/>
  <c r="J48" i="2"/>
  <c r="I48" i="2"/>
  <c r="C48" i="2"/>
  <c r="B48" i="2"/>
  <c r="O47" i="2"/>
  <c r="N47" i="2"/>
  <c r="M47" i="2"/>
  <c r="K47" i="2"/>
  <c r="J47" i="2"/>
  <c r="I47" i="2"/>
  <c r="C47" i="2"/>
  <c r="B47" i="2"/>
  <c r="O46" i="2"/>
  <c r="N46" i="2"/>
  <c r="M46" i="2"/>
  <c r="K46" i="2"/>
  <c r="J46" i="2"/>
  <c r="I46" i="2"/>
  <c r="C46" i="2"/>
  <c r="B46" i="2"/>
  <c r="O45" i="2"/>
  <c r="N45" i="2"/>
  <c r="M45" i="2"/>
  <c r="K45" i="2"/>
  <c r="J45" i="2"/>
  <c r="I45" i="2"/>
  <c r="C45" i="2"/>
  <c r="B45" i="2"/>
  <c r="O44" i="2"/>
  <c r="N44" i="2"/>
  <c r="M44" i="2"/>
  <c r="K44" i="2"/>
  <c r="J44" i="2"/>
  <c r="I44" i="2"/>
  <c r="C44" i="2"/>
  <c r="B44" i="2"/>
  <c r="O43" i="2"/>
  <c r="N43" i="2"/>
  <c r="M43" i="2"/>
  <c r="K43" i="2"/>
  <c r="J43" i="2"/>
  <c r="I43" i="2"/>
  <c r="C43" i="2"/>
  <c r="B43" i="2"/>
  <c r="O42" i="2"/>
  <c r="N42" i="2"/>
  <c r="M42" i="2"/>
  <c r="K42" i="2"/>
  <c r="J42" i="2"/>
  <c r="I42" i="2"/>
  <c r="C42" i="2"/>
  <c r="B42" i="2"/>
  <c r="O41" i="2"/>
  <c r="N41" i="2"/>
  <c r="M41" i="2"/>
  <c r="K41" i="2"/>
  <c r="J41" i="2"/>
  <c r="I41" i="2"/>
  <c r="C41" i="2"/>
  <c r="B41" i="2"/>
  <c r="O40" i="2"/>
  <c r="N40" i="2"/>
  <c r="M40" i="2"/>
  <c r="K40" i="2"/>
  <c r="J40" i="2"/>
  <c r="I40" i="2"/>
  <c r="C40" i="2"/>
  <c r="B40" i="2"/>
  <c r="O39" i="2"/>
  <c r="N39" i="2"/>
  <c r="M39" i="2"/>
  <c r="K39" i="2"/>
  <c r="J39" i="2"/>
  <c r="I39" i="2"/>
  <c r="C39" i="2"/>
  <c r="B39" i="2"/>
  <c r="O38" i="2"/>
  <c r="N38" i="2"/>
  <c r="M38" i="2"/>
  <c r="K38" i="2"/>
  <c r="J38" i="2"/>
  <c r="I38" i="2"/>
  <c r="C38" i="2"/>
  <c r="B38" i="2"/>
  <c r="O37" i="2"/>
  <c r="N37" i="2"/>
  <c r="M37" i="2"/>
  <c r="K37" i="2"/>
  <c r="J37" i="2"/>
  <c r="I37" i="2"/>
  <c r="C37" i="2"/>
  <c r="B37" i="2"/>
  <c r="O36" i="2"/>
  <c r="N36" i="2"/>
  <c r="M36" i="2"/>
  <c r="K36" i="2"/>
  <c r="J36" i="2"/>
  <c r="I36" i="2"/>
  <c r="C36" i="2"/>
  <c r="B36" i="2"/>
  <c r="O35" i="2"/>
  <c r="N35" i="2"/>
  <c r="M35" i="2"/>
  <c r="K35" i="2"/>
  <c r="J35" i="2"/>
  <c r="I35" i="2"/>
  <c r="C35" i="2"/>
  <c r="B35" i="2"/>
  <c r="O34" i="2"/>
  <c r="N34" i="2"/>
  <c r="M34" i="2"/>
  <c r="K34" i="2"/>
  <c r="J34" i="2"/>
  <c r="I34" i="2"/>
  <c r="C34" i="2"/>
  <c r="B34" i="2"/>
  <c r="O33" i="2"/>
  <c r="N33" i="2"/>
  <c r="M33" i="2"/>
  <c r="K33" i="2"/>
  <c r="J33" i="2"/>
  <c r="I33" i="2"/>
  <c r="C33" i="2"/>
  <c r="B33" i="2"/>
  <c r="O32" i="2"/>
  <c r="N32" i="2"/>
  <c r="M32" i="2"/>
  <c r="K32" i="2"/>
  <c r="J32" i="2"/>
  <c r="I32" i="2"/>
  <c r="C32" i="2"/>
  <c r="B32" i="2"/>
  <c r="O31" i="2"/>
  <c r="N31" i="2"/>
  <c r="M31" i="2"/>
  <c r="K31" i="2"/>
  <c r="J31" i="2"/>
  <c r="I31" i="2"/>
  <c r="C31" i="2"/>
  <c r="B31" i="2"/>
  <c r="O30" i="2"/>
  <c r="N30" i="2"/>
  <c r="M30" i="2"/>
  <c r="K30" i="2"/>
  <c r="J30" i="2"/>
  <c r="I30" i="2"/>
  <c r="C30" i="2"/>
  <c r="B30" i="2"/>
  <c r="O29" i="2"/>
  <c r="N29" i="2"/>
  <c r="M29" i="2"/>
  <c r="K29" i="2"/>
  <c r="J29" i="2"/>
  <c r="I29" i="2"/>
  <c r="C29" i="2"/>
  <c r="B29" i="2"/>
  <c r="O28" i="2"/>
  <c r="N28" i="2"/>
  <c r="M28" i="2"/>
  <c r="K28" i="2"/>
  <c r="J28" i="2"/>
  <c r="I28" i="2"/>
  <c r="C28" i="2"/>
  <c r="B28" i="2"/>
  <c r="O27" i="2"/>
  <c r="N27" i="2"/>
  <c r="M27" i="2"/>
  <c r="K27" i="2"/>
  <c r="J27" i="2"/>
  <c r="I27" i="2"/>
  <c r="C27" i="2"/>
  <c r="B27" i="2"/>
  <c r="O26" i="2"/>
  <c r="N26" i="2"/>
  <c r="M26" i="2"/>
  <c r="K26" i="2"/>
  <c r="J26" i="2"/>
  <c r="I26" i="2"/>
  <c r="C26" i="2"/>
  <c r="B26" i="2"/>
  <c r="O25" i="2"/>
  <c r="N25" i="2"/>
  <c r="M25" i="2"/>
  <c r="K25" i="2"/>
  <c r="J25" i="2"/>
  <c r="I25" i="2"/>
  <c r="C25" i="2"/>
  <c r="B25" i="2"/>
  <c r="O24" i="2"/>
  <c r="N24" i="2"/>
  <c r="M24" i="2"/>
  <c r="K24" i="2"/>
  <c r="J24" i="2"/>
  <c r="I24" i="2"/>
  <c r="C24" i="2"/>
  <c r="B24" i="2"/>
  <c r="O23" i="2"/>
  <c r="N23" i="2"/>
  <c r="M23" i="2"/>
  <c r="K23" i="2"/>
  <c r="J23" i="2"/>
  <c r="I23" i="2"/>
  <c r="C23" i="2"/>
  <c r="B23" i="2"/>
  <c r="O22" i="2"/>
  <c r="N22" i="2"/>
  <c r="M22" i="2"/>
  <c r="K22" i="2"/>
  <c r="J22" i="2"/>
  <c r="I22" i="2"/>
  <c r="C22" i="2"/>
  <c r="B22" i="2"/>
  <c r="O21" i="2"/>
  <c r="N21" i="2"/>
  <c r="M21" i="2"/>
  <c r="K21" i="2"/>
  <c r="J21" i="2"/>
  <c r="I21" i="2"/>
  <c r="C21" i="2"/>
  <c r="B21" i="2"/>
  <c r="O20" i="2"/>
  <c r="N20" i="2"/>
  <c r="M20" i="2"/>
  <c r="K20" i="2"/>
  <c r="J20" i="2"/>
  <c r="I20" i="2"/>
  <c r="C20" i="2"/>
  <c r="B20" i="2"/>
  <c r="O19" i="2"/>
  <c r="N19" i="2"/>
  <c r="M19" i="2"/>
  <c r="K19" i="2"/>
  <c r="J19" i="2"/>
  <c r="I19" i="2"/>
  <c r="C19" i="2"/>
  <c r="B19" i="2"/>
  <c r="O18" i="2"/>
  <c r="N18" i="2"/>
  <c r="M18" i="2"/>
  <c r="K18" i="2"/>
  <c r="J18" i="2"/>
  <c r="I18" i="2"/>
  <c r="C18" i="2"/>
  <c r="B18" i="2"/>
  <c r="O17" i="2"/>
  <c r="N17" i="2"/>
  <c r="M17" i="2"/>
  <c r="K17" i="2"/>
  <c r="J17" i="2"/>
  <c r="I17" i="2"/>
  <c r="C17" i="2"/>
  <c r="B17" i="2"/>
  <c r="O16" i="2"/>
  <c r="N16" i="2"/>
  <c r="M16" i="2"/>
  <c r="K16" i="2"/>
  <c r="J16" i="2"/>
  <c r="I16" i="2"/>
  <c r="C16" i="2"/>
  <c r="B16" i="2"/>
  <c r="O15" i="2"/>
  <c r="N15" i="2"/>
  <c r="M15" i="2"/>
  <c r="K15" i="2"/>
  <c r="J15" i="2"/>
  <c r="I15" i="2"/>
  <c r="C15" i="2"/>
  <c r="B15" i="2"/>
  <c r="O14" i="2"/>
  <c r="N14" i="2"/>
  <c r="M14" i="2"/>
  <c r="K14" i="2"/>
  <c r="J14" i="2"/>
  <c r="I14" i="2"/>
  <c r="C14" i="2"/>
  <c r="B14" i="2"/>
  <c r="O13" i="2"/>
  <c r="N13" i="2"/>
  <c r="M13" i="2"/>
  <c r="K13" i="2"/>
  <c r="J13" i="2"/>
  <c r="I13" i="2"/>
  <c r="C13" i="2"/>
  <c r="B13" i="2"/>
  <c r="O12" i="2"/>
  <c r="N12" i="2"/>
  <c r="M12" i="2"/>
  <c r="K12" i="2"/>
  <c r="J12" i="2"/>
  <c r="I12" i="2"/>
  <c r="C12" i="2"/>
  <c r="B12" i="2"/>
  <c r="O11" i="2"/>
  <c r="N11" i="2"/>
  <c r="M11" i="2"/>
  <c r="K11" i="2"/>
  <c r="J11" i="2"/>
  <c r="I11" i="2"/>
  <c r="C11" i="2"/>
  <c r="B11" i="2"/>
  <c r="O10" i="2"/>
  <c r="N10" i="2"/>
  <c r="M10" i="2"/>
  <c r="K10" i="2"/>
  <c r="J10" i="2"/>
  <c r="I10" i="2"/>
  <c r="C10" i="2"/>
  <c r="B10" i="2"/>
  <c r="O9" i="2"/>
  <c r="N9" i="2"/>
  <c r="M9" i="2"/>
  <c r="K9" i="2"/>
  <c r="J9" i="2"/>
  <c r="I9" i="2"/>
  <c r="C9" i="2"/>
  <c r="B9" i="2"/>
  <c r="O8" i="2"/>
  <c r="N8" i="2"/>
  <c r="M8" i="2"/>
  <c r="K8" i="2"/>
  <c r="J8" i="2"/>
  <c r="I8" i="2"/>
  <c r="C8" i="2"/>
  <c r="B8" i="2"/>
  <c r="O7" i="2"/>
  <c r="N7" i="2"/>
  <c r="M7" i="2"/>
  <c r="K7" i="2"/>
  <c r="J7" i="2"/>
  <c r="I7" i="2"/>
  <c r="C7" i="2"/>
  <c r="B7" i="2"/>
  <c r="M189" i="1"/>
  <c r="N189" i="1"/>
  <c r="O189" i="1"/>
  <c r="M190" i="1"/>
  <c r="N190" i="1"/>
  <c r="O190" i="1"/>
  <c r="M191" i="1"/>
  <c r="N191" i="1"/>
  <c r="O191" i="1"/>
  <c r="M192" i="1"/>
  <c r="N192" i="1"/>
  <c r="O192" i="1"/>
  <c r="M193" i="1"/>
  <c r="N193" i="1"/>
  <c r="O193" i="1"/>
  <c r="M194" i="1"/>
  <c r="N194" i="1"/>
  <c r="O194" i="1"/>
  <c r="M195" i="1"/>
  <c r="N195" i="1"/>
  <c r="O195" i="1"/>
  <c r="M196" i="1"/>
  <c r="N196" i="1"/>
  <c r="O196" i="1"/>
  <c r="M197" i="1"/>
  <c r="N197" i="1"/>
  <c r="O197" i="1"/>
  <c r="N188" i="1"/>
  <c r="O188" i="1"/>
  <c r="M188" i="1"/>
  <c r="M152" i="1"/>
  <c r="N152" i="1"/>
  <c r="O152" i="1"/>
  <c r="M153" i="1"/>
  <c r="N153" i="1"/>
  <c r="O153" i="1"/>
  <c r="M154" i="1"/>
  <c r="N154" i="1"/>
  <c r="O154" i="1"/>
  <c r="M155" i="1"/>
  <c r="N155" i="1"/>
  <c r="O155" i="1"/>
  <c r="M156" i="1"/>
  <c r="N156" i="1"/>
  <c r="O156" i="1"/>
  <c r="M157" i="1"/>
  <c r="N157" i="1"/>
  <c r="O157" i="1"/>
  <c r="M158" i="1"/>
  <c r="N158" i="1"/>
  <c r="O158" i="1"/>
  <c r="M159" i="1"/>
  <c r="N159" i="1"/>
  <c r="O159" i="1"/>
  <c r="M160" i="1"/>
  <c r="N160" i="1"/>
  <c r="O160" i="1"/>
  <c r="M161" i="1"/>
  <c r="N161" i="1"/>
  <c r="O161" i="1"/>
  <c r="M162" i="1"/>
  <c r="N162" i="1"/>
  <c r="O162" i="1"/>
  <c r="M163" i="1"/>
  <c r="N163" i="1"/>
  <c r="O163" i="1"/>
  <c r="M164" i="1"/>
  <c r="N164" i="1"/>
  <c r="O164" i="1"/>
  <c r="M165" i="1"/>
  <c r="N165" i="1"/>
  <c r="O165" i="1"/>
  <c r="M166" i="1"/>
  <c r="N166" i="1"/>
  <c r="O166" i="1"/>
  <c r="M167" i="1"/>
  <c r="N167" i="1"/>
  <c r="O167" i="1"/>
  <c r="M168" i="1"/>
  <c r="N168" i="1"/>
  <c r="O168" i="1"/>
  <c r="M169" i="1"/>
  <c r="N169" i="1"/>
  <c r="O169" i="1"/>
  <c r="M170" i="1"/>
  <c r="N170" i="1"/>
  <c r="O170" i="1"/>
  <c r="M171" i="1"/>
  <c r="N171" i="1"/>
  <c r="O171" i="1"/>
  <c r="M172" i="1"/>
  <c r="N172" i="1"/>
  <c r="O172" i="1"/>
  <c r="M173" i="1"/>
  <c r="N173" i="1"/>
  <c r="O173" i="1"/>
  <c r="M174" i="1"/>
  <c r="N174" i="1"/>
  <c r="O174" i="1"/>
  <c r="M175" i="1"/>
  <c r="N175" i="1"/>
  <c r="O175" i="1"/>
  <c r="M176" i="1"/>
  <c r="N176" i="1"/>
  <c r="O176" i="1"/>
  <c r="M177" i="1"/>
  <c r="N177" i="1"/>
  <c r="O177" i="1"/>
  <c r="M178" i="1"/>
  <c r="N178" i="1"/>
  <c r="O178" i="1"/>
  <c r="M179" i="1"/>
  <c r="N179" i="1"/>
  <c r="O179" i="1"/>
  <c r="M180" i="1"/>
  <c r="N180" i="1"/>
  <c r="O180" i="1"/>
  <c r="M181" i="1"/>
  <c r="N181" i="1"/>
  <c r="O181" i="1"/>
  <c r="M182" i="1"/>
  <c r="N182" i="1"/>
  <c r="O182" i="1"/>
  <c r="M183" i="1"/>
  <c r="N183" i="1"/>
  <c r="O183" i="1"/>
  <c r="M184" i="1"/>
  <c r="N184" i="1"/>
  <c r="O184" i="1"/>
  <c r="M185" i="1"/>
  <c r="N185" i="1"/>
  <c r="O185" i="1"/>
  <c r="M186" i="1"/>
  <c r="N186" i="1"/>
  <c r="O186" i="1"/>
  <c r="M187" i="1"/>
  <c r="N187" i="1"/>
  <c r="O187" i="1"/>
  <c r="N151" i="1"/>
  <c r="O151" i="1"/>
  <c r="M151" i="1"/>
  <c r="M46" i="1"/>
  <c r="N46" i="1"/>
  <c r="O46" i="1"/>
  <c r="M47" i="1"/>
  <c r="N47" i="1"/>
  <c r="O47" i="1"/>
  <c r="M48" i="1"/>
  <c r="N48" i="1"/>
  <c r="O48" i="1"/>
  <c r="M49" i="1"/>
  <c r="N49" i="1"/>
  <c r="O49" i="1"/>
  <c r="M50" i="1"/>
  <c r="N50" i="1"/>
  <c r="O50" i="1"/>
  <c r="M51" i="1"/>
  <c r="N51" i="1"/>
  <c r="O51" i="1"/>
  <c r="M52" i="1"/>
  <c r="N52" i="1"/>
  <c r="O52" i="1"/>
  <c r="M53" i="1"/>
  <c r="N53" i="1"/>
  <c r="O53" i="1"/>
  <c r="M54" i="1"/>
  <c r="N54" i="1"/>
  <c r="O54" i="1"/>
  <c r="M55" i="1"/>
  <c r="N55" i="1"/>
  <c r="O55" i="1"/>
  <c r="M56" i="1"/>
  <c r="N56" i="1"/>
  <c r="O56" i="1"/>
  <c r="M57" i="1"/>
  <c r="N57" i="1"/>
  <c r="O57" i="1"/>
  <c r="M58" i="1"/>
  <c r="N58" i="1"/>
  <c r="O58" i="1"/>
  <c r="M59" i="1"/>
  <c r="N59" i="1"/>
  <c r="O59" i="1"/>
  <c r="M60" i="1"/>
  <c r="N60" i="1"/>
  <c r="O60" i="1"/>
  <c r="M61" i="1"/>
  <c r="N61" i="1"/>
  <c r="O61" i="1"/>
  <c r="M62" i="1"/>
  <c r="N62" i="1"/>
  <c r="O62" i="1"/>
  <c r="M63" i="1"/>
  <c r="N63" i="1"/>
  <c r="O63" i="1"/>
  <c r="M64" i="1"/>
  <c r="N64" i="1"/>
  <c r="O64" i="1"/>
  <c r="M65" i="1"/>
  <c r="N65" i="1"/>
  <c r="O65" i="1"/>
  <c r="M66" i="1"/>
  <c r="N66" i="1"/>
  <c r="O66" i="1"/>
  <c r="M67" i="1"/>
  <c r="N67" i="1"/>
  <c r="O67" i="1"/>
  <c r="M68" i="1"/>
  <c r="N68" i="1"/>
  <c r="O68" i="1"/>
  <c r="M69" i="1"/>
  <c r="N69" i="1"/>
  <c r="O69" i="1"/>
  <c r="M70" i="1"/>
  <c r="N70" i="1"/>
  <c r="O70" i="1"/>
  <c r="M71" i="1"/>
  <c r="N71" i="1"/>
  <c r="O71" i="1"/>
  <c r="M72" i="1"/>
  <c r="N72" i="1"/>
  <c r="O72" i="1"/>
  <c r="M73" i="1"/>
  <c r="N73" i="1"/>
  <c r="O73" i="1"/>
  <c r="M74" i="1"/>
  <c r="N74" i="1"/>
  <c r="O74" i="1"/>
  <c r="M75" i="1"/>
  <c r="N75" i="1"/>
  <c r="O75" i="1"/>
  <c r="M76" i="1"/>
  <c r="N76" i="1"/>
  <c r="O76" i="1"/>
  <c r="M77" i="1"/>
  <c r="N77" i="1"/>
  <c r="O77" i="1"/>
  <c r="M78" i="1"/>
  <c r="N78" i="1"/>
  <c r="O78" i="1"/>
  <c r="M79" i="1"/>
  <c r="N79" i="1"/>
  <c r="O79" i="1"/>
  <c r="M80" i="1"/>
  <c r="N80" i="1"/>
  <c r="O80" i="1"/>
  <c r="M81" i="1"/>
  <c r="N81" i="1"/>
  <c r="O81" i="1"/>
  <c r="M82" i="1"/>
  <c r="N82" i="1"/>
  <c r="O82" i="1"/>
  <c r="M83" i="1"/>
  <c r="N83" i="1"/>
  <c r="O83" i="1"/>
  <c r="M84" i="1"/>
  <c r="N84" i="1"/>
  <c r="O84" i="1"/>
  <c r="M85" i="1"/>
  <c r="N85" i="1"/>
  <c r="O85" i="1"/>
  <c r="M86" i="1"/>
  <c r="N86" i="1"/>
  <c r="O86" i="1"/>
  <c r="M87" i="1"/>
  <c r="N87" i="1"/>
  <c r="O87" i="1"/>
  <c r="M88" i="1"/>
  <c r="N88" i="1"/>
  <c r="O88" i="1"/>
  <c r="M89" i="1"/>
  <c r="N89" i="1"/>
  <c r="O89" i="1"/>
  <c r="M90" i="1"/>
  <c r="N90" i="1"/>
  <c r="O90" i="1"/>
  <c r="M91" i="1"/>
  <c r="N91" i="1"/>
  <c r="O91" i="1"/>
  <c r="M92" i="1"/>
  <c r="N92" i="1"/>
  <c r="O92" i="1"/>
  <c r="M93" i="1"/>
  <c r="N93" i="1"/>
  <c r="O93" i="1"/>
  <c r="M94" i="1"/>
  <c r="N94" i="1"/>
  <c r="O94" i="1"/>
  <c r="M95" i="1"/>
  <c r="N95" i="1"/>
  <c r="O95" i="1"/>
  <c r="M96" i="1"/>
  <c r="N96" i="1"/>
  <c r="O96" i="1"/>
  <c r="M97" i="1"/>
  <c r="N97" i="1"/>
  <c r="O97" i="1"/>
  <c r="M98" i="1"/>
  <c r="N98" i="1"/>
  <c r="O98" i="1"/>
  <c r="M99" i="1"/>
  <c r="N99" i="1"/>
  <c r="O99" i="1"/>
  <c r="M100" i="1"/>
  <c r="N100" i="1"/>
  <c r="O100" i="1"/>
  <c r="M101" i="1"/>
  <c r="N101" i="1"/>
  <c r="O101" i="1"/>
  <c r="M102" i="1"/>
  <c r="N102" i="1"/>
  <c r="O102" i="1"/>
  <c r="M103" i="1"/>
  <c r="N103" i="1"/>
  <c r="O103" i="1"/>
  <c r="M104" i="1"/>
  <c r="N104" i="1"/>
  <c r="O104" i="1"/>
  <c r="M105" i="1"/>
  <c r="N105" i="1"/>
  <c r="O105" i="1"/>
  <c r="M106" i="1"/>
  <c r="N106" i="1"/>
  <c r="O106" i="1"/>
  <c r="M107" i="1"/>
  <c r="N107" i="1"/>
  <c r="O107" i="1"/>
  <c r="M108" i="1"/>
  <c r="N108" i="1"/>
  <c r="O108" i="1"/>
  <c r="M109" i="1"/>
  <c r="N109" i="1"/>
  <c r="O109" i="1"/>
  <c r="M110" i="1"/>
  <c r="N110" i="1"/>
  <c r="O110" i="1"/>
  <c r="M111" i="1"/>
  <c r="N111" i="1"/>
  <c r="O111" i="1"/>
  <c r="M112" i="1"/>
  <c r="N112" i="1"/>
  <c r="O112" i="1"/>
  <c r="M113" i="1"/>
  <c r="N113" i="1"/>
  <c r="O113" i="1"/>
  <c r="M114" i="1"/>
  <c r="N114" i="1"/>
  <c r="O114" i="1"/>
  <c r="M115" i="1"/>
  <c r="N115" i="1"/>
  <c r="O115" i="1"/>
  <c r="M116" i="1"/>
  <c r="N116" i="1"/>
  <c r="O116" i="1"/>
  <c r="M117" i="1"/>
  <c r="N117" i="1"/>
  <c r="O117" i="1"/>
  <c r="M118" i="1"/>
  <c r="N118" i="1"/>
  <c r="O118" i="1"/>
  <c r="M119" i="1"/>
  <c r="N119" i="1"/>
  <c r="O119" i="1"/>
  <c r="M120" i="1"/>
  <c r="N120" i="1"/>
  <c r="O120" i="1"/>
  <c r="M121" i="1"/>
  <c r="N121" i="1"/>
  <c r="O121" i="1"/>
  <c r="M122" i="1"/>
  <c r="N122" i="1"/>
  <c r="O122" i="1"/>
  <c r="M123" i="1"/>
  <c r="N123" i="1"/>
  <c r="O123" i="1"/>
  <c r="M124" i="1"/>
  <c r="N124" i="1"/>
  <c r="O124" i="1"/>
  <c r="M125" i="1"/>
  <c r="N125" i="1"/>
  <c r="O125" i="1"/>
  <c r="M126" i="1"/>
  <c r="N126" i="1"/>
  <c r="O126" i="1"/>
  <c r="M127" i="1"/>
  <c r="N127" i="1"/>
  <c r="O127" i="1"/>
  <c r="M128" i="1"/>
  <c r="N128" i="1"/>
  <c r="O128" i="1"/>
  <c r="M129" i="1"/>
  <c r="N129" i="1"/>
  <c r="O129" i="1"/>
  <c r="M130" i="1"/>
  <c r="N130" i="1"/>
  <c r="O130" i="1"/>
  <c r="M131" i="1"/>
  <c r="N131" i="1"/>
  <c r="O131" i="1"/>
  <c r="M132" i="1"/>
  <c r="N132" i="1"/>
  <c r="O132" i="1"/>
  <c r="M133" i="1"/>
  <c r="N133" i="1"/>
  <c r="O133" i="1"/>
  <c r="M134" i="1"/>
  <c r="N134" i="1"/>
  <c r="O134" i="1"/>
  <c r="M135" i="1"/>
  <c r="N135" i="1"/>
  <c r="O135" i="1"/>
  <c r="M136" i="1"/>
  <c r="N136" i="1"/>
  <c r="O136" i="1"/>
  <c r="M137" i="1"/>
  <c r="N137" i="1"/>
  <c r="O137" i="1"/>
  <c r="M138" i="1"/>
  <c r="N138" i="1"/>
  <c r="O138" i="1"/>
  <c r="M139" i="1"/>
  <c r="N139" i="1"/>
  <c r="O139" i="1"/>
  <c r="M140" i="1"/>
  <c r="N140" i="1"/>
  <c r="O140" i="1"/>
  <c r="M141" i="1"/>
  <c r="N141" i="1"/>
  <c r="O141" i="1"/>
  <c r="M142" i="1"/>
  <c r="N142" i="1"/>
  <c r="O142" i="1"/>
  <c r="M143" i="1"/>
  <c r="N143" i="1"/>
  <c r="O143" i="1"/>
  <c r="M144" i="1"/>
  <c r="N144" i="1"/>
  <c r="O144" i="1"/>
  <c r="M145" i="1"/>
  <c r="N145" i="1"/>
  <c r="O145" i="1"/>
  <c r="M146" i="1"/>
  <c r="N146" i="1"/>
  <c r="O146" i="1"/>
  <c r="M147" i="1"/>
  <c r="N147" i="1"/>
  <c r="O147" i="1"/>
  <c r="M148" i="1"/>
  <c r="N148" i="1"/>
  <c r="O148" i="1"/>
  <c r="M149" i="1"/>
  <c r="N149" i="1"/>
  <c r="O149" i="1"/>
  <c r="M150" i="1"/>
  <c r="N150" i="1"/>
  <c r="O150" i="1"/>
  <c r="M43" i="1"/>
  <c r="N43" i="1"/>
  <c r="O43" i="1"/>
  <c r="M44" i="1"/>
  <c r="N44" i="1"/>
  <c r="O44" i="1"/>
  <c r="M45" i="1"/>
  <c r="N45" i="1"/>
  <c r="O45" i="1"/>
  <c r="N42" i="1"/>
  <c r="O42" i="1"/>
  <c r="M42" i="1"/>
  <c r="M8" i="1"/>
  <c r="N8" i="1"/>
  <c r="O8" i="1"/>
  <c r="M9" i="1"/>
  <c r="N9" i="1"/>
  <c r="O9" i="1"/>
  <c r="M10" i="1"/>
  <c r="N10" i="1"/>
  <c r="O10" i="1"/>
  <c r="M11" i="1"/>
  <c r="N11" i="1"/>
  <c r="O11" i="1"/>
  <c r="M12" i="1"/>
  <c r="N12" i="1"/>
  <c r="O12" i="1"/>
  <c r="M13" i="1"/>
  <c r="N13" i="1"/>
  <c r="O13" i="1"/>
  <c r="M14" i="1"/>
  <c r="N14" i="1"/>
  <c r="O14" i="1"/>
  <c r="M15" i="1"/>
  <c r="N15" i="1"/>
  <c r="O15" i="1"/>
  <c r="M16" i="1"/>
  <c r="N16" i="1"/>
  <c r="O16" i="1"/>
  <c r="M17" i="1"/>
  <c r="N17" i="1"/>
  <c r="O17" i="1"/>
  <c r="M18" i="1"/>
  <c r="N18" i="1"/>
  <c r="O18" i="1"/>
  <c r="M19" i="1"/>
  <c r="N19" i="1"/>
  <c r="O19" i="1"/>
  <c r="M20" i="1"/>
  <c r="N20" i="1"/>
  <c r="O20" i="1"/>
  <c r="M21" i="1"/>
  <c r="N21" i="1"/>
  <c r="O21" i="1"/>
  <c r="M22" i="1"/>
  <c r="N22" i="1"/>
  <c r="O22" i="1"/>
  <c r="M23" i="1"/>
  <c r="N23" i="1"/>
  <c r="O23" i="1"/>
  <c r="M24" i="1"/>
  <c r="N24" i="1"/>
  <c r="O24" i="1"/>
  <c r="M25" i="1"/>
  <c r="N25" i="1"/>
  <c r="O25" i="1"/>
  <c r="M26" i="1"/>
  <c r="N26" i="1"/>
  <c r="O26" i="1"/>
  <c r="M27" i="1"/>
  <c r="N27" i="1"/>
  <c r="O27" i="1"/>
  <c r="M28" i="1"/>
  <c r="N28" i="1"/>
  <c r="O28" i="1"/>
  <c r="M29" i="1"/>
  <c r="N29" i="1"/>
  <c r="O29" i="1"/>
  <c r="M30" i="1"/>
  <c r="N30" i="1"/>
  <c r="O30" i="1"/>
  <c r="M31" i="1"/>
  <c r="N31" i="1"/>
  <c r="O31" i="1"/>
  <c r="M32" i="1"/>
  <c r="N32" i="1"/>
  <c r="O32" i="1"/>
  <c r="M33" i="1"/>
  <c r="N33" i="1"/>
  <c r="O33" i="1"/>
  <c r="M34" i="1"/>
  <c r="N34" i="1"/>
  <c r="O34" i="1"/>
  <c r="M35" i="1"/>
  <c r="N35" i="1"/>
  <c r="O35" i="1"/>
  <c r="M36" i="1"/>
  <c r="N36" i="1"/>
  <c r="O36" i="1"/>
  <c r="M37" i="1"/>
  <c r="N37" i="1"/>
  <c r="O37" i="1"/>
  <c r="M38" i="1"/>
  <c r="N38" i="1"/>
  <c r="O38" i="1"/>
  <c r="M39" i="1"/>
  <c r="N39" i="1"/>
  <c r="O39" i="1"/>
  <c r="M40" i="1"/>
  <c r="N40" i="1"/>
  <c r="O40" i="1"/>
  <c r="M41" i="1"/>
  <c r="N41" i="1"/>
  <c r="O41" i="1"/>
  <c r="O7" i="1"/>
  <c r="N7" i="1"/>
  <c r="M7" i="1"/>
  <c r="I72" i="1"/>
  <c r="J72" i="1"/>
  <c r="K72" i="1"/>
  <c r="Q72" i="1"/>
  <c r="T72" i="1"/>
  <c r="U72" i="1"/>
  <c r="I73" i="1"/>
  <c r="J73" i="1"/>
  <c r="K73" i="1"/>
  <c r="T73" i="1" s="1"/>
  <c r="U73" i="1" s="1"/>
  <c r="I74" i="1"/>
  <c r="J74" i="1"/>
  <c r="K74" i="1"/>
  <c r="I75" i="1"/>
  <c r="J75" i="1"/>
  <c r="K75" i="1"/>
  <c r="T75" i="1"/>
  <c r="U75" i="1"/>
  <c r="I76" i="1"/>
  <c r="J76" i="1"/>
  <c r="K76" i="1"/>
  <c r="I77" i="1"/>
  <c r="J77" i="1"/>
  <c r="K77" i="1"/>
  <c r="T77" i="1" s="1"/>
  <c r="U77" i="1" s="1"/>
  <c r="I78" i="1"/>
  <c r="J78" i="1"/>
  <c r="K78" i="1"/>
  <c r="I79" i="1"/>
  <c r="J79" i="1"/>
  <c r="K79" i="1"/>
  <c r="I80" i="1"/>
  <c r="J80" i="1"/>
  <c r="K80" i="1"/>
  <c r="Q80" i="1"/>
  <c r="I81" i="1"/>
  <c r="J81" i="1"/>
  <c r="K81" i="1"/>
  <c r="I82" i="1"/>
  <c r="J82" i="1"/>
  <c r="K82" i="1"/>
  <c r="I83" i="1"/>
  <c r="J83" i="1"/>
  <c r="K83" i="1"/>
  <c r="I84" i="1"/>
  <c r="J84" i="1"/>
  <c r="K84" i="1"/>
  <c r="I85" i="1"/>
  <c r="J85" i="1"/>
  <c r="K85" i="1"/>
  <c r="Q85" i="1"/>
  <c r="T85" i="1"/>
  <c r="U85" i="1"/>
  <c r="I86" i="1"/>
  <c r="J86" i="1"/>
  <c r="K86" i="1"/>
  <c r="I87" i="1"/>
  <c r="J87" i="1"/>
  <c r="K87" i="1"/>
  <c r="Q87" i="1"/>
  <c r="I88" i="1"/>
  <c r="J88" i="1"/>
  <c r="K88" i="1"/>
  <c r="I89" i="1"/>
  <c r="J89" i="1"/>
  <c r="K89" i="1"/>
  <c r="Q89" i="1" s="1"/>
  <c r="I90" i="1"/>
  <c r="J90" i="1"/>
  <c r="K90" i="1"/>
  <c r="I91" i="1"/>
  <c r="J91" i="1"/>
  <c r="K91" i="1"/>
  <c r="I92" i="1"/>
  <c r="J92" i="1"/>
  <c r="K92" i="1"/>
  <c r="Q92" i="1"/>
  <c r="I93" i="1"/>
  <c r="J93" i="1"/>
  <c r="K93" i="1"/>
  <c r="I94" i="1"/>
  <c r="J94" i="1"/>
  <c r="K94" i="1"/>
  <c r="I95" i="1"/>
  <c r="J95" i="1"/>
  <c r="K95" i="1"/>
  <c r="T95" i="1" s="1"/>
  <c r="U95" i="1" s="1"/>
  <c r="Q95" i="1"/>
  <c r="I96" i="1"/>
  <c r="J96" i="1"/>
  <c r="K96" i="1"/>
  <c r="I97" i="1"/>
  <c r="J97" i="1"/>
  <c r="K97" i="1"/>
  <c r="I98" i="1"/>
  <c r="J98" i="1"/>
  <c r="K98" i="1"/>
  <c r="I99" i="1"/>
  <c r="J99" i="1"/>
  <c r="K99" i="1"/>
  <c r="I100" i="1"/>
  <c r="J100" i="1"/>
  <c r="K100" i="1"/>
  <c r="Q100" i="1"/>
  <c r="I101" i="1"/>
  <c r="J101" i="1"/>
  <c r="K101" i="1"/>
  <c r="I102" i="1"/>
  <c r="J102" i="1"/>
  <c r="K102" i="1"/>
  <c r="I103" i="1"/>
  <c r="J103" i="1"/>
  <c r="K103" i="1"/>
  <c r="I104" i="1"/>
  <c r="J104" i="1"/>
  <c r="K104" i="1"/>
  <c r="I105" i="1"/>
  <c r="J105" i="1"/>
  <c r="K105" i="1"/>
  <c r="Q105" i="1" s="1"/>
  <c r="I106" i="1"/>
  <c r="J106" i="1"/>
  <c r="K106" i="1"/>
  <c r="T106" i="1"/>
  <c r="U106" i="1"/>
  <c r="I107" i="1"/>
  <c r="J107" i="1"/>
  <c r="K107" i="1"/>
  <c r="Q107" i="1"/>
  <c r="I108" i="1"/>
  <c r="J108" i="1"/>
  <c r="K108" i="1"/>
  <c r="Q108" i="1"/>
  <c r="T108" i="1"/>
  <c r="U108" i="1"/>
  <c r="I109" i="1"/>
  <c r="J109" i="1"/>
  <c r="K109" i="1"/>
  <c r="Q109" i="1"/>
  <c r="I110" i="1"/>
  <c r="J110" i="1"/>
  <c r="K110" i="1"/>
  <c r="I111" i="1"/>
  <c r="J111" i="1"/>
  <c r="K111" i="1"/>
  <c r="I112" i="1"/>
  <c r="J112" i="1"/>
  <c r="K112" i="1"/>
  <c r="I113" i="1"/>
  <c r="J113" i="1"/>
  <c r="K113" i="1"/>
  <c r="I114" i="1"/>
  <c r="J114" i="1"/>
  <c r="K114" i="1"/>
  <c r="I115" i="1"/>
  <c r="J115" i="1"/>
  <c r="K115" i="1"/>
  <c r="Q115" i="1"/>
  <c r="I116" i="1"/>
  <c r="J116" i="1"/>
  <c r="K116" i="1"/>
  <c r="I117" i="1"/>
  <c r="J117" i="1"/>
  <c r="K117" i="1"/>
  <c r="Q117" i="1"/>
  <c r="I118" i="1"/>
  <c r="J118" i="1"/>
  <c r="K118" i="1"/>
  <c r="I119" i="1"/>
  <c r="J119" i="1"/>
  <c r="K119" i="1"/>
  <c r="I120" i="1"/>
  <c r="J120" i="1"/>
  <c r="K120" i="1"/>
  <c r="I121" i="1"/>
  <c r="J121" i="1"/>
  <c r="K121" i="1"/>
  <c r="I122" i="1"/>
  <c r="J122" i="1"/>
  <c r="K122" i="1"/>
  <c r="I123" i="1"/>
  <c r="J123" i="1"/>
  <c r="K123" i="1"/>
  <c r="I124" i="1"/>
  <c r="J124" i="1"/>
  <c r="K124" i="1"/>
  <c r="I125" i="1"/>
  <c r="J125" i="1"/>
  <c r="K125" i="1"/>
  <c r="I126" i="1"/>
  <c r="J126" i="1"/>
  <c r="K126" i="1"/>
  <c r="T126" i="1"/>
  <c r="U126" i="1"/>
  <c r="I127" i="1"/>
  <c r="J127" i="1"/>
  <c r="K127" i="1"/>
  <c r="I128" i="1"/>
  <c r="J128" i="1"/>
  <c r="K128" i="1"/>
  <c r="I129" i="1"/>
  <c r="J129" i="1"/>
  <c r="K129" i="1"/>
  <c r="Q129" i="1"/>
  <c r="I130" i="1"/>
  <c r="J130" i="1"/>
  <c r="K130" i="1"/>
  <c r="I131" i="1"/>
  <c r="J131" i="1"/>
  <c r="K131" i="1"/>
  <c r="I132" i="1"/>
  <c r="J132" i="1"/>
  <c r="K132" i="1"/>
  <c r="Q132" i="1" s="1"/>
  <c r="I133" i="1"/>
  <c r="J133" i="1"/>
  <c r="K133" i="1"/>
  <c r="I134" i="1"/>
  <c r="J134" i="1"/>
  <c r="K134" i="1"/>
  <c r="I135" i="1"/>
  <c r="J135" i="1"/>
  <c r="K135" i="1"/>
  <c r="I136" i="1"/>
  <c r="J136" i="1"/>
  <c r="K136" i="1"/>
  <c r="I137" i="1"/>
  <c r="J137" i="1"/>
  <c r="K137" i="1"/>
  <c r="I138" i="1"/>
  <c r="J138" i="1"/>
  <c r="K138" i="1"/>
  <c r="I139" i="1"/>
  <c r="J139" i="1"/>
  <c r="K139" i="1"/>
  <c r="I140" i="1"/>
  <c r="J140" i="1"/>
  <c r="K140" i="1"/>
  <c r="I141" i="1"/>
  <c r="J141" i="1"/>
  <c r="K141" i="1"/>
  <c r="I142" i="1"/>
  <c r="J142" i="1"/>
  <c r="K142" i="1"/>
  <c r="I143" i="1"/>
  <c r="J143" i="1"/>
  <c r="K143" i="1"/>
  <c r="I144" i="1"/>
  <c r="J144" i="1"/>
  <c r="K144" i="1"/>
  <c r="I145" i="1"/>
  <c r="J145" i="1"/>
  <c r="K145" i="1"/>
  <c r="I146" i="1"/>
  <c r="J146" i="1"/>
  <c r="K146" i="1"/>
  <c r="I147" i="1"/>
  <c r="J147" i="1"/>
  <c r="K147" i="1"/>
  <c r="T147" i="1" s="1"/>
  <c r="U147" i="1" s="1"/>
  <c r="Q147" i="1"/>
  <c r="I148" i="1"/>
  <c r="J148" i="1"/>
  <c r="K148" i="1"/>
  <c r="I149" i="1"/>
  <c r="J149" i="1"/>
  <c r="K149" i="1"/>
  <c r="I150" i="1"/>
  <c r="J150" i="1"/>
  <c r="K150" i="1"/>
  <c r="I151" i="1"/>
  <c r="J151" i="1"/>
  <c r="K151" i="1"/>
  <c r="I152" i="1"/>
  <c r="J152" i="1"/>
  <c r="K152" i="1"/>
  <c r="Q152" i="1"/>
  <c r="I153" i="1"/>
  <c r="J153" i="1"/>
  <c r="K153" i="1"/>
  <c r="I154" i="1"/>
  <c r="J154" i="1"/>
  <c r="K154" i="1"/>
  <c r="I155" i="1"/>
  <c r="J155" i="1"/>
  <c r="K155" i="1"/>
  <c r="I156" i="1"/>
  <c r="J156" i="1"/>
  <c r="K156" i="1"/>
  <c r="Q156" i="1"/>
  <c r="I157" i="1"/>
  <c r="J157" i="1"/>
  <c r="K157" i="1"/>
  <c r="I158" i="1"/>
  <c r="J158" i="1"/>
  <c r="K158" i="1"/>
  <c r="I159" i="1"/>
  <c r="J159" i="1"/>
  <c r="K159" i="1"/>
  <c r="T159" i="1"/>
  <c r="U159" i="1"/>
  <c r="I160" i="1"/>
  <c r="J160" i="1"/>
  <c r="K160" i="1"/>
  <c r="T160" i="1" s="1"/>
  <c r="U160" i="1" s="1"/>
  <c r="I161" i="1"/>
  <c r="J161" i="1"/>
  <c r="K161" i="1"/>
  <c r="I162" i="1"/>
  <c r="J162" i="1"/>
  <c r="K162" i="1"/>
  <c r="I163" i="1"/>
  <c r="J163" i="1"/>
  <c r="K163" i="1"/>
  <c r="T163" i="1" s="1"/>
  <c r="U163" i="1" s="1"/>
  <c r="I164" i="1"/>
  <c r="J164" i="1"/>
  <c r="K164" i="1"/>
  <c r="I165" i="1"/>
  <c r="J165" i="1"/>
  <c r="K165" i="1"/>
  <c r="T165" i="1"/>
  <c r="U165" i="1"/>
  <c r="I166" i="1"/>
  <c r="J166" i="1"/>
  <c r="K166" i="1"/>
  <c r="T166" i="1"/>
  <c r="U166" i="1"/>
  <c r="I167" i="1"/>
  <c r="J167" i="1"/>
  <c r="K167" i="1"/>
  <c r="I168" i="1"/>
  <c r="J168" i="1"/>
  <c r="K168" i="1"/>
  <c r="I169" i="1"/>
  <c r="J169" i="1"/>
  <c r="K169" i="1"/>
  <c r="I170" i="1"/>
  <c r="J170" i="1"/>
  <c r="K170" i="1"/>
  <c r="I171" i="1"/>
  <c r="J171" i="1"/>
  <c r="K171" i="1"/>
  <c r="Q171" i="1"/>
  <c r="I172" i="1"/>
  <c r="J172" i="1"/>
  <c r="K172" i="1"/>
  <c r="I173" i="1"/>
  <c r="J173" i="1"/>
  <c r="K173" i="1"/>
  <c r="T173" i="1"/>
  <c r="U173" i="1"/>
  <c r="I174" i="1"/>
  <c r="J174" i="1"/>
  <c r="K174" i="1"/>
  <c r="I175" i="1"/>
  <c r="J175" i="1"/>
  <c r="K175" i="1"/>
  <c r="Q175" i="1"/>
  <c r="I176" i="1"/>
  <c r="J176" i="1"/>
  <c r="K176" i="1"/>
  <c r="I177" i="1"/>
  <c r="J177" i="1"/>
  <c r="K177" i="1"/>
  <c r="I178" i="1"/>
  <c r="J178" i="1"/>
  <c r="K178" i="1"/>
  <c r="I179" i="1"/>
  <c r="J179" i="1"/>
  <c r="K179" i="1"/>
  <c r="I180" i="1"/>
  <c r="J180" i="1"/>
  <c r="K180" i="1"/>
  <c r="I181" i="1"/>
  <c r="J181" i="1"/>
  <c r="K181" i="1"/>
  <c r="I182" i="1"/>
  <c r="J182" i="1"/>
  <c r="K182" i="1"/>
  <c r="T182" i="1"/>
  <c r="U182" i="1"/>
  <c r="I183" i="1"/>
  <c r="J183" i="1"/>
  <c r="K183" i="1"/>
  <c r="Q183" i="1"/>
  <c r="I184" i="1"/>
  <c r="J184" i="1"/>
  <c r="K184" i="1"/>
  <c r="T184" i="1"/>
  <c r="U184" i="1"/>
  <c r="I185" i="1"/>
  <c r="J185" i="1"/>
  <c r="K185" i="1"/>
  <c r="I186" i="1"/>
  <c r="J186" i="1"/>
  <c r="K186" i="1"/>
  <c r="I187" i="1"/>
  <c r="J187" i="1"/>
  <c r="K187" i="1"/>
  <c r="I188" i="1"/>
  <c r="J188" i="1"/>
  <c r="K188" i="1"/>
  <c r="T188" i="1"/>
  <c r="U188" i="1"/>
  <c r="I189" i="1"/>
  <c r="J189" i="1"/>
  <c r="K189" i="1"/>
  <c r="I190" i="1"/>
  <c r="J190" i="1"/>
  <c r="K190" i="1"/>
  <c r="I191" i="1"/>
  <c r="J191" i="1"/>
  <c r="K191" i="1"/>
  <c r="Q191" i="1"/>
  <c r="I192" i="1"/>
  <c r="J192" i="1"/>
  <c r="K192" i="1"/>
  <c r="I193" i="1"/>
  <c r="J193" i="1"/>
  <c r="K193" i="1"/>
  <c r="T193" i="1"/>
  <c r="U193" i="1"/>
  <c r="I194" i="1"/>
  <c r="J194" i="1"/>
  <c r="K194" i="1"/>
  <c r="Q194" i="1"/>
  <c r="I195" i="1"/>
  <c r="J195" i="1"/>
  <c r="K195" i="1"/>
  <c r="Q195" i="1"/>
  <c r="I196" i="1"/>
  <c r="J196" i="1"/>
  <c r="K196" i="1"/>
  <c r="I197" i="1"/>
  <c r="J197" i="1"/>
  <c r="K197" i="1"/>
  <c r="J71" i="1"/>
  <c r="K71" i="1"/>
  <c r="I71" i="1"/>
  <c r="I50" i="1"/>
  <c r="J50" i="1"/>
  <c r="K50" i="1"/>
  <c r="I51" i="1"/>
  <c r="J51" i="1"/>
  <c r="K51" i="1"/>
  <c r="Q51" i="1"/>
  <c r="I52" i="1"/>
  <c r="J52" i="1"/>
  <c r="K52" i="1"/>
  <c r="T52" i="1"/>
  <c r="U52" i="1"/>
  <c r="I53" i="1"/>
  <c r="J53" i="1"/>
  <c r="K53" i="1"/>
  <c r="Q53" i="1"/>
  <c r="I54" i="1"/>
  <c r="J54" i="1"/>
  <c r="K54" i="1"/>
  <c r="I55" i="1"/>
  <c r="J55" i="1"/>
  <c r="K55" i="1"/>
  <c r="Q55" i="1" s="1"/>
  <c r="I56" i="1"/>
  <c r="J56" i="1"/>
  <c r="K56" i="1"/>
  <c r="T56" i="1"/>
  <c r="U56" i="1"/>
  <c r="I57" i="1"/>
  <c r="J57" i="1"/>
  <c r="K57" i="1"/>
  <c r="I58" i="1"/>
  <c r="J58" i="1"/>
  <c r="K58" i="1"/>
  <c r="I59" i="1"/>
  <c r="J59" i="1"/>
  <c r="K59" i="1"/>
  <c r="I60" i="1"/>
  <c r="J60" i="1"/>
  <c r="K60" i="1"/>
  <c r="I61" i="1"/>
  <c r="J61" i="1"/>
  <c r="K61" i="1"/>
  <c r="I62" i="1"/>
  <c r="J62" i="1"/>
  <c r="K62" i="1"/>
  <c r="T62" i="1"/>
  <c r="U62" i="1"/>
  <c r="I63" i="1"/>
  <c r="J63" i="1"/>
  <c r="K63" i="1"/>
  <c r="T63" i="1"/>
  <c r="U63" i="1"/>
  <c r="I64" i="1"/>
  <c r="J64" i="1"/>
  <c r="K64" i="1"/>
  <c r="T64" i="1"/>
  <c r="U64" i="1"/>
  <c r="I65" i="1"/>
  <c r="J65" i="1"/>
  <c r="K65" i="1"/>
  <c r="I66" i="1"/>
  <c r="J66" i="1"/>
  <c r="K66" i="1"/>
  <c r="I67" i="1"/>
  <c r="J67" i="1"/>
  <c r="K67" i="1"/>
  <c r="I68" i="1"/>
  <c r="J68" i="1"/>
  <c r="K68" i="1"/>
  <c r="T68" i="1"/>
  <c r="U68" i="1"/>
  <c r="I69" i="1"/>
  <c r="J69" i="1"/>
  <c r="K69" i="1"/>
  <c r="I70" i="1"/>
  <c r="J70" i="1"/>
  <c r="K70" i="1"/>
  <c r="I8" i="1"/>
  <c r="J8" i="1"/>
  <c r="K8" i="1"/>
  <c r="T8" i="1"/>
  <c r="I9" i="1"/>
  <c r="J9" i="1"/>
  <c r="K9" i="1"/>
  <c r="I10" i="1"/>
  <c r="J10" i="1"/>
  <c r="K10" i="1"/>
  <c r="Q10" i="1"/>
  <c r="I11" i="1"/>
  <c r="J11" i="1"/>
  <c r="K11" i="1"/>
  <c r="I12" i="1"/>
  <c r="J12" i="1"/>
  <c r="K12" i="1"/>
  <c r="T12" i="1" s="1"/>
  <c r="U12" i="1" s="1"/>
  <c r="I13" i="1"/>
  <c r="J13" i="1"/>
  <c r="K13" i="1"/>
  <c r="I14" i="1"/>
  <c r="J14" i="1"/>
  <c r="K14" i="1"/>
  <c r="Q14" i="1"/>
  <c r="I15" i="1"/>
  <c r="J15" i="1"/>
  <c r="K15" i="1"/>
  <c r="T15" i="1"/>
  <c r="U15" i="1"/>
  <c r="I16" i="1"/>
  <c r="J16" i="1"/>
  <c r="K16" i="1"/>
  <c r="I17" i="1"/>
  <c r="J17" i="1"/>
  <c r="K17" i="1"/>
  <c r="I18" i="1"/>
  <c r="J18" i="1"/>
  <c r="K18" i="1"/>
  <c r="I19" i="1"/>
  <c r="J19" i="1"/>
  <c r="K19" i="1"/>
  <c r="I20" i="1"/>
  <c r="J20" i="1"/>
  <c r="K20" i="1"/>
  <c r="I21" i="1"/>
  <c r="J21" i="1"/>
  <c r="K21" i="1"/>
  <c r="I22" i="1"/>
  <c r="J22" i="1"/>
  <c r="K22" i="1"/>
  <c r="I23" i="1"/>
  <c r="J23" i="1"/>
  <c r="K23" i="1"/>
  <c r="I24" i="1"/>
  <c r="J24" i="1"/>
  <c r="K24" i="1"/>
  <c r="I25" i="1"/>
  <c r="J25" i="1"/>
  <c r="K25" i="1"/>
  <c r="I26" i="1"/>
  <c r="J26" i="1"/>
  <c r="K26" i="1"/>
  <c r="I27" i="1"/>
  <c r="J27" i="1"/>
  <c r="K27" i="1"/>
  <c r="T27" i="1"/>
  <c r="U27" i="1"/>
  <c r="I28" i="1"/>
  <c r="J28" i="1"/>
  <c r="K28" i="1"/>
  <c r="Q28" i="1" s="1"/>
  <c r="I29" i="1"/>
  <c r="J29" i="1"/>
  <c r="K29" i="1"/>
  <c r="Q29" i="1" s="1"/>
  <c r="I30" i="1"/>
  <c r="J30" i="1"/>
  <c r="K30" i="1"/>
  <c r="I31" i="1"/>
  <c r="J31" i="1"/>
  <c r="K31" i="1"/>
  <c r="I32" i="1"/>
  <c r="J32" i="1"/>
  <c r="K32" i="1"/>
  <c r="I33" i="1"/>
  <c r="J33" i="1"/>
  <c r="K33" i="1"/>
  <c r="I34" i="1"/>
  <c r="J34" i="1"/>
  <c r="K34" i="1"/>
  <c r="I35" i="1"/>
  <c r="J35" i="1"/>
  <c r="K35" i="1"/>
  <c r="I36" i="1"/>
  <c r="J36" i="1"/>
  <c r="K36" i="1"/>
  <c r="I37" i="1"/>
  <c r="J37" i="1"/>
  <c r="K37" i="1"/>
  <c r="I38" i="1"/>
  <c r="J38" i="1"/>
  <c r="K38" i="1"/>
  <c r="T38" i="1"/>
  <c r="U38" i="1"/>
  <c r="I39" i="1"/>
  <c r="J39" i="1"/>
  <c r="K39" i="1"/>
  <c r="I40" i="1"/>
  <c r="J40" i="1"/>
  <c r="K40" i="1"/>
  <c r="I41" i="1"/>
  <c r="J41" i="1"/>
  <c r="K41" i="1"/>
  <c r="I42" i="1"/>
  <c r="J42" i="1"/>
  <c r="K42" i="1"/>
  <c r="I43" i="1"/>
  <c r="J43" i="1"/>
  <c r="K43" i="1"/>
  <c r="I44" i="1"/>
  <c r="J44" i="1"/>
  <c r="K44" i="1"/>
  <c r="I45" i="1"/>
  <c r="J45" i="1"/>
  <c r="K45" i="1"/>
  <c r="I46" i="1"/>
  <c r="J46" i="1"/>
  <c r="K46" i="1"/>
  <c r="T46" i="1"/>
  <c r="U46" i="1"/>
  <c r="I47" i="1"/>
  <c r="J47" i="1"/>
  <c r="K47" i="1"/>
  <c r="I48" i="1"/>
  <c r="J48" i="1"/>
  <c r="K48" i="1"/>
  <c r="T48" i="1" s="1"/>
  <c r="U48" i="1" s="1"/>
  <c r="I49" i="1"/>
  <c r="J49" i="1"/>
  <c r="K49" i="1"/>
  <c r="T49" i="1"/>
  <c r="U49" i="1"/>
  <c r="J7" i="1"/>
  <c r="K7" i="1"/>
  <c r="I7" i="1"/>
  <c r="T13" i="1"/>
  <c r="U13" i="1"/>
  <c r="T14" i="1"/>
  <c r="U14" i="1"/>
  <c r="T16" i="1"/>
  <c r="U16" i="1"/>
  <c r="T17" i="1"/>
  <c r="U17" i="1"/>
  <c r="T24" i="1"/>
  <c r="U24" i="1"/>
  <c r="T25" i="1"/>
  <c r="U25" i="1"/>
  <c r="T29" i="1"/>
  <c r="U29" i="1"/>
  <c r="T37" i="1"/>
  <c r="U37" i="1"/>
  <c r="T40" i="1"/>
  <c r="U40" i="1"/>
  <c r="T41" i="1"/>
  <c r="U41" i="1"/>
  <c r="T47" i="1"/>
  <c r="U47" i="1"/>
  <c r="T51" i="1"/>
  <c r="U51" i="1"/>
  <c r="T55" i="1"/>
  <c r="U55" i="1"/>
  <c r="T67" i="1"/>
  <c r="U67" i="1"/>
  <c r="T92" i="1"/>
  <c r="U92" i="1"/>
  <c r="T93" i="1"/>
  <c r="U93" i="1"/>
  <c r="T113" i="1"/>
  <c r="U113" i="1"/>
  <c r="T127" i="1"/>
  <c r="U127" i="1"/>
  <c r="T187" i="1"/>
  <c r="U187" i="1"/>
  <c r="Q12" i="1"/>
  <c r="Q13" i="1"/>
  <c r="Q16" i="1"/>
  <c r="Q17" i="1"/>
  <c r="Q24" i="1"/>
  <c r="Q25" i="1"/>
  <c r="Q36" i="1"/>
  <c r="Q37" i="1"/>
  <c r="Q41" i="1"/>
  <c r="Q48" i="1"/>
  <c r="Q60" i="1"/>
  <c r="Q67" i="1"/>
  <c r="Q73" i="1"/>
  <c r="Q119" i="1"/>
  <c r="Q135" i="1"/>
  <c r="Q138" i="1"/>
  <c r="Q140" i="1"/>
  <c r="Q163" i="1"/>
  <c r="B193" i="1"/>
  <c r="C193" i="1"/>
  <c r="D193" i="1"/>
  <c r="B194" i="1"/>
  <c r="C194" i="1"/>
  <c r="D194" i="1"/>
  <c r="B195" i="1"/>
  <c r="C195" i="1"/>
  <c r="D195" i="1"/>
  <c r="B196" i="1"/>
  <c r="C196" i="1"/>
  <c r="D196" i="1"/>
  <c r="B197" i="1"/>
  <c r="C197" i="1"/>
  <c r="D197" i="1"/>
  <c r="P197" i="1"/>
  <c r="D192" i="1"/>
  <c r="P192" i="1"/>
  <c r="C192" i="1"/>
  <c r="B192" i="1"/>
  <c r="B191" i="1"/>
  <c r="C191" i="1"/>
  <c r="D191" i="1"/>
  <c r="D8" i="1"/>
  <c r="P8" i="1"/>
  <c r="D9" i="1"/>
  <c r="P9" i="1" s="1"/>
  <c r="D10" i="1"/>
  <c r="R10" i="1" s="1"/>
  <c r="S10" i="1" s="1"/>
  <c r="D11" i="1"/>
  <c r="D12" i="1"/>
  <c r="D13" i="1"/>
  <c r="R13" i="1" s="1"/>
  <c r="S13" i="1" s="1"/>
  <c r="D14" i="1"/>
  <c r="R14" i="1" s="1"/>
  <c r="S14" i="1" s="1"/>
  <c r="D15" i="1"/>
  <c r="P15" i="1"/>
  <c r="D16" i="1"/>
  <c r="P16" i="1"/>
  <c r="D17" i="1"/>
  <c r="D18" i="1"/>
  <c r="L18" i="1"/>
  <c r="D19" i="1"/>
  <c r="P19" i="1" s="1"/>
  <c r="D20" i="1"/>
  <c r="D21" i="1"/>
  <c r="L21" i="1" s="1"/>
  <c r="P21" i="1"/>
  <c r="D22" i="1"/>
  <c r="P22" i="1"/>
  <c r="D23" i="1"/>
  <c r="P23" i="1" s="1"/>
  <c r="D24" i="1"/>
  <c r="D25" i="1"/>
  <c r="L25" i="1"/>
  <c r="D26" i="1"/>
  <c r="D27" i="1"/>
  <c r="D28" i="1"/>
  <c r="D29" i="1"/>
  <c r="P29" i="1"/>
  <c r="D30" i="1"/>
  <c r="P30" i="1"/>
  <c r="D31" i="1"/>
  <c r="D32" i="1"/>
  <c r="P32" i="1"/>
  <c r="D33" i="1"/>
  <c r="P33" i="1"/>
  <c r="D34" i="1"/>
  <c r="D35" i="1"/>
  <c r="P35" i="1" s="1"/>
  <c r="D36" i="1"/>
  <c r="P36" i="1" s="1"/>
  <c r="D37" i="1"/>
  <c r="D38" i="1"/>
  <c r="L38" i="1" s="1"/>
  <c r="D39" i="1"/>
  <c r="P39" i="1"/>
  <c r="D40" i="1"/>
  <c r="P40" i="1"/>
  <c r="D41" i="1"/>
  <c r="L41" i="1"/>
  <c r="D42" i="1"/>
  <c r="D43" i="1"/>
  <c r="P43" i="1" s="1"/>
  <c r="D44" i="1"/>
  <c r="P44" i="1" s="1"/>
  <c r="D45" i="1"/>
  <c r="D46" i="1"/>
  <c r="P46" i="1" s="1"/>
  <c r="D47" i="1"/>
  <c r="P47" i="1" s="1"/>
  <c r="D48" i="1"/>
  <c r="D49" i="1"/>
  <c r="L49" i="1" s="1"/>
  <c r="D50" i="1"/>
  <c r="L50" i="1" s="1"/>
  <c r="P50" i="1"/>
  <c r="D51" i="1"/>
  <c r="D52" i="1"/>
  <c r="P52" i="1"/>
  <c r="D53" i="1"/>
  <c r="P53" i="1"/>
  <c r="D54" i="1"/>
  <c r="D55" i="1"/>
  <c r="D56" i="1"/>
  <c r="P56" i="1"/>
  <c r="D57" i="1"/>
  <c r="D58" i="1"/>
  <c r="D59" i="1"/>
  <c r="P59" i="1" s="1"/>
  <c r="D60" i="1"/>
  <c r="P60" i="1"/>
  <c r="D61" i="1"/>
  <c r="D62" i="1"/>
  <c r="P62" i="1"/>
  <c r="D63" i="1"/>
  <c r="L63" i="1" s="1"/>
  <c r="P63" i="1"/>
  <c r="D64" i="1"/>
  <c r="D65" i="1"/>
  <c r="P65" i="1"/>
  <c r="D66" i="1"/>
  <c r="L66" i="1" s="1"/>
  <c r="P66" i="1"/>
  <c r="D67" i="1"/>
  <c r="R67" i="1" s="1"/>
  <c r="S67" i="1" s="1"/>
  <c r="D68" i="1"/>
  <c r="P68" i="1" s="1"/>
  <c r="D69" i="1"/>
  <c r="D70" i="1"/>
  <c r="D71" i="1"/>
  <c r="D72" i="1"/>
  <c r="D73" i="1"/>
  <c r="P73" i="1"/>
  <c r="D74" i="1"/>
  <c r="L74" i="1"/>
  <c r="D75" i="1"/>
  <c r="L75" i="1"/>
  <c r="D76" i="1"/>
  <c r="P76" i="1"/>
  <c r="D77" i="1"/>
  <c r="L77" i="1"/>
  <c r="D78" i="1"/>
  <c r="D79" i="1"/>
  <c r="L79" i="1" s="1"/>
  <c r="P79" i="1"/>
  <c r="D80" i="1"/>
  <c r="P80" i="1"/>
  <c r="D81" i="1"/>
  <c r="D82" i="1"/>
  <c r="L82" i="1" s="1"/>
  <c r="D83" i="1"/>
  <c r="P83" i="1" s="1"/>
  <c r="D84" i="1"/>
  <c r="P84" i="1" s="1"/>
  <c r="L84" i="1"/>
  <c r="D85" i="1"/>
  <c r="L85" i="1" s="1"/>
  <c r="P85" i="1"/>
  <c r="D86" i="1"/>
  <c r="D87" i="1"/>
  <c r="P87" i="1"/>
  <c r="D88" i="1"/>
  <c r="P88" i="1"/>
  <c r="D89" i="1"/>
  <c r="P89" i="1"/>
  <c r="D90" i="1"/>
  <c r="D91" i="1"/>
  <c r="P91" i="1"/>
  <c r="D92" i="1"/>
  <c r="D93" i="1"/>
  <c r="D94" i="1"/>
  <c r="L94" i="1" s="1"/>
  <c r="D95" i="1"/>
  <c r="D96" i="1"/>
  <c r="D97" i="1"/>
  <c r="L97" i="1" s="1"/>
  <c r="D98" i="1"/>
  <c r="P98" i="1"/>
  <c r="D99" i="1"/>
  <c r="P99" i="1" s="1"/>
  <c r="L99" i="1"/>
  <c r="D100" i="1"/>
  <c r="D101" i="1"/>
  <c r="L101" i="1" s="1"/>
  <c r="D102" i="1"/>
  <c r="D103" i="1"/>
  <c r="P103" i="1" s="1"/>
  <c r="L103" i="1"/>
  <c r="D104" i="1"/>
  <c r="P104" i="1"/>
  <c r="D105" i="1"/>
  <c r="L105" i="1"/>
  <c r="D106" i="1"/>
  <c r="P106" i="1"/>
  <c r="D107" i="1"/>
  <c r="D108" i="1"/>
  <c r="L108" i="1"/>
  <c r="D109" i="1"/>
  <c r="L109" i="1" s="1"/>
  <c r="P109" i="1"/>
  <c r="D110" i="1"/>
  <c r="L110" i="1" s="1"/>
  <c r="P110" i="1"/>
  <c r="D111" i="1"/>
  <c r="D112" i="1"/>
  <c r="L112" i="1" s="1"/>
  <c r="P112" i="1"/>
  <c r="D113" i="1"/>
  <c r="L113" i="1"/>
  <c r="D114" i="1"/>
  <c r="P114" i="1" s="1"/>
  <c r="D115" i="1"/>
  <c r="R115" i="1" s="1"/>
  <c r="S115" i="1" s="1"/>
  <c r="L115" i="1"/>
  <c r="D116" i="1"/>
  <c r="L116" i="1" s="1"/>
  <c r="P116" i="1"/>
  <c r="D117" i="1"/>
  <c r="R117" i="1" s="1"/>
  <c r="S117" i="1" s="1"/>
  <c r="D118" i="1"/>
  <c r="D119" i="1"/>
  <c r="R119" i="1" s="1"/>
  <c r="S119" i="1" s="1"/>
  <c r="D120" i="1"/>
  <c r="L120" i="1" s="1"/>
  <c r="D121" i="1"/>
  <c r="L121" i="1" s="1"/>
  <c r="D122" i="1"/>
  <c r="P122" i="1"/>
  <c r="D123" i="1"/>
  <c r="P123" i="1"/>
  <c r="D124" i="1"/>
  <c r="L124" i="1" s="1"/>
  <c r="D125" i="1"/>
  <c r="P125" i="1" s="1"/>
  <c r="D126" i="1"/>
  <c r="P126" i="1"/>
  <c r="D127" i="1"/>
  <c r="D128" i="1"/>
  <c r="L128" i="1" s="1"/>
  <c r="P128" i="1"/>
  <c r="D129" i="1"/>
  <c r="D130" i="1"/>
  <c r="P130" i="1" s="1"/>
  <c r="D131" i="1"/>
  <c r="P131" i="1"/>
  <c r="D132" i="1"/>
  <c r="P132" i="1"/>
  <c r="D133" i="1"/>
  <c r="P133" i="1"/>
  <c r="D134" i="1"/>
  <c r="D135" i="1"/>
  <c r="R135" i="1" s="1"/>
  <c r="S135" i="1" s="1"/>
  <c r="D136" i="1"/>
  <c r="L136" i="1"/>
  <c r="D137" i="1"/>
  <c r="D138" i="1"/>
  <c r="D139" i="1"/>
  <c r="D140" i="1"/>
  <c r="P140" i="1"/>
  <c r="D141" i="1"/>
  <c r="D142" i="1"/>
  <c r="P142" i="1" s="1"/>
  <c r="D143" i="1"/>
  <c r="D144" i="1"/>
  <c r="P144" i="1"/>
  <c r="D145" i="1"/>
  <c r="D146" i="1"/>
  <c r="D147" i="1"/>
  <c r="D148" i="1"/>
  <c r="P148" i="1"/>
  <c r="D149" i="1"/>
  <c r="P149" i="1" s="1"/>
  <c r="D150" i="1"/>
  <c r="P150" i="1" s="1"/>
  <c r="D151" i="1"/>
  <c r="D152" i="1"/>
  <c r="L152" i="1" s="1"/>
  <c r="D153" i="1"/>
  <c r="D154" i="1"/>
  <c r="P154" i="1" s="1"/>
  <c r="D155" i="1"/>
  <c r="P155" i="1"/>
  <c r="D156" i="1"/>
  <c r="L156" i="1" s="1"/>
  <c r="D157" i="1"/>
  <c r="L157" i="1" s="1"/>
  <c r="P157" i="1"/>
  <c r="D158" i="1"/>
  <c r="D159" i="1"/>
  <c r="P159" i="1"/>
  <c r="D160" i="1"/>
  <c r="D161" i="1"/>
  <c r="D162" i="1"/>
  <c r="L162" i="1" s="1"/>
  <c r="P162" i="1"/>
  <c r="D163" i="1"/>
  <c r="L163" i="1" s="1"/>
  <c r="D164" i="1"/>
  <c r="D165" i="1"/>
  <c r="P165" i="1" s="1"/>
  <c r="D166" i="1"/>
  <c r="P166" i="1" s="1"/>
  <c r="D167" i="1"/>
  <c r="L167" i="1" s="1"/>
  <c r="D168" i="1"/>
  <c r="D169" i="1"/>
  <c r="P169" i="1"/>
  <c r="D170" i="1"/>
  <c r="L170" i="1" s="1"/>
  <c r="P170" i="1"/>
  <c r="D171" i="1"/>
  <c r="L171" i="1"/>
  <c r="D172" i="1"/>
  <c r="L172" i="1"/>
  <c r="D173" i="1"/>
  <c r="P173" i="1" s="1"/>
  <c r="D174" i="1"/>
  <c r="P174" i="1"/>
  <c r="D175" i="1"/>
  <c r="R175" i="1" s="1"/>
  <c r="S175" i="1" s="1"/>
  <c r="P175" i="1"/>
  <c r="D176" i="1"/>
  <c r="L176" i="1"/>
  <c r="D177" i="1"/>
  <c r="D178" i="1"/>
  <c r="P178" i="1" s="1"/>
  <c r="D179" i="1"/>
  <c r="P179" i="1" s="1"/>
  <c r="D180" i="1"/>
  <c r="D181" i="1"/>
  <c r="P181" i="1"/>
  <c r="D182" i="1"/>
  <c r="P182" i="1"/>
  <c r="D183" i="1"/>
  <c r="P183" i="1"/>
  <c r="D184" i="1"/>
  <c r="L184" i="1"/>
  <c r="D185" i="1"/>
  <c r="L185" i="1" s="1"/>
  <c r="P185" i="1"/>
  <c r="D186" i="1"/>
  <c r="P186" i="1"/>
  <c r="D187" i="1"/>
  <c r="P187" i="1" s="1"/>
  <c r="D188" i="1"/>
  <c r="P188" i="1"/>
  <c r="D189" i="1"/>
  <c r="L189" i="1" s="1"/>
  <c r="D190" i="1"/>
  <c r="P190" i="1" s="1"/>
  <c r="D7" i="1"/>
  <c r="B8" i="1"/>
  <c r="C8" i="1"/>
  <c r="B9" i="1"/>
  <c r="C9" i="1"/>
  <c r="B10" i="1"/>
  <c r="C10" i="1"/>
  <c r="B11" i="1"/>
  <c r="C11" i="1"/>
  <c r="B12" i="1"/>
  <c r="C12" i="1"/>
  <c r="B13" i="1"/>
  <c r="C13" i="1"/>
  <c r="B14" i="1"/>
  <c r="C14" i="1"/>
  <c r="B15" i="1"/>
  <c r="C15" i="1"/>
  <c r="B16" i="1"/>
  <c r="C16" i="1"/>
  <c r="B17" i="1"/>
  <c r="C17" i="1"/>
  <c r="B18" i="1"/>
  <c r="C18" i="1"/>
  <c r="B19" i="1"/>
  <c r="C19" i="1"/>
  <c r="B20" i="1"/>
  <c r="C20" i="1"/>
  <c r="B21" i="1"/>
  <c r="C21" i="1"/>
  <c r="B22" i="1"/>
  <c r="C22" i="1"/>
  <c r="B23" i="1"/>
  <c r="C23" i="1"/>
  <c r="B24" i="1"/>
  <c r="C24" i="1"/>
  <c r="B25" i="1"/>
  <c r="C25" i="1"/>
  <c r="B26" i="1"/>
  <c r="C26" i="1"/>
  <c r="B27" i="1"/>
  <c r="C27" i="1"/>
  <c r="B28" i="1"/>
  <c r="C28" i="1"/>
  <c r="B29" i="1"/>
  <c r="C29" i="1"/>
  <c r="B30" i="1"/>
  <c r="C30" i="1"/>
  <c r="B31" i="1"/>
  <c r="C31" i="1"/>
  <c r="B32" i="1"/>
  <c r="C32" i="1"/>
  <c r="B33" i="1"/>
  <c r="C33" i="1"/>
  <c r="B34" i="1"/>
  <c r="C34" i="1"/>
  <c r="B35" i="1"/>
  <c r="C35" i="1"/>
  <c r="B36" i="1"/>
  <c r="C36" i="1"/>
  <c r="B37" i="1"/>
  <c r="C37" i="1"/>
  <c r="B38" i="1"/>
  <c r="C38" i="1"/>
  <c r="B39" i="1"/>
  <c r="C39" i="1"/>
  <c r="B40" i="1"/>
  <c r="C40" i="1"/>
  <c r="B41" i="1"/>
  <c r="C41" i="1"/>
  <c r="B42" i="1"/>
  <c r="C42" i="1"/>
  <c r="B43" i="1"/>
  <c r="C43" i="1"/>
  <c r="B44" i="1"/>
  <c r="C44" i="1"/>
  <c r="B45" i="1"/>
  <c r="C45" i="1"/>
  <c r="B46" i="1"/>
  <c r="C46" i="1"/>
  <c r="B47" i="1"/>
  <c r="C47" i="1"/>
  <c r="B48" i="1"/>
  <c r="C48" i="1"/>
  <c r="B49" i="1"/>
  <c r="C49" i="1"/>
  <c r="B50" i="1"/>
  <c r="C50" i="1"/>
  <c r="B51" i="1"/>
  <c r="C51" i="1"/>
  <c r="B52" i="1"/>
  <c r="C52" i="1"/>
  <c r="B53" i="1"/>
  <c r="C53" i="1"/>
  <c r="B54" i="1"/>
  <c r="C54" i="1"/>
  <c r="B55" i="1"/>
  <c r="C55" i="1"/>
  <c r="B56" i="1"/>
  <c r="C56" i="1"/>
  <c r="B57" i="1"/>
  <c r="C57" i="1"/>
  <c r="B58" i="1"/>
  <c r="C58" i="1"/>
  <c r="B59" i="1"/>
  <c r="C59" i="1"/>
  <c r="B60" i="1"/>
  <c r="C60" i="1"/>
  <c r="B61" i="1"/>
  <c r="C61" i="1"/>
  <c r="B62" i="1"/>
  <c r="C62" i="1"/>
  <c r="B63" i="1"/>
  <c r="C63" i="1"/>
  <c r="B64" i="1"/>
  <c r="C64" i="1"/>
  <c r="B65" i="1"/>
  <c r="C65" i="1"/>
  <c r="B66" i="1"/>
  <c r="C66" i="1"/>
  <c r="B67" i="1"/>
  <c r="C67" i="1"/>
  <c r="B68" i="1"/>
  <c r="C68" i="1"/>
  <c r="B69" i="1"/>
  <c r="C69" i="1"/>
  <c r="B70" i="1"/>
  <c r="C70" i="1"/>
  <c r="B71" i="1"/>
  <c r="C71" i="1"/>
  <c r="B72" i="1"/>
  <c r="C72" i="1"/>
  <c r="B73" i="1"/>
  <c r="C73" i="1"/>
  <c r="B74" i="1"/>
  <c r="C74" i="1"/>
  <c r="B75" i="1"/>
  <c r="C75" i="1"/>
  <c r="B76" i="1"/>
  <c r="C76" i="1"/>
  <c r="B77" i="1"/>
  <c r="C77" i="1"/>
  <c r="B78" i="1"/>
  <c r="C78" i="1"/>
  <c r="B79" i="1"/>
  <c r="C79" i="1"/>
  <c r="B80" i="1"/>
  <c r="C80" i="1"/>
  <c r="B81" i="1"/>
  <c r="C81" i="1"/>
  <c r="B82" i="1"/>
  <c r="C82" i="1"/>
  <c r="B83" i="1"/>
  <c r="C83" i="1"/>
  <c r="B84" i="1"/>
  <c r="C84" i="1"/>
  <c r="B85" i="1"/>
  <c r="C85" i="1"/>
  <c r="B86" i="1"/>
  <c r="C86" i="1"/>
  <c r="B87" i="1"/>
  <c r="C87" i="1"/>
  <c r="B88" i="1"/>
  <c r="C88" i="1"/>
  <c r="B89" i="1"/>
  <c r="C89" i="1"/>
  <c r="B90" i="1"/>
  <c r="C90" i="1"/>
  <c r="B91" i="1"/>
  <c r="C91" i="1"/>
  <c r="B92" i="1"/>
  <c r="C92" i="1"/>
  <c r="B93" i="1"/>
  <c r="C93" i="1"/>
  <c r="B94" i="1"/>
  <c r="C94" i="1"/>
  <c r="B95" i="1"/>
  <c r="C95" i="1"/>
  <c r="B96" i="1"/>
  <c r="C96" i="1"/>
  <c r="B97" i="1"/>
  <c r="C97" i="1"/>
  <c r="B98" i="1"/>
  <c r="C98" i="1"/>
  <c r="B99" i="1"/>
  <c r="C99" i="1"/>
  <c r="B100" i="1"/>
  <c r="C100" i="1"/>
  <c r="B101" i="1"/>
  <c r="C101" i="1"/>
  <c r="B102" i="1"/>
  <c r="C102" i="1"/>
  <c r="B103" i="1"/>
  <c r="C103" i="1"/>
  <c r="B104" i="1"/>
  <c r="C104" i="1"/>
  <c r="B105" i="1"/>
  <c r="C105" i="1"/>
  <c r="B106" i="1"/>
  <c r="C106" i="1"/>
  <c r="B107" i="1"/>
  <c r="C107" i="1"/>
  <c r="B108" i="1"/>
  <c r="C108" i="1"/>
  <c r="B109" i="1"/>
  <c r="C109" i="1"/>
  <c r="B110" i="1"/>
  <c r="C110" i="1"/>
  <c r="B111" i="1"/>
  <c r="C111" i="1"/>
  <c r="B112" i="1"/>
  <c r="C112" i="1"/>
  <c r="B113" i="1"/>
  <c r="C113" i="1"/>
  <c r="B114" i="1"/>
  <c r="C114" i="1"/>
  <c r="B115" i="1"/>
  <c r="C115" i="1"/>
  <c r="B116" i="1"/>
  <c r="C116" i="1"/>
  <c r="B117" i="1"/>
  <c r="C117" i="1"/>
  <c r="B118" i="1"/>
  <c r="C118" i="1"/>
  <c r="B119" i="1"/>
  <c r="C119" i="1"/>
  <c r="B120" i="1"/>
  <c r="C120" i="1"/>
  <c r="B121" i="1"/>
  <c r="C121" i="1"/>
  <c r="B122" i="1"/>
  <c r="C122" i="1"/>
  <c r="B123" i="1"/>
  <c r="C123" i="1"/>
  <c r="B124" i="1"/>
  <c r="C124" i="1"/>
  <c r="B125" i="1"/>
  <c r="C125" i="1"/>
  <c r="B126" i="1"/>
  <c r="C126" i="1"/>
  <c r="B127" i="1"/>
  <c r="C127" i="1"/>
  <c r="B128" i="1"/>
  <c r="C128" i="1"/>
  <c r="B129" i="1"/>
  <c r="C129" i="1"/>
  <c r="B130" i="1"/>
  <c r="C130" i="1"/>
  <c r="B131" i="1"/>
  <c r="C131" i="1"/>
  <c r="B132" i="1"/>
  <c r="C132" i="1"/>
  <c r="B133" i="1"/>
  <c r="C133" i="1"/>
  <c r="B134" i="1"/>
  <c r="C134" i="1"/>
  <c r="B135" i="1"/>
  <c r="C135" i="1"/>
  <c r="B136" i="1"/>
  <c r="C136" i="1"/>
  <c r="B137" i="1"/>
  <c r="C137" i="1"/>
  <c r="B138" i="1"/>
  <c r="C138" i="1"/>
  <c r="B139" i="1"/>
  <c r="C139" i="1"/>
  <c r="B140" i="1"/>
  <c r="C140" i="1"/>
  <c r="B141" i="1"/>
  <c r="C141" i="1"/>
  <c r="B142" i="1"/>
  <c r="C142" i="1"/>
  <c r="B143" i="1"/>
  <c r="C143" i="1"/>
  <c r="B144" i="1"/>
  <c r="C144" i="1"/>
  <c r="B145" i="1"/>
  <c r="C145" i="1"/>
  <c r="B146" i="1"/>
  <c r="C146" i="1"/>
  <c r="B147" i="1"/>
  <c r="C147" i="1"/>
  <c r="B148" i="1"/>
  <c r="C148" i="1"/>
  <c r="B149" i="1"/>
  <c r="C149" i="1"/>
  <c r="B150" i="1"/>
  <c r="C150" i="1"/>
  <c r="B151" i="1"/>
  <c r="C151" i="1"/>
  <c r="B152" i="1"/>
  <c r="C152" i="1"/>
  <c r="B153" i="1"/>
  <c r="C153" i="1"/>
  <c r="B154" i="1"/>
  <c r="C154" i="1"/>
  <c r="B155" i="1"/>
  <c r="C155" i="1"/>
  <c r="B156" i="1"/>
  <c r="C156" i="1"/>
  <c r="B157" i="1"/>
  <c r="C157" i="1"/>
  <c r="B158" i="1"/>
  <c r="C158" i="1"/>
  <c r="B159" i="1"/>
  <c r="C159" i="1"/>
  <c r="B160" i="1"/>
  <c r="C160" i="1"/>
  <c r="B161" i="1"/>
  <c r="C161" i="1"/>
  <c r="B162" i="1"/>
  <c r="C162" i="1"/>
  <c r="B163" i="1"/>
  <c r="C163" i="1"/>
  <c r="B164" i="1"/>
  <c r="C164" i="1"/>
  <c r="B165" i="1"/>
  <c r="C165" i="1"/>
  <c r="B166" i="1"/>
  <c r="C166" i="1"/>
  <c r="B167" i="1"/>
  <c r="C167" i="1"/>
  <c r="B168" i="1"/>
  <c r="C168" i="1"/>
  <c r="B169" i="1"/>
  <c r="C169" i="1"/>
  <c r="B170" i="1"/>
  <c r="C170" i="1"/>
  <c r="B171" i="1"/>
  <c r="C171" i="1"/>
  <c r="B172" i="1"/>
  <c r="C172" i="1"/>
  <c r="B173" i="1"/>
  <c r="C173" i="1"/>
  <c r="B174" i="1"/>
  <c r="C174" i="1"/>
  <c r="B175" i="1"/>
  <c r="C175" i="1"/>
  <c r="B176" i="1"/>
  <c r="C176" i="1"/>
  <c r="B177" i="1"/>
  <c r="C177" i="1"/>
  <c r="B178" i="1"/>
  <c r="C178" i="1"/>
  <c r="B179" i="1"/>
  <c r="C179" i="1"/>
  <c r="B180" i="1"/>
  <c r="C180" i="1"/>
  <c r="B181" i="1"/>
  <c r="C181" i="1"/>
  <c r="B182" i="1"/>
  <c r="C182" i="1"/>
  <c r="B183" i="1"/>
  <c r="C183" i="1"/>
  <c r="B184" i="1"/>
  <c r="C184" i="1"/>
  <c r="B185" i="1"/>
  <c r="C185" i="1"/>
  <c r="B186" i="1"/>
  <c r="C186" i="1"/>
  <c r="B187" i="1"/>
  <c r="C187" i="1"/>
  <c r="B188" i="1"/>
  <c r="C188" i="1"/>
  <c r="B189" i="1"/>
  <c r="C189" i="1"/>
  <c r="B190" i="1"/>
  <c r="C190" i="1"/>
  <c r="C7" i="1"/>
  <c r="B7" i="1"/>
  <c r="T175" i="1"/>
  <c r="U175" i="1"/>
  <c r="P167" i="1"/>
  <c r="P163" i="1"/>
  <c r="Q151" i="1"/>
  <c r="R151" i="1"/>
  <c r="S151" i="1"/>
  <c r="T50" i="1"/>
  <c r="U50" i="1"/>
  <c r="Q180" i="1"/>
  <c r="R180" i="1"/>
  <c r="S180" i="1"/>
  <c r="Q160" i="1"/>
  <c r="T60" i="1"/>
  <c r="U60" i="1"/>
  <c r="T172" i="1"/>
  <c r="U172" i="1"/>
  <c r="T168" i="1"/>
  <c r="U168" i="1"/>
  <c r="P147" i="1"/>
  <c r="Q110" i="1"/>
  <c r="R110" i="1"/>
  <c r="S110" i="1"/>
  <c r="Q106" i="1"/>
  <c r="R106" i="1"/>
  <c r="S106" i="1"/>
  <c r="Q74" i="1"/>
  <c r="R74" i="1"/>
  <c r="S74" i="1"/>
  <c r="Q196" i="1"/>
  <c r="R196" i="1"/>
  <c r="S196" i="1"/>
  <c r="P193" i="1"/>
  <c r="P189" i="1"/>
  <c r="Q189" i="1"/>
  <c r="R189" i="1"/>
  <c r="S189" i="1"/>
  <c r="P177" i="1"/>
  <c r="T153" i="1"/>
  <c r="U153" i="1"/>
  <c r="Q153" i="1"/>
  <c r="R153" i="1"/>
  <c r="S153" i="1"/>
  <c r="P94" i="1"/>
  <c r="Q82" i="1"/>
  <c r="R82" i="1"/>
  <c r="S82" i="1"/>
  <c r="P82" i="1"/>
  <c r="Q62" i="1"/>
  <c r="R62" i="1"/>
  <c r="S62" i="1"/>
  <c r="T58" i="1"/>
  <c r="U58" i="1"/>
  <c r="P58" i="1"/>
  <c r="P27" i="1"/>
  <c r="P70" i="1"/>
  <c r="Q169" i="1"/>
  <c r="R169" i="1"/>
  <c r="S169" i="1"/>
  <c r="Q157" i="1"/>
  <c r="Q141" i="1"/>
  <c r="R141" i="1"/>
  <c r="S141" i="1"/>
  <c r="T157" i="1"/>
  <c r="U157" i="1"/>
  <c r="P153" i="1"/>
  <c r="T192" i="1"/>
  <c r="U192" i="1"/>
  <c r="Q188" i="1"/>
  <c r="R188" i="1"/>
  <c r="S188" i="1"/>
  <c r="Q184" i="1"/>
  <c r="P176" i="1"/>
  <c r="T176" i="1"/>
  <c r="U176" i="1"/>
  <c r="Q176" i="1"/>
  <c r="R176" i="1"/>
  <c r="S176" i="1"/>
  <c r="T156" i="1"/>
  <c r="U156" i="1"/>
  <c r="P156" i="1"/>
  <c r="P152" i="1"/>
  <c r="Q148" i="1"/>
  <c r="R148" i="1"/>
  <c r="S148" i="1"/>
  <c r="T148" i="1"/>
  <c r="U148" i="1"/>
  <c r="Q144" i="1"/>
  <c r="R144" i="1"/>
  <c r="S144" i="1"/>
  <c r="T144" i="1"/>
  <c r="U144" i="1"/>
  <c r="T140" i="1"/>
  <c r="U140" i="1"/>
  <c r="Q128" i="1"/>
  <c r="R128" i="1"/>
  <c r="S128" i="1"/>
  <c r="T120" i="1"/>
  <c r="U120" i="1"/>
  <c r="Q120" i="1"/>
  <c r="R120" i="1"/>
  <c r="S120" i="1"/>
  <c r="T105" i="1"/>
  <c r="U105" i="1"/>
  <c r="Q101" i="1"/>
  <c r="T97" i="1"/>
  <c r="U97" i="1"/>
  <c r="P97" i="1"/>
  <c r="T89" i="1"/>
  <c r="U89" i="1"/>
  <c r="P81" i="1"/>
  <c r="P77" i="1"/>
  <c r="Q77" i="1"/>
  <c r="P61" i="1"/>
  <c r="T61" i="1"/>
  <c r="U61" i="1"/>
  <c r="T30" i="1"/>
  <c r="U30" i="1"/>
  <c r="Q26" i="1"/>
  <c r="R26" i="1"/>
  <c r="S26" i="1"/>
  <c r="P26" i="1"/>
  <c r="T74" i="1"/>
  <c r="U74" i="1"/>
  <c r="Q97" i="1"/>
  <c r="R97" i="1"/>
  <c r="S97" i="1"/>
  <c r="Q50" i="1"/>
  <c r="R50" i="1"/>
  <c r="S50" i="1"/>
  <c r="T136" i="1"/>
  <c r="U136" i="1"/>
  <c r="T180" i="1"/>
  <c r="U180" i="1"/>
  <c r="Q172" i="1"/>
  <c r="T164" i="1"/>
  <c r="U164" i="1"/>
  <c r="T132" i="1"/>
  <c r="U132" i="1"/>
  <c r="Q168" i="1"/>
  <c r="Q93" i="1"/>
  <c r="R93" i="1"/>
  <c r="S93" i="1"/>
  <c r="Q49" i="1"/>
  <c r="R49" i="1"/>
  <c r="S49" i="1"/>
  <c r="T128" i="1"/>
  <c r="U128" i="1"/>
  <c r="P38" i="1"/>
  <c r="P102" i="1"/>
  <c r="Q164" i="1"/>
  <c r="T196" i="1"/>
  <c r="U196" i="1"/>
  <c r="T124" i="1"/>
  <c r="U124" i="1"/>
  <c r="P120" i="1"/>
  <c r="Q124" i="1"/>
  <c r="Q81" i="1"/>
  <c r="R81" i="1"/>
  <c r="S81" i="1"/>
  <c r="Q42" i="1"/>
  <c r="T114" i="1"/>
  <c r="U114" i="1"/>
  <c r="T18" i="1"/>
  <c r="U18" i="1"/>
  <c r="P137" i="1"/>
  <c r="T109" i="1"/>
  <c r="U109" i="1"/>
  <c r="P117" i="1"/>
  <c r="T28" i="1"/>
  <c r="U28" i="1"/>
  <c r="T116" i="1"/>
  <c r="U116" i="1"/>
  <c r="T66" i="1"/>
  <c r="U66" i="1"/>
  <c r="T54" i="1"/>
  <c r="U54" i="1"/>
  <c r="T191" i="1"/>
  <c r="U191" i="1"/>
  <c r="Q187" i="1"/>
  <c r="T183" i="1"/>
  <c r="U183" i="1"/>
  <c r="T171" i="1"/>
  <c r="U171" i="1"/>
  <c r="T155" i="1"/>
  <c r="U155" i="1"/>
  <c r="T151" i="1"/>
  <c r="U151" i="1"/>
  <c r="T135" i="1"/>
  <c r="U135" i="1"/>
  <c r="Q127" i="1"/>
  <c r="R127" i="1"/>
  <c r="S127" i="1"/>
  <c r="T123" i="1"/>
  <c r="U123" i="1"/>
  <c r="T119" i="1"/>
  <c r="U119" i="1"/>
  <c r="T42" i="1"/>
  <c r="U42" i="1"/>
  <c r="T65" i="1"/>
  <c r="U65" i="1"/>
  <c r="T57" i="1"/>
  <c r="U57" i="1"/>
  <c r="T53" i="1"/>
  <c r="U53" i="1"/>
  <c r="Q190" i="1"/>
  <c r="R190" i="1"/>
  <c r="S190" i="1"/>
  <c r="Q154" i="1"/>
  <c r="R154" i="1"/>
  <c r="S154" i="1"/>
  <c r="Q142" i="1"/>
  <c r="R142" i="1"/>
  <c r="S142" i="1"/>
  <c r="T194" i="1"/>
  <c r="U194" i="1"/>
  <c r="L186" i="1"/>
  <c r="Q186" i="1"/>
  <c r="R186" i="1"/>
  <c r="S186" i="1"/>
  <c r="T170" i="1"/>
  <c r="U170" i="1"/>
  <c r="L134" i="1"/>
  <c r="T134" i="1"/>
  <c r="U134" i="1"/>
  <c r="L130" i="1"/>
  <c r="T122" i="1"/>
  <c r="U122" i="1"/>
  <c r="Q122" i="1"/>
  <c r="R122" i="1"/>
  <c r="S122" i="1"/>
  <c r="Q118" i="1"/>
  <c r="R118" i="1"/>
  <c r="S118" i="1"/>
  <c r="T118" i="1"/>
  <c r="U118" i="1"/>
  <c r="L111" i="1"/>
  <c r="T111" i="1"/>
  <c r="U111" i="1"/>
  <c r="Q111" i="1"/>
  <c r="R111" i="1" s="1"/>
  <c r="S111" i="1" s="1"/>
  <c r="Q83" i="1"/>
  <c r="R83" i="1"/>
  <c r="S83" i="1"/>
  <c r="L83" i="1"/>
  <c r="L154" i="1"/>
  <c r="L149" i="1"/>
  <c r="T149" i="1"/>
  <c r="U149" i="1"/>
  <c r="L182" i="1"/>
  <c r="Q166" i="1"/>
  <c r="R166" i="1"/>
  <c r="S166" i="1"/>
  <c r="L158" i="1"/>
  <c r="T158" i="1"/>
  <c r="U158" i="1"/>
  <c r="Q158" i="1"/>
  <c r="L150" i="1"/>
  <c r="T150" i="1"/>
  <c r="U150" i="1"/>
  <c r="T146" i="1"/>
  <c r="U146" i="1"/>
  <c r="Q146" i="1"/>
  <c r="R146" i="1"/>
  <c r="S146" i="1"/>
  <c r="Q126" i="1"/>
  <c r="R126" i="1"/>
  <c r="S126" i="1"/>
  <c r="T103" i="1"/>
  <c r="U103" i="1"/>
  <c r="T99" i="1"/>
  <c r="U99" i="1"/>
  <c r="Q99" i="1"/>
  <c r="R99" i="1"/>
  <c r="S99" i="1"/>
  <c r="L87" i="1"/>
  <c r="T87" i="1"/>
  <c r="U87" i="1"/>
  <c r="Q75" i="1"/>
  <c r="R75" i="1"/>
  <c r="S75" i="1"/>
  <c r="T115" i="1"/>
  <c r="U115" i="1"/>
  <c r="T154" i="1"/>
  <c r="U154" i="1"/>
  <c r="Q170" i="1"/>
  <c r="R170" i="1"/>
  <c r="S170" i="1"/>
  <c r="T130" i="1"/>
  <c r="U130" i="1"/>
  <c r="L197" i="1"/>
  <c r="T197" i="1"/>
  <c r="U197" i="1"/>
  <c r="Q181" i="1"/>
  <c r="R181" i="1"/>
  <c r="S181" i="1"/>
  <c r="T181" i="1"/>
  <c r="U181" i="1"/>
  <c r="L173" i="1"/>
  <c r="Q173" i="1"/>
  <c r="R173" i="1"/>
  <c r="S173" i="1"/>
  <c r="Q145" i="1"/>
  <c r="R145" i="1"/>
  <c r="S145" i="1"/>
  <c r="L145" i="1"/>
  <c r="T117" i="1"/>
  <c r="U117" i="1"/>
  <c r="L117" i="1"/>
  <c r="L114" i="1"/>
  <c r="Q114" i="1"/>
  <c r="R114" i="1"/>
  <c r="S114" i="1"/>
  <c r="T102" i="1"/>
  <c r="U102" i="1"/>
  <c r="Q98" i="1"/>
  <c r="R98" i="1"/>
  <c r="S98" i="1"/>
  <c r="Q86" i="1"/>
  <c r="R86" i="1"/>
  <c r="S86" i="1"/>
  <c r="T86" i="1"/>
  <c r="U86" i="1"/>
  <c r="T190" i="1"/>
  <c r="U190" i="1"/>
  <c r="T129" i="1"/>
  <c r="U129" i="1"/>
  <c r="T110" i="1"/>
  <c r="U110" i="1"/>
  <c r="T91" i="1"/>
  <c r="U91" i="1"/>
  <c r="Q185" i="1"/>
  <c r="R185" i="1"/>
  <c r="S185" i="1"/>
  <c r="Q150" i="1"/>
  <c r="R150" i="1"/>
  <c r="S150" i="1"/>
  <c r="T189" i="1"/>
  <c r="U189" i="1"/>
  <c r="T90" i="1"/>
  <c r="U90" i="1"/>
  <c r="L190" i="1"/>
  <c r="Q165" i="1"/>
  <c r="R165" i="1"/>
  <c r="S165" i="1"/>
  <c r="Q149" i="1"/>
  <c r="R149" i="1"/>
  <c r="S149" i="1"/>
  <c r="Q91" i="1"/>
  <c r="R91" i="1"/>
  <c r="S91" i="1"/>
  <c r="T169" i="1"/>
  <c r="U169" i="1"/>
  <c r="T107" i="1"/>
  <c r="U107" i="1"/>
  <c r="L107" i="1"/>
  <c r="Q90" i="1"/>
  <c r="R90" i="1"/>
  <c r="S90" i="1"/>
  <c r="T83" i="1"/>
  <c r="U83" i="1"/>
  <c r="L106" i="1"/>
  <c r="T186" i="1"/>
  <c r="U186" i="1"/>
  <c r="T142" i="1"/>
  <c r="U142" i="1"/>
  <c r="T82" i="1"/>
  <c r="U82" i="1"/>
  <c r="L166" i="1"/>
  <c r="Q162" i="1"/>
  <c r="R162" i="1"/>
  <c r="S162" i="1"/>
  <c r="T185" i="1"/>
  <c r="U185" i="1"/>
  <c r="T162" i="1"/>
  <c r="U162" i="1"/>
  <c r="T141" i="1"/>
  <c r="U141" i="1"/>
  <c r="L165" i="1"/>
  <c r="L142" i="1"/>
  <c r="T195" i="1"/>
  <c r="U195" i="1"/>
  <c r="T179" i="1"/>
  <c r="U179" i="1"/>
  <c r="L179" i="1"/>
  <c r="Q159" i="1"/>
  <c r="R159" i="1"/>
  <c r="S159" i="1"/>
  <c r="L147" i="1"/>
  <c r="Q143" i="1"/>
  <c r="R143" i="1"/>
  <c r="S143" i="1"/>
  <c r="T131" i="1"/>
  <c r="U131" i="1"/>
  <c r="T112" i="1"/>
  <c r="U112" i="1"/>
  <c r="Q112" i="1"/>
  <c r="T100" i="1"/>
  <c r="U100" i="1"/>
  <c r="L100" i="1"/>
  <c r="T96" i="1"/>
  <c r="U96" i="1"/>
  <c r="Q96" i="1"/>
  <c r="R96" i="1"/>
  <c r="S96" i="1"/>
  <c r="T84" i="1"/>
  <c r="U84" i="1"/>
  <c r="Q179" i="1"/>
  <c r="R179" i="1"/>
  <c r="S179" i="1"/>
  <c r="Q161" i="1"/>
  <c r="R161" i="1"/>
  <c r="S161" i="1"/>
  <c r="Q123" i="1"/>
  <c r="R123" i="1"/>
  <c r="S123" i="1"/>
  <c r="T161" i="1"/>
  <c r="U161" i="1"/>
  <c r="T98" i="1"/>
  <c r="U98" i="1"/>
  <c r="T80" i="1"/>
  <c r="U80" i="1"/>
  <c r="L183" i="1"/>
  <c r="Q139" i="1"/>
  <c r="R139" i="1"/>
  <c r="S139" i="1"/>
  <c r="Q103" i="1"/>
  <c r="R103" i="1"/>
  <c r="S103" i="1"/>
  <c r="Q84" i="1"/>
  <c r="R84" i="1"/>
  <c r="S84" i="1"/>
  <c r="L159" i="1"/>
  <c r="L119" i="1"/>
  <c r="L96" i="1"/>
  <c r="Q71" i="1"/>
  <c r="T71" i="1"/>
  <c r="U71" i="1"/>
  <c r="L57" i="1"/>
  <c r="L56" i="1"/>
  <c r="Q69" i="1"/>
  <c r="Q57" i="1"/>
  <c r="R57" i="1"/>
  <c r="S57" i="1"/>
  <c r="T69" i="1"/>
  <c r="U69" i="1"/>
  <c r="Q68" i="1"/>
  <c r="R68" i="1"/>
  <c r="S68" i="1"/>
  <c r="Q56" i="1"/>
  <c r="R56" i="1"/>
  <c r="S56" i="1"/>
  <c r="L53" i="1"/>
  <c r="Q66" i="1"/>
  <c r="R66" i="1"/>
  <c r="S66" i="1"/>
  <c r="Q54" i="1"/>
  <c r="R54" i="1"/>
  <c r="S54" i="1"/>
  <c r="L64" i="1"/>
  <c r="Q65" i="1"/>
  <c r="Q64" i="1"/>
  <c r="R64" i="1"/>
  <c r="S64" i="1"/>
  <c r="Q52" i="1"/>
  <c r="R52" i="1"/>
  <c r="S52" i="1"/>
  <c r="L46" i="1"/>
  <c r="Q46" i="1"/>
  <c r="R46" i="1"/>
  <c r="S46" i="1"/>
  <c r="T43" i="1"/>
  <c r="U43" i="1"/>
  <c r="Q43" i="1"/>
  <c r="R43" i="1"/>
  <c r="S43" i="1"/>
  <c r="L35" i="1"/>
  <c r="T35" i="1"/>
  <c r="U35" i="1"/>
  <c r="Q35" i="1"/>
  <c r="R35" i="1"/>
  <c r="S35" i="1"/>
  <c r="T31" i="1"/>
  <c r="U31" i="1"/>
  <c r="L23" i="1"/>
  <c r="T23" i="1"/>
  <c r="U23" i="1"/>
  <c r="Q23" i="1"/>
  <c r="R23" i="1"/>
  <c r="S23" i="1"/>
  <c r="L19" i="1"/>
  <c r="T19" i="1"/>
  <c r="U19" i="1"/>
  <c r="Q19" i="1"/>
  <c r="R19" i="1"/>
  <c r="S19" i="1"/>
  <c r="L11" i="1"/>
  <c r="T11" i="1"/>
  <c r="U11" i="1"/>
  <c r="Q11" i="1"/>
  <c r="R11" i="1"/>
  <c r="S11" i="1"/>
  <c r="L45" i="1"/>
  <c r="T45" i="1"/>
  <c r="U45" i="1"/>
  <c r="Q45" i="1"/>
  <c r="R45" i="1"/>
  <c r="S45" i="1"/>
  <c r="T34" i="1"/>
  <c r="U34" i="1"/>
  <c r="L22" i="1"/>
  <c r="T22" i="1"/>
  <c r="U22" i="1"/>
  <c r="Q22" i="1"/>
  <c r="R22" i="1"/>
  <c r="S22" i="1"/>
  <c r="L10" i="1"/>
  <c r="T10" i="1"/>
  <c r="U10" i="1"/>
  <c r="Q18" i="1"/>
  <c r="R18" i="1"/>
  <c r="S18" i="1"/>
  <c r="Q38" i="1"/>
  <c r="R38" i="1"/>
  <c r="S38" i="1"/>
  <c r="Q44" i="1"/>
  <c r="R44" i="1"/>
  <c r="S44" i="1"/>
  <c r="Q33" i="1"/>
  <c r="Q9" i="1"/>
  <c r="R9" i="1"/>
  <c r="S9" i="1"/>
  <c r="T44" i="1"/>
  <c r="U44" i="1"/>
  <c r="T21" i="1"/>
  <c r="U21" i="1"/>
  <c r="T9" i="1"/>
  <c r="U9" i="1"/>
  <c r="Q32" i="1"/>
  <c r="R32" i="1"/>
  <c r="S32" i="1"/>
  <c r="Q20" i="1"/>
  <c r="R20" i="1"/>
  <c r="S20" i="1"/>
  <c r="Q8" i="1"/>
  <c r="R8" i="1"/>
  <c r="S8" i="1"/>
  <c r="T32" i="1"/>
  <c r="U32" i="1"/>
  <c r="T20" i="1"/>
  <c r="U20" i="1"/>
  <c r="U8" i="1"/>
  <c r="R108" i="1"/>
  <c r="S108" i="1"/>
  <c r="R72" i="1"/>
  <c r="S72" i="1"/>
  <c r="R191" i="1"/>
  <c r="S191" i="1"/>
  <c r="R33" i="1"/>
  <c r="S33" i="1"/>
  <c r="R51" i="1"/>
  <c r="S51" i="1"/>
  <c r="R101" i="1"/>
  <c r="S101" i="1"/>
  <c r="R36" i="1"/>
  <c r="S36" i="1"/>
  <c r="R71" i="1"/>
  <c r="S71" i="1"/>
  <c r="R171" i="1"/>
  <c r="S171" i="1"/>
  <c r="H198" i="1"/>
  <c r="R69" i="1"/>
  <c r="S69" i="1"/>
  <c r="Q197" i="1"/>
  <c r="R197" i="1"/>
  <c r="S197" i="1"/>
  <c r="R124" i="1"/>
  <c r="S124" i="1"/>
  <c r="P172" i="1"/>
  <c r="L125" i="1"/>
  <c r="T125" i="1"/>
  <c r="U125" i="1"/>
  <c r="Q178" i="1"/>
  <c r="R178" i="1"/>
  <c r="S178" i="1"/>
  <c r="L178" i="1"/>
  <c r="T178" i="1"/>
  <c r="U178" i="1"/>
  <c r="T174" i="1"/>
  <c r="U174" i="1"/>
  <c r="L174" i="1"/>
  <c r="L155" i="1"/>
  <c r="Q155" i="1"/>
  <c r="R155" i="1"/>
  <c r="S155" i="1"/>
  <c r="R147" i="1"/>
  <c r="S147" i="1"/>
  <c r="L76" i="1"/>
  <c r="R183" i="1"/>
  <c r="S183" i="1"/>
  <c r="L160" i="1"/>
  <c r="P160" i="1"/>
  <c r="P42" i="1"/>
  <c r="R42" i="1"/>
  <c r="S42" i="1"/>
  <c r="T139" i="1"/>
  <c r="U139" i="1"/>
  <c r="L139" i="1"/>
  <c r="L135" i="1"/>
  <c r="Q131" i="1"/>
  <c r="R131" i="1"/>
  <c r="S131" i="1"/>
  <c r="L131" i="1"/>
  <c r="Q134" i="1"/>
  <c r="R134" i="1"/>
  <c r="S134" i="1"/>
  <c r="P134" i="1"/>
  <c r="P64" i="1"/>
  <c r="L30" i="1"/>
  <c r="Q30" i="1"/>
  <c r="R30" i="1"/>
  <c r="S30" i="1"/>
  <c r="L26" i="1"/>
  <c r="T26" i="1"/>
  <c r="U26" i="1"/>
  <c r="T70" i="1"/>
  <c r="U70" i="1"/>
  <c r="Q70" i="1"/>
  <c r="R70" i="1"/>
  <c r="S70" i="1"/>
  <c r="Q59" i="1"/>
  <c r="R59" i="1"/>
  <c r="S59" i="1"/>
  <c r="L59" i="1"/>
  <c r="R112" i="1"/>
  <c r="S112" i="1"/>
  <c r="L193" i="1"/>
  <c r="Q174" i="1"/>
  <c r="R174" i="1"/>
  <c r="S174" i="1"/>
  <c r="T138" i="1"/>
  <c r="U138" i="1"/>
  <c r="R184" i="1"/>
  <c r="S184" i="1"/>
  <c r="Q121" i="1"/>
  <c r="R121" i="1"/>
  <c r="S121" i="1"/>
  <c r="P171" i="1"/>
  <c r="P51" i="1"/>
  <c r="L51" i="1"/>
  <c r="P194" i="1"/>
  <c r="R194" i="1"/>
  <c r="S194" i="1"/>
  <c r="L194" i="1"/>
  <c r="L42" i="1"/>
  <c r="L14" i="1"/>
  <c r="Q76" i="1"/>
  <c r="R76" i="1"/>
  <c r="S76" i="1"/>
  <c r="P145" i="1"/>
  <c r="P100" i="1"/>
  <c r="R100" i="1"/>
  <c r="S100" i="1"/>
  <c r="P17" i="1"/>
  <c r="L17" i="1"/>
  <c r="R41" i="1"/>
  <c r="S41" i="1"/>
  <c r="T7" i="1"/>
  <c r="Q125" i="1"/>
  <c r="R125" i="1"/>
  <c r="S125" i="1"/>
  <c r="P75" i="1"/>
  <c r="Q94" i="1"/>
  <c r="R94" i="1"/>
  <c r="S94" i="1"/>
  <c r="T94" i="1"/>
  <c r="U94" i="1"/>
  <c r="P86" i="1"/>
  <c r="P111" i="1"/>
  <c r="T33" i="1"/>
  <c r="U33" i="1"/>
  <c r="L33" i="1"/>
  <c r="L65" i="1"/>
  <c r="P113" i="1"/>
  <c r="R109" i="1"/>
  <c r="S109" i="1"/>
  <c r="P74" i="1"/>
  <c r="P184" i="1"/>
  <c r="R157" i="1"/>
  <c r="S157" i="1"/>
  <c r="R160" i="1"/>
  <c r="S160" i="1"/>
  <c r="P180" i="1"/>
  <c r="L180" i="1"/>
  <c r="P168" i="1"/>
  <c r="L168" i="1"/>
  <c r="Q116" i="1"/>
  <c r="R116" i="1"/>
  <c r="S116" i="1"/>
  <c r="Q7" i="1"/>
  <c r="R7" i="1"/>
  <c r="Q15" i="1"/>
  <c r="R15" i="1"/>
  <c r="S15" i="1"/>
  <c r="R65" i="1"/>
  <c r="S65" i="1"/>
  <c r="L195" i="1"/>
  <c r="Q182" i="1"/>
  <c r="R182" i="1"/>
  <c r="S182" i="1"/>
  <c r="T145" i="1"/>
  <c r="U145" i="1"/>
  <c r="Q193" i="1"/>
  <c r="R193" i="1"/>
  <c r="S193" i="1"/>
  <c r="R158" i="1"/>
  <c r="S158" i="1"/>
  <c r="L122" i="1"/>
  <c r="R172" i="1"/>
  <c r="S172" i="1"/>
  <c r="L132" i="1"/>
  <c r="L88" i="1"/>
  <c r="L29" i="1"/>
  <c r="T59" i="1"/>
  <c r="U59" i="1"/>
  <c r="T121" i="1"/>
  <c r="U121" i="1"/>
  <c r="L52" i="1"/>
  <c r="L61" i="1"/>
  <c r="Q61" i="1"/>
  <c r="R61" i="1"/>
  <c r="S61" i="1"/>
  <c r="L137" i="1"/>
  <c r="Q137" i="1"/>
  <c r="R137" i="1"/>
  <c r="S137" i="1"/>
  <c r="Q133" i="1"/>
  <c r="R133" i="1"/>
  <c r="S133" i="1"/>
  <c r="L133" i="1"/>
  <c r="T133" i="1"/>
  <c r="U133" i="1"/>
  <c r="R55" i="1"/>
  <c r="S55" i="1"/>
  <c r="P101" i="1"/>
  <c r="R89" i="1"/>
  <c r="S89" i="1"/>
  <c r="L91" i="1"/>
  <c r="P124" i="1"/>
  <c r="T167" i="1"/>
  <c r="U167" i="1"/>
  <c r="Q167" i="1"/>
  <c r="R167" i="1"/>
  <c r="S167" i="1"/>
  <c r="R156" i="1"/>
  <c r="S156" i="1"/>
  <c r="R152" i="1"/>
  <c r="S152" i="1"/>
  <c r="L148" i="1"/>
  <c r="L144" i="1"/>
  <c r="Q102" i="1"/>
  <c r="R102" i="1"/>
  <c r="S102" i="1"/>
  <c r="L102" i="1"/>
  <c r="L98" i="1"/>
  <c r="L73" i="1"/>
  <c r="R17" i="1"/>
  <c r="S17" i="1"/>
  <c r="L123" i="1"/>
  <c r="R140" i="1"/>
  <c r="S140" i="1"/>
  <c r="Q21" i="1"/>
  <c r="R21" i="1"/>
  <c r="S21" i="1"/>
  <c r="Q34" i="1"/>
  <c r="R34" i="1"/>
  <c r="S34" i="1"/>
  <c r="L181" i="1"/>
  <c r="T143" i="1"/>
  <c r="U143" i="1"/>
  <c r="L126" i="1"/>
  <c r="Q130" i="1"/>
  <c r="R130" i="1"/>
  <c r="S130" i="1"/>
  <c r="R168" i="1"/>
  <c r="S168" i="1"/>
  <c r="T152" i="1"/>
  <c r="U152" i="1"/>
  <c r="R77" i="1"/>
  <c r="S77" i="1"/>
  <c r="T101" i="1"/>
  <c r="U101" i="1"/>
  <c r="T78" i="1"/>
  <c r="U78" i="1"/>
  <c r="L187" i="1"/>
  <c r="R187" i="1"/>
  <c r="S187" i="1"/>
  <c r="P127" i="1"/>
  <c r="L127" i="1"/>
  <c r="Q63" i="1"/>
  <c r="R63" i="1"/>
  <c r="S63" i="1"/>
  <c r="L175" i="1"/>
  <c r="L8" i="1"/>
  <c r="R53" i="1"/>
  <c r="S53" i="1"/>
  <c r="Q113" i="1"/>
  <c r="R113" i="1"/>
  <c r="S113" i="1"/>
  <c r="R87" i="1"/>
  <c r="S87" i="1"/>
  <c r="T137" i="1"/>
  <c r="U137" i="1"/>
  <c r="P67" i="1"/>
  <c r="L67" i="1"/>
  <c r="P55" i="1"/>
  <c r="L55" i="1"/>
  <c r="P20" i="1"/>
  <c r="L20" i="1"/>
  <c r="L70" i="1"/>
  <c r="Q31" i="1"/>
  <c r="R31" i="1"/>
  <c r="S31" i="1"/>
  <c r="Q27" i="1"/>
  <c r="R27" i="1"/>
  <c r="S27" i="1"/>
  <c r="L27" i="1"/>
  <c r="L15" i="1"/>
  <c r="T76" i="1"/>
  <c r="U76" i="1"/>
  <c r="L40" i="1"/>
  <c r="Q40" i="1"/>
  <c r="R40" i="1"/>
  <c r="S40" i="1"/>
  <c r="L86" i="1"/>
  <c r="P14" i="1"/>
  <c r="T79" i="1"/>
  <c r="U79" i="1"/>
  <c r="Q79" i="1"/>
  <c r="R79" i="1"/>
  <c r="S79" i="1"/>
  <c r="P105" i="1"/>
  <c r="R73" i="1"/>
  <c r="S73" i="1"/>
  <c r="L188" i="1"/>
  <c r="L62" i="1"/>
  <c r="T36" i="1"/>
  <c r="U36" i="1"/>
  <c r="L36" i="1"/>
  <c r="L32" i="1"/>
  <c r="L9" i="1"/>
  <c r="T177" i="1"/>
  <c r="U177" i="1"/>
  <c r="L177" i="1"/>
  <c r="Q177" i="1"/>
  <c r="R177" i="1"/>
  <c r="S177" i="1"/>
  <c r="L169" i="1"/>
  <c r="L146" i="1"/>
  <c r="P139" i="1"/>
  <c r="P135" i="1"/>
  <c r="P108" i="1"/>
  <c r="P13" i="1"/>
  <c r="L13" i="1"/>
  <c r="L47" i="1"/>
  <c r="Q47" i="1"/>
  <c r="R47" i="1"/>
  <c r="S47" i="1"/>
  <c r="L58" i="1"/>
  <c r="Q58" i="1"/>
  <c r="R58" i="1"/>
  <c r="S58" i="1"/>
  <c r="Q192" i="1"/>
  <c r="R192" i="1"/>
  <c r="S192" i="1"/>
  <c r="L192" i="1"/>
  <c r="L138" i="1"/>
  <c r="T104" i="1"/>
  <c r="U104" i="1"/>
  <c r="Q104" i="1"/>
  <c r="R104" i="1"/>
  <c r="S104" i="1"/>
  <c r="L104" i="1"/>
  <c r="P10" i="1"/>
  <c r="L69" i="1"/>
  <c r="P69" i="1"/>
  <c r="R163" i="1"/>
  <c r="S163" i="1"/>
  <c r="T39" i="1"/>
  <c r="U39" i="1"/>
  <c r="L39" i="1"/>
  <c r="Q39" i="1"/>
  <c r="R39" i="1"/>
  <c r="S39" i="1"/>
  <c r="L68" i="1"/>
  <c r="P45" i="1"/>
  <c r="P146" i="1"/>
  <c r="P119" i="1"/>
  <c r="P115" i="1"/>
  <c r="L44" i="1"/>
  <c r="L153" i="1"/>
  <c r="L89" i="1"/>
  <c r="P96" i="1"/>
  <c r="P92" i="1"/>
  <c r="P41" i="1"/>
  <c r="R85" i="1"/>
  <c r="S85" i="1"/>
  <c r="Q78" i="1"/>
  <c r="R78" i="1"/>
  <c r="S78" i="1"/>
  <c r="P57" i="1"/>
  <c r="P158" i="1"/>
  <c r="Q136" i="1"/>
  <c r="R136" i="1"/>
  <c r="S136" i="1"/>
  <c r="P136" i="1"/>
  <c r="P121" i="1"/>
  <c r="P49" i="1"/>
  <c r="L81" i="1"/>
  <c r="R164" i="1"/>
  <c r="S164" i="1"/>
  <c r="T81" i="1"/>
  <c r="U81" i="1"/>
  <c r="L43" i="1"/>
  <c r="L140" i="1"/>
  <c r="Q88" i="1"/>
  <c r="R88" i="1"/>
  <c r="S88" i="1"/>
  <c r="T88" i="1"/>
  <c r="U88" i="1"/>
  <c r="P18" i="1"/>
  <c r="P11" i="1"/>
  <c r="U7" i="1"/>
  <c r="T198" i="1"/>
  <c r="S7" i="1"/>
  <c r="T7" i="2" l="1"/>
  <c r="Q7" i="2"/>
  <c r="R7" i="2" s="1"/>
  <c r="L7" i="2"/>
  <c r="P7" i="2"/>
  <c r="T8" i="2"/>
  <c r="U8" i="2" s="1"/>
  <c r="Q8" i="2"/>
  <c r="R8" i="2" s="1"/>
  <c r="S8" i="2" s="1"/>
  <c r="L8" i="2"/>
  <c r="P8" i="2"/>
  <c r="T9" i="2"/>
  <c r="U9" i="2" s="1"/>
  <c r="Q9" i="2"/>
  <c r="R9" i="2" s="1"/>
  <c r="S9" i="2" s="1"/>
  <c r="L9" i="2"/>
  <c r="P9" i="2"/>
  <c r="T10" i="2"/>
  <c r="U10" i="2" s="1"/>
  <c r="Q10" i="2"/>
  <c r="R10" i="2" s="1"/>
  <c r="S10" i="2" s="1"/>
  <c r="L10" i="2"/>
  <c r="P10" i="2"/>
  <c r="T11" i="2"/>
  <c r="U11" i="2" s="1"/>
  <c r="Q11" i="2"/>
  <c r="R11" i="2" s="1"/>
  <c r="S11" i="2" s="1"/>
  <c r="L11" i="2"/>
  <c r="P11" i="2"/>
  <c r="T12" i="2"/>
  <c r="U12" i="2" s="1"/>
  <c r="Q12" i="2"/>
  <c r="R12" i="2" s="1"/>
  <c r="S12" i="2" s="1"/>
  <c r="L12" i="2"/>
  <c r="P12" i="2"/>
  <c r="T13" i="2"/>
  <c r="U13" i="2" s="1"/>
  <c r="Q13" i="2"/>
  <c r="R13" i="2" s="1"/>
  <c r="S13" i="2" s="1"/>
  <c r="L13" i="2"/>
  <c r="P13" i="2"/>
  <c r="T14" i="2"/>
  <c r="U14" i="2" s="1"/>
  <c r="Q14" i="2"/>
  <c r="R14" i="2" s="1"/>
  <c r="S14" i="2" s="1"/>
  <c r="L14" i="2"/>
  <c r="P14" i="2"/>
  <c r="T15" i="2"/>
  <c r="U15" i="2" s="1"/>
  <c r="Q15" i="2"/>
  <c r="R15" i="2" s="1"/>
  <c r="S15" i="2" s="1"/>
  <c r="L15" i="2"/>
  <c r="P15" i="2"/>
  <c r="T16" i="2"/>
  <c r="U16" i="2" s="1"/>
  <c r="Q16" i="2"/>
  <c r="R16" i="2" s="1"/>
  <c r="S16" i="2" s="1"/>
  <c r="L16" i="2"/>
  <c r="P16" i="2"/>
  <c r="T17" i="2"/>
  <c r="U17" i="2" s="1"/>
  <c r="Q17" i="2"/>
  <c r="R17" i="2" s="1"/>
  <c r="S17" i="2" s="1"/>
  <c r="L17" i="2"/>
  <c r="P17" i="2"/>
  <c r="T18" i="2"/>
  <c r="U18" i="2" s="1"/>
  <c r="Q18" i="2"/>
  <c r="R18" i="2" s="1"/>
  <c r="S18" i="2" s="1"/>
  <c r="L18" i="2"/>
  <c r="P18" i="2"/>
  <c r="T19" i="2"/>
  <c r="U19" i="2" s="1"/>
  <c r="Q19" i="2"/>
  <c r="R19" i="2" s="1"/>
  <c r="S19" i="2" s="1"/>
  <c r="L19" i="2"/>
  <c r="P19" i="2"/>
  <c r="T20" i="2"/>
  <c r="U20" i="2" s="1"/>
  <c r="Q20" i="2"/>
  <c r="R20" i="2" s="1"/>
  <c r="S20" i="2" s="1"/>
  <c r="L20" i="2"/>
  <c r="P20" i="2"/>
  <c r="T21" i="2"/>
  <c r="U21" i="2" s="1"/>
  <c r="Q21" i="2"/>
  <c r="R21" i="2" s="1"/>
  <c r="S21" i="2" s="1"/>
  <c r="L21" i="2"/>
  <c r="P21" i="2"/>
  <c r="T22" i="2"/>
  <c r="U22" i="2" s="1"/>
  <c r="Q22" i="2"/>
  <c r="R22" i="2" s="1"/>
  <c r="S22" i="2" s="1"/>
  <c r="L22" i="2"/>
  <c r="P22" i="2"/>
  <c r="T23" i="2"/>
  <c r="U23" i="2" s="1"/>
  <c r="Q23" i="2"/>
  <c r="R23" i="2" s="1"/>
  <c r="S23" i="2" s="1"/>
  <c r="L23" i="2"/>
  <c r="P23" i="2"/>
  <c r="T24" i="2"/>
  <c r="U24" i="2" s="1"/>
  <c r="Q24" i="2"/>
  <c r="R24" i="2" s="1"/>
  <c r="S24" i="2" s="1"/>
  <c r="L24" i="2"/>
  <c r="P24" i="2"/>
  <c r="T25" i="2"/>
  <c r="U25" i="2" s="1"/>
  <c r="Q25" i="2"/>
  <c r="R25" i="2" s="1"/>
  <c r="S25" i="2" s="1"/>
  <c r="L25" i="2"/>
  <c r="P25" i="2"/>
  <c r="T26" i="2"/>
  <c r="U26" i="2" s="1"/>
  <c r="Q26" i="2"/>
  <c r="R26" i="2" s="1"/>
  <c r="S26" i="2" s="1"/>
  <c r="L26" i="2"/>
  <c r="P26" i="2"/>
  <c r="T27" i="2"/>
  <c r="U27" i="2" s="1"/>
  <c r="Q27" i="2"/>
  <c r="R27" i="2" s="1"/>
  <c r="S27" i="2" s="1"/>
  <c r="L27" i="2"/>
  <c r="P27" i="2"/>
  <c r="T28" i="2"/>
  <c r="U28" i="2" s="1"/>
  <c r="Q28" i="2"/>
  <c r="R28" i="2" s="1"/>
  <c r="S28" i="2" s="1"/>
  <c r="L28" i="2"/>
  <c r="P28" i="2"/>
  <c r="T29" i="2"/>
  <c r="U29" i="2" s="1"/>
  <c r="Q29" i="2"/>
  <c r="R29" i="2" s="1"/>
  <c r="S29" i="2" s="1"/>
  <c r="L29" i="2"/>
  <c r="P29" i="2"/>
  <c r="T30" i="2"/>
  <c r="U30" i="2" s="1"/>
  <c r="Q30" i="2"/>
  <c r="R30" i="2" s="1"/>
  <c r="S30" i="2" s="1"/>
  <c r="L30" i="2"/>
  <c r="P30" i="2"/>
  <c r="T31" i="2"/>
  <c r="U31" i="2" s="1"/>
  <c r="Q31" i="2"/>
  <c r="R31" i="2" s="1"/>
  <c r="S31" i="2" s="1"/>
  <c r="L31" i="2"/>
  <c r="P31" i="2"/>
  <c r="T32" i="2"/>
  <c r="U32" i="2" s="1"/>
  <c r="Q32" i="2"/>
  <c r="R32" i="2" s="1"/>
  <c r="S32" i="2" s="1"/>
  <c r="L32" i="2"/>
  <c r="P32" i="2"/>
  <c r="T33" i="2"/>
  <c r="U33" i="2" s="1"/>
  <c r="Q33" i="2"/>
  <c r="R33" i="2" s="1"/>
  <c r="S33" i="2" s="1"/>
  <c r="L33" i="2"/>
  <c r="P33" i="2"/>
  <c r="T34" i="2"/>
  <c r="U34" i="2" s="1"/>
  <c r="Q34" i="2"/>
  <c r="R34" i="2" s="1"/>
  <c r="S34" i="2" s="1"/>
  <c r="L34" i="2"/>
  <c r="P34" i="2"/>
  <c r="T35" i="2"/>
  <c r="U35" i="2" s="1"/>
  <c r="Q35" i="2"/>
  <c r="R35" i="2" s="1"/>
  <c r="S35" i="2" s="1"/>
  <c r="L35" i="2"/>
  <c r="P35" i="2"/>
  <c r="T36" i="2"/>
  <c r="U36" i="2" s="1"/>
  <c r="Q36" i="2"/>
  <c r="R36" i="2" s="1"/>
  <c r="S36" i="2" s="1"/>
  <c r="L36" i="2"/>
  <c r="P36" i="2"/>
  <c r="T37" i="2"/>
  <c r="U37" i="2" s="1"/>
  <c r="Q37" i="2"/>
  <c r="R37" i="2" s="1"/>
  <c r="S37" i="2" s="1"/>
  <c r="L37" i="2"/>
  <c r="P37" i="2"/>
  <c r="T38" i="2"/>
  <c r="U38" i="2" s="1"/>
  <c r="Q38" i="2"/>
  <c r="R38" i="2" s="1"/>
  <c r="S38" i="2" s="1"/>
  <c r="L38" i="2"/>
  <c r="P38" i="2"/>
  <c r="T39" i="2"/>
  <c r="U39" i="2" s="1"/>
  <c r="Q39" i="2"/>
  <c r="R39" i="2" s="1"/>
  <c r="S39" i="2" s="1"/>
  <c r="L39" i="2"/>
  <c r="P39" i="2"/>
  <c r="T40" i="2"/>
  <c r="U40" i="2" s="1"/>
  <c r="Q40" i="2"/>
  <c r="R40" i="2" s="1"/>
  <c r="S40" i="2" s="1"/>
  <c r="L40" i="2"/>
  <c r="P40" i="2"/>
  <c r="T41" i="2"/>
  <c r="U41" i="2" s="1"/>
  <c r="Q41" i="2"/>
  <c r="R41" i="2" s="1"/>
  <c r="S41" i="2" s="1"/>
  <c r="L41" i="2"/>
  <c r="P41" i="2"/>
  <c r="T42" i="2"/>
  <c r="U42" i="2" s="1"/>
  <c r="Q42" i="2"/>
  <c r="R42" i="2" s="1"/>
  <c r="S42" i="2" s="1"/>
  <c r="L42" i="2"/>
  <c r="P42" i="2"/>
  <c r="T43" i="2"/>
  <c r="U43" i="2" s="1"/>
  <c r="Q43" i="2"/>
  <c r="R43" i="2" s="1"/>
  <c r="S43" i="2" s="1"/>
  <c r="L43" i="2"/>
  <c r="P43" i="2"/>
  <c r="T44" i="2"/>
  <c r="U44" i="2" s="1"/>
  <c r="Q44" i="2"/>
  <c r="R44" i="2" s="1"/>
  <c r="S44" i="2" s="1"/>
  <c r="L44" i="2"/>
  <c r="P44" i="2"/>
  <c r="T45" i="2"/>
  <c r="U45" i="2" s="1"/>
  <c r="Q45" i="2"/>
  <c r="R45" i="2" s="1"/>
  <c r="S45" i="2" s="1"/>
  <c r="L45" i="2"/>
  <c r="P45" i="2"/>
  <c r="T46" i="2"/>
  <c r="U46" i="2" s="1"/>
  <c r="Q46" i="2"/>
  <c r="R46" i="2" s="1"/>
  <c r="S46" i="2" s="1"/>
  <c r="L46" i="2"/>
  <c r="P46" i="2"/>
  <c r="T47" i="2"/>
  <c r="U47" i="2" s="1"/>
  <c r="Q47" i="2"/>
  <c r="R47" i="2" s="1"/>
  <c r="S47" i="2" s="1"/>
  <c r="L47" i="2"/>
  <c r="P47" i="2"/>
  <c r="T48" i="2"/>
  <c r="U48" i="2" s="1"/>
  <c r="Q48" i="2"/>
  <c r="R48" i="2" s="1"/>
  <c r="S48" i="2" s="1"/>
  <c r="L48" i="2"/>
  <c r="P48" i="2"/>
  <c r="T49" i="2"/>
  <c r="U49" i="2" s="1"/>
  <c r="Q49" i="2"/>
  <c r="R49" i="2" s="1"/>
  <c r="S49" i="2" s="1"/>
  <c r="L49" i="2"/>
  <c r="P49" i="2"/>
  <c r="T50" i="2"/>
  <c r="U50" i="2" s="1"/>
  <c r="Q50" i="2"/>
  <c r="R50" i="2" s="1"/>
  <c r="S50" i="2" s="1"/>
  <c r="L50" i="2"/>
  <c r="P50" i="2"/>
  <c r="T51" i="2"/>
  <c r="U51" i="2" s="1"/>
  <c r="Q51" i="2"/>
  <c r="R51" i="2" s="1"/>
  <c r="S51" i="2" s="1"/>
  <c r="L51" i="2"/>
  <c r="P51" i="2"/>
  <c r="T52" i="2"/>
  <c r="U52" i="2" s="1"/>
  <c r="Q52" i="2"/>
  <c r="R52" i="2" s="1"/>
  <c r="S52" i="2" s="1"/>
  <c r="L52" i="2"/>
  <c r="P52" i="2"/>
  <c r="T53" i="2"/>
  <c r="U53" i="2" s="1"/>
  <c r="Q53" i="2"/>
  <c r="R53" i="2" s="1"/>
  <c r="S53" i="2" s="1"/>
  <c r="L53" i="2"/>
  <c r="P53" i="2"/>
  <c r="T54" i="2"/>
  <c r="U54" i="2" s="1"/>
  <c r="Q54" i="2"/>
  <c r="R54" i="2" s="1"/>
  <c r="S54" i="2" s="1"/>
  <c r="L54" i="2"/>
  <c r="P54" i="2"/>
  <c r="T55" i="2"/>
  <c r="U55" i="2" s="1"/>
  <c r="Q55" i="2"/>
  <c r="R55" i="2" s="1"/>
  <c r="S55" i="2" s="1"/>
  <c r="L55" i="2"/>
  <c r="P55" i="2"/>
  <c r="T56" i="2"/>
  <c r="U56" i="2" s="1"/>
  <c r="Q56" i="2"/>
  <c r="R56" i="2" s="1"/>
  <c r="S56" i="2" s="1"/>
  <c r="L56" i="2"/>
  <c r="P56" i="2"/>
  <c r="T57" i="2"/>
  <c r="U57" i="2" s="1"/>
  <c r="Q57" i="2"/>
  <c r="R57" i="2" s="1"/>
  <c r="S57" i="2" s="1"/>
  <c r="L57" i="2"/>
  <c r="P57" i="2"/>
  <c r="T58" i="2"/>
  <c r="U58" i="2" s="1"/>
  <c r="Q58" i="2"/>
  <c r="R58" i="2" s="1"/>
  <c r="S58" i="2" s="1"/>
  <c r="L58" i="2"/>
  <c r="P58" i="2"/>
  <c r="T59" i="2"/>
  <c r="U59" i="2" s="1"/>
  <c r="Q59" i="2"/>
  <c r="R59" i="2" s="1"/>
  <c r="S59" i="2" s="1"/>
  <c r="L59" i="2"/>
  <c r="P59" i="2"/>
  <c r="T60" i="2"/>
  <c r="U60" i="2" s="1"/>
  <c r="Q60" i="2"/>
  <c r="R60" i="2" s="1"/>
  <c r="S60" i="2" s="1"/>
  <c r="L60" i="2"/>
  <c r="P60" i="2"/>
  <c r="T61" i="2"/>
  <c r="U61" i="2" s="1"/>
  <c r="Q61" i="2"/>
  <c r="R61" i="2" s="1"/>
  <c r="S61" i="2" s="1"/>
  <c r="L61" i="2"/>
  <c r="P61" i="2"/>
  <c r="T62" i="2"/>
  <c r="U62" i="2" s="1"/>
  <c r="Q62" i="2"/>
  <c r="R62" i="2" s="1"/>
  <c r="S62" i="2" s="1"/>
  <c r="L62" i="2"/>
  <c r="P62" i="2"/>
  <c r="T63" i="2"/>
  <c r="U63" i="2" s="1"/>
  <c r="Q63" i="2"/>
  <c r="R63" i="2" s="1"/>
  <c r="S63" i="2" s="1"/>
  <c r="L63" i="2"/>
  <c r="P63" i="2"/>
  <c r="T64" i="2"/>
  <c r="U64" i="2" s="1"/>
  <c r="Q64" i="2"/>
  <c r="R64" i="2" s="1"/>
  <c r="S64" i="2" s="1"/>
  <c r="L64" i="2"/>
  <c r="P64" i="2"/>
  <c r="T65" i="2"/>
  <c r="U65" i="2" s="1"/>
  <c r="Q65" i="2"/>
  <c r="R65" i="2" s="1"/>
  <c r="S65" i="2" s="1"/>
  <c r="L65" i="2"/>
  <c r="P65" i="2"/>
  <c r="T66" i="2"/>
  <c r="U66" i="2" s="1"/>
  <c r="Q66" i="2"/>
  <c r="R66" i="2" s="1"/>
  <c r="S66" i="2" s="1"/>
  <c r="L66" i="2"/>
  <c r="P66" i="2"/>
  <c r="T67" i="2"/>
  <c r="U67" i="2" s="1"/>
  <c r="Q67" i="2"/>
  <c r="R67" i="2" s="1"/>
  <c r="S67" i="2" s="1"/>
  <c r="L67" i="2"/>
  <c r="P67" i="2"/>
  <c r="T68" i="2"/>
  <c r="U68" i="2" s="1"/>
  <c r="Q68" i="2"/>
  <c r="R68" i="2" s="1"/>
  <c r="S68" i="2" s="1"/>
  <c r="L68" i="2"/>
  <c r="P68" i="2"/>
  <c r="T69" i="2"/>
  <c r="U69" i="2" s="1"/>
  <c r="Q69" i="2"/>
  <c r="R69" i="2" s="1"/>
  <c r="S69" i="2" s="1"/>
  <c r="L69" i="2"/>
  <c r="P69" i="2"/>
  <c r="T70" i="2"/>
  <c r="U70" i="2" s="1"/>
  <c r="Q70" i="2"/>
  <c r="R70" i="2" s="1"/>
  <c r="S70" i="2" s="1"/>
  <c r="L70" i="2"/>
  <c r="P70" i="2"/>
  <c r="T71" i="2"/>
  <c r="U71" i="2" s="1"/>
  <c r="Q71" i="2"/>
  <c r="R71" i="2" s="1"/>
  <c r="S71" i="2" s="1"/>
  <c r="L71" i="2"/>
  <c r="P71" i="2"/>
  <c r="T72" i="2"/>
  <c r="U72" i="2" s="1"/>
  <c r="Q72" i="2"/>
  <c r="R72" i="2" s="1"/>
  <c r="S72" i="2" s="1"/>
  <c r="L72" i="2"/>
  <c r="P72" i="2"/>
  <c r="T73" i="2"/>
  <c r="U73" i="2" s="1"/>
  <c r="Q73" i="2"/>
  <c r="R73" i="2" s="1"/>
  <c r="S73" i="2" s="1"/>
  <c r="L73" i="2"/>
  <c r="P73" i="2"/>
  <c r="T74" i="2"/>
  <c r="U74" i="2" s="1"/>
  <c r="Q74" i="2"/>
  <c r="R74" i="2" s="1"/>
  <c r="S74" i="2" s="1"/>
  <c r="L74" i="2"/>
  <c r="P74" i="2"/>
  <c r="T75" i="2"/>
  <c r="U75" i="2" s="1"/>
  <c r="Q75" i="2"/>
  <c r="R75" i="2" s="1"/>
  <c r="S75" i="2" s="1"/>
  <c r="L75" i="2"/>
  <c r="P75" i="2"/>
  <c r="T76" i="2"/>
  <c r="U76" i="2" s="1"/>
  <c r="Q76" i="2"/>
  <c r="R76" i="2" s="1"/>
  <c r="S76" i="2" s="1"/>
  <c r="L76" i="2"/>
  <c r="P76" i="2"/>
  <c r="T77" i="2"/>
  <c r="U77" i="2" s="1"/>
  <c r="Q77" i="2"/>
  <c r="R77" i="2" s="1"/>
  <c r="S77" i="2" s="1"/>
  <c r="L77" i="2"/>
  <c r="P77" i="2"/>
  <c r="T78" i="2"/>
  <c r="U78" i="2" s="1"/>
  <c r="Q78" i="2"/>
  <c r="R78" i="2" s="1"/>
  <c r="S78" i="2" s="1"/>
  <c r="L78" i="2"/>
  <c r="P78" i="2"/>
  <c r="T79" i="2"/>
  <c r="U79" i="2" s="1"/>
  <c r="Q79" i="2"/>
  <c r="R79" i="2" s="1"/>
  <c r="S79" i="2" s="1"/>
  <c r="L79" i="2"/>
  <c r="P79" i="2"/>
  <c r="T80" i="2"/>
  <c r="U80" i="2" s="1"/>
  <c r="Q80" i="2"/>
  <c r="R80" i="2" s="1"/>
  <c r="S80" i="2" s="1"/>
  <c r="L80" i="2"/>
  <c r="P80" i="2"/>
  <c r="T81" i="2"/>
  <c r="U81" i="2" s="1"/>
  <c r="Q81" i="2"/>
  <c r="R81" i="2" s="1"/>
  <c r="S81" i="2" s="1"/>
  <c r="L81" i="2"/>
  <c r="P81" i="2"/>
  <c r="T82" i="2"/>
  <c r="U82" i="2" s="1"/>
  <c r="Q82" i="2"/>
  <c r="R82" i="2" s="1"/>
  <c r="S82" i="2" s="1"/>
  <c r="L82" i="2"/>
  <c r="P82" i="2"/>
  <c r="T83" i="2"/>
  <c r="U83" i="2" s="1"/>
  <c r="Q83" i="2"/>
  <c r="R83" i="2" s="1"/>
  <c r="S83" i="2" s="1"/>
  <c r="L83" i="2"/>
  <c r="P83" i="2"/>
  <c r="T84" i="2"/>
  <c r="U84" i="2" s="1"/>
  <c r="Q84" i="2"/>
  <c r="R84" i="2" s="1"/>
  <c r="S84" i="2" s="1"/>
  <c r="L84" i="2"/>
  <c r="P84" i="2"/>
  <c r="T85" i="2"/>
  <c r="U85" i="2" s="1"/>
  <c r="Q85" i="2"/>
  <c r="R85" i="2" s="1"/>
  <c r="S85" i="2" s="1"/>
  <c r="L85" i="2"/>
  <c r="P85" i="2"/>
  <c r="T86" i="2"/>
  <c r="U86" i="2" s="1"/>
  <c r="Q86" i="2"/>
  <c r="R86" i="2" s="1"/>
  <c r="S86" i="2" s="1"/>
  <c r="L86" i="2"/>
  <c r="P86" i="2"/>
  <c r="T87" i="2"/>
  <c r="U87" i="2" s="1"/>
  <c r="Q87" i="2"/>
  <c r="R87" i="2" s="1"/>
  <c r="S87" i="2" s="1"/>
  <c r="L87" i="2"/>
  <c r="P87" i="2"/>
  <c r="T88" i="2"/>
  <c r="U88" i="2" s="1"/>
  <c r="Q88" i="2"/>
  <c r="R88" i="2" s="1"/>
  <c r="S88" i="2" s="1"/>
  <c r="L88" i="2"/>
  <c r="P88" i="2"/>
  <c r="T89" i="2"/>
  <c r="U89" i="2" s="1"/>
  <c r="Q89" i="2"/>
  <c r="R89" i="2" s="1"/>
  <c r="S89" i="2" s="1"/>
  <c r="L89" i="2"/>
  <c r="P89" i="2"/>
  <c r="T90" i="2"/>
  <c r="U90" i="2" s="1"/>
  <c r="Q90" i="2"/>
  <c r="R90" i="2" s="1"/>
  <c r="S90" i="2" s="1"/>
  <c r="L90" i="2"/>
  <c r="P90" i="2"/>
  <c r="T91" i="2"/>
  <c r="U91" i="2" s="1"/>
  <c r="Q91" i="2"/>
  <c r="R91" i="2" s="1"/>
  <c r="S91" i="2" s="1"/>
  <c r="L91" i="2"/>
  <c r="P91" i="2"/>
  <c r="T92" i="2"/>
  <c r="U92" i="2" s="1"/>
  <c r="Q92" i="2"/>
  <c r="R92" i="2" s="1"/>
  <c r="S92" i="2" s="1"/>
  <c r="L92" i="2"/>
  <c r="P92" i="2"/>
  <c r="T93" i="2"/>
  <c r="U93" i="2" s="1"/>
  <c r="Q93" i="2"/>
  <c r="R93" i="2" s="1"/>
  <c r="S93" i="2" s="1"/>
  <c r="L93" i="2"/>
  <c r="P93" i="2"/>
  <c r="T94" i="2"/>
  <c r="U94" i="2" s="1"/>
  <c r="Q94" i="2"/>
  <c r="R94" i="2" s="1"/>
  <c r="S94" i="2" s="1"/>
  <c r="L94" i="2"/>
  <c r="P94" i="2"/>
  <c r="T95" i="2"/>
  <c r="U95" i="2" s="1"/>
  <c r="Q95" i="2"/>
  <c r="R95" i="2" s="1"/>
  <c r="S95" i="2" s="1"/>
  <c r="L95" i="2"/>
  <c r="P95" i="2"/>
  <c r="T96" i="2"/>
  <c r="U96" i="2" s="1"/>
  <c r="Q96" i="2"/>
  <c r="R96" i="2" s="1"/>
  <c r="S96" i="2" s="1"/>
  <c r="L96" i="2"/>
  <c r="P96" i="2"/>
  <c r="T97" i="2"/>
  <c r="U97" i="2" s="1"/>
  <c r="Q97" i="2"/>
  <c r="R97" i="2" s="1"/>
  <c r="S97" i="2" s="1"/>
  <c r="L97" i="2"/>
  <c r="P97" i="2"/>
  <c r="T98" i="2"/>
  <c r="U98" i="2" s="1"/>
  <c r="Q98" i="2"/>
  <c r="R98" i="2" s="1"/>
  <c r="S98" i="2" s="1"/>
  <c r="L98" i="2"/>
  <c r="P98" i="2"/>
  <c r="T99" i="2"/>
  <c r="U99" i="2" s="1"/>
  <c r="Q99" i="2"/>
  <c r="R99" i="2" s="1"/>
  <c r="S99" i="2" s="1"/>
  <c r="L99" i="2"/>
  <c r="P99" i="2"/>
  <c r="T100" i="2"/>
  <c r="U100" i="2" s="1"/>
  <c r="Q100" i="2"/>
  <c r="R100" i="2" s="1"/>
  <c r="S100" i="2" s="1"/>
  <c r="L100" i="2"/>
  <c r="P100" i="2"/>
  <c r="T101" i="2"/>
  <c r="U101" i="2" s="1"/>
  <c r="Q101" i="2"/>
  <c r="R101" i="2" s="1"/>
  <c r="S101" i="2" s="1"/>
  <c r="L101" i="2"/>
  <c r="P101" i="2"/>
  <c r="T102" i="2"/>
  <c r="U102" i="2" s="1"/>
  <c r="Q102" i="2"/>
  <c r="R102" i="2" s="1"/>
  <c r="S102" i="2" s="1"/>
  <c r="L102" i="2"/>
  <c r="P102" i="2"/>
  <c r="T103" i="2"/>
  <c r="U103" i="2" s="1"/>
  <c r="Q103" i="2"/>
  <c r="R103" i="2" s="1"/>
  <c r="S103" i="2" s="1"/>
  <c r="L103" i="2"/>
  <c r="P103" i="2"/>
  <c r="T104" i="2"/>
  <c r="U104" i="2" s="1"/>
  <c r="Q104" i="2"/>
  <c r="R104" i="2" s="1"/>
  <c r="S104" i="2" s="1"/>
  <c r="L104" i="2"/>
  <c r="P104" i="2"/>
  <c r="T105" i="2"/>
  <c r="U105" i="2" s="1"/>
  <c r="Q105" i="2"/>
  <c r="R105" i="2" s="1"/>
  <c r="S105" i="2" s="1"/>
  <c r="L105" i="2"/>
  <c r="P105" i="2"/>
  <c r="T106" i="2"/>
  <c r="U106" i="2" s="1"/>
  <c r="Q106" i="2"/>
  <c r="R106" i="2" s="1"/>
  <c r="S106" i="2" s="1"/>
  <c r="L106" i="2"/>
  <c r="P106" i="2"/>
  <c r="T107" i="2"/>
  <c r="U107" i="2" s="1"/>
  <c r="Q107" i="2"/>
  <c r="R107" i="2" s="1"/>
  <c r="S107" i="2" s="1"/>
  <c r="L107" i="2"/>
  <c r="P107" i="2"/>
  <c r="T108" i="2"/>
  <c r="U108" i="2" s="1"/>
  <c r="Q108" i="2"/>
  <c r="R108" i="2" s="1"/>
  <c r="S108" i="2" s="1"/>
  <c r="L108" i="2"/>
  <c r="P108" i="2"/>
  <c r="T109" i="2"/>
  <c r="U109" i="2" s="1"/>
  <c r="Q109" i="2"/>
  <c r="R109" i="2" s="1"/>
  <c r="S109" i="2" s="1"/>
  <c r="L109" i="2"/>
  <c r="P109" i="2"/>
  <c r="T110" i="2"/>
  <c r="U110" i="2" s="1"/>
  <c r="Q110" i="2"/>
  <c r="R110" i="2" s="1"/>
  <c r="S110" i="2" s="1"/>
  <c r="L110" i="2"/>
  <c r="P110" i="2"/>
  <c r="T111" i="2"/>
  <c r="U111" i="2" s="1"/>
  <c r="Q111" i="2"/>
  <c r="R111" i="2" s="1"/>
  <c r="S111" i="2" s="1"/>
  <c r="L111" i="2"/>
  <c r="P111" i="2"/>
  <c r="T112" i="2"/>
  <c r="U112" i="2" s="1"/>
  <c r="Q112" i="2"/>
  <c r="R112" i="2" s="1"/>
  <c r="S112" i="2" s="1"/>
  <c r="L112" i="2"/>
  <c r="P112" i="2"/>
  <c r="T113" i="2"/>
  <c r="U113" i="2" s="1"/>
  <c r="Q113" i="2"/>
  <c r="R113" i="2" s="1"/>
  <c r="S113" i="2" s="1"/>
  <c r="L113" i="2"/>
  <c r="P113" i="2"/>
  <c r="T114" i="2"/>
  <c r="U114" i="2" s="1"/>
  <c r="Q114" i="2"/>
  <c r="R114" i="2" s="1"/>
  <c r="S114" i="2" s="1"/>
  <c r="L114" i="2"/>
  <c r="P114" i="2"/>
  <c r="T115" i="2"/>
  <c r="U115" i="2" s="1"/>
  <c r="Q115" i="2"/>
  <c r="R115" i="2" s="1"/>
  <c r="S115" i="2" s="1"/>
  <c r="L115" i="2"/>
  <c r="P115" i="2"/>
  <c r="T116" i="2"/>
  <c r="U116" i="2" s="1"/>
  <c r="Q116" i="2"/>
  <c r="R116" i="2" s="1"/>
  <c r="S116" i="2" s="1"/>
  <c r="L116" i="2"/>
  <c r="P116" i="2"/>
  <c r="T117" i="2"/>
  <c r="U117" i="2" s="1"/>
  <c r="Q117" i="2"/>
  <c r="R117" i="2" s="1"/>
  <c r="S117" i="2" s="1"/>
  <c r="L117" i="2"/>
  <c r="P117" i="2"/>
  <c r="T118" i="2"/>
  <c r="U118" i="2" s="1"/>
  <c r="Q118" i="2"/>
  <c r="R118" i="2" s="1"/>
  <c r="S118" i="2" s="1"/>
  <c r="L118" i="2"/>
  <c r="P118" i="2"/>
  <c r="T119" i="2"/>
  <c r="U119" i="2" s="1"/>
  <c r="Q119" i="2"/>
  <c r="R119" i="2" s="1"/>
  <c r="S119" i="2" s="1"/>
  <c r="L119" i="2"/>
  <c r="P119" i="2"/>
  <c r="T120" i="2"/>
  <c r="U120" i="2" s="1"/>
  <c r="Q120" i="2"/>
  <c r="R120" i="2" s="1"/>
  <c r="S120" i="2" s="1"/>
  <c r="L120" i="2"/>
  <c r="P120" i="2"/>
  <c r="T121" i="2"/>
  <c r="U121" i="2" s="1"/>
  <c r="Q121" i="2"/>
  <c r="R121" i="2" s="1"/>
  <c r="S121" i="2" s="1"/>
  <c r="L121" i="2"/>
  <c r="P121" i="2"/>
  <c r="T122" i="2"/>
  <c r="U122" i="2" s="1"/>
  <c r="Q122" i="2"/>
  <c r="R122" i="2" s="1"/>
  <c r="S122" i="2" s="1"/>
  <c r="L122" i="2"/>
  <c r="P122" i="2"/>
  <c r="T123" i="2"/>
  <c r="U123" i="2" s="1"/>
  <c r="Q123" i="2"/>
  <c r="R123" i="2" s="1"/>
  <c r="S123" i="2" s="1"/>
  <c r="L123" i="2"/>
  <c r="P123" i="2"/>
  <c r="T124" i="2"/>
  <c r="U124" i="2" s="1"/>
  <c r="Q124" i="2"/>
  <c r="R124" i="2" s="1"/>
  <c r="S124" i="2" s="1"/>
  <c r="L124" i="2"/>
  <c r="P124" i="2"/>
  <c r="T125" i="2"/>
  <c r="U125" i="2" s="1"/>
  <c r="Q125" i="2"/>
  <c r="R125" i="2" s="1"/>
  <c r="S125" i="2" s="1"/>
  <c r="L125" i="2"/>
  <c r="P125" i="2"/>
  <c r="T126" i="2"/>
  <c r="U126" i="2" s="1"/>
  <c r="Q126" i="2"/>
  <c r="R126" i="2" s="1"/>
  <c r="S126" i="2" s="1"/>
  <c r="L126" i="2"/>
  <c r="P126" i="2"/>
  <c r="T127" i="2"/>
  <c r="U127" i="2" s="1"/>
  <c r="Q127" i="2"/>
  <c r="R127" i="2" s="1"/>
  <c r="S127" i="2" s="1"/>
  <c r="L127" i="2"/>
  <c r="P127" i="2"/>
  <c r="T128" i="2"/>
  <c r="U128" i="2" s="1"/>
  <c r="Q128" i="2"/>
  <c r="R128" i="2" s="1"/>
  <c r="S128" i="2" s="1"/>
  <c r="L128" i="2"/>
  <c r="P128" i="2"/>
  <c r="T129" i="2"/>
  <c r="U129" i="2" s="1"/>
  <c r="Q129" i="2"/>
  <c r="R129" i="2" s="1"/>
  <c r="S129" i="2" s="1"/>
  <c r="L129" i="2"/>
  <c r="P129" i="2"/>
  <c r="T130" i="2"/>
  <c r="U130" i="2" s="1"/>
  <c r="Q130" i="2"/>
  <c r="R130" i="2" s="1"/>
  <c r="S130" i="2" s="1"/>
  <c r="L130" i="2"/>
  <c r="P130" i="2"/>
  <c r="T131" i="2"/>
  <c r="U131" i="2" s="1"/>
  <c r="Q131" i="2"/>
  <c r="R131" i="2" s="1"/>
  <c r="S131" i="2" s="1"/>
  <c r="L131" i="2"/>
  <c r="P131" i="2"/>
  <c r="T132" i="2"/>
  <c r="U132" i="2" s="1"/>
  <c r="Q132" i="2"/>
  <c r="R132" i="2" s="1"/>
  <c r="S132" i="2" s="1"/>
  <c r="L132" i="2"/>
  <c r="P132" i="2"/>
  <c r="T133" i="2"/>
  <c r="U133" i="2" s="1"/>
  <c r="Q133" i="2"/>
  <c r="R133" i="2" s="1"/>
  <c r="S133" i="2" s="1"/>
  <c r="L133" i="2"/>
  <c r="P133" i="2"/>
  <c r="T134" i="2"/>
  <c r="U134" i="2" s="1"/>
  <c r="Q134" i="2"/>
  <c r="R134" i="2" s="1"/>
  <c r="S134" i="2" s="1"/>
  <c r="L134" i="2"/>
  <c r="P134" i="2"/>
  <c r="T135" i="2"/>
  <c r="U135" i="2" s="1"/>
  <c r="Q135" i="2"/>
  <c r="R135" i="2" s="1"/>
  <c r="S135" i="2" s="1"/>
  <c r="L135" i="2"/>
  <c r="P135" i="2"/>
  <c r="T136" i="2"/>
  <c r="U136" i="2" s="1"/>
  <c r="Q136" i="2"/>
  <c r="R136" i="2" s="1"/>
  <c r="S136" i="2" s="1"/>
  <c r="L136" i="2"/>
  <c r="P136" i="2"/>
  <c r="T137" i="2"/>
  <c r="U137" i="2" s="1"/>
  <c r="Q137" i="2"/>
  <c r="R137" i="2" s="1"/>
  <c r="S137" i="2" s="1"/>
  <c r="L137" i="2"/>
  <c r="P137" i="2"/>
  <c r="T138" i="2"/>
  <c r="U138" i="2" s="1"/>
  <c r="Q138" i="2"/>
  <c r="R138" i="2" s="1"/>
  <c r="S138" i="2" s="1"/>
  <c r="L138" i="2"/>
  <c r="P138" i="2"/>
  <c r="T139" i="2"/>
  <c r="U139" i="2" s="1"/>
  <c r="Q139" i="2"/>
  <c r="R139" i="2" s="1"/>
  <c r="S139" i="2" s="1"/>
  <c r="L139" i="2"/>
  <c r="P139" i="2"/>
  <c r="T140" i="2"/>
  <c r="U140" i="2" s="1"/>
  <c r="Q140" i="2"/>
  <c r="R140" i="2" s="1"/>
  <c r="S140" i="2" s="1"/>
  <c r="L140" i="2"/>
  <c r="P140" i="2"/>
  <c r="T141" i="2"/>
  <c r="U141" i="2" s="1"/>
  <c r="Q141" i="2"/>
  <c r="R141" i="2" s="1"/>
  <c r="S141" i="2" s="1"/>
  <c r="L141" i="2"/>
  <c r="P141" i="2"/>
  <c r="T142" i="2"/>
  <c r="U142" i="2" s="1"/>
  <c r="Q142" i="2"/>
  <c r="R142" i="2" s="1"/>
  <c r="S142" i="2" s="1"/>
  <c r="L142" i="2"/>
  <c r="P142" i="2"/>
  <c r="T143" i="2"/>
  <c r="U143" i="2" s="1"/>
  <c r="Q143" i="2"/>
  <c r="R143" i="2" s="1"/>
  <c r="S143" i="2" s="1"/>
  <c r="L143" i="2"/>
  <c r="P143" i="2"/>
  <c r="T144" i="2"/>
  <c r="U144" i="2" s="1"/>
  <c r="Q144" i="2"/>
  <c r="R144" i="2" s="1"/>
  <c r="S144" i="2" s="1"/>
  <c r="L144" i="2"/>
  <c r="P144" i="2"/>
  <c r="T145" i="2"/>
  <c r="U145" i="2" s="1"/>
  <c r="Q145" i="2"/>
  <c r="R145" i="2" s="1"/>
  <c r="S145" i="2" s="1"/>
  <c r="L145" i="2"/>
  <c r="P145" i="2"/>
  <c r="T146" i="2"/>
  <c r="U146" i="2" s="1"/>
  <c r="Q146" i="2"/>
  <c r="R146" i="2" s="1"/>
  <c r="S146" i="2" s="1"/>
  <c r="L146" i="2"/>
  <c r="P146" i="2"/>
  <c r="T147" i="2"/>
  <c r="U147" i="2" s="1"/>
  <c r="Q147" i="2"/>
  <c r="R147" i="2" s="1"/>
  <c r="S147" i="2" s="1"/>
  <c r="L147" i="2"/>
  <c r="P147" i="2"/>
  <c r="T148" i="2"/>
  <c r="U148" i="2" s="1"/>
  <c r="Q148" i="2"/>
  <c r="R148" i="2" s="1"/>
  <c r="S148" i="2" s="1"/>
  <c r="L148" i="2"/>
  <c r="P148" i="2"/>
  <c r="T149" i="2"/>
  <c r="U149" i="2" s="1"/>
  <c r="Q149" i="2"/>
  <c r="R149" i="2" s="1"/>
  <c r="S149" i="2" s="1"/>
  <c r="L149" i="2"/>
  <c r="P149" i="2"/>
  <c r="T150" i="2"/>
  <c r="U150" i="2" s="1"/>
  <c r="Q150" i="2"/>
  <c r="R150" i="2" s="1"/>
  <c r="S150" i="2" s="1"/>
  <c r="L150" i="2"/>
  <c r="P150" i="2"/>
  <c r="T151" i="2"/>
  <c r="U151" i="2" s="1"/>
  <c r="Q151" i="2"/>
  <c r="R151" i="2" s="1"/>
  <c r="S151" i="2" s="1"/>
  <c r="L151" i="2"/>
  <c r="P151" i="2"/>
  <c r="T152" i="2"/>
  <c r="U152" i="2" s="1"/>
  <c r="Q152" i="2"/>
  <c r="R152" i="2" s="1"/>
  <c r="S152" i="2" s="1"/>
  <c r="L152" i="2"/>
  <c r="P152" i="2"/>
  <c r="T153" i="2"/>
  <c r="U153" i="2" s="1"/>
  <c r="Q153" i="2"/>
  <c r="R153" i="2" s="1"/>
  <c r="S153" i="2" s="1"/>
  <c r="L153" i="2"/>
  <c r="P153" i="2"/>
  <c r="T154" i="2"/>
  <c r="U154" i="2" s="1"/>
  <c r="Q154" i="2"/>
  <c r="R154" i="2" s="1"/>
  <c r="S154" i="2" s="1"/>
  <c r="L154" i="2"/>
  <c r="P154" i="2"/>
  <c r="T155" i="2"/>
  <c r="U155" i="2" s="1"/>
  <c r="Q155" i="2"/>
  <c r="R155" i="2" s="1"/>
  <c r="S155" i="2" s="1"/>
  <c r="L155" i="2"/>
  <c r="P155" i="2"/>
  <c r="T156" i="2"/>
  <c r="U156" i="2" s="1"/>
  <c r="Q156" i="2"/>
  <c r="R156" i="2" s="1"/>
  <c r="S156" i="2" s="1"/>
  <c r="L156" i="2"/>
  <c r="P156" i="2"/>
  <c r="T157" i="2"/>
  <c r="U157" i="2" s="1"/>
  <c r="Q157" i="2"/>
  <c r="R157" i="2" s="1"/>
  <c r="S157" i="2" s="1"/>
  <c r="L157" i="2"/>
  <c r="P157" i="2"/>
  <c r="T158" i="2"/>
  <c r="U158" i="2" s="1"/>
  <c r="Q158" i="2"/>
  <c r="R158" i="2" s="1"/>
  <c r="S158" i="2" s="1"/>
  <c r="L158" i="2"/>
  <c r="P158" i="2"/>
  <c r="T159" i="2"/>
  <c r="U159" i="2" s="1"/>
  <c r="Q159" i="2"/>
  <c r="R159" i="2" s="1"/>
  <c r="S159" i="2" s="1"/>
  <c r="L159" i="2"/>
  <c r="P159" i="2"/>
  <c r="T160" i="2"/>
  <c r="U160" i="2" s="1"/>
  <c r="Q160" i="2"/>
  <c r="R160" i="2" s="1"/>
  <c r="S160" i="2" s="1"/>
  <c r="L160" i="2"/>
  <c r="P160" i="2"/>
  <c r="T161" i="2"/>
  <c r="U161" i="2" s="1"/>
  <c r="Q161" i="2"/>
  <c r="R161" i="2" s="1"/>
  <c r="S161" i="2" s="1"/>
  <c r="L161" i="2"/>
  <c r="P161" i="2"/>
  <c r="T162" i="2"/>
  <c r="U162" i="2" s="1"/>
  <c r="Q162" i="2"/>
  <c r="R162" i="2" s="1"/>
  <c r="S162" i="2" s="1"/>
  <c r="L162" i="2"/>
  <c r="P162" i="2"/>
  <c r="T163" i="2"/>
  <c r="U163" i="2" s="1"/>
  <c r="Q163" i="2"/>
  <c r="R163" i="2" s="1"/>
  <c r="S163" i="2" s="1"/>
  <c r="L163" i="2"/>
  <c r="P163" i="2"/>
  <c r="T164" i="2"/>
  <c r="U164" i="2" s="1"/>
  <c r="Q164" i="2"/>
  <c r="R164" i="2" s="1"/>
  <c r="S164" i="2" s="1"/>
  <c r="L164" i="2"/>
  <c r="P164" i="2"/>
  <c r="T165" i="2"/>
  <c r="U165" i="2" s="1"/>
  <c r="Q165" i="2"/>
  <c r="R165" i="2" s="1"/>
  <c r="S165" i="2" s="1"/>
  <c r="L165" i="2"/>
  <c r="P165" i="2"/>
  <c r="T166" i="2"/>
  <c r="U166" i="2" s="1"/>
  <c r="Q166" i="2"/>
  <c r="R166" i="2" s="1"/>
  <c r="S166" i="2" s="1"/>
  <c r="L166" i="2"/>
  <c r="P166" i="2"/>
  <c r="T167" i="2"/>
  <c r="U167" i="2" s="1"/>
  <c r="Q167" i="2"/>
  <c r="R167" i="2" s="1"/>
  <c r="S167" i="2" s="1"/>
  <c r="L167" i="2"/>
  <c r="P167" i="2"/>
  <c r="T168" i="2"/>
  <c r="U168" i="2" s="1"/>
  <c r="Q168" i="2"/>
  <c r="R168" i="2" s="1"/>
  <c r="S168" i="2" s="1"/>
  <c r="L168" i="2"/>
  <c r="P168" i="2"/>
  <c r="T169" i="2"/>
  <c r="U169" i="2" s="1"/>
  <c r="Q169" i="2"/>
  <c r="R169" i="2" s="1"/>
  <c r="S169" i="2" s="1"/>
  <c r="L169" i="2"/>
  <c r="P169" i="2"/>
  <c r="T170" i="2"/>
  <c r="U170" i="2" s="1"/>
  <c r="Q170" i="2"/>
  <c r="R170" i="2" s="1"/>
  <c r="S170" i="2" s="1"/>
  <c r="L170" i="2"/>
  <c r="P170" i="2"/>
  <c r="T171" i="2"/>
  <c r="U171" i="2" s="1"/>
  <c r="Q171" i="2"/>
  <c r="R171" i="2" s="1"/>
  <c r="S171" i="2" s="1"/>
  <c r="L171" i="2"/>
  <c r="P171" i="2"/>
  <c r="T172" i="2"/>
  <c r="U172" i="2" s="1"/>
  <c r="Q172" i="2"/>
  <c r="R172" i="2" s="1"/>
  <c r="S172" i="2" s="1"/>
  <c r="L172" i="2"/>
  <c r="P172" i="2"/>
  <c r="T173" i="2"/>
  <c r="U173" i="2" s="1"/>
  <c r="Q173" i="2"/>
  <c r="R173" i="2" s="1"/>
  <c r="S173" i="2" s="1"/>
  <c r="L173" i="2"/>
  <c r="P173" i="2"/>
  <c r="T174" i="2"/>
  <c r="U174" i="2" s="1"/>
  <c r="Q174" i="2"/>
  <c r="R174" i="2" s="1"/>
  <c r="S174" i="2" s="1"/>
  <c r="L174" i="2"/>
  <c r="P174" i="2"/>
  <c r="T175" i="2"/>
  <c r="U175" i="2" s="1"/>
  <c r="Q175" i="2"/>
  <c r="R175" i="2" s="1"/>
  <c r="S175" i="2" s="1"/>
  <c r="L175" i="2"/>
  <c r="P175" i="2"/>
  <c r="T176" i="2"/>
  <c r="U176" i="2" s="1"/>
  <c r="Q176" i="2"/>
  <c r="R176" i="2" s="1"/>
  <c r="S176" i="2" s="1"/>
  <c r="L176" i="2"/>
  <c r="P176" i="2"/>
  <c r="T177" i="2"/>
  <c r="U177" i="2" s="1"/>
  <c r="Q177" i="2"/>
  <c r="R177" i="2" s="1"/>
  <c r="S177" i="2" s="1"/>
  <c r="L177" i="2"/>
  <c r="P177" i="2"/>
  <c r="T178" i="2"/>
  <c r="U178" i="2" s="1"/>
  <c r="Q178" i="2"/>
  <c r="R178" i="2" s="1"/>
  <c r="S178" i="2" s="1"/>
  <c r="L178" i="2"/>
  <c r="P178" i="2"/>
  <c r="T179" i="2"/>
  <c r="U179" i="2" s="1"/>
  <c r="Q179" i="2"/>
  <c r="R179" i="2" s="1"/>
  <c r="S179" i="2" s="1"/>
  <c r="L179" i="2"/>
  <c r="P179" i="2"/>
  <c r="T180" i="2"/>
  <c r="U180" i="2" s="1"/>
  <c r="Q180" i="2"/>
  <c r="R180" i="2" s="1"/>
  <c r="S180" i="2" s="1"/>
  <c r="L180" i="2"/>
  <c r="P180" i="2"/>
  <c r="T181" i="2"/>
  <c r="U181" i="2" s="1"/>
  <c r="Q181" i="2"/>
  <c r="R181" i="2" s="1"/>
  <c r="S181" i="2" s="1"/>
  <c r="L181" i="2"/>
  <c r="P181" i="2"/>
  <c r="T182" i="2"/>
  <c r="U182" i="2" s="1"/>
  <c r="Q182" i="2"/>
  <c r="R182" i="2" s="1"/>
  <c r="S182" i="2" s="1"/>
  <c r="L182" i="2"/>
  <c r="P182" i="2"/>
  <c r="T183" i="2"/>
  <c r="U183" i="2" s="1"/>
  <c r="Q183" i="2"/>
  <c r="R183" i="2" s="1"/>
  <c r="S183" i="2" s="1"/>
  <c r="L183" i="2"/>
  <c r="P183" i="2"/>
  <c r="T184" i="2"/>
  <c r="U184" i="2" s="1"/>
  <c r="Q184" i="2"/>
  <c r="R184" i="2" s="1"/>
  <c r="S184" i="2" s="1"/>
  <c r="L184" i="2"/>
  <c r="P184" i="2"/>
  <c r="T185" i="2"/>
  <c r="U185" i="2" s="1"/>
  <c r="Q185" i="2"/>
  <c r="R185" i="2" s="1"/>
  <c r="S185" i="2" s="1"/>
  <c r="L185" i="2"/>
  <c r="P185" i="2"/>
  <c r="T186" i="2"/>
  <c r="U186" i="2" s="1"/>
  <c r="Q186" i="2"/>
  <c r="R186" i="2" s="1"/>
  <c r="S186" i="2" s="1"/>
  <c r="L186" i="2"/>
  <c r="P186" i="2"/>
  <c r="T187" i="2"/>
  <c r="U187" i="2" s="1"/>
  <c r="Q187" i="2"/>
  <c r="R187" i="2" s="1"/>
  <c r="S187" i="2" s="1"/>
  <c r="L187" i="2"/>
  <c r="P187" i="2"/>
  <c r="T188" i="2"/>
  <c r="U188" i="2" s="1"/>
  <c r="Q188" i="2"/>
  <c r="R188" i="2" s="1"/>
  <c r="S188" i="2" s="1"/>
  <c r="L188" i="2"/>
  <c r="P188" i="2"/>
  <c r="T189" i="2"/>
  <c r="U189" i="2" s="1"/>
  <c r="Q189" i="2"/>
  <c r="R189" i="2" s="1"/>
  <c r="S189" i="2" s="1"/>
  <c r="L189" i="2"/>
  <c r="P189" i="2"/>
  <c r="T190" i="2"/>
  <c r="U190" i="2" s="1"/>
  <c r="Q190" i="2"/>
  <c r="R190" i="2" s="1"/>
  <c r="S190" i="2" s="1"/>
  <c r="L190" i="2"/>
  <c r="P190" i="2"/>
  <c r="T191" i="2"/>
  <c r="U191" i="2" s="1"/>
  <c r="Q191" i="2"/>
  <c r="R191" i="2" s="1"/>
  <c r="S191" i="2" s="1"/>
  <c r="L191" i="2"/>
  <c r="P191" i="2"/>
  <c r="T192" i="2"/>
  <c r="U192" i="2" s="1"/>
  <c r="Q192" i="2"/>
  <c r="R192" i="2" s="1"/>
  <c r="S192" i="2" s="1"/>
  <c r="L192" i="2"/>
  <c r="P192" i="2"/>
  <c r="T193" i="2"/>
  <c r="U193" i="2" s="1"/>
  <c r="Q193" i="2"/>
  <c r="R193" i="2" s="1"/>
  <c r="S193" i="2" s="1"/>
  <c r="L193" i="2"/>
  <c r="P193" i="2"/>
  <c r="T194" i="2"/>
  <c r="U194" i="2" s="1"/>
  <c r="Q194" i="2"/>
  <c r="R194" i="2" s="1"/>
  <c r="S194" i="2" s="1"/>
  <c r="L194" i="2"/>
  <c r="P194" i="2"/>
  <c r="T195" i="2"/>
  <c r="U195" i="2" s="1"/>
  <c r="Q195" i="2"/>
  <c r="R195" i="2" s="1"/>
  <c r="S195" i="2" s="1"/>
  <c r="L195" i="2"/>
  <c r="P195" i="2"/>
  <c r="T196" i="2"/>
  <c r="U196" i="2" s="1"/>
  <c r="Q196" i="2"/>
  <c r="R196" i="2" s="1"/>
  <c r="S196" i="2" s="1"/>
  <c r="L196" i="2"/>
  <c r="P196" i="2"/>
  <c r="T197" i="2"/>
  <c r="U197" i="2" s="1"/>
  <c r="Q197" i="2"/>
  <c r="R197" i="2" s="1"/>
  <c r="S197" i="2" s="1"/>
  <c r="L197" i="2"/>
  <c r="P197" i="2"/>
  <c r="L7" i="1"/>
  <c r="P7" i="1"/>
  <c r="P164" i="1"/>
  <c r="L164" i="1"/>
  <c r="P161" i="1"/>
  <c r="L161" i="1"/>
  <c r="P151" i="1"/>
  <c r="L151" i="1"/>
  <c r="L143" i="1"/>
  <c r="P143" i="1"/>
  <c r="P141" i="1"/>
  <c r="L141" i="1"/>
  <c r="P138" i="1"/>
  <c r="R138" i="1"/>
  <c r="S138" i="1" s="1"/>
  <c r="P129" i="1"/>
  <c r="R129" i="1"/>
  <c r="S129" i="1" s="1"/>
  <c r="L129" i="1"/>
  <c r="P118" i="1"/>
  <c r="L118" i="1"/>
  <c r="R107" i="1"/>
  <c r="S107" i="1" s="1"/>
  <c r="P107" i="1"/>
  <c r="P95" i="1"/>
  <c r="R95" i="1"/>
  <c r="S95" i="1" s="1"/>
  <c r="L95" i="1"/>
  <c r="P93" i="1"/>
  <c r="L93" i="1"/>
  <c r="R92" i="1"/>
  <c r="S92" i="1" s="1"/>
  <c r="L92" i="1"/>
  <c r="P90" i="1"/>
  <c r="L90" i="1"/>
  <c r="R80" i="1"/>
  <c r="S80" i="1" s="1"/>
  <c r="L80" i="1"/>
  <c r="P78" i="1"/>
  <c r="L78" i="1"/>
  <c r="P72" i="1"/>
  <c r="L72" i="1"/>
  <c r="L71" i="1"/>
  <c r="P71" i="1"/>
  <c r="L60" i="1"/>
  <c r="R60" i="1"/>
  <c r="S60" i="1" s="1"/>
  <c r="P54" i="1"/>
  <c r="L54" i="1"/>
  <c r="P48" i="1"/>
  <c r="L48" i="1"/>
  <c r="R48" i="1"/>
  <c r="S48" i="1" s="1"/>
  <c r="P37" i="1"/>
  <c r="L37" i="1"/>
  <c r="R37" i="1"/>
  <c r="S37" i="1" s="1"/>
  <c r="P34" i="1"/>
  <c r="L34" i="1"/>
  <c r="P31" i="1"/>
  <c r="L31" i="1"/>
  <c r="P28" i="1"/>
  <c r="L28" i="1"/>
  <c r="P25" i="1"/>
  <c r="R25" i="1"/>
  <c r="S25" i="1" s="1"/>
  <c r="L24" i="1"/>
  <c r="P24" i="1"/>
  <c r="R24" i="1"/>
  <c r="S24" i="1" s="1"/>
  <c r="L16" i="1"/>
  <c r="R16" i="1"/>
  <c r="S16" i="1" s="1"/>
  <c r="P12" i="1"/>
  <c r="L12" i="1"/>
  <c r="R12" i="1"/>
  <c r="P191" i="1"/>
  <c r="L191" i="1"/>
  <c r="P196" i="1"/>
  <c r="L196" i="1"/>
  <c r="P195" i="1"/>
  <c r="R195" i="1"/>
  <c r="S195" i="1" s="1"/>
  <c r="R29" i="1"/>
  <c r="S29" i="1" s="1"/>
  <c r="R28" i="1"/>
  <c r="S28" i="1" s="1"/>
  <c r="R132" i="1"/>
  <c r="S132" i="1" s="1"/>
  <c r="R105" i="1"/>
  <c r="S105" i="1" s="1"/>
  <c r="P198" i="2" l="1"/>
  <c r="L198" i="2"/>
  <c r="R198" i="2"/>
  <c r="S198" i="2" s="1"/>
  <c r="S7" i="2"/>
  <c r="T198" i="2"/>
  <c r="U7" i="2"/>
  <c r="S12" i="1"/>
  <c r="R198" i="1"/>
  <c r="S198" i="1" s="1"/>
  <c r="P198" i="1"/>
  <c r="L198" i="1"/>
</calcChain>
</file>

<file path=xl/sharedStrings.xml><?xml version="1.0" encoding="utf-8"?>
<sst xmlns="http://schemas.openxmlformats.org/spreadsheetml/2006/main" count="54" uniqueCount="18">
  <si>
    <t xml:space="preserve">ESTUDIO DE MERCADO  </t>
  </si>
  <si>
    <t xml:space="preserve">NECESIDADES </t>
  </si>
  <si>
    <t>SIMMIN SAS</t>
  </si>
  <si>
    <t>RUBY SAS</t>
  </si>
  <si>
    <t>GLORIA YANETH</t>
  </si>
  <si>
    <t>ANALISIS DE PROMEDIOS</t>
  </si>
  <si>
    <t>items</t>
  </si>
  <si>
    <t>DESCRIPCION</t>
  </si>
  <si>
    <t>CANTIDAD</t>
  </si>
  <si>
    <t>V. UNITARIO</t>
  </si>
  <si>
    <t>IVA</t>
  </si>
  <si>
    <t>TOTAL UNITARIO</t>
  </si>
  <si>
    <t>VALOR TOTAL</t>
  </si>
  <si>
    <t>Valor unitario promedio</t>
  </si>
  <si>
    <t xml:space="preserve">Valor total </t>
  </si>
  <si>
    <t>Valor secop</t>
  </si>
  <si>
    <t>valor techo</t>
  </si>
  <si>
    <t>Promediable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</si>
</sst>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_-"/>
    <numFmt numFmtId="165" formatCode="\$#,##0"/>
    <numFmt numFmtId="166" formatCode="_-* #,##0_-;\-* #,##0_-;_-* &quot;-&quot;??_-;_-@_-"/>
    <numFmt numFmtId="167" formatCode="\$\ #,##0.00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color rgb="FF000000"/>
      <name val="Times New Roman"/>
      <charset val="204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" fillId="0" borderId="0"/>
    <xf numFmtId="0" fontId="3" fillId="0" borderId="0"/>
  </cellStyleXfs>
  <cellXfs count="28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0" fontId="5" fillId="0" borderId="2" xfId="0" applyFont="1" applyBorder="1"/>
    <xf numFmtId="0" fontId="5" fillId="0" borderId="3" xfId="0" applyFont="1" applyBorder="1"/>
    <xf numFmtId="0" fontId="5" fillId="0" borderId="0" xfId="0" applyFont="1"/>
    <xf numFmtId="43" fontId="5" fillId="0" borderId="0" xfId="1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43" fontId="5" fillId="0" borderId="1" xfId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64" fontId="4" fillId="0" borderId="1" xfId="2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3" borderId="0" xfId="0" applyFont="1" applyFill="1"/>
    <xf numFmtId="0" fontId="4" fillId="0" borderId="0" xfId="0" applyFont="1"/>
    <xf numFmtId="43" fontId="4" fillId="0" borderId="0" xfId="1" applyFont="1"/>
    <xf numFmtId="164" fontId="7" fillId="0" borderId="4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wrapText="1"/>
    </xf>
    <xf numFmtId="167" fontId="8" fillId="0" borderId="1" xfId="0" applyNumberFormat="1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43" fontId="4" fillId="0" borderId="0" xfId="1" applyFont="1" applyAlignment="1">
      <alignment vertical="center"/>
    </xf>
    <xf numFmtId="166" fontId="4" fillId="0" borderId="0" xfId="0" applyNumberFormat="1" applyFont="1" applyAlignment="1">
      <alignment vertical="center"/>
    </xf>
    <xf numFmtId="43" fontId="4" fillId="0" borderId="0" xfId="0" applyNumberFormat="1" applyFont="1" applyAlignment="1">
      <alignment vertical="center"/>
    </xf>
    <xf numFmtId="44" fontId="5" fillId="0" borderId="0" xfId="0" applyNumberFormat="1" applyFont="1" applyAlignment="1">
      <alignment vertical="center"/>
    </xf>
    <xf numFmtId="165" fontId="5" fillId="0" borderId="0" xfId="0" applyNumberFormat="1" applyFont="1" applyAlignment="1">
      <alignment vertical="center"/>
    </xf>
    <xf numFmtId="1" fontId="4" fillId="2" borderId="1" xfId="0" applyNumberFormat="1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/>
    </xf>
    <xf numFmtId="43" fontId="5" fillId="4" borderId="1" xfId="1" applyFont="1" applyFill="1" applyBorder="1" applyAlignment="1">
      <alignment horizontal="center"/>
    </xf>
    <xf numFmtId="0" fontId="5" fillId="5" borderId="1" xfId="0" applyFont="1" applyFill="1" applyBorder="1" applyAlignment="1">
      <alignment horizontal="center"/>
    </xf>
  </cellXfs>
  <cellStyles count="5">
    <cellStyle name="Millares" xfId="1" builtinId="3"/>
    <cellStyle name="Moneda" xfId="2" builtinId="4"/>
    <cellStyle name="Normal" xfId="0" builtinId="0"/>
    <cellStyle name="Normal 2" xfId="3" xr:uid="{A69C9B08-A62B-4627-9424-563710888691}"/>
    <cellStyle name="Normal 3" xfId="4" xr:uid="{7EAC55C8-C338-4E87-96ED-2E8A2891276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pc/Downloads/COTIZACION%20PAPELERIA%20SENA%202026%20SIMMIN%20(1).xlsx" TargetMode="External"/><Relationship Id="rId1" Type="http://schemas.openxmlformats.org/officeDocument/2006/relationships/externalLinkPath" Target="/Users/pc/Downloads/COTIZACION%20PAPELERIA%20SENA%202026%20SIMMIN%20(1)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pc/Downloads/COTIZACION%20PAPELERIA%20SENA%202026%20RUBY%20(BASE).xlsx" TargetMode="External"/><Relationship Id="rId1" Type="http://schemas.openxmlformats.org/officeDocument/2006/relationships/externalLinkPath" Target="/Users/pc/Downloads/COTIZACION%20PAPELERIA%20SENA%202026%20RUBY%20(BASE).xlsx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pc/Downloads/COTIZACION%20PAPELERIA%20SENA%202026%20GLORIA%20YANETH.xlsx" TargetMode="External"/><Relationship Id="rId1" Type="http://schemas.openxmlformats.org/officeDocument/2006/relationships/externalLinkPath" Target="/Users/pc/Downloads/COTIZACION%20PAPELERIA%20SENA%202026%20GLORIA%20YANETH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able 1"/>
      <sheetName val="Table 2"/>
    </sheetNames>
    <sheetDataSet>
      <sheetData sheetId="0" refreshError="1">
        <row r="5">
          <cell r="B5" t="str">
            <v>Poliestireno (icopor) ps</v>
          </cell>
          <cell r="C5" t="str">
            <v>Lamina de poliestireno  De Icopor Grosor 2.0 Cm X 3 Pliegos De 1 X 1 Metros</v>
          </cell>
          <cell r="E5">
            <v>1</v>
          </cell>
        </row>
        <row r="6">
          <cell r="B6" t="str">
            <v>Formas de icopor</v>
          </cell>
          <cell r="C6" t="str">
            <v>Esquineros de icopor 100 CM longitud x 7 CM de ala x 3 CM espesor</v>
          </cell>
          <cell r="E6">
            <v>1</v>
          </cell>
        </row>
        <row r="7">
          <cell r="B7" t="str">
            <v>Cajas para Empacar</v>
          </cell>
          <cell r="C7" t="str">
            <v>Cajas de cartón café corrugado de medidas 400 * 300 * 260 +-10mm</v>
          </cell>
          <cell r="E7">
            <v>20</v>
          </cell>
        </row>
        <row r="8">
          <cell r="B8" t="str">
            <v>PLANILLERO ACRILICO</v>
          </cell>
          <cell r="C8" t="str">
            <v>Fabricada en polipropileno de alta calidad, modelo liso. Con un tamaño de
34 cm de largo y 23 cm de ancho</v>
          </cell>
          <cell r="E8">
            <v>1</v>
          </cell>
        </row>
        <row r="9">
          <cell r="B9" t="str">
            <v>Cintas etiquetadoras</v>
          </cell>
          <cell r="C9" t="str">
            <v>ETIQUETADORA DE 1 LÍNEA / 8 DÍGITOS PARA MARCAR PRECIOS</v>
          </cell>
          <cell r="E9">
            <v>1</v>
          </cell>
        </row>
        <row r="10">
          <cell r="B10" t="str">
            <v>Marcadores</v>
          </cell>
          <cell r="C10" t="str">
            <v>Marcador permanente color negro, tinta indeleble, seca al instante, punta
resistente</v>
          </cell>
          <cell r="E10">
            <v>60</v>
          </cell>
        </row>
        <row r="11">
          <cell r="B11" t="str">
            <v>Papeles cartulina</v>
          </cell>
          <cell r="C11" t="str">
            <v>Cartulina octavo colores rosado, azul, amarillo, verde y blanco paquetes por
10 unidades (2 unidades de cada color)</v>
          </cell>
          <cell r="E11">
            <v>1</v>
          </cell>
        </row>
        <row r="12">
          <cell r="B12" t="str">
            <v>Blocks o cuadernos de papel</v>
          </cell>
          <cell r="C12" t="str">
            <v>Block bond 60 grs, tamaño carta, color blanco por 80 hojas</v>
          </cell>
          <cell r="E12">
            <v>25</v>
          </cell>
        </row>
        <row r="13">
          <cell r="B13" t="str">
            <v>Dispensadores de cinta para sellar cajas</v>
          </cell>
          <cell r="C13" t="str">
            <v xml:space="preserve">Dispensador manual plásticas, para aplicación de cinta de empaque sobre múltiples superficies. Excelente para el cerrado de cajas, sellado de cartones y como refuerzo, para cinta de empaque de 48mm en adelante , incluye cortador de cinta. con porta rollo </v>
          </cell>
          <cell r="E13">
            <v>1</v>
          </cell>
        </row>
        <row r="14">
          <cell r="B14" t="str">
            <v>BORRADORES DE GOMA MIGA DE PAN</v>
          </cell>
          <cell r="C14" t="str">
            <v>Borrador miga de pan tamaño 2.3 x 5.5 cms, para línea escolar, universitaria y profesional, borrado de grafito en toda clase de papel. de color café, dureza controlada y alta absorción de grafito</v>
          </cell>
          <cell r="E14">
            <v>60</v>
          </cell>
        </row>
        <row r="15">
          <cell r="B15" t="str">
            <v>Rótulos</v>
          </cell>
          <cell r="C15" t="str">
            <v>ROTULOS, para identificación de producto RESISTENTES A HUMEDAD Y TEMPERATURA en forma de  Rollos para impresión de etiquetas  Adhesivas 4x2.5 cm Transfer 1 Cav C1x2500 UNDS X ROLLO</v>
          </cell>
          <cell r="E15">
            <v>1</v>
          </cell>
        </row>
        <row r="16">
          <cell r="B16" t="str">
            <v>Cintas métricas</v>
          </cell>
          <cell r="C16" t="str">
            <v>Flexometro 8 metros</v>
          </cell>
          <cell r="E16">
            <v>1</v>
          </cell>
        </row>
        <row r="17">
          <cell r="B17" t="str">
            <v>Tensionadores o selladoras para zunchado</v>
          </cell>
          <cell r="C17" t="str">
            <v>tensor  de zuncho plastico entre 12 mm y 19 mm y de espesor entre 0,4 mm y 0,8 mm. y Sellador H-35 para sellos de un ancho de 12 mm o 16 mm</v>
          </cell>
          <cell r="E17">
            <v>1</v>
          </cell>
        </row>
        <row r="18">
          <cell r="B18" t="str">
            <v>Pelicula elástica para envolturas</v>
          </cell>
          <cell r="C18" t="str">
            <v>Película strech o vinipel rollo por 600 metros de 45cm de ancho en calibre 4</v>
          </cell>
          <cell r="E18">
            <v>1</v>
          </cell>
        </row>
        <row r="19">
          <cell r="B19" t="str">
            <v>Dispensador de zunchos</v>
          </cell>
          <cell r="C19" t="str">
            <v>carro Dispensador para Zuncho Plástico confeccionado en acero tubular con 2 ruedas y una caja plástica para almacenar accesorios. Tipos de zuncho: Zuncho Plástico, PET o PP; Alma del zuncho: 400 mm Dimensiones: 65cm x 48cm x 110cm
Peso: 28 Kg</v>
          </cell>
          <cell r="E19">
            <v>1</v>
          </cell>
        </row>
        <row r="20">
          <cell r="B20" t="str">
            <v>CINTA ADHESIVA MÁGICA</v>
          </cell>
          <cell r="C20" t="str">
            <v>CINTA ADHESIVA LIBRE DE ÁCIDO: La cinta adhesiva mágica es de color mate opaco en el rollo e invisible sobre papel. material de acetato mate y a su adhesivo acrílico es muy resistente y no se amarillenta ni se
despega con el tiempo, ideal para pegar docum</v>
          </cell>
          <cell r="E20">
            <v>30</v>
          </cell>
        </row>
        <row r="21">
          <cell r="B21" t="str">
            <v>Frasco Silicona líquida x 100 ml</v>
          </cell>
          <cell r="C21" t="str">
            <v>Frasco Silicona líquida x 100 ml</v>
          </cell>
          <cell r="E21">
            <v>20</v>
          </cell>
        </row>
        <row r="22">
          <cell r="B22" t="str">
            <v>TIJERAS DE 7"</v>
          </cell>
          <cell r="C22" t="str">
            <v>Tijera de precisión en acero inoxidable, de 21 cms de largo, con mango resistente, ergonómico, plástico x 7 pulgadas con punta fina</v>
          </cell>
          <cell r="E22">
            <v>60</v>
          </cell>
        </row>
        <row r="23">
          <cell r="B23" t="str">
            <v>Grapas</v>
          </cell>
          <cell r="C23" t="str">
            <v>Suministros de sujeción grapa plastica para tensor  de zuncho plastico entre 12 mm y 19 mm y de espesor entre 0,4 mm y 0,8 mm. en bolsas de 1 kg</v>
          </cell>
          <cell r="E23">
            <v>20</v>
          </cell>
        </row>
        <row r="24">
          <cell r="B24" t="str">
            <v>CINTA DE ENMASCARAR ANCHA</v>
          </cell>
          <cell r="C24" t="str">
            <v>Cinta de enmascarar con ancho de 2" (4.8 cm) para un uso cómodo en proyectos variados. Largo de 40 metros, ideal para trabajos extensos.</v>
          </cell>
          <cell r="E24">
            <v>20</v>
          </cell>
        </row>
        <row r="25">
          <cell r="B25" t="str">
            <v>Cinta de polietileno</v>
          </cell>
          <cell r="C25" t="str">
            <v>zunchos plásticos (polipropileno (PP) o poliéster (PET)) para tensor  de zuncho plastico entre 12 mm y 19 mm y de espesor entre 0,4 mm y 0,8 mm. y Sellador H-35 para sellos de un ancho de 12 mm o 16 mm rollos  de  zuncho plastico para carro Dispensador pa</v>
          </cell>
          <cell r="E25">
            <v>1</v>
          </cell>
        </row>
        <row r="26">
          <cell r="B26" t="str">
            <v>Borradores para tableros blancos</v>
          </cell>
          <cell r="C26" t="str">
            <v>Borrador para tablero acrílico tamaño 3.5x12.0 en madera y felpa sintética</v>
          </cell>
          <cell r="E26">
            <v>2</v>
          </cell>
        </row>
        <row r="27">
          <cell r="B27" t="str">
            <v>Cabuya</v>
          </cell>
          <cell r="C27" t="str">
            <v>CABUYA ROLLO X 100 MT</v>
          </cell>
          <cell r="E27">
            <v>1</v>
          </cell>
        </row>
        <row r="28">
          <cell r="B28" t="str">
            <v>LÁPIZ DE MINA NEGRA No. HB2</v>
          </cell>
          <cell r="C28" t="str">
            <v>Más negro, más suave, No se abre, ni se astilla, Único con casquillo de banda roja, garantía de calidad, Mina HB2</v>
          </cell>
          <cell r="E28">
            <v>60</v>
          </cell>
        </row>
        <row r="29">
          <cell r="B29" t="str">
            <v>Sistemas de aplicación de pegante o
adhesivo</v>
          </cell>
          <cell r="C29" t="str">
            <v>SILICONA  BARRA GRUESA X UNIDAD</v>
          </cell>
          <cell r="E29">
            <v>25</v>
          </cell>
        </row>
        <row r="30">
          <cell r="B30" t="str">
            <v>Sistemas de aplicación de pegante o
adhesivo</v>
          </cell>
          <cell r="C30" t="str">
            <v>SILICONA  BARRA  DELGADA X UNIDAD</v>
          </cell>
          <cell r="E30">
            <v>25</v>
          </cell>
        </row>
        <row r="31">
          <cell r="B31" t="str">
            <v>Cintas de señalización</v>
          </cell>
          <cell r="C31" t="str">
            <v>Cintas de señalización x 500 mts</v>
          </cell>
          <cell r="E31">
            <v>1</v>
          </cell>
        </row>
        <row r="32">
          <cell r="B32" t="str">
            <v>Esferos de corrección</v>
          </cell>
          <cell r="C32" t="str">
            <v>LAPIZ LIQUIDO CORRECTOR CAJA X 12 UNIDADES</v>
          </cell>
          <cell r="E32">
            <v>2</v>
          </cell>
        </row>
        <row r="33">
          <cell r="B33" t="str">
            <v>Lápiz marcador</v>
          </cell>
          <cell r="C33" t="str">
            <v>Rotuladores metálicos de punta fina paquete por 30</v>
          </cell>
          <cell r="E33">
            <v>1</v>
          </cell>
        </row>
        <row r="34">
          <cell r="B34" t="str">
            <v>Lápices mecánicos (portaminas)</v>
          </cell>
          <cell r="C34" t="str">
            <v>Portaminas. Modelo estándar 07 mm color negro caja por 40 unidades</v>
          </cell>
          <cell r="E34">
            <v>6</v>
          </cell>
        </row>
        <row r="35">
          <cell r="B35" t="str">
            <v>Lápices mecánicos</v>
          </cell>
          <cell r="C35" t="str">
            <v>Modelo estándar 05 mm negro caja por 40</v>
          </cell>
          <cell r="E35">
            <v>1</v>
          </cell>
        </row>
        <row r="36">
          <cell r="B36" t="str">
            <v>Empaque de burbujas</v>
          </cell>
          <cell r="C36" t="str">
            <v>Plástico Burbuja Rollo de 50cm X 70 Mts Protección Embalaje</v>
          </cell>
          <cell r="E36">
            <v>1</v>
          </cell>
        </row>
        <row r="37">
          <cell r="B37" t="str">
            <v>Repuestos de minas</v>
          </cell>
          <cell r="C37" t="str">
            <v>Mina 0.7 mm HB  caja apor 12</v>
          </cell>
          <cell r="E37">
            <v>16</v>
          </cell>
        </row>
        <row r="38">
          <cell r="B38" t="str">
            <v>Repuestos de minas</v>
          </cell>
          <cell r="C38" t="str">
            <v>Mina 0.5 mm HB  caja por 12</v>
          </cell>
          <cell r="E38">
            <v>1</v>
          </cell>
        </row>
        <row r="39">
          <cell r="B39" t="str">
            <v>Bolitas de poliestireno</v>
          </cell>
          <cell r="C39" t="str">
            <v>Bolitas de poliestireno para relleno de pufs 40*50 cm x 5 kg ( son un material conformado por bolitas de pequeñas dimensiones que están fabricadas con poliestireno expandido, es decir, con EPS. Se trata de una resina plástica expandible, la cual se confor</v>
          </cell>
          <cell r="E39">
            <v>1</v>
          </cell>
        </row>
        <row r="40">
          <cell r="B40" t="str">
            <v>Separadores de cartón</v>
          </cell>
          <cell r="C40" t="str">
            <v>Pieza de cartón que se utiliza para dividir y proteger productos dentro de cajas y embalajes. También se les conoce como particiones, divisores o
divisiones.</v>
          </cell>
          <cell r="E40">
            <v>60</v>
          </cell>
        </row>
        <row r="41">
          <cell r="B41" t="str">
            <v>Tajalápices manuales</v>
          </cell>
          <cell r="C41" t="str">
            <v>TAJALAPIZ METALICO MANUAL SIN DEPOSITO X CAJA DE 24 UND</v>
          </cell>
          <cell r="E41">
            <v>5</v>
          </cell>
        </row>
        <row r="43">
          <cell r="B43" t="str">
            <v>Esferos de punta redonda</v>
          </cell>
          <cell r="C43" t="str">
            <v>ESFERO RETRACTIL AZUL CAJA X 12</v>
          </cell>
          <cell r="E43">
            <v>2</v>
          </cell>
        </row>
        <row r="44">
          <cell r="B44" t="str">
            <v>BOLÍGRAFOS NEGROS</v>
          </cell>
          <cell r="C44" t="str">
            <v>Caja de 12 bolígrafos cristal negro tamaño línea 0,4mm poliestireno punta
ball</v>
          </cell>
          <cell r="E44">
            <v>14</v>
          </cell>
        </row>
        <row r="45">
          <cell r="B45" t="str">
            <v>Esferos de punta redonda</v>
          </cell>
          <cell r="C45" t="str">
            <v>ESFERO RETRACTIL NEGRO CAJA X 12</v>
          </cell>
          <cell r="E45">
            <v>9</v>
          </cell>
        </row>
        <row r="46">
          <cell r="B46" t="str">
            <v>Esferos de punta redonda</v>
          </cell>
          <cell r="C46" t="str">
            <v>ESFERO RETRACTIL ROJO CAJA X 12</v>
          </cell>
          <cell r="E46">
            <v>1</v>
          </cell>
        </row>
        <row r="47">
          <cell r="B47" t="str">
            <v>Resaltadores</v>
          </cell>
          <cell r="C47" t="str">
            <v>Resaltador desechable, color variado con filtro en felpa  acrílica caja por 6 nidades</v>
          </cell>
          <cell r="E47">
            <v>12</v>
          </cell>
        </row>
        <row r="48">
          <cell r="B48" t="str">
            <v>Marcador acrílico recargable</v>
          </cell>
          <cell r="C48" t="str">
            <v>Marcador para tablero acrílico borrable color azul</v>
          </cell>
          <cell r="E48">
            <v>6</v>
          </cell>
        </row>
        <row r="49">
          <cell r="B49" t="str">
            <v>Marcador acrílico recargable</v>
          </cell>
          <cell r="C49" t="str">
            <v>Marcador para tablero acrílico borrable color verde</v>
          </cell>
          <cell r="E49">
            <v>6</v>
          </cell>
        </row>
        <row r="50">
          <cell r="B50" t="str">
            <v>Marcador acrílico recargable</v>
          </cell>
          <cell r="C50" t="str">
            <v>Marcador para tablero acrílico borrable color rojo</v>
          </cell>
          <cell r="E50">
            <v>6</v>
          </cell>
        </row>
        <row r="51">
          <cell r="B51" t="str">
            <v>Marcador acrílico recargable</v>
          </cell>
          <cell r="C51" t="str">
            <v>Marcador para tablero acrílico borrable color negro</v>
          </cell>
          <cell r="E51">
            <v>6</v>
          </cell>
        </row>
        <row r="52">
          <cell r="B52" t="str">
            <v>Marcadores a base de agua</v>
          </cell>
          <cell r="C52" t="str">
            <v>Marcador para tablero acrílico borrable color verde caja por 12 unidades</v>
          </cell>
          <cell r="E52">
            <v>6</v>
          </cell>
        </row>
        <row r="53">
          <cell r="B53" t="str">
            <v>MARCADOR PERMANENTE</v>
          </cell>
          <cell r="C53" t="str">
            <v>Marcador permanente color surtido paquete por 5 unidades</v>
          </cell>
          <cell r="E53">
            <v>16</v>
          </cell>
        </row>
        <row r="54">
          <cell r="B54" t="str">
            <v>MARCADOR PERMANENTE</v>
          </cell>
          <cell r="C54" t="str">
            <v>Marcador micropunta indeleble caja por 12 unidades</v>
          </cell>
          <cell r="E54">
            <v>1</v>
          </cell>
        </row>
        <row r="55">
          <cell r="B55" t="str">
            <v>MARCADOR PERMANENTE</v>
          </cell>
          <cell r="C55" t="str">
            <v>Marcador plumones surtidos. Caja x 12</v>
          </cell>
          <cell r="E55">
            <v>16</v>
          </cell>
        </row>
        <row r="56">
          <cell r="B56" t="str">
            <v>Marcadores a base de agua</v>
          </cell>
          <cell r="C56" t="str">
            <v>Marcador recargable color azul, caja X 12 unidades</v>
          </cell>
          <cell r="E56">
            <v>1</v>
          </cell>
        </row>
        <row r="57">
          <cell r="B57" t="str">
            <v>Marcadores a base de agua</v>
          </cell>
          <cell r="C57" t="str">
            <v>Marcador para tablero acrílico borrable tinta negra, cja por 12 unidades</v>
          </cell>
          <cell r="E57">
            <v>1</v>
          </cell>
        </row>
        <row r="58">
          <cell r="B58" t="str">
            <v>Marcadores a base de agua</v>
          </cell>
          <cell r="C58" t="str">
            <v>Marcador para tablero acrílico borrable tinta roja, caja por 12 unidades</v>
          </cell>
          <cell r="E58">
            <v>1</v>
          </cell>
        </row>
        <row r="59">
          <cell r="B59" t="str">
            <v>Marcadores a base de agua</v>
          </cell>
          <cell r="C59" t="str">
            <v>Marcador resaltador desechable, caja por 12 unidades</v>
          </cell>
          <cell r="E59">
            <v>1</v>
          </cell>
        </row>
        <row r="60">
          <cell r="B60" t="str">
            <v>Tinta Repuestos para marcadores</v>
          </cell>
          <cell r="C60" t="str">
            <v>Tinta de recarga para marcador borrable  negra</v>
          </cell>
          <cell r="E60">
            <v>2</v>
          </cell>
        </row>
        <row r="61">
          <cell r="B61" t="str">
            <v>Tinta Repuestos para marcadores</v>
          </cell>
          <cell r="C61" t="str">
            <v>Tinta de recarga para marcador borrable  roja</v>
          </cell>
          <cell r="E61">
            <v>2</v>
          </cell>
        </row>
        <row r="62">
          <cell r="B62" t="str">
            <v>Tinta Repuestos para marcadores</v>
          </cell>
          <cell r="C62" t="str">
            <v>Tinta de recarga para marcador borrable  verde</v>
          </cell>
          <cell r="E62">
            <v>2</v>
          </cell>
        </row>
        <row r="63">
          <cell r="B63" t="str">
            <v>Tinta Repuestos para marcadores</v>
          </cell>
          <cell r="C63" t="str">
            <v>Tinta de recarga para marcador borrable azul</v>
          </cell>
          <cell r="E63">
            <v>2</v>
          </cell>
        </row>
        <row r="64">
          <cell r="B64" t="str">
            <v>Papel para impresora o fotocopia</v>
          </cell>
          <cell r="C64" t="str">
            <v>Papel 75 gr tamaño carta clase bond color blanco</v>
          </cell>
          <cell r="E64">
            <v>40</v>
          </cell>
        </row>
        <row r="65">
          <cell r="B65" t="str">
            <v>Papel para impresora o fotocopia</v>
          </cell>
          <cell r="C65" t="str">
            <v>Papel 75 gr tamaño oficio clase bond color blanco</v>
          </cell>
          <cell r="E65">
            <v>20</v>
          </cell>
        </row>
        <row r="66">
          <cell r="B66" t="str">
            <v>Papel periódico</v>
          </cell>
          <cell r="C66" t="str">
            <v>Papel 70x 100 cms pliego tipo periódico- DE PAPELOGRÁFO</v>
          </cell>
          <cell r="E66">
            <v>20</v>
          </cell>
        </row>
        <row r="67">
          <cell r="B67" t="str">
            <v>CARPETAS CUATRO ALETAS
TAMAÑO OFICIO</v>
          </cell>
          <cell r="C67" t="str">
            <v>Carpeta cuatro aletas, blanca en propalcote, 100% desacidificadas</v>
          </cell>
          <cell r="E67">
            <v>200</v>
          </cell>
        </row>
        <row r="68">
          <cell r="B68" t="str">
            <v>CARPETAS</v>
          </cell>
          <cell r="C68" t="str">
            <v>AZ TAMAÑO OFICIO</v>
          </cell>
          <cell r="E68">
            <v>25</v>
          </cell>
        </row>
        <row r="69">
          <cell r="B69" t="str">
            <v>FOLDERS</v>
          </cell>
          <cell r="C69" t="str">
            <v>CARPETAS TAMAÑO CARTA PAQUETE DE 12, MATERIAL CARTULINA</v>
          </cell>
          <cell r="E69">
            <v>1</v>
          </cell>
        </row>
        <row r="70">
          <cell r="B70" t="str">
            <v>CAJAS PARA ARCHIVO INACTIVO X100</v>
          </cell>
          <cell r="C70" t="str">
            <v>Caja para archivo tipo troquelada x 100 en cartón corrugado tipo nevera reglamentaria en cartón C650 , tamaño: alto 40  cm, ancho 10.5 cm, largo 26 cm, rotulada, sistema doble ventilación</v>
          </cell>
          <cell r="E70">
            <v>200</v>
          </cell>
        </row>
        <row r="71">
          <cell r="B71" t="str">
            <v>CARPETA ARCHIVO 2 TAPAS CON REFUERZO</v>
          </cell>
          <cell r="C71" t="str">
            <v xml:space="preserve">Juego de tapas archivo yute, refuerzo tela tamaño oficio, largo 26 cm,  ancho 37 cm, espesor 1mm, normativa del archivo general, entidades públicas y privadas, incluye tapa y contratapa con aleta vertical. Contratapa largo 39 cm (37 cm más 2 cm de aleta; </v>
          </cell>
          <cell r="E71">
            <v>500</v>
          </cell>
        </row>
        <row r="72">
          <cell r="B72" t="str">
            <v>CINTA FILMOPLAST P</v>
          </cell>
          <cell r="C72" t="str">
            <v>Neschen filmoplast P - Cinta reparadora Adhesiva, adecuada para la reparación invisible de lágrimas en las páginas de los
libros, papeles, el papel moneda, documentos o manuscritos, transparente y fino para formar reparaciones invisibles al
papelcon un gr</v>
          </cell>
          <cell r="E72">
            <v>40</v>
          </cell>
        </row>
        <row r="73">
          <cell r="B73" t="str">
            <v>ROLLO PAPEL JAPONÉS BLANCO</v>
          </cell>
          <cell r="C73" t="str">
            <v>Papel japones blanco para restauración de documentos de archivo. 30
gramos rollo 69 cm X 10 metros</v>
          </cell>
          <cell r="E73">
            <v>4</v>
          </cell>
        </row>
        <row r="74">
          <cell r="B74" t="str">
            <v>BROCHA PLANA</v>
          </cell>
          <cell r="C74" t="str">
            <v>Brocha plana de cerda suave de 2 pulgadas. 5.5 cms de ancho, 22 cms de largo y 1.5 cms de espesor con mango de madera</v>
          </cell>
          <cell r="E74">
            <v>60</v>
          </cell>
        </row>
        <row r="75">
          <cell r="B75" t="str">
            <v>REGLA METÁLICA</v>
          </cell>
          <cell r="C75" t="str">
            <v>regla graduada con forma de plancha delgada y rectangular construida de
metal, longitud total 30 cm.</v>
          </cell>
          <cell r="E75">
            <v>60</v>
          </cell>
        </row>
        <row r="76">
          <cell r="B76" t="str">
            <v>CARBOXIMETIL CELULOSA EN POLVO</v>
          </cell>
          <cell r="C76" t="str">
            <v>Polvo de carboximetilcelulosa para gel que sirve para restaurar
documentos. Bolsa por 250 grs</v>
          </cell>
          <cell r="E76">
            <v>4</v>
          </cell>
        </row>
        <row r="77">
          <cell r="B77" t="str">
            <v>CUTTER BISTURÍ EXACTO</v>
          </cell>
          <cell r="C77" t="str">
            <v>Bisturí Exacto de 18 mm con mango antideslizante con traba de seguridad</v>
          </cell>
          <cell r="E77">
            <v>60</v>
          </cell>
        </row>
        <row r="78">
          <cell r="B78" t="str">
            <v>HOJA DE REPUESTO CUTTER BISTURÍ
EXACTO</v>
          </cell>
          <cell r="C78" t="str">
            <v>Hoja de repuesto cutter Bisturí exacto por 18 mm paquete x10 unidades</v>
          </cell>
          <cell r="E78">
            <v>10</v>
          </cell>
        </row>
        <row r="79">
          <cell r="B79" t="str">
            <v>GUANTES DE NITRILO</v>
          </cell>
          <cell r="C79" t="str">
            <v>Caja de Guantes de nitrilo Talle S x 50 pares</v>
          </cell>
          <cell r="E79">
            <v>10</v>
          </cell>
        </row>
        <row r="80">
          <cell r="B80" t="str">
            <v>GUANTES DE NITRILO</v>
          </cell>
          <cell r="C80" t="str">
            <v>Caja de Guantes de nitrilo Talla M x 50 pares</v>
          </cell>
          <cell r="E80">
            <v>10</v>
          </cell>
        </row>
        <row r="81">
          <cell r="B81" t="str">
            <v>GUANTES DE NITRILO</v>
          </cell>
          <cell r="C81" t="str">
            <v>Caja de Guantes de Nitrilo Talla L x 50 pares</v>
          </cell>
          <cell r="E81">
            <v>10</v>
          </cell>
        </row>
        <row r="82">
          <cell r="B82" t="str">
            <v>TAPABOCAS</v>
          </cell>
          <cell r="C82" t="str">
            <v>Caja x 50 unidades de tapabocas desechables en empaque individual azul de tres filtros con elástico de sujeción al oído y adaptador nasal anatómico.</v>
          </cell>
          <cell r="E82">
            <v>20</v>
          </cell>
        </row>
        <row r="83">
          <cell r="B83" t="str">
            <v>PAPEL PROPALCOTE</v>
          </cell>
          <cell r="C83" t="str">
            <v>Pliego de papel propalcote blanco de 300 grs. Medidas 70x100</v>
          </cell>
          <cell r="E83">
            <v>120</v>
          </cell>
        </row>
        <row r="84">
          <cell r="B84" t="str">
            <v>CARTÓN CARTULINA</v>
          </cell>
          <cell r="C84" t="str">
            <v>Pliego de cartón cartulina. Tamaño 70x100</v>
          </cell>
          <cell r="E84">
            <v>100</v>
          </cell>
        </row>
        <row r="85">
          <cell r="B85" t="str">
            <v>PLUMONES DE COLORES</v>
          </cell>
          <cell r="C85" t="str">
            <v>Plumones de colores surtidos punta media. Caja x 12</v>
          </cell>
          <cell r="E85">
            <v>12</v>
          </cell>
        </row>
        <row r="86">
          <cell r="B86" t="str">
            <v>BATA PARA ARCHIVO</v>
          </cell>
          <cell r="C86" t="str">
            <v>Bata para archivo Talla S. El Producto debe cumplir con todas las especificaciones de la presente ficha técnica y con las siguientes normas: NTC 472 (TOLERANCIAS PARA HILAZAS PROCESADAS EN LOS SISTEMAS DE
ALGODON Y DE LANA.) La bata no debe presentar manc</v>
          </cell>
          <cell r="E86">
            <v>30</v>
          </cell>
        </row>
        <row r="87">
          <cell r="B87" t="str">
            <v>BATA PARA ARCHIVO</v>
          </cell>
          <cell r="C87" t="str">
            <v>Bata para archivo Talla M. El Producto debe cumplir con todas las especificaciones de la presente ficha técnica y con las siguientes normas: NTC 472 (TOLERANCIAS PARA HILAZAS PROCESADAS EN LOS SISTEMAS DE
ALGODON Y DE LANA.) La bata no debe presentar manc</v>
          </cell>
          <cell r="E87">
            <v>30</v>
          </cell>
        </row>
        <row r="88">
          <cell r="B88" t="str">
            <v>BATA PARA ARCHIVO</v>
          </cell>
          <cell r="C88" t="str">
            <v>Bata para archivo Talla L. El Producto debe cumplir con todas las especificaciones de la presente ficha técnica y con las siguientes normas: NTC 472 (TOLERANCIAS PARA HILAZAS PROCESADAS EN LOS SISTEMAS DE
ALGODON Y DE LANA.) La bata no debe presentar manc</v>
          </cell>
          <cell r="E88">
            <v>20</v>
          </cell>
        </row>
        <row r="89">
          <cell r="B89" t="str">
            <v>BATA PARA ARCHIVO</v>
          </cell>
          <cell r="C89" t="str">
            <v>Bata para archivo Talla XL. El Producto debe cumplir con todas las especificaciones de la presente ficha técnica y con las siguientes normas: NTC 472 (TOLERANCIAS PARA HILAZAS PROCESADAS EN LOS SISTEMAS DE
ALGODON Y DE LANA.) La bata no debe presentar man</v>
          </cell>
          <cell r="E89">
            <v>10</v>
          </cell>
        </row>
        <row r="90">
          <cell r="B90" t="str">
            <v>GORRO DESECHABLE</v>
          </cell>
          <cell r="C90" t="str">
            <v>Gorros Cofias Oruga Desechables, Paquete X 100 Unidades</v>
          </cell>
          <cell r="E90">
            <v>4</v>
          </cell>
        </row>
        <row r="91">
          <cell r="B91" t="str">
            <v>GUANTES DE VINILO</v>
          </cell>
          <cell r="C91" t="str">
            <v>Los guantes de vinilo sintético, fabricados con resinas sintéticas de cloruro de polivinilo, son guantes sin látex y sin aceleradores químicos, hecho que los hace óptimos para eludir problemas alérgicos. 100 unidades de guantes desechables ambidiestros, n</v>
          </cell>
          <cell r="E91">
            <v>10</v>
          </cell>
        </row>
        <row r="92">
          <cell r="B92" t="str">
            <v>GUANTES DE VINILO</v>
          </cell>
          <cell r="C92" t="str">
            <v>Los guantes de vinilo sintético, fabricados con resinas sintéticas de cloruro de polivinilo, son guantes sin látex y sin aceleradores químicos, hecho que los hace óptimos para eludir problemas alérgicos. 100 unidades de guantes desechables ambidiestros, n</v>
          </cell>
          <cell r="E92">
            <v>10</v>
          </cell>
        </row>
        <row r="93">
          <cell r="B93" t="str">
            <v>GUANTES DE VINILO</v>
          </cell>
          <cell r="C93" t="str">
            <v>Los guantes de vinilo sintético, fabricados con resinas sintéticas de cloruro de polivinilo, son guantes sin látex y sin aceleradores químicos, hecho que los hace óptimos para eludir problemas alérgicos. 100 unidades de guantes desechables ambidiestros, n</v>
          </cell>
          <cell r="E93">
            <v>10</v>
          </cell>
        </row>
        <row r="94">
          <cell r="B94" t="str">
            <v>ALCOHOL ANTISÉPTICO</v>
          </cell>
          <cell r="C94" t="str">
            <v>Alcohol antiseptico al 70% botella plastica 700 ml, Alcohol antiseptico, al 70% x 700 ml ref: 75101, unidad de venta: botella plástica x 700 ml uso: solución tópica. antiséptico de uso externo- almacenar a temperatura inferior a 30 grados centigrados.</v>
          </cell>
          <cell r="E94">
            <v>10</v>
          </cell>
        </row>
        <row r="95">
          <cell r="B95" t="str">
            <v>GEL ANTIBACTERIAL</v>
          </cell>
          <cell r="C95" t="str">
            <v>Gel Antibacterial para manos glicerinado, indicado para reducir la carga bacteriana de manos. Elimina la flora transitoria de la piel y es de rápida acción. Contiene humectante, que evita la resequedad de las manos.  Está indicado para el personal de la s</v>
          </cell>
          <cell r="E95">
            <v>10</v>
          </cell>
        </row>
        <row r="96">
          <cell r="B96" t="str">
            <v>JABÓN LÍQUIDO ANTIBACTERIAL</v>
          </cell>
          <cell r="C96" t="str">
            <v>Jabon Liquido Antibacterial perfecto para tener una piel humectada y suave,
libre de bacterias</v>
          </cell>
          <cell r="E96">
            <v>10</v>
          </cell>
        </row>
        <row r="97">
          <cell r="B97" t="str">
            <v>TOALLAS DE PAPEL</v>
          </cell>
          <cell r="C97" t="str">
            <v>Las toallas de papel para manos, son la forma más segura y efectiva para secar las manos y evitar la propagación de microorganismos nocivos y enfermedades dentro de las organizaciones. Toalla de Manos Doblada en Z, NATURAL hoja triple 150 Hojas x fajo o s</v>
          </cell>
          <cell r="E97">
            <v>10</v>
          </cell>
        </row>
        <row r="98">
          <cell r="B98" t="str">
            <v>SOBRES SIN VENTANA</v>
          </cell>
          <cell r="C98" t="str">
            <v>Ancho x Largo: 23.4 cm x 12 cm
Gramaje: 75 g Material papel bond alta blancura</v>
          </cell>
          <cell r="E98">
            <v>250</v>
          </cell>
        </row>
        <row r="99">
          <cell r="B99" t="str">
            <v>SOBRE CON VENTANA</v>
          </cell>
          <cell r="C99" t="str">
            <v>Sobre con ventanilla ubicada a la izquerda Ancho x Largo: 23.4 cm x 12 cm
Gramaje: 75 g Material papel bond alta blancura</v>
          </cell>
          <cell r="E99">
            <v>250</v>
          </cell>
        </row>
        <row r="100">
          <cell r="B100" t="str">
            <v>BAJALENGUAS</v>
          </cell>
          <cell r="C100" t="str">
            <v>Bajalengua plástico adulto transparente, instrumento médico desechable de plástico para deprimir la lengua, permite el exámen de la boca y garganta, se usa en medicina para otros propósitos diagnósticos y terapéutico como inductor de vómito, 100% polietil</v>
          </cell>
          <cell r="E100">
            <v>2</v>
          </cell>
        </row>
        <row r="101">
          <cell r="B101" t="str">
            <v>REFUERZOS PARA ORIFICIOS</v>
          </cell>
          <cell r="C101" t="str">
            <v xml:space="preserve">Refuerzos para orificios Etiquetas adhesivas de refuerzo de agujeros - 0.25": Diámetro exterior: 0.512 in. Diámetro interior: 0.256 in. Color blanco.
Combina bien con papel blanco. Resistente al desgarro. Las etiquetas están hechas de vinilo, dando a tus </v>
          </cell>
          <cell r="E101">
            <v>2</v>
          </cell>
        </row>
        <row r="102">
          <cell r="B102" t="str">
            <v>PLANILLERO ACRÍLICO</v>
          </cell>
          <cell r="C102" t="str">
            <v>Planillero acrílico oficio.  Fabricada en polipropileno de alta calidad, modelo liso. Con un tamaño de 34 cm de largo y 23 cm de ancho, para mantener organizados documentos y archivos.</v>
          </cell>
          <cell r="E102">
            <v>60</v>
          </cell>
        </row>
        <row r="103">
          <cell r="B103" t="str">
            <v>MARCADORES PERMANENTES NEGROS</v>
          </cell>
          <cell r="C103" t="str">
            <v>Caja x 12. marcadores con tinta permanente. Resistente al agua y de secado rápido. Punta biselada. Proporciona tres anchos de línea. Gran adherencia sobre la mayoría de superficies. Colores surtidos, brillantes e intensos. Tapa con clip. No tóxico.</v>
          </cell>
          <cell r="E103">
            <v>8</v>
          </cell>
        </row>
        <row r="104">
          <cell r="B104" t="str">
            <v>ARCHIVADOR DE FUELLE TAMAÑO OFICIO</v>
          </cell>
          <cell r="C104" t="str">
            <v>Archivador de fuelle plástico transparente. Capacidad: 13 bolsillos. Cierre elástico. Tamaño oficio. Separadores de colores.</v>
          </cell>
          <cell r="E104">
            <v>30</v>
          </cell>
        </row>
        <row r="105">
          <cell r="B105" t="str">
            <v>GANCHOS CLIPS SENCILLOS
PLÁSTICOS</v>
          </cell>
          <cell r="C105" t="str">
            <v>Caja x 100 unidades de ganchos clips sencillos con recubrimiento plástico</v>
          </cell>
          <cell r="E105">
            <v>40</v>
          </cell>
        </row>
        <row r="106">
          <cell r="B106" t="str">
            <v>HISOPO DE MADERA LARGO</v>
          </cell>
          <cell r="C106" t="str">
            <v>Aplicador de madera con algodón finamente terminado. Bolsa de 100 unidades. No estéril. Largo de 15 cm
Diámetro del palo de 3 mm
Diámetro del algodón de 5 mm</v>
          </cell>
          <cell r="E106">
            <v>10</v>
          </cell>
        </row>
        <row r="107">
          <cell r="B107" t="str">
            <v>PAPEL KRAFT DE 90 GRAMOS</v>
          </cell>
          <cell r="C107" t="str">
            <v>Rollo de papel kraft de 90 gramos x 200 metros de largo.</v>
          </cell>
          <cell r="E107">
            <v>2</v>
          </cell>
        </row>
        <row r="108">
          <cell r="B108" t="str">
            <v>BAYETILLAS</v>
          </cell>
          <cell r="C108" t="str">
            <v>Paquete x 5. Bayetillas de color blanco en algodón de 60 cm de largo x 35
cm de ancho</v>
          </cell>
          <cell r="E108">
            <v>30</v>
          </cell>
        </row>
        <row r="109">
          <cell r="B109" t="str">
            <v>LÁPICES DE COLORES</v>
          </cell>
          <cell r="C109" t="str">
            <v>Caja de Lápices de colores punta suave x 12 unidades</v>
          </cell>
          <cell r="E109">
            <v>12</v>
          </cell>
        </row>
        <row r="110">
          <cell r="B110" t="str">
            <v>PLUMONES COLORES SURTIDOS</v>
          </cell>
          <cell r="C110" t="str">
            <v>Plumones punta bala colores surtidos x 12 unidades</v>
          </cell>
          <cell r="E110">
            <v>6</v>
          </cell>
        </row>
        <row r="111">
          <cell r="B111" t="str">
            <v>PAPEL CONTAC</v>
          </cell>
          <cell r="C111" t="str">
            <v>Papel Contact En Rollo Autoadhesivo Transparente 45 Cm X 10 Metros</v>
          </cell>
          <cell r="E111">
            <v>8</v>
          </cell>
        </row>
        <row r="112">
          <cell r="B112" t="str">
            <v>BORRADOR DE NATA</v>
          </cell>
          <cell r="C112" t="str">
            <v>Caja de borradores de nata PZ 20. Borrador grande para lápiz de grafito
elaborado en nata 620, color blanco, no tóxico, no mancha los textos. Caja x 20</v>
          </cell>
          <cell r="E112">
            <v>60</v>
          </cell>
        </row>
        <row r="113">
          <cell r="B113" t="str">
            <v>CARPETAS COLGANTES TAMAÑO
OFICIO</v>
          </cell>
          <cell r="C113" t="str">
            <v>Carpeta colgante tamaño oficio color marrón, con varilla de plástico y porta
guía.</v>
          </cell>
          <cell r="E113">
            <v>400</v>
          </cell>
        </row>
        <row r="114">
          <cell r="B114" t="str">
            <v>CARPETAS MARBETE HORIZONTAL</v>
          </cell>
          <cell r="C114" t="str">
            <v>Carpeta de cartón celuguía tamaño oficio, marbete horizontal</v>
          </cell>
          <cell r="E114">
            <v>300</v>
          </cell>
        </row>
        <row r="115">
          <cell r="B115" t="str">
            <v>CARPETAS MARBETE VERTICAL</v>
          </cell>
          <cell r="C115" t="str">
            <v>Carpeta celuguía marbete vertical tamaño oficio</v>
          </cell>
          <cell r="E115">
            <v>300</v>
          </cell>
        </row>
        <row r="117">
          <cell r="B117" t="str">
            <v>NUMERADOR AUTOMÁTICO</v>
          </cell>
          <cell r="C117" t="str">
            <v xml:space="preserve">Numerador automático metálico de seis (6) dígitos. Tamaño de los   números: 5mm de altura. Numeración consecutiva, repetición, duplicado, triplicado, etc. Diseño Moderno y ergonómico. Movimiento suave y sin ruidos. Debe incluir 1 tarrito de tinta de 4 ml </v>
          </cell>
          <cell r="E117">
            <v>60</v>
          </cell>
        </row>
        <row r="118">
          <cell r="B118" t="str">
            <v>METRO</v>
          </cell>
          <cell r="C118" t="str">
            <v>Metro para medir archivos de 10 metros de largo.</v>
          </cell>
          <cell r="E118">
            <v>10</v>
          </cell>
        </row>
        <row r="119">
          <cell r="B119" t="str">
            <v>KIT Design Thinking</v>
          </cell>
          <cell r="C119" t="str">
            <v>Notas post-it, cubo, 5 colores, ultra, 5 blocs/ paquete.Post it separadores adhesivos x15 paquetes 100und c/u.Caja de lapiz negro no 2*12 unidades.Bolígrafo c/tapa surtido por *12 und.3 unidades de Pegante en barra,4 unidades de tijeras punta roma,8 resal</v>
          </cell>
          <cell r="E119">
            <v>10</v>
          </cell>
        </row>
        <row r="120">
          <cell r="B120" t="str">
            <v>Carton Corrugado</v>
          </cell>
          <cell r="C120" t="str">
            <v>Cartón Corrugado simple dos caras lisas</v>
          </cell>
          <cell r="E120">
            <v>30</v>
          </cell>
        </row>
        <row r="121">
          <cell r="B121" t="str">
            <v>Carton Simple</v>
          </cell>
          <cell r="C121" t="str">
            <v>Cartón  Prensado 3mm, Industrial o Piedra Pliego de 70x1 mt</v>
          </cell>
          <cell r="E121">
            <v>20</v>
          </cell>
        </row>
        <row r="122">
          <cell r="B122" t="str">
            <v>Carton paja</v>
          </cell>
          <cell r="C122" t="str">
            <v>Cartón Paja Blanco Pliego 70 x1 mt</v>
          </cell>
          <cell r="E122">
            <v>20</v>
          </cell>
        </row>
        <row r="123">
          <cell r="B123" t="str">
            <v>Palo</v>
          </cell>
          <cell r="C123" t="str">
            <v>Palo de balso cuadrado 25x25x910mm</v>
          </cell>
          <cell r="E123">
            <v>20</v>
          </cell>
        </row>
        <row r="124">
          <cell r="B124" t="str">
            <v>Palo</v>
          </cell>
          <cell r="C124" t="str">
            <v>Palo de balso cuadrado 10x10x910mm</v>
          </cell>
          <cell r="E124">
            <v>20</v>
          </cell>
        </row>
        <row r="125">
          <cell r="B125" t="str">
            <v>Palo</v>
          </cell>
          <cell r="C125" t="str">
            <v>Palo de balso cuadrado 5x5x910mm</v>
          </cell>
          <cell r="E125">
            <v>20</v>
          </cell>
        </row>
        <row r="126">
          <cell r="B126" t="str">
            <v>Palo</v>
          </cell>
          <cell r="C126" t="str">
            <v>Palo de balso redondo 3mm</v>
          </cell>
          <cell r="E126">
            <v>20</v>
          </cell>
        </row>
        <row r="127">
          <cell r="B127" t="str">
            <v>Palo</v>
          </cell>
          <cell r="C127" t="str">
            <v>Palo de balso redondo 10 mm</v>
          </cell>
          <cell r="E127">
            <v>20</v>
          </cell>
        </row>
        <row r="128">
          <cell r="B128" t="str">
            <v>Vinilo liquido</v>
          </cell>
          <cell r="C128" t="str">
            <v>Vinilos o tempera en frasco x 100 ml colores surtidos</v>
          </cell>
          <cell r="E128">
            <v>20</v>
          </cell>
        </row>
        <row r="129">
          <cell r="B129" t="str">
            <v>Pinceles</v>
          </cell>
          <cell r="C129" t="str">
            <v>Juego de Pinceles Numeros entre 1 y 12</v>
          </cell>
          <cell r="E129">
            <v>10</v>
          </cell>
        </row>
        <row r="130">
          <cell r="B130" t="str">
            <v>Cartulina</v>
          </cell>
          <cell r="C130" t="str">
            <v>Cartulina escolar blanca 1/8 de 135 g  paquete x 10 unidades</v>
          </cell>
          <cell r="E130">
            <v>3</v>
          </cell>
        </row>
        <row r="131">
          <cell r="B131" t="str">
            <v>Cartulina</v>
          </cell>
          <cell r="C131" t="str">
            <v>Cartulina fluorescente de 1/8 (colores surtidos) paquete x 6 unidades</v>
          </cell>
          <cell r="E131">
            <v>10</v>
          </cell>
        </row>
        <row r="132">
          <cell r="B132" t="str">
            <v>foamy</v>
          </cell>
          <cell r="C132" t="str">
            <v>Paquete de Foamy en octavo x 10 unidades, 25 cm x 35 cm colores surtidos</v>
          </cell>
          <cell r="E132">
            <v>3</v>
          </cell>
        </row>
        <row r="133">
          <cell r="B133" t="str">
            <v>FOAMY ESCARCHADO</v>
          </cell>
          <cell r="C133" t="str">
            <v>Paquete de Foamy escarchado en octavos x 10 unidades, colores surtidos</v>
          </cell>
          <cell r="E133">
            <v>8</v>
          </cell>
        </row>
        <row r="134">
          <cell r="B134" t="str">
            <v>Marcadores</v>
          </cell>
          <cell r="C134" t="str">
            <v>Marcador Poster Marker De Vinilo 30mm caja X 12 unidades</v>
          </cell>
          <cell r="E134">
            <v>1</v>
          </cell>
        </row>
        <row r="135">
          <cell r="B135" t="str">
            <v>Marcadores</v>
          </cell>
          <cell r="C135" t="str">
            <v>Marcador Poster Marker De Vinilo 20mm caja X 12 unidades</v>
          </cell>
          <cell r="E135">
            <v>1</v>
          </cell>
        </row>
        <row r="136">
          <cell r="B136" t="str">
            <v>Notas</v>
          </cell>
          <cell r="C136" t="str">
            <v>Nota Autoadhesivas de 75 X 75 Neon Surtidos Paquete X 100</v>
          </cell>
          <cell r="E136">
            <v>1</v>
          </cell>
        </row>
        <row r="137">
          <cell r="B137" t="str">
            <v>Memoria</v>
          </cell>
          <cell r="C137" t="str">
            <v>memoria usb swivel 4GB</v>
          </cell>
          <cell r="E137">
            <v>1</v>
          </cell>
        </row>
        <row r="138">
          <cell r="B138" t="str">
            <v>Grapadora</v>
          </cell>
          <cell r="C138" t="str">
            <v>Tamaño normal</v>
          </cell>
          <cell r="E138">
            <v>1</v>
          </cell>
        </row>
        <row r="139">
          <cell r="B139" t="str">
            <v>SOBRE DE MANILA OFICIO</v>
          </cell>
          <cell r="C139" t="str">
            <v>Paquete X 100 unidades</v>
          </cell>
          <cell r="E139">
            <v>1</v>
          </cell>
        </row>
        <row r="140">
          <cell r="B140" t="str">
            <v>CARPETAS BLANCA DE 3 AROS (2.0)</v>
          </cell>
          <cell r="C140" t="str">
            <v>Carpeta Catálogo 2,0 Pulgadas - 3 argollas. Diseñado para organizar y archivar documentos de tamaño carta de manera eficiente.</v>
          </cell>
          <cell r="E140">
            <v>30</v>
          </cell>
        </row>
        <row r="141">
          <cell r="B141" t="str">
            <v>SOBRE  BOLSILLO DE ACETATO</v>
          </cell>
          <cell r="C141" t="str">
            <v>Paquete x 25 Unid, bolsillo vinilo grueso de acetato,tamaño oficio,Se utiliza para guardar los documentos en los archivadores sin perforar las hojas.Protege los documentos del polvo y desgarros.</v>
          </cell>
          <cell r="E141">
            <v>1</v>
          </cell>
        </row>
        <row r="142">
          <cell r="B142" t="str">
            <v>CINTA ADHESIVA TRANSPARENTE
ANCHA</v>
          </cell>
          <cell r="C142" t="str">
            <v>Esta cinta adhesiva ancha transparente de buena adherencia de 500 metros
x 48mm de grosor</v>
          </cell>
          <cell r="E142">
            <v>30</v>
          </cell>
        </row>
        <row r="143">
          <cell r="B143" t="str">
            <v>PEGANDE LIQUIDO PARA PAPEL</v>
          </cell>
          <cell r="C143" t="str">
            <v>Pegante Líquido Para Papel Frasco X 245 Grs Con Aplicador</v>
          </cell>
          <cell r="E143">
            <v>20</v>
          </cell>
        </row>
        <row r="144">
          <cell r="B144" t="str">
            <v>TINTA PARA RECARGAR MARCADORES COLOR NEGRO, AZUL, VERDE, Y ROJO</v>
          </cell>
          <cell r="C144" t="str">
            <v>Tinta Marcador Recargable Bt-100 Negra Edding Borra,Contenido: 100 ml, Especificación técnica: 1 ml = 30 gotas y 30 gotas = 1 recarga,Alargar la vida de prácticamente todos los marcadores es muy sencillo, basta con rellenarlos cuando ya están quedando vac</v>
          </cell>
          <cell r="E144">
            <v>8</v>
          </cell>
        </row>
        <row r="145">
          <cell r="B145" t="str">
            <v>GANCHOS PARA COSEDORA ESTÁNDAR</v>
          </cell>
          <cell r="C145" t="str">
            <v>Presentacion en acabado galvanizado cantidad 1000 und por caja ,
recubrimiento galvanizado, sujeta hasta 35 hojas de 75 g, su material es metalico</v>
          </cell>
          <cell r="E145">
            <v>4</v>
          </cell>
        </row>
        <row r="146">
          <cell r="B146" t="str">
            <v>LETRA DE CAMBIO</v>
          </cell>
          <cell r="C146" t="str">
            <v>Forma Minerva 600 de letra de cambio es un conjunto de 50 unidades
diseñadas para facilitar la emisión y gestión de letras de cambio de manera eficiente y profesional.</v>
          </cell>
          <cell r="E146">
            <v>2</v>
          </cell>
        </row>
        <row r="147">
          <cell r="B147" t="str">
            <v>CHEQUERA</v>
          </cell>
          <cell r="C147" t="str">
            <v>Talonario de cheques que un banco entrega a sus clientes para que puedan pagar con ellos. Es un conjunto de cheques impresos que se utilizan para realizar pagos bancarios, y es similar a un libro de cheques.</v>
          </cell>
          <cell r="E147">
            <v>2</v>
          </cell>
        </row>
        <row r="148">
          <cell r="B148" t="str">
            <v>RECIBO DE CAJA</v>
          </cell>
          <cell r="C148" t="str">
            <v>Talonario Recibo Caja Original Y Copia</v>
          </cell>
          <cell r="E148">
            <v>2</v>
          </cell>
        </row>
        <row r="149">
          <cell r="B149" t="str">
            <v>COMPROBANTE DIARIO</v>
          </cell>
          <cell r="C149" t="str">
            <v>Comprobante Diario Pack X 200 Und</v>
          </cell>
          <cell r="E149">
            <v>1</v>
          </cell>
        </row>
        <row r="150">
          <cell r="B150" t="str">
            <v>FACTURA DE VENTA</v>
          </cell>
          <cell r="C150" t="str">
            <v>facturero de 11x16 cm con copia autocopiante x 30 hojas paquete x 10
unidades</v>
          </cell>
          <cell r="E150">
            <v>3</v>
          </cell>
        </row>
        <row r="151">
          <cell r="B151" t="str">
            <v>NOTA DEBITO</v>
          </cell>
          <cell r="C151" t="str">
            <v>documento comercial que se utiliza para aumentar el saldo de una factura
previamente emitida. Paquete X 50 unidades</v>
          </cell>
          <cell r="E151">
            <v>1</v>
          </cell>
        </row>
        <row r="152">
          <cell r="B152" t="str">
            <v>NOTA CREDITO</v>
          </cell>
          <cell r="C152" t="str">
            <v>es un documento contable que acredita un saldo a favor del cliente en una transacción comercial. Se utiliza para anular o corregir una factura, aplicar descuentos, o reembolsar un pago, entre otros usos. Paquete X 50 unidades</v>
          </cell>
          <cell r="E152">
            <v>1</v>
          </cell>
        </row>
        <row r="153">
          <cell r="B153" t="str">
            <v>NOTA DE CONTABILIDAD</v>
          </cell>
          <cell r="C153" t="str">
            <v>documento interno que las empresas utilizan para registrar operaciones  que no tienen un soporte externo o para las cuales no existe un documento específico. Paquete X 100 unidades</v>
          </cell>
          <cell r="E153">
            <v>1</v>
          </cell>
        </row>
        <row r="154">
          <cell r="B154" t="str">
            <v>COMPROBANTE DE EGRESO</v>
          </cell>
          <cell r="C154" t="str">
            <v>documento contable que respalda la salida de dinero de una empresa, generalmente para pagar obligaciones. Paquete X 50 unidades</v>
          </cell>
          <cell r="E154">
            <v>1</v>
          </cell>
        </row>
        <row r="155">
          <cell r="B155" t="str">
            <v>PAGARE</v>
          </cell>
          <cell r="C155" t="str">
            <v>título de crédito que contiene la promesa incondicional de pagar una suma determinada de dinero en una fecha específica. Paquete X 50 unidades</v>
          </cell>
          <cell r="E155">
            <v>1</v>
          </cell>
        </row>
        <row r="156">
          <cell r="B156" t="str">
            <v>PERFORADORA METALICA</v>
          </cell>
          <cell r="C156" t="str">
            <v>Perfora hasta 20 hojas.
Pines removibles.
Reglilla guía para fácil alineamiento. Manija plástica para fácil agarre.
Base antideslizante.
Depósito para residuos.</v>
          </cell>
          <cell r="E156">
            <v>60</v>
          </cell>
        </row>
        <row r="157">
          <cell r="B157" t="str">
            <v>TARJETAS KARDEX</v>
          </cell>
          <cell r="C157" t="str">
            <v>Tarjeta Kardex Para inventarios 3014 * 800 Unidades</v>
          </cell>
          <cell r="E157">
            <v>1</v>
          </cell>
        </row>
        <row r="158">
          <cell r="B158" t="str">
            <v>CUADERNILLO DE CONTABILIDAD 3 COLUMNAS</v>
          </cell>
          <cell r="C158" t="str">
            <v>Libro de contabilidad 3 Columnas 1/2 Oficio Az Economico Marfil. Caratula Pasta Dura. Tecnología agarre: cosido. Hojas mas gruesas. Líneas mas
definidas. Columnas a color.</v>
          </cell>
          <cell r="E158">
            <v>25</v>
          </cell>
        </row>
        <row r="159">
          <cell r="B159" t="str">
            <v>HOJA DE TRABAJO</v>
          </cell>
          <cell r="C159" t="str">
            <v>documento que resume información sobre un trabajo, tarea o proyecto, ya
sea en formato físico o digital.</v>
          </cell>
          <cell r="E159">
            <v>25</v>
          </cell>
        </row>
        <row r="160">
          <cell r="B160" t="str">
            <v>CUADERNILLO LIBRO MAYOR</v>
          </cell>
          <cell r="C160" t="str">
            <v>Caratula con Pasta Dura: El libro de contabilidad cuenta con una carátula resistente de pasta dura que proporciona durabilidad y protección para tus registros contables.Las hojas del libro son más gruesas, ofreciendo una mayor resistencia y durabilidad, e</v>
          </cell>
          <cell r="E160">
            <v>25</v>
          </cell>
        </row>
        <row r="161">
          <cell r="B161" t="str">
            <v>LIMPION PARA LIMPIAR TABLERO</v>
          </cell>
          <cell r="C161" t="str">
            <v>trapo, paño o tela utilizado para limpiar superficies.</v>
          </cell>
          <cell r="E161">
            <v>10</v>
          </cell>
        </row>
        <row r="162">
          <cell r="B162" t="str">
            <v>SACAGRAPAS METÁLICO</v>
          </cell>
          <cell r="C162" t="str">
            <v>sacagrapas  para uso de oficina hogar y escolar, metalico con recubrimiento de plastico, saca gancho una saca grapa, herramienta prescindible en tu oficina , remueve facilmente los ganchos sin dañar los documentos.</v>
          </cell>
          <cell r="E162">
            <v>60</v>
          </cell>
        </row>
        <row r="163">
          <cell r="B163" t="str">
            <v>LAPICERO COLOR ROJO</v>
          </cell>
          <cell r="C163" t="str">
            <v>El Boligrafo Esfero Semigel Caja12 es una excelente opción para quienes buscan calidad y confort en la escritura. Este bolígrafo de la reconocida marca Offi-Esco cuenta con una punta media de 0.7 mm que ofrece un trazo fino y preciso, ideal para cualquier</v>
          </cell>
          <cell r="E163">
            <v>6</v>
          </cell>
        </row>
        <row r="164">
          <cell r="B164" t="str">
            <v>CORRECTOR LÍQUIDO</v>
          </cell>
          <cell r="C164" t="str">
            <v>Paquete X 2 unidades</v>
          </cell>
          <cell r="E164">
            <v>13</v>
          </cell>
        </row>
        <row r="165">
          <cell r="B165" t="str">
            <v>SOBRE MANILA CARTA</v>
          </cell>
          <cell r="C165" t="str">
            <v>Manila Carta 22.5 x 29.5 cm. Paquete X 25 unidades</v>
          </cell>
          <cell r="E165">
            <v>1</v>
          </cell>
        </row>
        <row r="166">
          <cell r="B166" t="str">
            <v>GANCHOS LEGAJADOR PLASTICOS</v>
          </cell>
          <cell r="C166" t="str">
            <v>Gancho legajador plástico para folio que permite retirar y colocar hojas.
•Bolsa por 20 unidades.
•Folio corto 12 cm</v>
          </cell>
          <cell r="E166">
            <v>30</v>
          </cell>
        </row>
        <row r="167">
          <cell r="B167" t="str">
            <v>SELLO NUMERADOR</v>
          </cell>
          <cell r="C167" t="str">
            <v>El Sello Numerador Automático 6 Dígitos No. 8607 de la marca Bright Office es la herramienta ideal para tus necesidades de numeración y foliado. Este numerador cuenta con 7 dígitos y utiliza tinta a base de aceite,   garantizando una impresión clara y dur</v>
          </cell>
          <cell r="E167">
            <v>60</v>
          </cell>
        </row>
        <row r="168">
          <cell r="B168" t="str">
            <v>SELLO FECHADOR MEDIANO</v>
          </cell>
          <cell r="C168" t="str">
            <v>Esta tinta NO se corre. Soporta agua y bajas temperaturas. Ideal para marcar en superficies de plástico, metal, vidrio, madera, cuero. Muy usada para marcar productos alimenticios y etiquetas especiales.</v>
          </cell>
          <cell r="E168">
            <v>60</v>
          </cell>
        </row>
        <row r="169">
          <cell r="B169" t="str">
            <v>SELLO DE RADICACION ENTINTABLE
SEGÚN MODELO</v>
          </cell>
          <cell r="C169" t="str">
            <v>Sello entintable para la recepción de la correspondencia en la empresa.
Según modelo</v>
          </cell>
          <cell r="E169">
            <v>60</v>
          </cell>
        </row>
        <row r="170">
          <cell r="B170" t="str">
            <v>ALMOHADILLA</v>
          </cell>
          <cell r="C170" t="str">
            <v>El Cojín Para Sello Pelikan 4500001 No2 Plástico 15.2x98 /v es el accesorio perfecto para complementar tus sellos y garantizar una impresión nítida y precisa. Con la reconocida marca Pelikan, este cojín está diseñado para ofrecerte la mejor calidad y dura</v>
          </cell>
          <cell r="E170">
            <v>30</v>
          </cell>
        </row>
        <row r="171">
          <cell r="B171" t="str">
            <v>TINTA PARA ALMOHADILLA NEGRO</v>
          </cell>
          <cell r="C171" t="str">
            <v>Negro Tinta Para Sellos Pelikan X 28 Cc' es un producto de alta calidad, ideal para uso en sellos de goma. Su fórmula especializada permite una impresión clara y duradera, asegurando que cada sello sea nítido y legible.</v>
          </cell>
          <cell r="E171">
            <v>10</v>
          </cell>
        </row>
        <row r="172">
          <cell r="B172" t="str">
            <v>CARPETAS DE PRESENTACION HOJA DE VIDA</v>
          </cell>
          <cell r="C172" t="str">
            <v>Elaborada en cartón yute , tapas exteriores de 600 gramos , divisiones de 330 gramos , con refuerzo interno en papel y refuerzo externo en tela , con 5 separadores , cada uno con pestaña de marcación.</v>
          </cell>
          <cell r="E172">
            <v>25</v>
          </cell>
        </row>
        <row r="173">
          <cell r="B173" t="str">
            <v>NOTAS ADHESIVAS</v>
          </cell>
          <cell r="C173" t="str">
            <v>Contiene 250 hojas de colores diferentes
•Medidas: 50 x 50 mm</v>
          </cell>
          <cell r="E173">
            <v>10</v>
          </cell>
        </row>
        <row r="174">
          <cell r="B174" t="str">
            <v>MARBETE DE COLORES</v>
          </cell>
          <cell r="C174" t="str">
            <v>Para clasificar la información del archivo por colores. Compatibles con fólder celuguía horizontal y vertical. Capacidad para rotular con 47 caracteres. Diseñado para ser colocados fácilmente en la portaguía. Cantidad Rótulos: 160 Tamaño en milímetros: 10</v>
          </cell>
          <cell r="E174">
            <v>20</v>
          </cell>
        </row>
        <row r="175">
          <cell r="B175" t="str">
            <v>CAJAS PARA ARCHIVO X200</v>
          </cell>
          <cell r="C175" t="str">
            <v>Caja para archivo tipo troquelada X200 en cartón corrugado con agarraderas laterales y tapa integrada calibre 720 , tamaño: alto 27  cm, ancho 20 cm, largo 405 cm, rotulada, sistema doble ventilación</v>
          </cell>
          <cell r="E175">
            <v>300</v>
          </cell>
        </row>
        <row r="176">
          <cell r="B176" t="str">
            <v>CARRETE</v>
          </cell>
          <cell r="C176" t="str">
            <v>Nylon 16 Libras X 90 mt (Carrete)</v>
          </cell>
          <cell r="E176">
            <v>5</v>
          </cell>
        </row>
        <row r="177">
          <cell r="B177" t="str">
            <v>BARRAS DE SILICONA MEDIANA</v>
          </cell>
          <cell r="C177" t="str">
            <v>Barra de Silicona Gruesa 11mm en Bolsa x 25 unidades es</v>
          </cell>
          <cell r="E177">
            <v>2</v>
          </cell>
        </row>
        <row r="178">
          <cell r="B178" t="str">
            <v>Calculadora manual</v>
          </cell>
          <cell r="C178" t="str">
            <v>Calculadora Electronica 12 Digitos Color Negro Iu-c8837b</v>
          </cell>
          <cell r="E178">
            <v>1</v>
          </cell>
        </row>
        <row r="179">
          <cell r="B179" t="str">
            <v>Cartulina fluorescente de 1/8 (colores surtidos) x 6 unidades</v>
          </cell>
          <cell r="C179" t="str">
            <v>Cartulina fluorescente de 1/8 (colores surtidos) x 6 unidades</v>
          </cell>
          <cell r="E179">
            <v>10</v>
          </cell>
        </row>
        <row r="180">
          <cell r="B180" t="str">
            <v>Hojas A4 plásticas transparentes
perforadas</v>
          </cell>
          <cell r="C180" t="str">
            <v>Fundas transparentes perforadas para documentos (A4). Paquete X 100
unidades</v>
          </cell>
          <cell r="E180">
            <v>1</v>
          </cell>
        </row>
        <row r="181">
          <cell r="B181" t="str">
            <v>LAPIZ ROJO</v>
          </cell>
          <cell r="C181" t="str">
            <v>21,00 cm x 1,80 cm x 5,00 cm en empaque. Paquete X 12 unidades</v>
          </cell>
          <cell r="E181">
            <v>2</v>
          </cell>
        </row>
        <row r="182">
          <cell r="B182" t="str">
            <v>PAPEL COMETA</v>
          </cell>
          <cell r="C182" t="str">
            <v>PAPEL SEDA, Papel con alta resistencia a la decoloración provocada por la luz y el agua.
Gramaje: 17g.  Hojas plegadas de 51 x 76 cm, (embolsada de 25 en 25 hojas para una mejor protección y conservación o en
paquetes de 500 hojas sin bolsa), Reciclable 1</v>
          </cell>
          <cell r="E182">
            <v>1</v>
          </cell>
        </row>
        <row r="183">
          <cell r="B183" t="str">
            <v>Papel Silueta Octavos</v>
          </cell>
          <cell r="C183" t="str">
            <v>Hojas en tamaño 1/8 (25 x 35 cms. Aprox.). Paquete X  10 unidades</v>
          </cell>
          <cell r="E183">
            <v>2</v>
          </cell>
        </row>
        <row r="184">
          <cell r="B184" t="str">
            <v>Pegante en barra de 40 gr.</v>
          </cell>
          <cell r="C184" t="str">
            <v>Líquido adhesivo viscoso de color blanco, de facil aplicación presentacion
por 250grs</v>
          </cell>
          <cell r="E184">
            <v>10</v>
          </cell>
        </row>
        <row r="185">
          <cell r="B185" t="str">
            <v>Reglas 60 cms</v>
          </cell>
          <cell r="C185" t="str">
            <v>Regla plastica transparente de 60 centímetros, Con borde biselado, Con
graducación vertical y horizontal.</v>
          </cell>
          <cell r="E185">
            <v>60</v>
          </cell>
        </row>
        <row r="186">
          <cell r="B186" t="str">
            <v>Reglas de 1 MT</v>
          </cell>
          <cell r="C186" t="str">
            <v>Reglas semiflexibles, Hecho de acero inoxidable. Intervalo: 0 a 100 cm</v>
          </cell>
          <cell r="E186">
            <v>10</v>
          </cell>
        </row>
        <row r="187">
          <cell r="B187" t="str">
            <v>Chinches pequeños</v>
          </cell>
          <cell r="C187" t="str">
            <v>Chinches Tachuelas X 100 Unidades de la marca Studio. Este conjunto de tachuelas es ideal para mantener tus espacios de trabajo y hogar perfectamente ordenados, permitiéndote fijar fácilmente todo tipo de materiales ligeros sobre superficies adecuadas. Ca</v>
          </cell>
          <cell r="E187">
            <v>1</v>
          </cell>
        </row>
        <row r="188">
          <cell r="B188" t="str">
            <v>CINTA DOBLE FAZ</v>
          </cell>
          <cell r="C188" t="str">
            <v>Cinta adhesiva de doble cara con base de PP transparente. Adhesivo sin disolventes.Alto poder adhesivo.De larga duración.Utilizable sin   dispensador manual.Longitud del rollo: 10 m, ancho de la cinta adhesiva: 12
mm.</v>
          </cell>
          <cell r="E188">
            <v>1</v>
          </cell>
        </row>
        <row r="189">
          <cell r="B189" t="str">
            <v>Escarcha de varios colores</v>
          </cell>
          <cell r="C189" t="str">
            <v>Presentación 500 gr colores variados</v>
          </cell>
          <cell r="E189">
            <v>20</v>
          </cell>
        </row>
        <row r="190">
          <cell r="B190" t="str">
            <v>Lápiz negro</v>
          </cell>
          <cell r="C190" t="str">
            <v>Lápiz triangular, extra grueso 2 (HB). Diseño ergonómico. Longitud y peso ideal para las manos pequeñas. Excelente para la enseñanza de la correcta sujeción. Mina mas gruesa de 3.5 mm. caja por 12 unidades</v>
          </cell>
          <cell r="E190">
            <v>1</v>
          </cell>
        </row>
        <row r="191">
          <cell r="B191" t="str">
            <v>Papel bond</v>
          </cell>
          <cell r="C191" t="str">
            <v>Papel Bond. 70 x 100 cms gramaje 75 grm con resistencia al borrado
mecanico y superficie libre de pelusas</v>
          </cell>
          <cell r="E191">
            <v>100</v>
          </cell>
        </row>
      </sheetData>
      <sheetData sheetId="1" refreshError="1">
        <row r="1">
          <cell r="B1" t="str">
            <v>Papel Crepado</v>
          </cell>
          <cell r="C1" t="str">
            <v>Papel Crepado. Papel crepado Versatilidad de tamaños: pliegos y rollos de alta repelencia a los fluidos Ofrece alta repelencia al agua, buena resistencia y propiedades superiores como barrera anti-contaminante.
Peso: 60 g/m2 Fuerza y flexibilidad con un c</v>
          </cell>
          <cell r="E1">
            <v>1</v>
          </cell>
        </row>
        <row r="2">
          <cell r="B2" t="str">
            <v>Papel termoselladora</v>
          </cell>
          <cell r="C2" t="str">
            <v>Papel para Termoselladora. Libre de plomo, metales pesados o materiales tóxicos. Identificación sencilla del contenido. La lámina de plástico transparente presenta un ligero color azul que permite visualizar fácilmente las lineas de sellado. Presenta indi</v>
          </cell>
          <cell r="E2">
            <v>1</v>
          </cell>
        </row>
        <row r="3">
          <cell r="B3" t="str">
            <v>Adhesivos decorativos en vinilo</v>
          </cell>
          <cell r="C3" t="str">
            <v>Adhesivos decorativos en vinilo colores amarillo, verde, azul, violeta y
naranja rollo x 10 metros</v>
          </cell>
          <cell r="E3">
            <v>1</v>
          </cell>
        </row>
        <row r="4">
          <cell r="B4" t="str">
            <v>Block  tamaño carta</v>
          </cell>
          <cell r="C4" t="str">
            <v>Block papel  tamaño carta colores paquetes X 100, no pintados, no manchan, ni destiñen 100% compatible con impresión Láser</v>
          </cell>
          <cell r="E4">
            <v>2</v>
          </cell>
        </row>
        <row r="5">
          <cell r="B5" t="str">
            <v>Papel contact adhesivo color surtido.</v>
          </cell>
          <cell r="C5" t="str">
            <v>Papel o Pelicula Autoadhesiva Tipo Contact 5 Metros X 60 cms, colores
surtidos. Rollo de 60 cm x 5 metros.</v>
          </cell>
          <cell r="E5">
            <v>1</v>
          </cell>
        </row>
        <row r="6">
          <cell r="B6" t="str">
            <v>Cinta para impresora Zebra ZC300</v>
          </cell>
          <cell r="C6" t="str">
            <v>Cinta color YMCKO de 300 imágenes para impresora Zebra ZC300.
800300-550LA</v>
          </cell>
          <cell r="E6">
            <v>10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able 1"/>
      <sheetName val="Table 2"/>
    </sheetNames>
    <sheetDataSet>
      <sheetData sheetId="0">
        <row r="7">
          <cell r="F7">
            <v>53760</v>
          </cell>
          <cell r="G7">
            <v>10214</v>
          </cell>
          <cell r="H7">
            <v>63974</v>
          </cell>
        </row>
        <row r="8">
          <cell r="F8">
            <v>6440</v>
          </cell>
          <cell r="G8">
            <v>1224</v>
          </cell>
          <cell r="H8">
            <v>7664</v>
          </cell>
        </row>
        <row r="9">
          <cell r="F9">
            <v>11760</v>
          </cell>
          <cell r="G9">
            <v>2234</v>
          </cell>
          <cell r="H9">
            <v>13994</v>
          </cell>
        </row>
        <row r="10">
          <cell r="F10">
            <v>7330</v>
          </cell>
          <cell r="G10">
            <v>1393</v>
          </cell>
          <cell r="H10">
            <v>8723</v>
          </cell>
        </row>
        <row r="11">
          <cell r="F11">
            <v>26600</v>
          </cell>
          <cell r="G11">
            <v>5054</v>
          </cell>
          <cell r="H11">
            <v>31654</v>
          </cell>
        </row>
        <row r="12">
          <cell r="F12">
            <v>3234</v>
          </cell>
          <cell r="G12">
            <v>614</v>
          </cell>
          <cell r="H12">
            <v>3848</v>
          </cell>
        </row>
        <row r="13">
          <cell r="F13">
            <v>2800</v>
          </cell>
          <cell r="G13">
            <v>532</v>
          </cell>
          <cell r="H13">
            <v>3332</v>
          </cell>
        </row>
        <row r="14">
          <cell r="F14">
            <v>6300</v>
          </cell>
          <cell r="G14">
            <v>1197</v>
          </cell>
          <cell r="H14">
            <v>7497</v>
          </cell>
        </row>
        <row r="15">
          <cell r="F15">
            <v>37985</v>
          </cell>
          <cell r="G15">
            <v>7217</v>
          </cell>
          <cell r="H15">
            <v>45202</v>
          </cell>
        </row>
        <row r="16">
          <cell r="F16">
            <v>1988</v>
          </cell>
          <cell r="G16">
            <v>378</v>
          </cell>
          <cell r="H16">
            <v>2366</v>
          </cell>
        </row>
        <row r="17">
          <cell r="F17">
            <v>63000</v>
          </cell>
          <cell r="G17">
            <v>11970</v>
          </cell>
          <cell r="H17">
            <v>74970</v>
          </cell>
        </row>
        <row r="18">
          <cell r="F18">
            <v>39060</v>
          </cell>
          <cell r="G18">
            <v>7421</v>
          </cell>
          <cell r="H18">
            <v>46481</v>
          </cell>
        </row>
        <row r="19">
          <cell r="F19">
            <v>97986</v>
          </cell>
          <cell r="G19">
            <v>18617</v>
          </cell>
          <cell r="H19">
            <v>116603</v>
          </cell>
        </row>
        <row r="20">
          <cell r="F20">
            <v>93300</v>
          </cell>
          <cell r="G20">
            <v>17727</v>
          </cell>
          <cell r="H20">
            <v>111027</v>
          </cell>
        </row>
        <row r="21">
          <cell r="F21">
            <v>453320</v>
          </cell>
          <cell r="G21">
            <v>86131</v>
          </cell>
          <cell r="H21">
            <v>539451</v>
          </cell>
        </row>
        <row r="22">
          <cell r="F22">
            <v>12860</v>
          </cell>
          <cell r="G22">
            <v>2443</v>
          </cell>
          <cell r="H22">
            <v>15304</v>
          </cell>
        </row>
        <row r="23">
          <cell r="F23">
            <v>11480</v>
          </cell>
          <cell r="G23">
            <v>2181</v>
          </cell>
          <cell r="H23">
            <v>13661</v>
          </cell>
        </row>
        <row r="24">
          <cell r="F24">
            <v>11060</v>
          </cell>
          <cell r="G24">
            <v>2101</v>
          </cell>
          <cell r="H24">
            <v>13161</v>
          </cell>
        </row>
        <row r="25">
          <cell r="F25">
            <v>25060</v>
          </cell>
          <cell r="G25">
            <v>4761</v>
          </cell>
          <cell r="H25">
            <v>29821</v>
          </cell>
        </row>
        <row r="26">
          <cell r="F26">
            <v>11439</v>
          </cell>
          <cell r="G26">
            <v>2173</v>
          </cell>
          <cell r="H26">
            <v>13613</v>
          </cell>
        </row>
        <row r="27">
          <cell r="F27">
            <v>30660</v>
          </cell>
          <cell r="G27">
            <v>5825</v>
          </cell>
          <cell r="H27">
            <v>36485</v>
          </cell>
        </row>
        <row r="28">
          <cell r="F28">
            <v>34860</v>
          </cell>
          <cell r="G28">
            <v>6623</v>
          </cell>
          <cell r="H28">
            <v>41483</v>
          </cell>
        </row>
        <row r="29">
          <cell r="F29">
            <v>26460</v>
          </cell>
          <cell r="G29">
            <v>5027</v>
          </cell>
          <cell r="H29">
            <v>31487</v>
          </cell>
        </row>
        <row r="30">
          <cell r="F30">
            <v>823</v>
          </cell>
          <cell r="G30">
            <v>156</v>
          </cell>
          <cell r="H30">
            <v>980</v>
          </cell>
        </row>
        <row r="31">
          <cell r="F31">
            <v>2100</v>
          </cell>
          <cell r="G31">
            <v>399</v>
          </cell>
          <cell r="H31">
            <v>2499</v>
          </cell>
        </row>
        <row r="32">
          <cell r="F32">
            <v>459</v>
          </cell>
          <cell r="G32">
            <v>87</v>
          </cell>
          <cell r="H32">
            <v>546</v>
          </cell>
        </row>
        <row r="33">
          <cell r="F33">
            <v>83860</v>
          </cell>
          <cell r="G33">
            <v>15933</v>
          </cell>
          <cell r="H33">
            <v>99793</v>
          </cell>
        </row>
        <row r="34">
          <cell r="F34">
            <v>50400</v>
          </cell>
          <cell r="G34">
            <v>9576</v>
          </cell>
          <cell r="H34">
            <v>59976</v>
          </cell>
        </row>
        <row r="35">
          <cell r="F35">
            <v>168000</v>
          </cell>
          <cell r="G35">
            <v>31920</v>
          </cell>
          <cell r="H35">
            <v>199920</v>
          </cell>
        </row>
        <row r="36">
          <cell r="F36">
            <v>119000</v>
          </cell>
          <cell r="G36">
            <v>22610</v>
          </cell>
          <cell r="H36">
            <v>141610</v>
          </cell>
        </row>
        <row r="37">
          <cell r="F37">
            <v>119000</v>
          </cell>
          <cell r="G37">
            <v>22610</v>
          </cell>
          <cell r="H37">
            <v>141610</v>
          </cell>
        </row>
        <row r="38">
          <cell r="F38">
            <v>68040</v>
          </cell>
          <cell r="G38">
            <v>12928</v>
          </cell>
          <cell r="H38">
            <v>80968</v>
          </cell>
        </row>
        <row r="39">
          <cell r="F39">
            <v>3500</v>
          </cell>
          <cell r="G39">
            <v>665</v>
          </cell>
          <cell r="H39">
            <v>4165</v>
          </cell>
        </row>
        <row r="40">
          <cell r="F40">
            <v>3500</v>
          </cell>
          <cell r="G40">
            <v>665</v>
          </cell>
          <cell r="H40">
            <v>4165</v>
          </cell>
        </row>
        <row r="41">
          <cell r="F41">
            <v>91000</v>
          </cell>
          <cell r="G41">
            <v>17290</v>
          </cell>
          <cell r="H41">
            <v>108290</v>
          </cell>
        </row>
        <row r="42">
          <cell r="F42">
            <v>1330</v>
          </cell>
          <cell r="G42">
            <v>253</v>
          </cell>
          <cell r="H42">
            <v>1583</v>
          </cell>
        </row>
        <row r="43">
          <cell r="F43">
            <v>30240</v>
          </cell>
          <cell r="G43">
            <v>5746</v>
          </cell>
          <cell r="H43">
            <v>35986</v>
          </cell>
        </row>
        <row r="45">
          <cell r="F45">
            <v>14000</v>
          </cell>
          <cell r="G45">
            <v>2660</v>
          </cell>
          <cell r="H45">
            <v>16660</v>
          </cell>
        </row>
        <row r="46">
          <cell r="F46">
            <v>16800</v>
          </cell>
          <cell r="G46">
            <v>3192</v>
          </cell>
          <cell r="H46">
            <v>19992</v>
          </cell>
        </row>
        <row r="47">
          <cell r="F47">
            <v>9100</v>
          </cell>
          <cell r="G47">
            <v>1729</v>
          </cell>
          <cell r="H47">
            <v>10829</v>
          </cell>
        </row>
        <row r="48">
          <cell r="F48">
            <v>9100</v>
          </cell>
          <cell r="G48">
            <v>1729</v>
          </cell>
          <cell r="H48">
            <v>10829</v>
          </cell>
        </row>
        <row r="49">
          <cell r="F49">
            <v>10360</v>
          </cell>
          <cell r="G49">
            <v>1968</v>
          </cell>
          <cell r="H49">
            <v>12328</v>
          </cell>
        </row>
        <row r="50">
          <cell r="F50">
            <v>2450</v>
          </cell>
          <cell r="G50">
            <v>466</v>
          </cell>
          <cell r="H50">
            <v>2916</v>
          </cell>
        </row>
        <row r="51">
          <cell r="F51">
            <v>2450</v>
          </cell>
          <cell r="G51">
            <v>466</v>
          </cell>
          <cell r="H51">
            <v>2916</v>
          </cell>
        </row>
        <row r="52">
          <cell r="F52">
            <v>2450</v>
          </cell>
          <cell r="G52">
            <v>466</v>
          </cell>
          <cell r="H52">
            <v>2916</v>
          </cell>
        </row>
        <row r="53">
          <cell r="F53">
            <v>2450</v>
          </cell>
          <cell r="G53">
            <v>466</v>
          </cell>
          <cell r="H53">
            <v>2916</v>
          </cell>
        </row>
        <row r="54">
          <cell r="F54">
            <v>32060</v>
          </cell>
          <cell r="G54">
            <v>6091</v>
          </cell>
          <cell r="H54">
            <v>38151</v>
          </cell>
        </row>
        <row r="55">
          <cell r="F55">
            <v>22400</v>
          </cell>
          <cell r="G55">
            <v>4256</v>
          </cell>
          <cell r="H55">
            <v>26656</v>
          </cell>
        </row>
        <row r="56">
          <cell r="F56">
            <v>39200</v>
          </cell>
          <cell r="G56">
            <v>7448</v>
          </cell>
          <cell r="H56">
            <v>46648</v>
          </cell>
        </row>
        <row r="57">
          <cell r="F57">
            <v>15680</v>
          </cell>
          <cell r="G57">
            <v>2979</v>
          </cell>
          <cell r="H57">
            <v>18659</v>
          </cell>
        </row>
        <row r="58">
          <cell r="F58">
            <v>119280</v>
          </cell>
          <cell r="G58">
            <v>22663</v>
          </cell>
          <cell r="H58">
            <v>141943</v>
          </cell>
        </row>
        <row r="59">
          <cell r="F59">
            <v>48720</v>
          </cell>
          <cell r="G59">
            <v>9257</v>
          </cell>
          <cell r="H59">
            <v>57977</v>
          </cell>
        </row>
        <row r="60">
          <cell r="F60">
            <v>48720</v>
          </cell>
          <cell r="G60">
            <v>9257</v>
          </cell>
          <cell r="H60">
            <v>57977</v>
          </cell>
        </row>
        <row r="61">
          <cell r="F61">
            <v>28700</v>
          </cell>
          <cell r="G61">
            <v>5453</v>
          </cell>
          <cell r="H61">
            <v>34153</v>
          </cell>
        </row>
        <row r="62">
          <cell r="F62">
            <v>30156</v>
          </cell>
          <cell r="G62">
            <v>5730</v>
          </cell>
          <cell r="H62">
            <v>35886</v>
          </cell>
        </row>
        <row r="63">
          <cell r="F63">
            <v>30156</v>
          </cell>
          <cell r="G63">
            <v>5730</v>
          </cell>
          <cell r="H63">
            <v>35886</v>
          </cell>
        </row>
        <row r="64">
          <cell r="F64">
            <v>30156</v>
          </cell>
          <cell r="G64">
            <v>5730</v>
          </cell>
          <cell r="H64">
            <v>35886</v>
          </cell>
        </row>
        <row r="65">
          <cell r="F65">
            <v>30156</v>
          </cell>
          <cell r="G65">
            <v>5730</v>
          </cell>
          <cell r="H65">
            <v>35886</v>
          </cell>
        </row>
        <row r="66">
          <cell r="F66">
            <v>20860</v>
          </cell>
          <cell r="G66">
            <v>3963</v>
          </cell>
          <cell r="H66">
            <v>24823</v>
          </cell>
        </row>
        <row r="67">
          <cell r="F67">
            <v>28113</v>
          </cell>
          <cell r="G67">
            <v>5342</v>
          </cell>
          <cell r="H67">
            <v>33455</v>
          </cell>
        </row>
        <row r="68">
          <cell r="F68">
            <v>1330</v>
          </cell>
          <cell r="G68">
            <v>253</v>
          </cell>
          <cell r="H68">
            <v>1583</v>
          </cell>
        </row>
        <row r="69">
          <cell r="F69">
            <v>4665</v>
          </cell>
          <cell r="G69">
            <v>886</v>
          </cell>
          <cell r="H69">
            <v>5551</v>
          </cell>
        </row>
        <row r="70">
          <cell r="F70">
            <v>7749</v>
          </cell>
          <cell r="G70">
            <v>1472</v>
          </cell>
          <cell r="H70">
            <v>9221</v>
          </cell>
        </row>
        <row r="71">
          <cell r="F71">
            <v>21000</v>
          </cell>
          <cell r="G71">
            <v>3990</v>
          </cell>
          <cell r="H71">
            <v>24990</v>
          </cell>
        </row>
      </sheetData>
      <sheetData sheetId="1">
        <row r="2">
          <cell r="F2">
            <v>7980</v>
          </cell>
          <cell r="G2">
            <v>1516</v>
          </cell>
          <cell r="H2">
            <v>9496</v>
          </cell>
        </row>
        <row r="3">
          <cell r="F3">
            <v>9870</v>
          </cell>
          <cell r="G3">
            <v>1875</v>
          </cell>
          <cell r="H3">
            <v>11745</v>
          </cell>
        </row>
        <row r="4">
          <cell r="F4">
            <v>282800</v>
          </cell>
          <cell r="G4">
            <v>53732</v>
          </cell>
          <cell r="H4">
            <v>336532</v>
          </cell>
        </row>
        <row r="5">
          <cell r="F5">
            <v>12180</v>
          </cell>
          <cell r="G5">
            <v>2314</v>
          </cell>
          <cell r="H5">
            <v>14494</v>
          </cell>
        </row>
        <row r="6">
          <cell r="F6">
            <v>12460</v>
          </cell>
          <cell r="G6">
            <v>2367</v>
          </cell>
          <cell r="H6">
            <v>14827</v>
          </cell>
        </row>
        <row r="7">
          <cell r="F7">
            <v>4900</v>
          </cell>
          <cell r="G7">
            <v>931</v>
          </cell>
          <cell r="H7">
            <v>5831</v>
          </cell>
        </row>
        <row r="8">
          <cell r="F8">
            <v>17500</v>
          </cell>
          <cell r="G8">
            <v>3325</v>
          </cell>
          <cell r="H8">
            <v>20825</v>
          </cell>
        </row>
        <row r="9">
          <cell r="F9">
            <v>11060</v>
          </cell>
          <cell r="G9">
            <v>2101</v>
          </cell>
          <cell r="H9">
            <v>13161</v>
          </cell>
        </row>
        <row r="10">
          <cell r="F10">
            <v>11021</v>
          </cell>
          <cell r="G10">
            <v>2094</v>
          </cell>
          <cell r="H10">
            <v>13115</v>
          </cell>
        </row>
        <row r="11">
          <cell r="F11">
            <v>22120</v>
          </cell>
          <cell r="G11">
            <v>4203</v>
          </cell>
          <cell r="H11">
            <v>26323</v>
          </cell>
        </row>
        <row r="12">
          <cell r="F12">
            <v>27860</v>
          </cell>
          <cell r="G12">
            <v>5293</v>
          </cell>
          <cell r="H12">
            <v>33153</v>
          </cell>
        </row>
        <row r="13">
          <cell r="F13">
            <v>52500</v>
          </cell>
          <cell r="G13">
            <v>9975</v>
          </cell>
          <cell r="H13">
            <v>62475</v>
          </cell>
        </row>
        <row r="14">
          <cell r="F14">
            <v>9363</v>
          </cell>
          <cell r="G14">
            <v>1779</v>
          </cell>
          <cell r="H14">
            <v>11142</v>
          </cell>
        </row>
        <row r="15">
          <cell r="F15">
            <v>2240</v>
          </cell>
          <cell r="G15">
            <v>426</v>
          </cell>
          <cell r="H15">
            <v>2666</v>
          </cell>
        </row>
        <row r="16">
          <cell r="F16">
            <v>4760</v>
          </cell>
          <cell r="G16">
            <v>904</v>
          </cell>
          <cell r="H16">
            <v>5664</v>
          </cell>
        </row>
        <row r="17">
          <cell r="F17">
            <v>16232</v>
          </cell>
          <cell r="G17">
            <v>3084</v>
          </cell>
          <cell r="H17">
            <v>19316</v>
          </cell>
        </row>
        <row r="18">
          <cell r="F18">
            <v>77980</v>
          </cell>
          <cell r="G18">
            <v>14816</v>
          </cell>
          <cell r="H18">
            <v>92796</v>
          </cell>
        </row>
        <row r="19">
          <cell r="F19">
            <v>77980</v>
          </cell>
          <cell r="G19">
            <v>14816</v>
          </cell>
          <cell r="H19">
            <v>92796</v>
          </cell>
        </row>
        <row r="20">
          <cell r="F20">
            <v>77980</v>
          </cell>
          <cell r="G20">
            <v>14816</v>
          </cell>
          <cell r="H20">
            <v>92796</v>
          </cell>
        </row>
        <row r="21">
          <cell r="F21">
            <v>77980</v>
          </cell>
          <cell r="G21">
            <v>14816</v>
          </cell>
          <cell r="H21">
            <v>92796</v>
          </cell>
        </row>
        <row r="22">
          <cell r="F22">
            <v>15089</v>
          </cell>
          <cell r="G22">
            <v>2867</v>
          </cell>
          <cell r="H22">
            <v>17956</v>
          </cell>
        </row>
        <row r="23">
          <cell r="F23">
            <v>26600</v>
          </cell>
          <cell r="G23">
            <v>5054</v>
          </cell>
          <cell r="H23">
            <v>31654</v>
          </cell>
        </row>
        <row r="24">
          <cell r="F24">
            <v>26600</v>
          </cell>
          <cell r="G24">
            <v>5054</v>
          </cell>
          <cell r="H24">
            <v>31654</v>
          </cell>
        </row>
        <row r="25">
          <cell r="F25">
            <v>26600</v>
          </cell>
          <cell r="G25">
            <v>5054</v>
          </cell>
          <cell r="H25">
            <v>31654</v>
          </cell>
        </row>
        <row r="26">
          <cell r="F26">
            <v>17072</v>
          </cell>
          <cell r="G26">
            <v>3244</v>
          </cell>
          <cell r="H26">
            <v>20315</v>
          </cell>
        </row>
        <row r="27">
          <cell r="F27">
            <v>24780</v>
          </cell>
          <cell r="G27">
            <v>4708</v>
          </cell>
          <cell r="H27">
            <v>29488</v>
          </cell>
        </row>
        <row r="28">
          <cell r="F28">
            <v>29260</v>
          </cell>
          <cell r="G28">
            <v>5559</v>
          </cell>
          <cell r="H28">
            <v>34819</v>
          </cell>
        </row>
        <row r="29">
          <cell r="F29">
            <v>43260</v>
          </cell>
          <cell r="G29">
            <v>8219</v>
          </cell>
          <cell r="H29">
            <v>51479</v>
          </cell>
        </row>
        <row r="30">
          <cell r="F30">
            <v>147</v>
          </cell>
          <cell r="G30">
            <v>28</v>
          </cell>
          <cell r="H30">
            <v>175</v>
          </cell>
        </row>
        <row r="31">
          <cell r="F31">
            <v>140</v>
          </cell>
          <cell r="G31">
            <v>27</v>
          </cell>
          <cell r="H31">
            <v>167</v>
          </cell>
        </row>
        <row r="32">
          <cell r="F32">
            <v>9940</v>
          </cell>
          <cell r="G32">
            <v>1889</v>
          </cell>
          <cell r="H32">
            <v>11829</v>
          </cell>
        </row>
        <row r="33">
          <cell r="F33">
            <v>12600</v>
          </cell>
          <cell r="G33">
            <v>2394</v>
          </cell>
          <cell r="H33">
            <v>14994</v>
          </cell>
        </row>
        <row r="34">
          <cell r="F34">
            <v>27132</v>
          </cell>
          <cell r="G34">
            <v>5155</v>
          </cell>
          <cell r="H34">
            <v>32287</v>
          </cell>
        </row>
        <row r="35">
          <cell r="F35">
            <v>65520</v>
          </cell>
          <cell r="G35">
            <v>12449</v>
          </cell>
          <cell r="H35">
            <v>77969</v>
          </cell>
        </row>
        <row r="36">
          <cell r="F36">
            <v>103341</v>
          </cell>
          <cell r="G36">
            <v>19635</v>
          </cell>
          <cell r="H36">
            <v>122976</v>
          </cell>
        </row>
        <row r="37">
          <cell r="F37">
            <v>2100</v>
          </cell>
          <cell r="G37">
            <v>399</v>
          </cell>
          <cell r="H37">
            <v>2499</v>
          </cell>
        </row>
        <row r="38">
          <cell r="F38">
            <v>6964</v>
          </cell>
          <cell r="G38">
            <v>1323</v>
          </cell>
          <cell r="H38">
            <v>8287</v>
          </cell>
        </row>
        <row r="39">
          <cell r="F39">
            <v>126000</v>
          </cell>
          <cell r="G39">
            <v>23940</v>
          </cell>
          <cell r="H39">
            <v>149940</v>
          </cell>
        </row>
        <row r="40">
          <cell r="F40">
            <v>44660</v>
          </cell>
          <cell r="G40">
            <v>8485</v>
          </cell>
          <cell r="H40">
            <v>53145</v>
          </cell>
        </row>
        <row r="41">
          <cell r="F41">
            <v>11900</v>
          </cell>
          <cell r="G41">
            <v>2261</v>
          </cell>
          <cell r="H41">
            <v>14161</v>
          </cell>
        </row>
        <row r="42">
          <cell r="F42">
            <v>15960</v>
          </cell>
          <cell r="G42">
            <v>3032</v>
          </cell>
          <cell r="H42">
            <v>18992</v>
          </cell>
        </row>
        <row r="43">
          <cell r="F43">
            <v>69860</v>
          </cell>
          <cell r="G43">
            <v>13273</v>
          </cell>
          <cell r="H43">
            <v>83133</v>
          </cell>
        </row>
        <row r="44">
          <cell r="F44">
            <v>48860</v>
          </cell>
          <cell r="G44">
            <v>9283</v>
          </cell>
          <cell r="H44">
            <v>58143</v>
          </cell>
        </row>
        <row r="45">
          <cell r="F45">
            <v>1581</v>
          </cell>
          <cell r="G45">
            <v>300</v>
          </cell>
          <cell r="H45">
            <v>1881</v>
          </cell>
        </row>
        <row r="46">
          <cell r="F46">
            <v>756</v>
          </cell>
          <cell r="G46">
            <v>144</v>
          </cell>
          <cell r="H46">
            <v>900</v>
          </cell>
        </row>
        <row r="47">
          <cell r="F47">
            <v>641</v>
          </cell>
          <cell r="G47">
            <v>122</v>
          </cell>
          <cell r="H47">
            <v>763</v>
          </cell>
        </row>
        <row r="49">
          <cell r="F49">
            <v>63140</v>
          </cell>
          <cell r="G49">
            <v>11997</v>
          </cell>
          <cell r="H49">
            <v>75137</v>
          </cell>
        </row>
        <row r="50">
          <cell r="F50">
            <v>33460</v>
          </cell>
          <cell r="G50">
            <v>6357</v>
          </cell>
          <cell r="H50">
            <v>39817</v>
          </cell>
        </row>
        <row r="51">
          <cell r="F51">
            <v>231000</v>
          </cell>
          <cell r="G51">
            <v>43890</v>
          </cell>
          <cell r="H51">
            <v>274890</v>
          </cell>
        </row>
        <row r="52">
          <cell r="F52">
            <v>7980</v>
          </cell>
          <cell r="G52">
            <v>1516</v>
          </cell>
          <cell r="H52">
            <v>9496</v>
          </cell>
        </row>
        <row r="53">
          <cell r="F53">
            <v>19600</v>
          </cell>
          <cell r="G53">
            <v>3724</v>
          </cell>
          <cell r="H53">
            <v>23324</v>
          </cell>
        </row>
        <row r="54">
          <cell r="F54">
            <v>12180</v>
          </cell>
          <cell r="G54">
            <v>2314</v>
          </cell>
          <cell r="H54">
            <v>14494</v>
          </cell>
        </row>
        <row r="55">
          <cell r="F55">
            <v>7280</v>
          </cell>
          <cell r="G55">
            <v>1383</v>
          </cell>
          <cell r="H55">
            <v>8663</v>
          </cell>
        </row>
        <row r="56">
          <cell r="F56">
            <v>12040</v>
          </cell>
          <cell r="G56">
            <v>2288</v>
          </cell>
          <cell r="H56">
            <v>14328</v>
          </cell>
        </row>
        <row r="57">
          <cell r="F57">
            <v>8960</v>
          </cell>
          <cell r="G57">
            <v>1702</v>
          </cell>
          <cell r="H57">
            <v>10662</v>
          </cell>
        </row>
        <row r="58">
          <cell r="F58">
            <v>4900</v>
          </cell>
          <cell r="G58">
            <v>931</v>
          </cell>
          <cell r="H58">
            <v>5831</v>
          </cell>
        </row>
        <row r="59">
          <cell r="F59">
            <v>17220</v>
          </cell>
          <cell r="G59">
            <v>3272</v>
          </cell>
          <cell r="H59">
            <v>20492</v>
          </cell>
        </row>
        <row r="60">
          <cell r="F60">
            <v>6300</v>
          </cell>
          <cell r="G60">
            <v>1197</v>
          </cell>
          <cell r="H60">
            <v>7497</v>
          </cell>
        </row>
        <row r="61">
          <cell r="F61">
            <v>28000</v>
          </cell>
          <cell r="G61">
            <v>5320</v>
          </cell>
          <cell r="H61">
            <v>33320</v>
          </cell>
        </row>
        <row r="62">
          <cell r="F62">
            <v>6440</v>
          </cell>
          <cell r="G62">
            <v>1224</v>
          </cell>
          <cell r="H62">
            <v>7664</v>
          </cell>
        </row>
        <row r="63">
          <cell r="F63">
            <v>2800</v>
          </cell>
          <cell r="G63">
            <v>532</v>
          </cell>
          <cell r="H63">
            <v>3332</v>
          </cell>
        </row>
        <row r="64">
          <cell r="F64">
            <v>8400</v>
          </cell>
          <cell r="G64">
            <v>1596</v>
          </cell>
          <cell r="H64">
            <v>9996</v>
          </cell>
        </row>
        <row r="65">
          <cell r="F65">
            <v>14910</v>
          </cell>
          <cell r="G65">
            <v>2833</v>
          </cell>
          <cell r="H65">
            <v>17743</v>
          </cell>
        </row>
        <row r="66">
          <cell r="F66">
            <v>30660</v>
          </cell>
          <cell r="G66">
            <v>5825</v>
          </cell>
          <cell r="H66">
            <v>36485</v>
          </cell>
        </row>
        <row r="67">
          <cell r="F67">
            <v>504000</v>
          </cell>
          <cell r="G67">
            <v>95760</v>
          </cell>
          <cell r="H67">
            <v>599760</v>
          </cell>
        </row>
        <row r="68">
          <cell r="F68">
            <v>3907</v>
          </cell>
          <cell r="G68">
            <v>742</v>
          </cell>
          <cell r="H68">
            <v>4650</v>
          </cell>
        </row>
        <row r="69">
          <cell r="F69">
            <v>20860</v>
          </cell>
          <cell r="G69">
            <v>3963</v>
          </cell>
          <cell r="H69">
            <v>24823</v>
          </cell>
        </row>
        <row r="70">
          <cell r="F70">
            <v>20300</v>
          </cell>
          <cell r="G70">
            <v>3857</v>
          </cell>
          <cell r="H70">
            <v>24157</v>
          </cell>
        </row>
        <row r="71">
          <cell r="F71">
            <v>48300</v>
          </cell>
          <cell r="G71">
            <v>9177</v>
          </cell>
          <cell r="H71">
            <v>57477</v>
          </cell>
        </row>
        <row r="72">
          <cell r="F72">
            <v>15400</v>
          </cell>
          <cell r="G72">
            <v>2926</v>
          </cell>
          <cell r="H72">
            <v>18326</v>
          </cell>
        </row>
        <row r="73">
          <cell r="F73">
            <v>21700</v>
          </cell>
          <cell r="G73">
            <v>4123</v>
          </cell>
          <cell r="H73">
            <v>25823</v>
          </cell>
        </row>
        <row r="74">
          <cell r="F74">
            <v>54600</v>
          </cell>
          <cell r="G74">
            <v>10374</v>
          </cell>
          <cell r="H74">
            <v>64974</v>
          </cell>
        </row>
        <row r="75">
          <cell r="F75">
            <v>17640</v>
          </cell>
          <cell r="G75">
            <v>3352</v>
          </cell>
          <cell r="H75">
            <v>20992</v>
          </cell>
        </row>
        <row r="76">
          <cell r="F76">
            <v>269920</v>
          </cell>
          <cell r="G76">
            <v>51285</v>
          </cell>
          <cell r="H76">
            <v>321205</v>
          </cell>
        </row>
        <row r="77">
          <cell r="F77">
            <v>4900</v>
          </cell>
          <cell r="G77">
            <v>931</v>
          </cell>
          <cell r="H77">
            <v>5831</v>
          </cell>
        </row>
        <row r="78">
          <cell r="F78">
            <v>23800</v>
          </cell>
          <cell r="G78">
            <v>4522</v>
          </cell>
          <cell r="H78">
            <v>28322</v>
          </cell>
        </row>
        <row r="79">
          <cell r="F79">
            <v>4738</v>
          </cell>
          <cell r="G79">
            <v>900</v>
          </cell>
          <cell r="H79">
            <v>5638</v>
          </cell>
        </row>
        <row r="80">
          <cell r="F80">
            <v>14476</v>
          </cell>
          <cell r="G80">
            <v>2750</v>
          </cell>
          <cell r="H80">
            <v>17226</v>
          </cell>
        </row>
        <row r="81">
          <cell r="F81">
            <v>77000</v>
          </cell>
          <cell r="G81">
            <v>14630</v>
          </cell>
          <cell r="H81">
            <v>91630</v>
          </cell>
        </row>
        <row r="82">
          <cell r="F82">
            <v>7000</v>
          </cell>
          <cell r="G82">
            <v>1330</v>
          </cell>
          <cell r="H82">
            <v>8330</v>
          </cell>
        </row>
        <row r="83">
          <cell r="F83">
            <v>25200</v>
          </cell>
          <cell r="G83">
            <v>4788</v>
          </cell>
          <cell r="H83">
            <v>29988</v>
          </cell>
        </row>
        <row r="84">
          <cell r="F84">
            <v>25200</v>
          </cell>
          <cell r="G84">
            <v>4788</v>
          </cell>
          <cell r="H84">
            <v>29988</v>
          </cell>
        </row>
        <row r="85">
          <cell r="F85">
            <v>20300</v>
          </cell>
          <cell r="G85">
            <v>3857</v>
          </cell>
          <cell r="H85">
            <v>24157</v>
          </cell>
        </row>
        <row r="86">
          <cell r="F86">
            <v>84701</v>
          </cell>
          <cell r="G86">
            <v>16093</v>
          </cell>
          <cell r="H86">
            <v>100795</v>
          </cell>
        </row>
        <row r="87">
          <cell r="F87">
            <v>11900</v>
          </cell>
          <cell r="G87">
            <v>2261</v>
          </cell>
          <cell r="H87">
            <v>14161</v>
          </cell>
        </row>
        <row r="88">
          <cell r="F88">
            <v>34860</v>
          </cell>
          <cell r="G88">
            <v>6623</v>
          </cell>
          <cell r="H88">
            <v>41483</v>
          </cell>
        </row>
        <row r="89">
          <cell r="F89">
            <v>13580</v>
          </cell>
          <cell r="G89">
            <v>2580</v>
          </cell>
          <cell r="H89">
            <v>16160</v>
          </cell>
        </row>
        <row r="90">
          <cell r="F90">
            <v>15540</v>
          </cell>
          <cell r="G90">
            <v>2953</v>
          </cell>
          <cell r="H90">
            <v>18493</v>
          </cell>
        </row>
        <row r="91">
          <cell r="F91">
            <v>4605</v>
          </cell>
          <cell r="G91">
            <v>875</v>
          </cell>
          <cell r="H91">
            <v>5479</v>
          </cell>
        </row>
        <row r="92">
          <cell r="F92">
            <v>46980</v>
          </cell>
          <cell r="G92">
            <v>8926</v>
          </cell>
          <cell r="H92">
            <v>55906</v>
          </cell>
        </row>
        <row r="93">
          <cell r="F93">
            <v>11053</v>
          </cell>
          <cell r="G93">
            <v>2100</v>
          </cell>
          <cell r="H93">
            <v>13153</v>
          </cell>
        </row>
        <row r="94">
          <cell r="F94">
            <v>4710</v>
          </cell>
          <cell r="G94">
            <v>895</v>
          </cell>
          <cell r="H94">
            <v>5604</v>
          </cell>
        </row>
        <row r="95">
          <cell r="F95">
            <v>15120</v>
          </cell>
          <cell r="G95">
            <v>2873</v>
          </cell>
          <cell r="H95">
            <v>17993</v>
          </cell>
        </row>
        <row r="96">
          <cell r="F96">
            <v>13440</v>
          </cell>
          <cell r="G96">
            <v>2554</v>
          </cell>
          <cell r="H96">
            <v>15994</v>
          </cell>
        </row>
        <row r="97">
          <cell r="F97">
            <v>8260</v>
          </cell>
          <cell r="G97">
            <v>1569</v>
          </cell>
          <cell r="H97">
            <v>9829</v>
          </cell>
        </row>
        <row r="98">
          <cell r="F98">
            <v>5600</v>
          </cell>
          <cell r="G98">
            <v>1064</v>
          </cell>
          <cell r="H98">
            <v>6664</v>
          </cell>
        </row>
        <row r="99">
          <cell r="F99">
            <v>127260</v>
          </cell>
          <cell r="G99">
            <v>24179</v>
          </cell>
          <cell r="H99">
            <v>151439</v>
          </cell>
        </row>
        <row r="100">
          <cell r="F100">
            <v>19489</v>
          </cell>
          <cell r="G100">
            <v>3703</v>
          </cell>
          <cell r="H100">
            <v>23192</v>
          </cell>
        </row>
        <row r="101">
          <cell r="F101">
            <v>100660</v>
          </cell>
          <cell r="G101">
            <v>19125</v>
          </cell>
          <cell r="H101">
            <v>119785</v>
          </cell>
        </row>
        <row r="102">
          <cell r="F102">
            <v>50793</v>
          </cell>
          <cell r="G102">
            <v>9651</v>
          </cell>
          <cell r="H102">
            <v>60444</v>
          </cell>
        </row>
        <row r="103">
          <cell r="F103">
            <v>7000</v>
          </cell>
          <cell r="G103">
            <v>1330</v>
          </cell>
          <cell r="H103">
            <v>8330</v>
          </cell>
        </row>
        <row r="104">
          <cell r="F104">
            <v>4900</v>
          </cell>
          <cell r="G104">
            <v>931</v>
          </cell>
          <cell r="H104">
            <v>5831</v>
          </cell>
        </row>
        <row r="105">
          <cell r="F105">
            <v>10500</v>
          </cell>
          <cell r="G105">
            <v>1995</v>
          </cell>
          <cell r="H105">
            <v>12495</v>
          </cell>
        </row>
        <row r="106">
          <cell r="F106">
            <v>3553</v>
          </cell>
          <cell r="G106">
            <v>675</v>
          </cell>
          <cell r="H106">
            <v>4228</v>
          </cell>
        </row>
        <row r="107">
          <cell r="F107">
            <v>9800</v>
          </cell>
          <cell r="G107">
            <v>1862</v>
          </cell>
          <cell r="H107">
            <v>11662</v>
          </cell>
        </row>
        <row r="108">
          <cell r="F108">
            <v>3882</v>
          </cell>
          <cell r="G108">
            <v>738</v>
          </cell>
          <cell r="H108">
            <v>4620</v>
          </cell>
        </row>
        <row r="109">
          <cell r="F109">
            <v>57400</v>
          </cell>
          <cell r="G109">
            <v>10906</v>
          </cell>
          <cell r="H109">
            <v>68306</v>
          </cell>
        </row>
        <row r="110">
          <cell r="F110">
            <v>17955</v>
          </cell>
          <cell r="G110">
            <v>3411</v>
          </cell>
          <cell r="H110">
            <v>21366</v>
          </cell>
        </row>
        <row r="111">
          <cell r="F111">
            <v>3710</v>
          </cell>
          <cell r="G111">
            <v>705</v>
          </cell>
          <cell r="H111">
            <v>4415</v>
          </cell>
        </row>
        <row r="112">
          <cell r="F112">
            <v>33600</v>
          </cell>
          <cell r="G112">
            <v>6384</v>
          </cell>
          <cell r="H112">
            <v>39984</v>
          </cell>
        </row>
        <row r="113">
          <cell r="F113">
            <v>9660</v>
          </cell>
          <cell r="G113">
            <v>1835</v>
          </cell>
          <cell r="H113">
            <v>11495</v>
          </cell>
        </row>
        <row r="114">
          <cell r="F114">
            <v>6720</v>
          </cell>
          <cell r="G114">
            <v>1277</v>
          </cell>
          <cell r="H114">
            <v>7997</v>
          </cell>
        </row>
        <row r="115">
          <cell r="F115">
            <v>913</v>
          </cell>
          <cell r="G115">
            <v>173</v>
          </cell>
          <cell r="H115">
            <v>1086</v>
          </cell>
        </row>
        <row r="116">
          <cell r="F116">
            <v>12180</v>
          </cell>
          <cell r="G116">
            <v>2314</v>
          </cell>
          <cell r="H116">
            <v>14494</v>
          </cell>
        </row>
        <row r="117">
          <cell r="F117">
            <v>378000</v>
          </cell>
          <cell r="G117">
            <v>71820</v>
          </cell>
          <cell r="H117">
            <v>449820</v>
          </cell>
        </row>
        <row r="118">
          <cell r="F118">
            <v>42000</v>
          </cell>
          <cell r="G118">
            <v>7980</v>
          </cell>
          <cell r="H118">
            <v>49980</v>
          </cell>
        </row>
        <row r="119">
          <cell r="F119">
            <v>74060</v>
          </cell>
          <cell r="G119">
            <v>14071</v>
          </cell>
          <cell r="H119">
            <v>88131</v>
          </cell>
        </row>
        <row r="120">
          <cell r="F120">
            <v>23100</v>
          </cell>
          <cell r="G120">
            <v>4389</v>
          </cell>
          <cell r="H120">
            <v>27489</v>
          </cell>
        </row>
        <row r="121">
          <cell r="F121">
            <v>32900</v>
          </cell>
          <cell r="G121">
            <v>6251</v>
          </cell>
          <cell r="H121">
            <v>39151</v>
          </cell>
        </row>
        <row r="122">
          <cell r="F122">
            <v>7000</v>
          </cell>
          <cell r="G122">
            <v>1330</v>
          </cell>
          <cell r="H122">
            <v>8330</v>
          </cell>
        </row>
        <row r="123">
          <cell r="F123">
            <v>2100</v>
          </cell>
          <cell r="G123">
            <v>399</v>
          </cell>
          <cell r="H123">
            <v>2499</v>
          </cell>
        </row>
        <row r="124">
          <cell r="F124">
            <v>170800</v>
          </cell>
          <cell r="G124">
            <v>32452</v>
          </cell>
          <cell r="H124">
            <v>203252</v>
          </cell>
        </row>
        <row r="125">
          <cell r="F125">
            <v>93065</v>
          </cell>
          <cell r="G125">
            <v>17682</v>
          </cell>
          <cell r="H125">
            <v>110747</v>
          </cell>
        </row>
        <row r="126">
          <cell r="F126">
            <v>209860</v>
          </cell>
          <cell r="G126">
            <v>39873</v>
          </cell>
          <cell r="H126">
            <v>249733</v>
          </cell>
        </row>
        <row r="127">
          <cell r="F127">
            <v>8260</v>
          </cell>
          <cell r="G127">
            <v>1569</v>
          </cell>
          <cell r="H127">
            <v>9829</v>
          </cell>
        </row>
        <row r="128">
          <cell r="F128">
            <v>259000</v>
          </cell>
          <cell r="G128">
            <v>49210</v>
          </cell>
          <cell r="H128">
            <v>308210</v>
          </cell>
        </row>
        <row r="129">
          <cell r="F129">
            <v>448000</v>
          </cell>
          <cell r="G129">
            <v>85120</v>
          </cell>
          <cell r="H129">
            <v>533120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able 1"/>
      <sheetName val="Table 2"/>
    </sheetNames>
    <sheetDataSet>
      <sheetData sheetId="0">
        <row r="6">
          <cell r="F6">
            <v>58061</v>
          </cell>
          <cell r="G6">
            <v>11032</v>
          </cell>
          <cell r="H6">
            <v>69092</v>
          </cell>
        </row>
        <row r="7">
          <cell r="F7">
            <v>6955</v>
          </cell>
          <cell r="G7">
            <v>1321</v>
          </cell>
          <cell r="H7">
            <v>8277</v>
          </cell>
        </row>
        <row r="8">
          <cell r="F8">
            <v>12701</v>
          </cell>
          <cell r="G8">
            <v>2413</v>
          </cell>
          <cell r="H8">
            <v>15114</v>
          </cell>
        </row>
        <row r="9">
          <cell r="F9">
            <v>7917</v>
          </cell>
          <cell r="G9">
            <v>1504</v>
          </cell>
          <cell r="H9">
            <v>9421</v>
          </cell>
        </row>
        <row r="10">
          <cell r="F10">
            <v>28728</v>
          </cell>
          <cell r="G10">
            <v>5458</v>
          </cell>
          <cell r="H10">
            <v>34186</v>
          </cell>
        </row>
        <row r="11">
          <cell r="F11">
            <v>3493</v>
          </cell>
          <cell r="G11">
            <v>664</v>
          </cell>
          <cell r="H11">
            <v>4156</v>
          </cell>
        </row>
        <row r="12">
          <cell r="F12">
            <v>3024</v>
          </cell>
          <cell r="G12">
            <v>575</v>
          </cell>
          <cell r="H12">
            <v>3599</v>
          </cell>
        </row>
        <row r="13">
          <cell r="F13">
            <v>6804</v>
          </cell>
          <cell r="G13">
            <v>1293</v>
          </cell>
          <cell r="H13">
            <v>8097</v>
          </cell>
        </row>
        <row r="14">
          <cell r="F14">
            <v>41024</v>
          </cell>
          <cell r="G14">
            <v>7794</v>
          </cell>
          <cell r="H14">
            <v>48818</v>
          </cell>
        </row>
        <row r="15">
          <cell r="F15">
            <v>2147</v>
          </cell>
          <cell r="G15">
            <v>408</v>
          </cell>
          <cell r="H15">
            <v>2555</v>
          </cell>
        </row>
        <row r="16">
          <cell r="F16">
            <v>68040</v>
          </cell>
          <cell r="G16">
            <v>12928</v>
          </cell>
          <cell r="H16">
            <v>80968</v>
          </cell>
        </row>
        <row r="17">
          <cell r="F17">
            <v>42185</v>
          </cell>
          <cell r="G17">
            <v>8015</v>
          </cell>
          <cell r="H17">
            <v>50200</v>
          </cell>
        </row>
        <row r="18">
          <cell r="F18">
            <v>105825</v>
          </cell>
          <cell r="G18">
            <v>20107</v>
          </cell>
          <cell r="H18">
            <v>125932</v>
          </cell>
        </row>
        <row r="19">
          <cell r="F19">
            <v>100764</v>
          </cell>
          <cell r="G19">
            <v>19145</v>
          </cell>
          <cell r="H19">
            <v>119909</v>
          </cell>
        </row>
        <row r="20">
          <cell r="F20">
            <v>489586</v>
          </cell>
          <cell r="G20">
            <v>93021</v>
          </cell>
          <cell r="H20">
            <v>582607</v>
          </cell>
        </row>
        <row r="21">
          <cell r="F21">
            <v>13889</v>
          </cell>
          <cell r="G21">
            <v>2639</v>
          </cell>
          <cell r="H21">
            <v>16528</v>
          </cell>
        </row>
        <row r="22">
          <cell r="F22">
            <v>12398</v>
          </cell>
          <cell r="G22">
            <v>2356</v>
          </cell>
          <cell r="H22">
            <v>14754</v>
          </cell>
        </row>
        <row r="23">
          <cell r="F23">
            <v>11945</v>
          </cell>
          <cell r="G23">
            <v>2270</v>
          </cell>
          <cell r="H23">
            <v>14214</v>
          </cell>
        </row>
        <row r="24">
          <cell r="F24">
            <v>27065</v>
          </cell>
          <cell r="G24">
            <v>5142</v>
          </cell>
          <cell r="H24">
            <v>32207</v>
          </cell>
        </row>
        <row r="25">
          <cell r="F25">
            <v>12355</v>
          </cell>
          <cell r="G25">
            <v>2347</v>
          </cell>
          <cell r="H25">
            <v>14702</v>
          </cell>
        </row>
        <row r="26">
          <cell r="F26">
            <v>33113</v>
          </cell>
          <cell r="G26">
            <v>6291</v>
          </cell>
          <cell r="H26">
            <v>39404</v>
          </cell>
        </row>
        <row r="27">
          <cell r="F27">
            <v>37649</v>
          </cell>
          <cell r="G27">
            <v>7153</v>
          </cell>
          <cell r="H27">
            <v>44802</v>
          </cell>
        </row>
        <row r="28">
          <cell r="F28">
            <v>28577</v>
          </cell>
          <cell r="G28">
            <v>5430</v>
          </cell>
          <cell r="H28">
            <v>34006</v>
          </cell>
        </row>
        <row r="29">
          <cell r="F29">
            <v>889</v>
          </cell>
          <cell r="G29">
            <v>169</v>
          </cell>
          <cell r="H29">
            <v>1058</v>
          </cell>
        </row>
        <row r="30">
          <cell r="F30">
            <v>2268</v>
          </cell>
          <cell r="G30">
            <v>431</v>
          </cell>
          <cell r="H30">
            <v>2699</v>
          </cell>
        </row>
        <row r="31">
          <cell r="F31">
            <v>496</v>
          </cell>
          <cell r="G31">
            <v>94</v>
          </cell>
          <cell r="H31">
            <v>590</v>
          </cell>
        </row>
        <row r="32">
          <cell r="F32">
            <v>90569</v>
          </cell>
          <cell r="G32">
            <v>17208</v>
          </cell>
          <cell r="H32">
            <v>107777</v>
          </cell>
        </row>
        <row r="33">
          <cell r="F33">
            <v>54432</v>
          </cell>
          <cell r="G33">
            <v>10342</v>
          </cell>
          <cell r="H33">
            <v>64774</v>
          </cell>
        </row>
        <row r="34">
          <cell r="F34">
            <v>181440</v>
          </cell>
          <cell r="G34">
            <v>34474</v>
          </cell>
          <cell r="H34">
            <v>215914</v>
          </cell>
        </row>
        <row r="35">
          <cell r="F35">
            <v>128520</v>
          </cell>
          <cell r="G35">
            <v>24419</v>
          </cell>
          <cell r="H35">
            <v>152939</v>
          </cell>
        </row>
        <row r="36">
          <cell r="F36">
            <v>128520</v>
          </cell>
          <cell r="G36">
            <v>24419</v>
          </cell>
          <cell r="H36">
            <v>152939</v>
          </cell>
        </row>
        <row r="37">
          <cell r="F37">
            <v>73483</v>
          </cell>
          <cell r="G37">
            <v>13962</v>
          </cell>
          <cell r="H37">
            <v>87445</v>
          </cell>
        </row>
        <row r="38">
          <cell r="F38">
            <v>3780</v>
          </cell>
          <cell r="G38">
            <v>718</v>
          </cell>
          <cell r="H38">
            <v>4498</v>
          </cell>
        </row>
        <row r="39">
          <cell r="F39">
            <v>3780</v>
          </cell>
          <cell r="G39">
            <v>718</v>
          </cell>
          <cell r="H39">
            <v>4498</v>
          </cell>
        </row>
        <row r="40">
          <cell r="F40">
            <v>98280</v>
          </cell>
          <cell r="G40">
            <v>18673</v>
          </cell>
          <cell r="H40">
            <v>116953</v>
          </cell>
        </row>
        <row r="42">
          <cell r="F42">
            <v>1436</v>
          </cell>
          <cell r="G42">
            <v>273</v>
          </cell>
          <cell r="H42">
            <v>1709</v>
          </cell>
        </row>
        <row r="43">
          <cell r="F43">
            <v>32659</v>
          </cell>
          <cell r="G43">
            <v>6205</v>
          </cell>
          <cell r="H43">
            <v>38864</v>
          </cell>
        </row>
        <row r="45">
          <cell r="F45">
            <v>15120</v>
          </cell>
          <cell r="G45">
            <v>2873</v>
          </cell>
          <cell r="H45">
            <v>17993</v>
          </cell>
        </row>
        <row r="46">
          <cell r="F46">
            <v>18144</v>
          </cell>
          <cell r="G46">
            <v>3447</v>
          </cell>
          <cell r="H46">
            <v>21591</v>
          </cell>
        </row>
        <row r="47">
          <cell r="F47">
            <v>9828</v>
          </cell>
          <cell r="G47">
            <v>1867</v>
          </cell>
          <cell r="H47">
            <v>11695</v>
          </cell>
        </row>
        <row r="48">
          <cell r="F48">
            <v>9828</v>
          </cell>
          <cell r="G48">
            <v>1867</v>
          </cell>
          <cell r="H48">
            <v>11695</v>
          </cell>
        </row>
        <row r="49">
          <cell r="F49">
            <v>11189</v>
          </cell>
          <cell r="G49">
            <v>2126</v>
          </cell>
          <cell r="H49">
            <v>13315</v>
          </cell>
        </row>
        <row r="50">
          <cell r="F50">
            <v>2646</v>
          </cell>
          <cell r="G50">
            <v>503</v>
          </cell>
          <cell r="H50">
            <v>3149</v>
          </cell>
        </row>
        <row r="51">
          <cell r="F51">
            <v>2646</v>
          </cell>
          <cell r="G51">
            <v>503</v>
          </cell>
          <cell r="H51">
            <v>3149</v>
          </cell>
        </row>
        <row r="52">
          <cell r="F52">
            <v>2646</v>
          </cell>
          <cell r="G52">
            <v>503</v>
          </cell>
          <cell r="H52">
            <v>3149</v>
          </cell>
        </row>
        <row r="53">
          <cell r="F53">
            <v>2646</v>
          </cell>
          <cell r="G53">
            <v>503</v>
          </cell>
          <cell r="H53">
            <v>3149</v>
          </cell>
        </row>
        <row r="54">
          <cell r="F54">
            <v>34625</v>
          </cell>
          <cell r="G54">
            <v>6579</v>
          </cell>
          <cell r="H54">
            <v>41204</v>
          </cell>
        </row>
        <row r="55">
          <cell r="F55">
            <v>24192</v>
          </cell>
          <cell r="G55">
            <v>4596</v>
          </cell>
          <cell r="H55">
            <v>28788</v>
          </cell>
        </row>
        <row r="56">
          <cell r="F56">
            <v>42336</v>
          </cell>
          <cell r="G56">
            <v>8044</v>
          </cell>
          <cell r="H56">
            <v>50380</v>
          </cell>
        </row>
        <row r="57">
          <cell r="F57">
            <v>16934</v>
          </cell>
          <cell r="G57">
            <v>3218</v>
          </cell>
          <cell r="H57">
            <v>20152</v>
          </cell>
        </row>
        <row r="58">
          <cell r="F58">
            <v>128822</v>
          </cell>
          <cell r="G58">
            <v>24476</v>
          </cell>
          <cell r="H58">
            <v>153299</v>
          </cell>
        </row>
        <row r="59">
          <cell r="F59">
            <v>52618</v>
          </cell>
          <cell r="G59">
            <v>9997</v>
          </cell>
          <cell r="H59">
            <v>62615</v>
          </cell>
        </row>
        <row r="60">
          <cell r="F60">
            <v>52618</v>
          </cell>
          <cell r="G60">
            <v>9997</v>
          </cell>
          <cell r="H60">
            <v>62615</v>
          </cell>
        </row>
        <row r="61">
          <cell r="F61">
            <v>30996</v>
          </cell>
          <cell r="G61">
            <v>5889</v>
          </cell>
          <cell r="H61">
            <v>36885</v>
          </cell>
        </row>
        <row r="62">
          <cell r="F62">
            <v>32568</v>
          </cell>
          <cell r="G62">
            <v>6188</v>
          </cell>
          <cell r="H62">
            <v>38756</v>
          </cell>
        </row>
        <row r="63">
          <cell r="F63">
            <v>32568</v>
          </cell>
          <cell r="G63">
            <v>6188</v>
          </cell>
          <cell r="H63">
            <v>38756</v>
          </cell>
        </row>
        <row r="64">
          <cell r="F64">
            <v>32568</v>
          </cell>
          <cell r="G64">
            <v>6188</v>
          </cell>
          <cell r="H64">
            <v>38756</v>
          </cell>
        </row>
        <row r="65">
          <cell r="F65">
            <v>32568</v>
          </cell>
          <cell r="G65">
            <v>6188</v>
          </cell>
          <cell r="H65">
            <v>38756</v>
          </cell>
        </row>
        <row r="66">
          <cell r="F66">
            <v>22529</v>
          </cell>
          <cell r="G66">
            <v>4280</v>
          </cell>
          <cell r="H66">
            <v>26809</v>
          </cell>
        </row>
        <row r="67">
          <cell r="F67">
            <v>30362</v>
          </cell>
          <cell r="G67">
            <v>5769</v>
          </cell>
          <cell r="H67">
            <v>36131</v>
          </cell>
        </row>
        <row r="68">
          <cell r="F68">
            <v>1436</v>
          </cell>
          <cell r="G68">
            <v>273</v>
          </cell>
          <cell r="H68">
            <v>1709</v>
          </cell>
        </row>
        <row r="69">
          <cell r="F69">
            <v>5038</v>
          </cell>
          <cell r="G69">
            <v>957</v>
          </cell>
          <cell r="H69">
            <v>5995</v>
          </cell>
        </row>
        <row r="70">
          <cell r="F70">
            <v>8369</v>
          </cell>
          <cell r="G70">
            <v>1590</v>
          </cell>
          <cell r="H70">
            <v>9959</v>
          </cell>
        </row>
        <row r="71">
          <cell r="F71">
            <v>22680</v>
          </cell>
          <cell r="G71">
            <v>4309</v>
          </cell>
          <cell r="H71">
            <v>26989</v>
          </cell>
        </row>
        <row r="72">
          <cell r="F72">
            <v>8618</v>
          </cell>
          <cell r="G72">
            <v>1637</v>
          </cell>
          <cell r="H72">
            <v>10256</v>
          </cell>
        </row>
        <row r="73">
          <cell r="F73">
            <v>10660</v>
          </cell>
          <cell r="G73">
            <v>2025</v>
          </cell>
          <cell r="H73">
            <v>12685</v>
          </cell>
        </row>
        <row r="74">
          <cell r="F74">
            <v>305424</v>
          </cell>
          <cell r="G74">
            <v>58031</v>
          </cell>
          <cell r="H74">
            <v>363455</v>
          </cell>
        </row>
        <row r="75">
          <cell r="F75">
            <v>13154</v>
          </cell>
          <cell r="G75">
            <v>2499</v>
          </cell>
          <cell r="H75">
            <v>15654</v>
          </cell>
        </row>
        <row r="76">
          <cell r="F76">
            <v>13457</v>
          </cell>
          <cell r="G76">
            <v>2557</v>
          </cell>
          <cell r="H76">
            <v>16014</v>
          </cell>
        </row>
        <row r="77">
          <cell r="F77">
            <v>5292</v>
          </cell>
          <cell r="G77">
            <v>1005</v>
          </cell>
          <cell r="H77">
            <v>6297</v>
          </cell>
        </row>
        <row r="78">
          <cell r="F78">
            <v>18900</v>
          </cell>
          <cell r="G78">
            <v>3591</v>
          </cell>
          <cell r="H78">
            <v>22491</v>
          </cell>
        </row>
        <row r="79">
          <cell r="F79">
            <v>11945</v>
          </cell>
          <cell r="G79">
            <v>2270</v>
          </cell>
          <cell r="H79">
            <v>14214</v>
          </cell>
        </row>
        <row r="80">
          <cell r="F80">
            <v>11902</v>
          </cell>
          <cell r="G80">
            <v>2261</v>
          </cell>
          <cell r="H80">
            <v>14164</v>
          </cell>
        </row>
        <row r="81">
          <cell r="F81">
            <v>23890</v>
          </cell>
          <cell r="G81">
            <v>4539</v>
          </cell>
          <cell r="H81">
            <v>28429</v>
          </cell>
        </row>
        <row r="82">
          <cell r="F82">
            <v>30089</v>
          </cell>
          <cell r="G82">
            <v>5717</v>
          </cell>
          <cell r="H82">
            <v>35806</v>
          </cell>
        </row>
        <row r="83">
          <cell r="F83">
            <v>56700</v>
          </cell>
          <cell r="G83">
            <v>10773</v>
          </cell>
          <cell r="H83">
            <v>67473</v>
          </cell>
        </row>
        <row r="84">
          <cell r="F84">
            <v>10112</v>
          </cell>
          <cell r="G84">
            <v>1921</v>
          </cell>
          <cell r="H84">
            <v>12034</v>
          </cell>
        </row>
        <row r="85">
          <cell r="F85">
            <v>2419</v>
          </cell>
          <cell r="G85">
            <v>460</v>
          </cell>
          <cell r="H85">
            <v>2879</v>
          </cell>
        </row>
        <row r="86">
          <cell r="F86">
            <v>5141</v>
          </cell>
          <cell r="G86">
            <v>977</v>
          </cell>
          <cell r="H86">
            <v>6118</v>
          </cell>
        </row>
        <row r="87">
          <cell r="F87">
            <v>17530</v>
          </cell>
          <cell r="G87">
            <v>3331</v>
          </cell>
          <cell r="H87">
            <v>20861</v>
          </cell>
        </row>
        <row r="88">
          <cell r="F88">
            <v>84218</v>
          </cell>
          <cell r="G88">
            <v>16001</v>
          </cell>
          <cell r="H88">
            <v>100220</v>
          </cell>
        </row>
        <row r="89">
          <cell r="F89">
            <v>84218</v>
          </cell>
          <cell r="G89">
            <v>16001</v>
          </cell>
          <cell r="H89">
            <v>100220</v>
          </cell>
        </row>
        <row r="90">
          <cell r="F90">
            <v>84218</v>
          </cell>
          <cell r="G90">
            <v>16001</v>
          </cell>
          <cell r="H90">
            <v>100220</v>
          </cell>
        </row>
        <row r="91">
          <cell r="F91">
            <v>84218</v>
          </cell>
          <cell r="G91">
            <v>16001</v>
          </cell>
          <cell r="H91">
            <v>100220</v>
          </cell>
        </row>
        <row r="92">
          <cell r="F92">
            <v>16296</v>
          </cell>
          <cell r="G92">
            <v>3096</v>
          </cell>
          <cell r="H92">
            <v>19393</v>
          </cell>
        </row>
        <row r="93">
          <cell r="F93">
            <v>28728</v>
          </cell>
          <cell r="G93">
            <v>5458</v>
          </cell>
          <cell r="H93">
            <v>34186</v>
          </cell>
        </row>
        <row r="94">
          <cell r="F94">
            <v>28728</v>
          </cell>
          <cell r="G94">
            <v>5458</v>
          </cell>
          <cell r="H94">
            <v>34186</v>
          </cell>
        </row>
        <row r="95">
          <cell r="F95">
            <v>28728</v>
          </cell>
          <cell r="G95">
            <v>5458</v>
          </cell>
          <cell r="H95">
            <v>34186</v>
          </cell>
        </row>
        <row r="96">
          <cell r="F96">
            <v>18437</v>
          </cell>
          <cell r="G96">
            <v>3503</v>
          </cell>
          <cell r="H96">
            <v>21940</v>
          </cell>
        </row>
        <row r="97">
          <cell r="F97">
            <v>26762</v>
          </cell>
          <cell r="G97">
            <v>5085</v>
          </cell>
          <cell r="H97">
            <v>31847</v>
          </cell>
        </row>
        <row r="98">
          <cell r="F98">
            <v>31601</v>
          </cell>
          <cell r="G98">
            <v>6004</v>
          </cell>
          <cell r="H98">
            <v>37605</v>
          </cell>
        </row>
        <row r="99">
          <cell r="F99">
            <v>46721</v>
          </cell>
          <cell r="G99">
            <v>8877</v>
          </cell>
          <cell r="H99">
            <v>55598</v>
          </cell>
        </row>
        <row r="100">
          <cell r="F100">
            <v>159</v>
          </cell>
          <cell r="G100">
            <v>30</v>
          </cell>
          <cell r="H100">
            <v>189</v>
          </cell>
        </row>
        <row r="101">
          <cell r="F101">
            <v>151</v>
          </cell>
          <cell r="G101">
            <v>29</v>
          </cell>
          <cell r="H101">
            <v>180</v>
          </cell>
        </row>
        <row r="102">
          <cell r="F102">
            <v>10735</v>
          </cell>
          <cell r="G102">
            <v>2040</v>
          </cell>
          <cell r="H102">
            <v>12775</v>
          </cell>
        </row>
        <row r="103">
          <cell r="F103">
            <v>13608</v>
          </cell>
          <cell r="G103">
            <v>2586</v>
          </cell>
          <cell r="H103">
            <v>16194</v>
          </cell>
        </row>
        <row r="104">
          <cell r="F104">
            <v>29303</v>
          </cell>
          <cell r="G104">
            <v>5567</v>
          </cell>
          <cell r="H104">
            <v>34870</v>
          </cell>
        </row>
        <row r="105">
          <cell r="F105">
            <v>70762</v>
          </cell>
          <cell r="G105">
            <v>13445</v>
          </cell>
          <cell r="H105">
            <v>84206</v>
          </cell>
        </row>
        <row r="106">
          <cell r="F106">
            <v>111608</v>
          </cell>
          <cell r="G106">
            <v>21206</v>
          </cell>
          <cell r="H106">
            <v>132814</v>
          </cell>
        </row>
        <row r="107">
          <cell r="F107">
            <v>2268</v>
          </cell>
          <cell r="G107">
            <v>431</v>
          </cell>
          <cell r="H107">
            <v>2699</v>
          </cell>
        </row>
        <row r="108">
          <cell r="F108">
            <v>7521</v>
          </cell>
          <cell r="G108">
            <v>1429</v>
          </cell>
          <cell r="H108">
            <v>8950</v>
          </cell>
        </row>
        <row r="109">
          <cell r="F109">
            <v>136080</v>
          </cell>
          <cell r="G109">
            <v>25855</v>
          </cell>
          <cell r="H109">
            <v>161935</v>
          </cell>
        </row>
        <row r="110">
          <cell r="F110">
            <v>48233</v>
          </cell>
          <cell r="G110">
            <v>9164</v>
          </cell>
          <cell r="H110">
            <v>57397</v>
          </cell>
        </row>
        <row r="111">
          <cell r="F111">
            <v>12852</v>
          </cell>
          <cell r="G111">
            <v>2442</v>
          </cell>
          <cell r="H111">
            <v>15294</v>
          </cell>
        </row>
        <row r="112">
          <cell r="F112">
            <v>17237</v>
          </cell>
          <cell r="G112">
            <v>3275</v>
          </cell>
          <cell r="H112">
            <v>20512</v>
          </cell>
        </row>
        <row r="113">
          <cell r="F113">
            <v>75449</v>
          </cell>
          <cell r="G113">
            <v>14335</v>
          </cell>
          <cell r="H113">
            <v>89784</v>
          </cell>
        </row>
        <row r="114">
          <cell r="F114">
            <v>52769</v>
          </cell>
          <cell r="G114">
            <v>10026</v>
          </cell>
          <cell r="H114">
            <v>62795</v>
          </cell>
        </row>
        <row r="115">
          <cell r="F115">
            <v>1707</v>
          </cell>
          <cell r="G115">
            <v>324</v>
          </cell>
          <cell r="H115">
            <v>2031</v>
          </cell>
        </row>
        <row r="116">
          <cell r="F116">
            <v>816</v>
          </cell>
          <cell r="G116">
            <v>155</v>
          </cell>
          <cell r="H116">
            <v>972</v>
          </cell>
        </row>
        <row r="117">
          <cell r="F117">
            <v>692</v>
          </cell>
          <cell r="G117">
            <v>132</v>
          </cell>
          <cell r="H117">
            <v>824</v>
          </cell>
        </row>
        <row r="119">
          <cell r="F119">
            <v>68191</v>
          </cell>
          <cell r="G119">
            <v>12956</v>
          </cell>
          <cell r="H119">
            <v>81148</v>
          </cell>
        </row>
        <row r="120">
          <cell r="F120">
            <v>36137</v>
          </cell>
          <cell r="G120">
            <v>6866</v>
          </cell>
          <cell r="H120">
            <v>43003</v>
          </cell>
        </row>
        <row r="121">
          <cell r="F121">
            <v>249480</v>
          </cell>
          <cell r="G121">
            <v>47401</v>
          </cell>
          <cell r="H121">
            <v>296881</v>
          </cell>
        </row>
        <row r="122">
          <cell r="F122">
            <v>8618</v>
          </cell>
          <cell r="G122">
            <v>1637</v>
          </cell>
          <cell r="H122">
            <v>10256</v>
          </cell>
        </row>
        <row r="123">
          <cell r="F123">
            <v>21168</v>
          </cell>
          <cell r="G123">
            <v>4022</v>
          </cell>
          <cell r="H123">
            <v>25190</v>
          </cell>
        </row>
        <row r="124">
          <cell r="F124">
            <v>13154</v>
          </cell>
          <cell r="G124">
            <v>2499</v>
          </cell>
          <cell r="H124">
            <v>15654</v>
          </cell>
        </row>
        <row r="125">
          <cell r="F125">
            <v>7862</v>
          </cell>
          <cell r="G125">
            <v>1494</v>
          </cell>
          <cell r="H125">
            <v>9356</v>
          </cell>
        </row>
        <row r="126">
          <cell r="F126">
            <v>13003</v>
          </cell>
          <cell r="G126">
            <v>2471</v>
          </cell>
          <cell r="H126">
            <v>15474</v>
          </cell>
        </row>
        <row r="127">
          <cell r="F127">
            <v>9677</v>
          </cell>
          <cell r="G127">
            <v>1839</v>
          </cell>
          <cell r="H127">
            <v>11515</v>
          </cell>
        </row>
        <row r="128">
          <cell r="F128">
            <v>5292</v>
          </cell>
          <cell r="G128">
            <v>1005</v>
          </cell>
          <cell r="H128">
            <v>6297</v>
          </cell>
        </row>
        <row r="129">
          <cell r="F129">
            <v>18598</v>
          </cell>
          <cell r="G129">
            <v>3534</v>
          </cell>
          <cell r="H129">
            <v>22131</v>
          </cell>
        </row>
        <row r="130">
          <cell r="F130">
            <v>6804</v>
          </cell>
          <cell r="G130">
            <v>1293</v>
          </cell>
          <cell r="H130">
            <v>8097</v>
          </cell>
        </row>
        <row r="131">
          <cell r="F131">
            <v>30240</v>
          </cell>
          <cell r="G131">
            <v>5746</v>
          </cell>
          <cell r="H131">
            <v>35986</v>
          </cell>
        </row>
        <row r="132">
          <cell r="F132">
            <v>6955</v>
          </cell>
          <cell r="G132">
            <v>1321</v>
          </cell>
          <cell r="H132">
            <v>8277</v>
          </cell>
        </row>
        <row r="133">
          <cell r="F133">
            <v>3024</v>
          </cell>
          <cell r="G133">
            <v>575</v>
          </cell>
          <cell r="H133">
            <v>3599</v>
          </cell>
        </row>
        <row r="134">
          <cell r="F134">
            <v>9072</v>
          </cell>
          <cell r="G134">
            <v>1724</v>
          </cell>
          <cell r="H134">
            <v>10796</v>
          </cell>
        </row>
        <row r="135">
          <cell r="F135">
            <v>16103</v>
          </cell>
          <cell r="G135">
            <v>3060</v>
          </cell>
          <cell r="H135">
            <v>19162</v>
          </cell>
        </row>
        <row r="136">
          <cell r="F136">
            <v>33113</v>
          </cell>
          <cell r="G136">
            <v>6291</v>
          </cell>
          <cell r="H136">
            <v>39404</v>
          </cell>
        </row>
        <row r="137">
          <cell r="F137">
            <v>544320</v>
          </cell>
          <cell r="G137">
            <v>103421</v>
          </cell>
          <cell r="H137">
            <v>647741</v>
          </cell>
        </row>
        <row r="138">
          <cell r="F138">
            <v>4220</v>
          </cell>
          <cell r="G138">
            <v>802</v>
          </cell>
          <cell r="H138">
            <v>5022</v>
          </cell>
        </row>
        <row r="139">
          <cell r="F139">
            <v>22529</v>
          </cell>
          <cell r="G139">
            <v>4280</v>
          </cell>
          <cell r="H139">
            <v>26809</v>
          </cell>
        </row>
        <row r="140">
          <cell r="F140">
            <v>21924</v>
          </cell>
          <cell r="G140">
            <v>4166</v>
          </cell>
          <cell r="H140">
            <v>26090</v>
          </cell>
        </row>
        <row r="141">
          <cell r="F141">
            <v>52164</v>
          </cell>
          <cell r="G141">
            <v>9911</v>
          </cell>
          <cell r="H141">
            <v>62075</v>
          </cell>
        </row>
        <row r="142">
          <cell r="F142">
            <v>16632</v>
          </cell>
          <cell r="G142">
            <v>3160</v>
          </cell>
          <cell r="H142">
            <v>19792</v>
          </cell>
        </row>
        <row r="143">
          <cell r="F143">
            <v>23436</v>
          </cell>
          <cell r="G143">
            <v>4453</v>
          </cell>
          <cell r="H143">
            <v>27889</v>
          </cell>
        </row>
        <row r="144">
          <cell r="F144">
            <v>58968</v>
          </cell>
          <cell r="G144">
            <v>11204</v>
          </cell>
          <cell r="H144">
            <v>70172</v>
          </cell>
        </row>
        <row r="145">
          <cell r="F145">
            <v>19051</v>
          </cell>
          <cell r="G145">
            <v>3620</v>
          </cell>
          <cell r="H145">
            <v>22671</v>
          </cell>
        </row>
        <row r="146">
          <cell r="F146">
            <v>291514</v>
          </cell>
          <cell r="G146">
            <v>55388</v>
          </cell>
          <cell r="H146">
            <v>346901</v>
          </cell>
        </row>
        <row r="147">
          <cell r="F147">
            <v>5292</v>
          </cell>
          <cell r="G147">
            <v>1005</v>
          </cell>
          <cell r="H147">
            <v>6297</v>
          </cell>
        </row>
        <row r="148">
          <cell r="F148">
            <v>25704</v>
          </cell>
          <cell r="G148">
            <v>4884</v>
          </cell>
          <cell r="H148">
            <v>30588</v>
          </cell>
        </row>
        <row r="149">
          <cell r="F149">
            <v>5117</v>
          </cell>
          <cell r="G149">
            <v>972</v>
          </cell>
          <cell r="H149">
            <v>6089</v>
          </cell>
        </row>
        <row r="150">
          <cell r="F150">
            <v>15634</v>
          </cell>
          <cell r="G150">
            <v>2970</v>
          </cell>
          <cell r="H150">
            <v>18605</v>
          </cell>
        </row>
        <row r="151">
          <cell r="F151">
            <v>83160</v>
          </cell>
          <cell r="G151">
            <v>15800</v>
          </cell>
          <cell r="H151">
            <v>98960</v>
          </cell>
        </row>
        <row r="152">
          <cell r="F152">
            <v>7560</v>
          </cell>
          <cell r="G152">
            <v>1436</v>
          </cell>
          <cell r="H152">
            <v>8996</v>
          </cell>
        </row>
        <row r="154">
          <cell r="F154">
            <v>27216</v>
          </cell>
          <cell r="G154">
            <v>5171</v>
          </cell>
          <cell r="H154">
            <v>32387</v>
          </cell>
        </row>
        <row r="155">
          <cell r="F155">
            <v>27216</v>
          </cell>
          <cell r="G155">
            <v>5171</v>
          </cell>
          <cell r="H155">
            <v>32387</v>
          </cell>
        </row>
        <row r="156">
          <cell r="F156">
            <v>21924</v>
          </cell>
          <cell r="G156">
            <v>4166</v>
          </cell>
          <cell r="H156">
            <v>26090</v>
          </cell>
        </row>
        <row r="157">
          <cell r="F157">
            <v>91478</v>
          </cell>
          <cell r="G157">
            <v>17381</v>
          </cell>
          <cell r="H157">
            <v>108858</v>
          </cell>
        </row>
        <row r="158">
          <cell r="F158">
            <v>12852</v>
          </cell>
          <cell r="G158">
            <v>2442</v>
          </cell>
          <cell r="H158">
            <v>15294</v>
          </cell>
        </row>
        <row r="159">
          <cell r="F159">
            <v>37649</v>
          </cell>
          <cell r="G159">
            <v>7153</v>
          </cell>
          <cell r="H159">
            <v>44802</v>
          </cell>
        </row>
        <row r="160">
          <cell r="F160">
            <v>14666</v>
          </cell>
          <cell r="G160">
            <v>2787</v>
          </cell>
          <cell r="H160">
            <v>17453</v>
          </cell>
        </row>
        <row r="161">
          <cell r="F161">
            <v>16783</v>
          </cell>
          <cell r="G161">
            <v>3189</v>
          </cell>
          <cell r="H161">
            <v>19972</v>
          </cell>
        </row>
        <row r="162">
          <cell r="F162">
            <v>4973</v>
          </cell>
          <cell r="G162">
            <v>945</v>
          </cell>
          <cell r="H162">
            <v>5918</v>
          </cell>
        </row>
        <row r="163">
          <cell r="F163">
            <v>50738</v>
          </cell>
          <cell r="G163">
            <v>9640</v>
          </cell>
          <cell r="H163">
            <v>60378</v>
          </cell>
        </row>
        <row r="164">
          <cell r="F164">
            <v>11937</v>
          </cell>
          <cell r="G164">
            <v>2268</v>
          </cell>
          <cell r="H164">
            <v>14205</v>
          </cell>
        </row>
        <row r="165">
          <cell r="F165">
            <v>5086</v>
          </cell>
          <cell r="G165">
            <v>966</v>
          </cell>
          <cell r="H165">
            <v>6053</v>
          </cell>
        </row>
        <row r="166">
          <cell r="F166">
            <v>16330</v>
          </cell>
          <cell r="G166">
            <v>3103</v>
          </cell>
          <cell r="H166">
            <v>19432</v>
          </cell>
        </row>
        <row r="167">
          <cell r="F167">
            <v>14515</v>
          </cell>
          <cell r="G167">
            <v>2758</v>
          </cell>
          <cell r="H167">
            <v>17273</v>
          </cell>
        </row>
        <row r="168">
          <cell r="F168">
            <v>8921</v>
          </cell>
          <cell r="G168">
            <v>1695</v>
          </cell>
          <cell r="H168">
            <v>10616</v>
          </cell>
        </row>
        <row r="169">
          <cell r="F169">
            <v>6048</v>
          </cell>
          <cell r="G169">
            <v>1149</v>
          </cell>
          <cell r="H169">
            <v>7197</v>
          </cell>
        </row>
        <row r="170">
          <cell r="F170">
            <v>137441</v>
          </cell>
          <cell r="G170">
            <v>26114</v>
          </cell>
          <cell r="H170">
            <v>163555</v>
          </cell>
        </row>
        <row r="171">
          <cell r="F171">
            <v>21049</v>
          </cell>
          <cell r="G171">
            <v>3999</v>
          </cell>
          <cell r="H171">
            <v>25048</v>
          </cell>
        </row>
        <row r="172">
          <cell r="F172">
            <v>108713</v>
          </cell>
          <cell r="G172">
            <v>20655</v>
          </cell>
          <cell r="H172">
            <v>129368</v>
          </cell>
        </row>
        <row r="173">
          <cell r="F173">
            <v>54857</v>
          </cell>
          <cell r="G173">
            <v>10423</v>
          </cell>
          <cell r="H173">
            <v>65280</v>
          </cell>
        </row>
        <row r="174">
          <cell r="F174">
            <v>7560</v>
          </cell>
          <cell r="G174">
            <v>1436</v>
          </cell>
          <cell r="H174">
            <v>8996</v>
          </cell>
        </row>
        <row r="175">
          <cell r="F175">
            <v>5292</v>
          </cell>
          <cell r="G175">
            <v>1005</v>
          </cell>
          <cell r="H175">
            <v>6297</v>
          </cell>
        </row>
        <row r="176">
          <cell r="F176">
            <v>11340</v>
          </cell>
          <cell r="G176">
            <v>2155</v>
          </cell>
          <cell r="H176">
            <v>13495</v>
          </cell>
        </row>
        <row r="177">
          <cell r="F177">
            <v>3837</v>
          </cell>
          <cell r="G177">
            <v>729</v>
          </cell>
          <cell r="H177">
            <v>4567</v>
          </cell>
        </row>
        <row r="178">
          <cell r="F178">
            <v>10584</v>
          </cell>
          <cell r="G178">
            <v>2011</v>
          </cell>
          <cell r="H178">
            <v>12595</v>
          </cell>
        </row>
        <row r="179">
          <cell r="F179">
            <v>4193</v>
          </cell>
          <cell r="G179">
            <v>797</v>
          </cell>
          <cell r="H179">
            <v>4989</v>
          </cell>
        </row>
        <row r="180">
          <cell r="F180">
            <v>61992</v>
          </cell>
          <cell r="G180">
            <v>11778</v>
          </cell>
          <cell r="H180">
            <v>73770</v>
          </cell>
        </row>
        <row r="181">
          <cell r="F181">
            <v>19391</v>
          </cell>
          <cell r="G181">
            <v>3684</v>
          </cell>
          <cell r="H181">
            <v>23076</v>
          </cell>
        </row>
        <row r="182">
          <cell r="F182">
            <v>4007</v>
          </cell>
          <cell r="G182">
            <v>761</v>
          </cell>
          <cell r="H182">
            <v>4768</v>
          </cell>
        </row>
        <row r="183">
          <cell r="F183">
            <v>36288</v>
          </cell>
          <cell r="G183">
            <v>6895</v>
          </cell>
          <cell r="H183">
            <v>43183</v>
          </cell>
        </row>
        <row r="184">
          <cell r="F184">
            <v>10433</v>
          </cell>
          <cell r="G184">
            <v>1982</v>
          </cell>
          <cell r="H184">
            <v>12415</v>
          </cell>
        </row>
        <row r="185">
          <cell r="F185">
            <v>7258</v>
          </cell>
          <cell r="G185">
            <v>1379</v>
          </cell>
          <cell r="H185">
            <v>8637</v>
          </cell>
        </row>
        <row r="186">
          <cell r="F186">
            <v>986</v>
          </cell>
          <cell r="G186">
            <v>187</v>
          </cell>
          <cell r="H186">
            <v>1173</v>
          </cell>
        </row>
        <row r="187">
          <cell r="F187">
            <v>13154</v>
          </cell>
          <cell r="G187">
            <v>2499</v>
          </cell>
          <cell r="H187">
            <v>15654</v>
          </cell>
        </row>
        <row r="188">
          <cell r="F188">
            <v>408240</v>
          </cell>
          <cell r="G188">
            <v>77566</v>
          </cell>
          <cell r="H188">
            <v>485806</v>
          </cell>
        </row>
        <row r="189">
          <cell r="F189">
            <v>45360</v>
          </cell>
          <cell r="G189">
            <v>8618</v>
          </cell>
          <cell r="H189">
            <v>53978</v>
          </cell>
        </row>
        <row r="190">
          <cell r="F190">
            <v>79985</v>
          </cell>
          <cell r="G190">
            <v>15197</v>
          </cell>
          <cell r="H190">
            <v>95182</v>
          </cell>
        </row>
      </sheetData>
      <sheetData sheetId="1">
        <row r="1">
          <cell r="F1">
            <v>24948</v>
          </cell>
          <cell r="G1">
            <v>4740</v>
          </cell>
          <cell r="H1">
            <v>29688</v>
          </cell>
        </row>
        <row r="2">
          <cell r="F2">
            <v>35532</v>
          </cell>
          <cell r="G2">
            <v>6751</v>
          </cell>
          <cell r="H2">
            <v>42283</v>
          </cell>
        </row>
        <row r="3">
          <cell r="F3">
            <v>7560</v>
          </cell>
          <cell r="G3">
            <v>1436</v>
          </cell>
          <cell r="H3">
            <v>8996</v>
          </cell>
        </row>
        <row r="4">
          <cell r="F4">
            <v>2268</v>
          </cell>
          <cell r="G4">
            <v>431</v>
          </cell>
          <cell r="H4">
            <v>2699</v>
          </cell>
        </row>
        <row r="5">
          <cell r="F5">
            <v>184464</v>
          </cell>
          <cell r="G5">
            <v>35048</v>
          </cell>
          <cell r="H5">
            <v>219512</v>
          </cell>
        </row>
        <row r="6">
          <cell r="F6">
            <v>100510</v>
          </cell>
          <cell r="G6">
            <v>19097</v>
          </cell>
          <cell r="H6">
            <v>119607</v>
          </cell>
        </row>
        <row r="7">
          <cell r="F7">
            <v>226649</v>
          </cell>
          <cell r="G7">
            <v>43063</v>
          </cell>
          <cell r="H7">
            <v>269712</v>
          </cell>
        </row>
        <row r="8">
          <cell r="F8">
            <v>8921</v>
          </cell>
          <cell r="G8">
            <v>1695</v>
          </cell>
          <cell r="H8">
            <v>10616</v>
          </cell>
        </row>
        <row r="9">
          <cell r="F9">
            <v>279720</v>
          </cell>
          <cell r="G9">
            <v>53147</v>
          </cell>
          <cell r="H9">
            <v>332867</v>
          </cell>
        </row>
        <row r="10">
          <cell r="F10">
            <v>483840</v>
          </cell>
          <cell r="G10">
            <v>91930</v>
          </cell>
          <cell r="H10">
            <v>575770</v>
          </cell>
        </row>
      </sheetData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6A5B83-2357-4499-B260-D9BC32E07932}">
  <dimension ref="A3:U198"/>
  <sheetViews>
    <sheetView tabSelected="1" zoomScaleNormal="100" workbookViewId="0">
      <pane xSplit="4" ySplit="6" topLeftCell="H7" activePane="bottomRight" state="frozen"/>
      <selection pane="topRight" activeCell="E1" sqref="E1"/>
      <selection pane="bottomLeft" activeCell="A7" sqref="A7"/>
      <selection pane="bottomRight" activeCell="I8" sqref="I8"/>
    </sheetView>
  </sheetViews>
  <sheetFormatPr baseColWidth="10" defaultColWidth="11.42578125" defaultRowHeight="15.75" customHeight="1" x14ac:dyDescent="0.2"/>
  <cols>
    <col min="1" max="1" width="11.7109375" style="13" bestFit="1" customWidth="1"/>
    <col min="2" max="3" width="20.7109375" style="13" customWidth="1"/>
    <col min="4" max="4" width="13.7109375" style="13" bestFit="1" customWidth="1"/>
    <col min="5" max="8" width="12.140625" style="14" customWidth="1"/>
    <col min="9" max="11" width="12.140625" style="13" customWidth="1"/>
    <col min="12" max="12" width="15.7109375" style="13" bestFit="1" customWidth="1"/>
    <col min="13" max="15" width="12.140625" style="13" customWidth="1"/>
    <col min="16" max="16" width="15.7109375" style="13" bestFit="1" customWidth="1"/>
    <col min="17" max="17" width="12.140625" style="13" customWidth="1"/>
    <col min="18" max="18" width="15.85546875" style="13" bestFit="1" customWidth="1"/>
    <col min="19" max="19" width="15.5703125" style="13" bestFit="1" customWidth="1"/>
    <col min="20" max="20" width="12.140625" style="13" customWidth="1"/>
    <col min="21" max="21" width="19" style="13" bestFit="1" customWidth="1"/>
    <col min="22" max="16384" width="11.42578125" style="13"/>
  </cols>
  <sheetData>
    <row r="3" spans="1:21" s="4" customFormat="1" ht="15.75" customHeight="1" x14ac:dyDescent="0.2">
      <c r="A3" s="2" t="s">
        <v>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21" s="4" customFormat="1" ht="15.75" customHeight="1" x14ac:dyDescent="0.2"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</row>
    <row r="5" spans="1:21" s="4" customFormat="1" ht="15.75" customHeight="1" x14ac:dyDescent="0.2">
      <c r="A5" s="25" t="s">
        <v>1</v>
      </c>
      <c r="B5" s="25"/>
      <c r="C5" s="25"/>
      <c r="D5" s="25"/>
      <c r="E5" s="26" t="s">
        <v>2</v>
      </c>
      <c r="F5" s="26"/>
      <c r="G5" s="26"/>
      <c r="H5" s="26"/>
      <c r="I5" s="26" t="s">
        <v>3</v>
      </c>
      <c r="J5" s="26"/>
      <c r="K5" s="26"/>
      <c r="L5" s="26"/>
      <c r="M5" s="26" t="s">
        <v>4</v>
      </c>
      <c r="N5" s="26"/>
      <c r="O5" s="26"/>
      <c r="P5" s="26"/>
      <c r="Q5" s="27" t="s">
        <v>5</v>
      </c>
      <c r="R5" s="27"/>
      <c r="S5" s="27"/>
      <c r="T5" s="27"/>
      <c r="U5" s="27"/>
    </row>
    <row r="6" spans="1:21" s="8" customFormat="1" ht="32.25" customHeight="1" x14ac:dyDescent="0.2">
      <c r="A6" s="6" t="s">
        <v>6</v>
      </c>
      <c r="B6" s="6" t="s">
        <v>7</v>
      </c>
      <c r="C6" s="6" t="s">
        <v>7</v>
      </c>
      <c r="D6" s="6" t="s">
        <v>8</v>
      </c>
      <c r="E6" s="7" t="s">
        <v>9</v>
      </c>
      <c r="F6" s="7" t="s">
        <v>10</v>
      </c>
      <c r="G6" s="7" t="s">
        <v>11</v>
      </c>
      <c r="H6" s="7" t="s">
        <v>12</v>
      </c>
      <c r="I6" s="7" t="s">
        <v>9</v>
      </c>
      <c r="J6" s="7" t="s">
        <v>10</v>
      </c>
      <c r="K6" s="7" t="s">
        <v>11</v>
      </c>
      <c r="L6" s="7" t="s">
        <v>12</v>
      </c>
      <c r="M6" s="7" t="s">
        <v>9</v>
      </c>
      <c r="N6" s="7" t="s">
        <v>10</v>
      </c>
      <c r="O6" s="7" t="s">
        <v>11</v>
      </c>
      <c r="P6" s="7" t="s">
        <v>12</v>
      </c>
      <c r="Q6" s="6" t="s">
        <v>13</v>
      </c>
      <c r="R6" s="6" t="s">
        <v>14</v>
      </c>
      <c r="S6" s="6" t="s">
        <v>15</v>
      </c>
      <c r="T6" s="6" t="s">
        <v>16</v>
      </c>
      <c r="U6" s="16" t="s">
        <v>17</v>
      </c>
    </row>
    <row r="7" spans="1:21" s="12" customFormat="1" ht="31.5" customHeight="1" x14ac:dyDescent="0.2">
      <c r="A7" s="9">
        <v>1</v>
      </c>
      <c r="B7" s="1" t="str">
        <f>+'[1]Table 1'!B5</f>
        <v>Poliestireno (icopor) ps</v>
      </c>
      <c r="C7" s="1" t="str">
        <f>+'[1]Table 1'!C5</f>
        <v>Lamina de poliestireno  De Icopor Grosor 2.0 Cm X 3 Pliegos De 1 X 1 Metros</v>
      </c>
      <c r="D7" s="24">
        <v>1</v>
      </c>
      <c r="E7" s="24">
        <v>56986</v>
      </c>
      <c r="F7" s="24">
        <v>10827</v>
      </c>
      <c r="G7" s="24">
        <v>67813</v>
      </c>
      <c r="H7" s="24">
        <v>67813</v>
      </c>
      <c r="I7" s="10">
        <f>+'[2]Table 1'!F7</f>
        <v>53760</v>
      </c>
      <c r="J7" s="10">
        <f>+'[2]Table 1'!G7</f>
        <v>10214</v>
      </c>
      <c r="K7" s="10">
        <f>+'[2]Table 1'!H7</f>
        <v>63974</v>
      </c>
      <c r="L7" s="10">
        <f>+K7*D7</f>
        <v>63974</v>
      </c>
      <c r="M7" s="10">
        <f>+'[3]Table 1'!F6</f>
        <v>58061</v>
      </c>
      <c r="N7" s="10">
        <f>+'[3]Table 1'!G6</f>
        <v>11032</v>
      </c>
      <c r="O7" s="17">
        <f>+'[3]Table 1'!H6</f>
        <v>69092</v>
      </c>
      <c r="P7" s="10">
        <f>+O7*D7</f>
        <v>69092</v>
      </c>
      <c r="Q7" s="10">
        <f>+(G7+K7+O7)/3</f>
        <v>66959.666666666672</v>
      </c>
      <c r="R7" s="10">
        <f t="shared" ref="R7:R18" si="0">+Q7*D7</f>
        <v>66959.666666666672</v>
      </c>
      <c r="S7" s="10">
        <f t="shared" ref="S7:S18" si="1">+TRUNC(R7,0)</f>
        <v>66959</v>
      </c>
      <c r="T7" s="10">
        <f>(+MIN(G7,K7,O7))*120%</f>
        <v>76768.800000000003</v>
      </c>
      <c r="U7" s="11" t="str">
        <f>IF(AND(G7&lt;T7,K7&lt;T7,O7&lt;T7),"Promediable","No_Promediable")</f>
        <v>Promediable</v>
      </c>
    </row>
    <row r="8" spans="1:21" ht="31.5" customHeight="1" x14ac:dyDescent="0.2">
      <c r="A8" s="9">
        <v>2</v>
      </c>
      <c r="B8" s="1" t="str">
        <f>+'[1]Table 1'!B6</f>
        <v>Formas de icopor</v>
      </c>
      <c r="C8" s="1" t="str">
        <f>+'[1]Table 1'!C6</f>
        <v>Esquineros de icopor 100 CM longitud x 7 CM de ala x 3 CM espesor</v>
      </c>
      <c r="D8" s="24">
        <v>1</v>
      </c>
      <c r="E8" s="24">
        <v>6826</v>
      </c>
      <c r="F8" s="24">
        <v>1297</v>
      </c>
      <c r="G8" s="24">
        <v>8123</v>
      </c>
      <c r="H8" s="24">
        <v>8123</v>
      </c>
      <c r="I8" s="10">
        <f>+'[2]Table 1'!F8</f>
        <v>6440</v>
      </c>
      <c r="J8" s="10">
        <f>+'[2]Table 1'!G8</f>
        <v>1224</v>
      </c>
      <c r="K8" s="10">
        <f>+'[2]Table 1'!H8</f>
        <v>7664</v>
      </c>
      <c r="L8" s="10">
        <f t="shared" ref="L8:L71" si="2">+K8*D8</f>
        <v>7664</v>
      </c>
      <c r="M8" s="10">
        <f>+'[3]Table 1'!F7</f>
        <v>6955</v>
      </c>
      <c r="N8" s="10">
        <f>+'[3]Table 1'!G7</f>
        <v>1321</v>
      </c>
      <c r="O8" s="17">
        <f>+'[3]Table 1'!H7</f>
        <v>8277</v>
      </c>
      <c r="P8" s="10">
        <f t="shared" ref="P8:P71" si="3">+O8*D8</f>
        <v>8277</v>
      </c>
      <c r="Q8" s="10">
        <f t="shared" ref="Q8:Q71" si="4">+(G8+K8+O8)/3</f>
        <v>8021.333333333333</v>
      </c>
      <c r="R8" s="10">
        <f t="shared" si="0"/>
        <v>8021.333333333333</v>
      </c>
      <c r="S8" s="10">
        <f t="shared" si="1"/>
        <v>8021</v>
      </c>
      <c r="T8" s="10">
        <f t="shared" ref="T8:T71" si="5">(+MIN(G8,K8,O8))*120%</f>
        <v>9196.7999999999993</v>
      </c>
      <c r="U8" s="11" t="str">
        <f t="shared" ref="U8:U71" si="6">IF(AND(G8&lt;T8,K8&lt;T8,O8&lt;T8),"Promediable","No_Promediable")</f>
        <v>Promediable</v>
      </c>
    </row>
    <row r="9" spans="1:21" ht="31.5" customHeight="1" x14ac:dyDescent="0.2">
      <c r="A9" s="9">
        <v>3</v>
      </c>
      <c r="B9" s="1" t="str">
        <f>+'[1]Table 1'!B7</f>
        <v>Cajas para Empacar</v>
      </c>
      <c r="C9" s="1" t="str">
        <f>+'[1]Table 1'!C7</f>
        <v>Cajas de cartón café corrugado de medidas 400 * 300 * 260 +-10mm</v>
      </c>
      <c r="D9" s="24">
        <v>1</v>
      </c>
      <c r="E9" s="24">
        <v>12466</v>
      </c>
      <c r="F9" s="24">
        <v>2368</v>
      </c>
      <c r="G9" s="24">
        <v>14834</v>
      </c>
      <c r="H9" s="24">
        <v>296681</v>
      </c>
      <c r="I9" s="10">
        <f>+'[2]Table 1'!F9</f>
        <v>11760</v>
      </c>
      <c r="J9" s="10">
        <f>+'[2]Table 1'!G9</f>
        <v>2234</v>
      </c>
      <c r="K9" s="10">
        <f>+'[2]Table 1'!H9</f>
        <v>13994</v>
      </c>
      <c r="L9" s="10">
        <f t="shared" si="2"/>
        <v>13994</v>
      </c>
      <c r="M9" s="10">
        <f>+'[3]Table 1'!F8</f>
        <v>12701</v>
      </c>
      <c r="N9" s="10">
        <f>+'[3]Table 1'!G8</f>
        <v>2413</v>
      </c>
      <c r="O9" s="17">
        <f>+'[3]Table 1'!H8</f>
        <v>15114</v>
      </c>
      <c r="P9" s="10">
        <f t="shared" si="3"/>
        <v>15114</v>
      </c>
      <c r="Q9" s="10">
        <f t="shared" si="4"/>
        <v>14647.333333333334</v>
      </c>
      <c r="R9" s="10">
        <f t="shared" si="0"/>
        <v>14647.333333333334</v>
      </c>
      <c r="S9" s="10">
        <f t="shared" si="1"/>
        <v>14647</v>
      </c>
      <c r="T9" s="10">
        <f t="shared" si="5"/>
        <v>16792.8</v>
      </c>
      <c r="U9" s="11" t="str">
        <f t="shared" si="6"/>
        <v>Promediable</v>
      </c>
    </row>
    <row r="10" spans="1:21" ht="31.5" customHeight="1" x14ac:dyDescent="0.2">
      <c r="A10" s="9">
        <v>4</v>
      </c>
      <c r="B10" s="1" t="str">
        <f>+'[1]Table 1'!B8</f>
        <v>PLANILLERO ACRILICO</v>
      </c>
      <c r="C10" s="1" t="str">
        <f>+'[1]Table 1'!C8</f>
        <v>Fabricada en polipropileno de alta calidad, modelo liso. Con un tamaño de
34 cm de largo y 23 cm de ancho</v>
      </c>
      <c r="D10" s="24">
        <v>1</v>
      </c>
      <c r="E10" s="24">
        <v>7770</v>
      </c>
      <c r="F10" s="24">
        <v>1476</v>
      </c>
      <c r="G10" s="24">
        <v>9247</v>
      </c>
      <c r="H10" s="24">
        <v>9247</v>
      </c>
      <c r="I10" s="10">
        <f>+'[2]Table 1'!F10</f>
        <v>7330</v>
      </c>
      <c r="J10" s="10">
        <f>+'[2]Table 1'!G10</f>
        <v>1393</v>
      </c>
      <c r="K10" s="10">
        <f>+'[2]Table 1'!H10</f>
        <v>8723</v>
      </c>
      <c r="L10" s="10">
        <f t="shared" si="2"/>
        <v>8723</v>
      </c>
      <c r="M10" s="10">
        <f>+'[3]Table 1'!F9</f>
        <v>7917</v>
      </c>
      <c r="N10" s="10">
        <f>+'[3]Table 1'!G9</f>
        <v>1504</v>
      </c>
      <c r="O10" s="17">
        <f>+'[3]Table 1'!H9</f>
        <v>9421</v>
      </c>
      <c r="P10" s="10">
        <f t="shared" si="3"/>
        <v>9421</v>
      </c>
      <c r="Q10" s="10">
        <f t="shared" si="4"/>
        <v>9130.3333333333339</v>
      </c>
      <c r="R10" s="10">
        <f t="shared" si="0"/>
        <v>9130.3333333333339</v>
      </c>
      <c r="S10" s="10">
        <f t="shared" si="1"/>
        <v>9130</v>
      </c>
      <c r="T10" s="10">
        <f t="shared" si="5"/>
        <v>10467.6</v>
      </c>
      <c r="U10" s="11" t="str">
        <f t="shared" si="6"/>
        <v>Promediable</v>
      </c>
    </row>
    <row r="11" spans="1:21" ht="31.5" customHeight="1" x14ac:dyDescent="0.2">
      <c r="A11" s="9">
        <v>5</v>
      </c>
      <c r="B11" s="1" t="str">
        <f>+'[1]Table 1'!B9</f>
        <v>Cintas etiquetadoras</v>
      </c>
      <c r="C11" s="1" t="str">
        <f>+'[1]Table 1'!C9</f>
        <v>ETIQUETADORA DE 1 LÍNEA / 8 DÍGITOS PARA MARCAR PRECIOS</v>
      </c>
      <c r="D11" s="24">
        <v>1</v>
      </c>
      <c r="E11" s="24">
        <v>28196</v>
      </c>
      <c r="F11" s="24">
        <v>5357</v>
      </c>
      <c r="G11" s="24">
        <v>33553</v>
      </c>
      <c r="H11" s="24">
        <v>33553</v>
      </c>
      <c r="I11" s="10">
        <f>+'[2]Table 1'!F11</f>
        <v>26600</v>
      </c>
      <c r="J11" s="10">
        <f>+'[2]Table 1'!G11</f>
        <v>5054</v>
      </c>
      <c r="K11" s="10">
        <f>+'[2]Table 1'!H11</f>
        <v>31654</v>
      </c>
      <c r="L11" s="10">
        <f t="shared" si="2"/>
        <v>31654</v>
      </c>
      <c r="M11" s="10">
        <f>+'[3]Table 1'!F10</f>
        <v>28728</v>
      </c>
      <c r="N11" s="10">
        <f>+'[3]Table 1'!G10</f>
        <v>5458</v>
      </c>
      <c r="O11" s="17">
        <f>+'[3]Table 1'!H10</f>
        <v>34186</v>
      </c>
      <c r="P11" s="10">
        <f t="shared" si="3"/>
        <v>34186</v>
      </c>
      <c r="Q11" s="10">
        <f t="shared" si="4"/>
        <v>33131</v>
      </c>
      <c r="R11" s="10">
        <f t="shared" si="0"/>
        <v>33131</v>
      </c>
      <c r="S11" s="10">
        <f t="shared" si="1"/>
        <v>33131</v>
      </c>
      <c r="T11" s="10">
        <f t="shared" si="5"/>
        <v>37984.799999999996</v>
      </c>
      <c r="U11" s="11" t="str">
        <f t="shared" si="6"/>
        <v>Promediable</v>
      </c>
    </row>
    <row r="12" spans="1:21" ht="31.5" customHeight="1" x14ac:dyDescent="0.2">
      <c r="A12" s="9">
        <v>6</v>
      </c>
      <c r="B12" s="1" t="str">
        <f>+'[1]Table 1'!B10</f>
        <v>Marcadores</v>
      </c>
      <c r="C12" s="1" t="str">
        <f>+'[1]Table 1'!C10</f>
        <v>Marcador permanente color negro, tinta indeleble, seca al instante, punta
resistente</v>
      </c>
      <c r="D12" s="24">
        <v>1</v>
      </c>
      <c r="E12" s="24">
        <v>3428</v>
      </c>
      <c r="F12" s="24">
        <v>651</v>
      </c>
      <c r="G12" s="24">
        <v>4079</v>
      </c>
      <c r="H12" s="24">
        <v>244762</v>
      </c>
      <c r="I12" s="10">
        <f>+'[2]Table 1'!F12</f>
        <v>3234</v>
      </c>
      <c r="J12" s="10">
        <f>+'[2]Table 1'!G12</f>
        <v>614</v>
      </c>
      <c r="K12" s="10">
        <f>+'[2]Table 1'!H12</f>
        <v>3848</v>
      </c>
      <c r="L12" s="10">
        <f t="shared" si="2"/>
        <v>3848</v>
      </c>
      <c r="M12" s="10">
        <f>+'[3]Table 1'!F11</f>
        <v>3493</v>
      </c>
      <c r="N12" s="10">
        <f>+'[3]Table 1'!G11</f>
        <v>664</v>
      </c>
      <c r="O12" s="17">
        <f>+'[3]Table 1'!H11</f>
        <v>4156</v>
      </c>
      <c r="P12" s="10">
        <f t="shared" si="3"/>
        <v>4156</v>
      </c>
      <c r="Q12" s="10">
        <f t="shared" si="4"/>
        <v>4027.6666666666665</v>
      </c>
      <c r="R12" s="10">
        <f t="shared" si="0"/>
        <v>4027.6666666666665</v>
      </c>
      <c r="S12" s="10">
        <f t="shared" si="1"/>
        <v>4027</v>
      </c>
      <c r="T12" s="10">
        <f t="shared" si="5"/>
        <v>4617.5999999999995</v>
      </c>
      <c r="U12" s="11" t="str">
        <f t="shared" si="6"/>
        <v>Promediable</v>
      </c>
    </row>
    <row r="13" spans="1:21" ht="31.5" customHeight="1" x14ac:dyDescent="0.2">
      <c r="A13" s="9">
        <v>7</v>
      </c>
      <c r="B13" s="1" t="str">
        <f>+'[1]Table 1'!B11</f>
        <v>Papeles cartulina</v>
      </c>
      <c r="C13" s="1" t="str">
        <f>+'[1]Table 1'!C11</f>
        <v>Cartulina octavo colores rosado, azul, amarillo, verde y blanco paquetes por
10 unidades (2 unidades de cada color)</v>
      </c>
      <c r="D13" s="24">
        <v>1</v>
      </c>
      <c r="E13" s="24">
        <v>2968</v>
      </c>
      <c r="F13" s="24">
        <v>564</v>
      </c>
      <c r="G13" s="24">
        <v>3532</v>
      </c>
      <c r="H13" s="24">
        <v>3532</v>
      </c>
      <c r="I13" s="10">
        <f>+'[2]Table 1'!F13</f>
        <v>2800</v>
      </c>
      <c r="J13" s="10">
        <f>+'[2]Table 1'!G13</f>
        <v>532</v>
      </c>
      <c r="K13" s="10">
        <f>+'[2]Table 1'!H13</f>
        <v>3332</v>
      </c>
      <c r="L13" s="10">
        <f t="shared" si="2"/>
        <v>3332</v>
      </c>
      <c r="M13" s="10">
        <f>+'[3]Table 1'!F12</f>
        <v>3024</v>
      </c>
      <c r="N13" s="10">
        <f>+'[3]Table 1'!G12</f>
        <v>575</v>
      </c>
      <c r="O13" s="17">
        <f>+'[3]Table 1'!H12</f>
        <v>3599</v>
      </c>
      <c r="P13" s="10">
        <f t="shared" si="3"/>
        <v>3599</v>
      </c>
      <c r="Q13" s="10">
        <f t="shared" si="4"/>
        <v>3487.6666666666665</v>
      </c>
      <c r="R13" s="10">
        <f t="shared" si="0"/>
        <v>3487.6666666666665</v>
      </c>
      <c r="S13" s="10">
        <f t="shared" si="1"/>
        <v>3487</v>
      </c>
      <c r="T13" s="10">
        <f t="shared" si="5"/>
        <v>3998.3999999999996</v>
      </c>
      <c r="U13" s="11" t="str">
        <f t="shared" si="6"/>
        <v>Promediable</v>
      </c>
    </row>
    <row r="14" spans="1:21" ht="31.5" customHeight="1" x14ac:dyDescent="0.2">
      <c r="A14" s="9">
        <v>8</v>
      </c>
      <c r="B14" s="1" t="str">
        <f>+'[1]Table 1'!B12</f>
        <v>Blocks o cuadernos de papel</v>
      </c>
      <c r="C14" s="1" t="str">
        <f>+'[1]Table 1'!C12</f>
        <v>Block bond 60 grs, tamaño carta, color blanco por 80 hojas</v>
      </c>
      <c r="D14" s="24">
        <v>1</v>
      </c>
      <c r="E14" s="24">
        <v>6678</v>
      </c>
      <c r="F14" s="24">
        <v>1269</v>
      </c>
      <c r="G14" s="24">
        <v>7947</v>
      </c>
      <c r="H14" s="24">
        <v>198671</v>
      </c>
      <c r="I14" s="10">
        <f>+'[2]Table 1'!F14</f>
        <v>6300</v>
      </c>
      <c r="J14" s="10">
        <f>+'[2]Table 1'!G14</f>
        <v>1197</v>
      </c>
      <c r="K14" s="10">
        <f>+'[2]Table 1'!H14</f>
        <v>7497</v>
      </c>
      <c r="L14" s="10">
        <f t="shared" si="2"/>
        <v>7497</v>
      </c>
      <c r="M14" s="10">
        <f>+'[3]Table 1'!F13</f>
        <v>6804</v>
      </c>
      <c r="N14" s="10">
        <f>+'[3]Table 1'!G13</f>
        <v>1293</v>
      </c>
      <c r="O14" s="17">
        <f>+'[3]Table 1'!H13</f>
        <v>8097</v>
      </c>
      <c r="P14" s="10">
        <f t="shared" si="3"/>
        <v>8097</v>
      </c>
      <c r="Q14" s="10">
        <f t="shared" si="4"/>
        <v>7847</v>
      </c>
      <c r="R14" s="10">
        <f t="shared" si="0"/>
        <v>7847</v>
      </c>
      <c r="S14" s="10">
        <f t="shared" si="1"/>
        <v>7847</v>
      </c>
      <c r="T14" s="10">
        <f t="shared" si="5"/>
        <v>8996.4</v>
      </c>
      <c r="U14" s="11" t="str">
        <f t="shared" si="6"/>
        <v>Promediable</v>
      </c>
    </row>
    <row r="15" spans="1:21" ht="31.5" customHeight="1" x14ac:dyDescent="0.2">
      <c r="A15" s="9">
        <v>9</v>
      </c>
      <c r="B15" s="1" t="str">
        <f>+'[1]Table 1'!B13</f>
        <v>Dispensadores de cinta para sellar cajas</v>
      </c>
      <c r="C15" s="1" t="str">
        <f>+'[1]Table 1'!C13</f>
        <v xml:space="preserve">Dispensador manual plásticas, para aplicación de cinta de empaque sobre múltiples superficies. Excelente para el cerrado de cajas, sellado de cartones y como refuerzo, para cinta de empaque de 48mm en adelante , incluye cortador de cinta. con porta rollo </v>
      </c>
      <c r="D15" s="24">
        <v>1</v>
      </c>
      <c r="E15" s="24">
        <v>40264</v>
      </c>
      <c r="F15" s="24">
        <v>7650</v>
      </c>
      <c r="G15" s="24">
        <v>47914</v>
      </c>
      <c r="H15" s="24">
        <v>47914</v>
      </c>
      <c r="I15" s="10">
        <f>+'[2]Table 1'!F15</f>
        <v>37985</v>
      </c>
      <c r="J15" s="10">
        <f>+'[2]Table 1'!G15</f>
        <v>7217</v>
      </c>
      <c r="K15" s="10">
        <f>+'[2]Table 1'!H15</f>
        <v>45202</v>
      </c>
      <c r="L15" s="10">
        <f t="shared" si="2"/>
        <v>45202</v>
      </c>
      <c r="M15" s="10">
        <f>+'[3]Table 1'!F14</f>
        <v>41024</v>
      </c>
      <c r="N15" s="10">
        <f>+'[3]Table 1'!G14</f>
        <v>7794</v>
      </c>
      <c r="O15" s="17">
        <f>+'[3]Table 1'!H14</f>
        <v>48818</v>
      </c>
      <c r="P15" s="10">
        <f t="shared" si="3"/>
        <v>48818</v>
      </c>
      <c r="Q15" s="10">
        <f t="shared" si="4"/>
        <v>47311.333333333336</v>
      </c>
      <c r="R15" s="10">
        <f t="shared" si="0"/>
        <v>47311.333333333336</v>
      </c>
      <c r="S15" s="10">
        <f t="shared" si="1"/>
        <v>47311</v>
      </c>
      <c r="T15" s="10">
        <f t="shared" si="5"/>
        <v>54242.400000000001</v>
      </c>
      <c r="U15" s="11" t="str">
        <f t="shared" si="6"/>
        <v>Promediable</v>
      </c>
    </row>
    <row r="16" spans="1:21" ht="31.5" customHeight="1" x14ac:dyDescent="0.2">
      <c r="A16" s="9">
        <v>10</v>
      </c>
      <c r="B16" s="1" t="str">
        <f>+'[1]Table 1'!B14</f>
        <v>BORRADORES DE GOMA MIGA DE PAN</v>
      </c>
      <c r="C16" s="1" t="str">
        <f>+'[1]Table 1'!C14</f>
        <v>Borrador miga de pan tamaño 2.3 x 5.5 cms, para línea escolar, universitaria y profesional, borrado de grafito en toda clase de papel. de color café, dureza controlada y alta absorción de grafito</v>
      </c>
      <c r="D16" s="24">
        <v>1</v>
      </c>
      <c r="E16" s="24">
        <v>2107</v>
      </c>
      <c r="F16" s="24">
        <v>400</v>
      </c>
      <c r="G16" s="24">
        <v>2508</v>
      </c>
      <c r="H16" s="24">
        <v>150460</v>
      </c>
      <c r="I16" s="10">
        <f>+'[2]Table 1'!F16</f>
        <v>1988</v>
      </c>
      <c r="J16" s="10">
        <f>+'[2]Table 1'!G16</f>
        <v>378</v>
      </c>
      <c r="K16" s="10">
        <f>+'[2]Table 1'!H16</f>
        <v>2366</v>
      </c>
      <c r="L16" s="10">
        <f t="shared" si="2"/>
        <v>2366</v>
      </c>
      <c r="M16" s="10">
        <f>+'[3]Table 1'!F15</f>
        <v>2147</v>
      </c>
      <c r="N16" s="10">
        <f>+'[3]Table 1'!G15</f>
        <v>408</v>
      </c>
      <c r="O16" s="17">
        <f>+'[3]Table 1'!H15</f>
        <v>2555</v>
      </c>
      <c r="P16" s="10">
        <f t="shared" si="3"/>
        <v>2555</v>
      </c>
      <c r="Q16" s="10">
        <f t="shared" si="4"/>
        <v>2476.3333333333335</v>
      </c>
      <c r="R16" s="10">
        <f t="shared" si="0"/>
        <v>2476.3333333333335</v>
      </c>
      <c r="S16" s="10">
        <f t="shared" si="1"/>
        <v>2476</v>
      </c>
      <c r="T16" s="10">
        <f t="shared" si="5"/>
        <v>2839.2</v>
      </c>
      <c r="U16" s="11" t="str">
        <f t="shared" si="6"/>
        <v>Promediable</v>
      </c>
    </row>
    <row r="17" spans="1:21" ht="31.5" customHeight="1" x14ac:dyDescent="0.2">
      <c r="A17" s="9">
        <v>11</v>
      </c>
      <c r="B17" s="1" t="str">
        <f>+'[1]Table 1'!B15</f>
        <v>Rótulos</v>
      </c>
      <c r="C17" s="1" t="str">
        <f>+'[1]Table 1'!C15</f>
        <v>ROTULOS, para identificación de producto RESISTENTES A HUMEDAD Y TEMPERATURA en forma de  Rollos para impresión de etiquetas  Adhesivas 4x2.5 cm Transfer 1 Cav C1x2500 UNDS X ROLLO</v>
      </c>
      <c r="D17" s="24">
        <v>1</v>
      </c>
      <c r="E17" s="24">
        <v>66780</v>
      </c>
      <c r="F17" s="24">
        <v>12688</v>
      </c>
      <c r="G17" s="24">
        <v>79468</v>
      </c>
      <c r="H17" s="24">
        <v>79468</v>
      </c>
      <c r="I17" s="10">
        <f>+'[2]Table 1'!F17</f>
        <v>63000</v>
      </c>
      <c r="J17" s="10">
        <f>+'[2]Table 1'!G17</f>
        <v>11970</v>
      </c>
      <c r="K17" s="10">
        <f>+'[2]Table 1'!H17</f>
        <v>74970</v>
      </c>
      <c r="L17" s="10">
        <f t="shared" si="2"/>
        <v>74970</v>
      </c>
      <c r="M17" s="10">
        <f>+'[3]Table 1'!F16</f>
        <v>68040</v>
      </c>
      <c r="N17" s="10">
        <f>+'[3]Table 1'!G16</f>
        <v>12928</v>
      </c>
      <c r="O17" s="17">
        <f>+'[3]Table 1'!H16</f>
        <v>80968</v>
      </c>
      <c r="P17" s="10">
        <f t="shared" si="3"/>
        <v>80968</v>
      </c>
      <c r="Q17" s="10">
        <f t="shared" si="4"/>
        <v>78468.666666666672</v>
      </c>
      <c r="R17" s="10">
        <f t="shared" si="0"/>
        <v>78468.666666666672</v>
      </c>
      <c r="S17" s="10">
        <f t="shared" si="1"/>
        <v>78468</v>
      </c>
      <c r="T17" s="10">
        <f t="shared" si="5"/>
        <v>89964</v>
      </c>
      <c r="U17" s="11" t="str">
        <f t="shared" si="6"/>
        <v>Promediable</v>
      </c>
    </row>
    <row r="18" spans="1:21" ht="31.5" customHeight="1" x14ac:dyDescent="0.2">
      <c r="A18" s="9">
        <v>12</v>
      </c>
      <c r="B18" s="1" t="str">
        <f>+'[1]Table 1'!B16</f>
        <v>Cintas métricas</v>
      </c>
      <c r="C18" s="1" t="str">
        <f>+'[1]Table 1'!C16</f>
        <v>Flexometro 8 metros</v>
      </c>
      <c r="D18" s="24">
        <v>1</v>
      </c>
      <c r="E18" s="24">
        <v>41404</v>
      </c>
      <c r="F18" s="24">
        <v>7867</v>
      </c>
      <c r="G18" s="24">
        <v>49270</v>
      </c>
      <c r="H18" s="24">
        <v>49270</v>
      </c>
      <c r="I18" s="10">
        <f>+'[2]Table 1'!F18</f>
        <v>39060</v>
      </c>
      <c r="J18" s="10">
        <f>+'[2]Table 1'!G18</f>
        <v>7421</v>
      </c>
      <c r="K18" s="10">
        <f>+'[2]Table 1'!H18</f>
        <v>46481</v>
      </c>
      <c r="L18" s="10">
        <f t="shared" si="2"/>
        <v>46481</v>
      </c>
      <c r="M18" s="10">
        <f>+'[3]Table 1'!F17</f>
        <v>42185</v>
      </c>
      <c r="N18" s="10">
        <f>+'[3]Table 1'!G17</f>
        <v>8015</v>
      </c>
      <c r="O18" s="17">
        <f>+'[3]Table 1'!H17</f>
        <v>50200</v>
      </c>
      <c r="P18" s="10">
        <f t="shared" si="3"/>
        <v>50200</v>
      </c>
      <c r="Q18" s="10">
        <f t="shared" si="4"/>
        <v>48650.333333333336</v>
      </c>
      <c r="R18" s="10">
        <f t="shared" si="0"/>
        <v>48650.333333333336</v>
      </c>
      <c r="S18" s="10">
        <f t="shared" si="1"/>
        <v>48650</v>
      </c>
      <c r="T18" s="10">
        <f t="shared" si="5"/>
        <v>55777.2</v>
      </c>
      <c r="U18" s="11" t="str">
        <f t="shared" si="6"/>
        <v>Promediable</v>
      </c>
    </row>
    <row r="19" spans="1:21" ht="31.5" customHeight="1" x14ac:dyDescent="0.2">
      <c r="A19" s="9">
        <v>13</v>
      </c>
      <c r="B19" s="1" t="str">
        <f>+'[1]Table 1'!B17</f>
        <v>Tensionadores o selladoras para zunchado</v>
      </c>
      <c r="C19" s="1" t="str">
        <f>+'[1]Table 1'!C17</f>
        <v>tensor  de zuncho plastico entre 12 mm y 19 mm y de espesor entre 0,4 mm y 0,8 mm. y Sellador H-35 para sellos de un ancho de 12 mm o 16 mm</v>
      </c>
      <c r="D19" s="24">
        <v>1</v>
      </c>
      <c r="E19" s="24">
        <v>103865</v>
      </c>
      <c r="F19" s="24">
        <v>19734</v>
      </c>
      <c r="G19" s="24">
        <v>123600</v>
      </c>
      <c r="H19" s="24">
        <v>123600</v>
      </c>
      <c r="I19" s="10">
        <f>+'[2]Table 1'!F19</f>
        <v>97986</v>
      </c>
      <c r="J19" s="10">
        <f>+'[2]Table 1'!G19</f>
        <v>18617</v>
      </c>
      <c r="K19" s="10">
        <f>+'[2]Table 1'!H19</f>
        <v>116603</v>
      </c>
      <c r="L19" s="10">
        <f t="shared" si="2"/>
        <v>116603</v>
      </c>
      <c r="M19" s="10">
        <f>+'[3]Table 1'!F18</f>
        <v>105825</v>
      </c>
      <c r="N19" s="10">
        <f>+'[3]Table 1'!G18</f>
        <v>20107</v>
      </c>
      <c r="O19" s="17">
        <f>+'[3]Table 1'!H18</f>
        <v>125932</v>
      </c>
      <c r="P19" s="10">
        <f t="shared" si="3"/>
        <v>125932</v>
      </c>
      <c r="Q19" s="10">
        <f t="shared" si="4"/>
        <v>122045</v>
      </c>
      <c r="R19" s="10">
        <f>+Q19*D19</f>
        <v>122045</v>
      </c>
      <c r="S19" s="10">
        <f>+TRUNC(R19,0)</f>
        <v>122045</v>
      </c>
      <c r="T19" s="10">
        <f t="shared" si="5"/>
        <v>139923.6</v>
      </c>
      <c r="U19" s="11" t="str">
        <f t="shared" si="6"/>
        <v>Promediable</v>
      </c>
    </row>
    <row r="20" spans="1:21" ht="31.5" customHeight="1" x14ac:dyDescent="0.2">
      <c r="A20" s="9">
        <v>14</v>
      </c>
      <c r="B20" s="1" t="str">
        <f>+'[1]Table 1'!B18</f>
        <v>Pelicula elástica para envolturas</v>
      </c>
      <c r="C20" s="1" t="str">
        <f>+'[1]Table 1'!C18</f>
        <v>Película strech o vinipel rollo por 600 metros de 45cm de ancho en calibre 4</v>
      </c>
      <c r="D20" s="24">
        <v>1</v>
      </c>
      <c r="E20" s="24">
        <v>98898</v>
      </c>
      <c r="F20" s="24">
        <v>18791</v>
      </c>
      <c r="G20" s="24">
        <v>117689</v>
      </c>
      <c r="H20" s="24">
        <v>117689</v>
      </c>
      <c r="I20" s="10">
        <f>+'[2]Table 1'!F20</f>
        <v>93300</v>
      </c>
      <c r="J20" s="10">
        <f>+'[2]Table 1'!G20</f>
        <v>17727</v>
      </c>
      <c r="K20" s="10">
        <f>+'[2]Table 1'!H20</f>
        <v>111027</v>
      </c>
      <c r="L20" s="10">
        <f t="shared" si="2"/>
        <v>111027</v>
      </c>
      <c r="M20" s="10">
        <f>+'[3]Table 1'!F19</f>
        <v>100764</v>
      </c>
      <c r="N20" s="10">
        <f>+'[3]Table 1'!G19</f>
        <v>19145</v>
      </c>
      <c r="O20" s="17">
        <f>+'[3]Table 1'!H19</f>
        <v>119909</v>
      </c>
      <c r="P20" s="10">
        <f t="shared" si="3"/>
        <v>119909</v>
      </c>
      <c r="Q20" s="10">
        <f t="shared" si="4"/>
        <v>116208.33333333333</v>
      </c>
      <c r="R20" s="10">
        <f>+Q20*D20</f>
        <v>116208.33333333333</v>
      </c>
      <c r="S20" s="10">
        <f>+TRUNC(R20,0)</f>
        <v>116208</v>
      </c>
      <c r="T20" s="10">
        <f t="shared" si="5"/>
        <v>133232.4</v>
      </c>
      <c r="U20" s="11" t="str">
        <f t="shared" si="6"/>
        <v>Promediable</v>
      </c>
    </row>
    <row r="21" spans="1:21" ht="31.5" customHeight="1" x14ac:dyDescent="0.2">
      <c r="A21" s="9">
        <v>15</v>
      </c>
      <c r="B21" s="1" t="str">
        <f>+'[1]Table 1'!B19</f>
        <v>Dispensador de zunchos</v>
      </c>
      <c r="C21" s="1" t="str">
        <f>+'[1]Table 1'!C19</f>
        <v>carro Dispensador para Zuncho Plástico confeccionado en acero tubular con 2 ruedas y una caja plástica para almacenar accesorios. Tipos de zuncho: Zuncho Plástico, PET o PP; Alma del zuncho: 400 mm Dimensiones: 65cm x 48cm x 110cm
Peso: 28 Kg</v>
      </c>
      <c r="D21" s="24">
        <v>1</v>
      </c>
      <c r="E21" s="24">
        <v>480519</v>
      </c>
      <c r="F21" s="24">
        <v>91299</v>
      </c>
      <c r="G21" s="24">
        <v>571818</v>
      </c>
      <c r="H21" s="24">
        <v>571818</v>
      </c>
      <c r="I21" s="10">
        <f>+'[2]Table 1'!F21</f>
        <v>453320</v>
      </c>
      <c r="J21" s="10">
        <f>+'[2]Table 1'!G21</f>
        <v>86131</v>
      </c>
      <c r="K21" s="10">
        <f>+'[2]Table 1'!H21</f>
        <v>539451</v>
      </c>
      <c r="L21" s="10">
        <f t="shared" si="2"/>
        <v>539451</v>
      </c>
      <c r="M21" s="10">
        <f>+'[3]Table 1'!F20</f>
        <v>489586</v>
      </c>
      <c r="N21" s="10">
        <f>+'[3]Table 1'!G20</f>
        <v>93021</v>
      </c>
      <c r="O21" s="17">
        <f>+'[3]Table 1'!H20</f>
        <v>582607</v>
      </c>
      <c r="P21" s="10">
        <f t="shared" si="3"/>
        <v>582607</v>
      </c>
      <c r="Q21" s="10">
        <f t="shared" si="4"/>
        <v>564625.33333333337</v>
      </c>
      <c r="R21" s="10">
        <f t="shared" ref="R21:R51" si="7">+Q21*D21</f>
        <v>564625.33333333337</v>
      </c>
      <c r="S21" s="10">
        <f t="shared" ref="S21:S51" si="8">+TRUNC(R21,0)</f>
        <v>564625</v>
      </c>
      <c r="T21" s="10">
        <f t="shared" si="5"/>
        <v>647341.19999999995</v>
      </c>
      <c r="U21" s="11" t="str">
        <f t="shared" si="6"/>
        <v>Promediable</v>
      </c>
    </row>
    <row r="22" spans="1:21" ht="31.5" customHeight="1" x14ac:dyDescent="0.2">
      <c r="A22" s="9">
        <v>16</v>
      </c>
      <c r="B22" s="1" t="str">
        <f>+'[1]Table 1'!B20</f>
        <v>CINTA ADHESIVA MÁGICA</v>
      </c>
      <c r="C22" s="1" t="str">
        <f>+'[1]Table 1'!C20</f>
        <v>CINTA ADHESIVA LIBRE DE ÁCIDO: La cinta adhesiva mágica es de color mate opaco en el rollo e invisible sobre papel. material de acetato mate y a su adhesivo acrílico es muy resistente y no se amarillenta ni se
despega con el tiempo, ideal para pegar docum</v>
      </c>
      <c r="D22" s="24">
        <v>1</v>
      </c>
      <c r="E22" s="24">
        <v>13632</v>
      </c>
      <c r="F22" s="24">
        <v>2590</v>
      </c>
      <c r="G22" s="24">
        <v>16222</v>
      </c>
      <c r="H22" s="24">
        <v>486663</v>
      </c>
      <c r="I22" s="10">
        <f>+'[2]Table 1'!F22</f>
        <v>12860</v>
      </c>
      <c r="J22" s="10">
        <f>+'[2]Table 1'!G22</f>
        <v>2443</v>
      </c>
      <c r="K22" s="10">
        <f>+'[2]Table 1'!H22</f>
        <v>15304</v>
      </c>
      <c r="L22" s="10">
        <f t="shared" si="2"/>
        <v>15304</v>
      </c>
      <c r="M22" s="10">
        <f>+'[3]Table 1'!F21</f>
        <v>13889</v>
      </c>
      <c r="N22" s="10">
        <f>+'[3]Table 1'!G21</f>
        <v>2639</v>
      </c>
      <c r="O22" s="17">
        <f>+'[3]Table 1'!H21</f>
        <v>16528</v>
      </c>
      <c r="P22" s="10">
        <f t="shared" si="3"/>
        <v>16528</v>
      </c>
      <c r="Q22" s="10">
        <f t="shared" si="4"/>
        <v>16018</v>
      </c>
      <c r="R22" s="10">
        <f t="shared" si="7"/>
        <v>16018</v>
      </c>
      <c r="S22" s="10">
        <f t="shared" si="8"/>
        <v>16018</v>
      </c>
      <c r="T22" s="10">
        <f t="shared" si="5"/>
        <v>18364.8</v>
      </c>
      <c r="U22" s="11" t="str">
        <f t="shared" si="6"/>
        <v>Promediable</v>
      </c>
    </row>
    <row r="23" spans="1:21" ht="31.5" customHeight="1" x14ac:dyDescent="0.2">
      <c r="A23" s="9">
        <v>17</v>
      </c>
      <c r="B23" s="1" t="str">
        <f>+'[1]Table 1'!B21</f>
        <v>Frasco Silicona líquida x 100 ml</v>
      </c>
      <c r="C23" s="1" t="str">
        <f>+'[1]Table 1'!C21</f>
        <v>Frasco Silicona líquida x 100 ml</v>
      </c>
      <c r="D23" s="24">
        <v>1</v>
      </c>
      <c r="E23" s="24">
        <v>12169</v>
      </c>
      <c r="F23" s="24">
        <v>2312</v>
      </c>
      <c r="G23" s="24">
        <v>14481</v>
      </c>
      <c r="H23" s="24">
        <v>289617</v>
      </c>
      <c r="I23" s="10">
        <f>+'[2]Table 1'!F23</f>
        <v>11480</v>
      </c>
      <c r="J23" s="10">
        <f>+'[2]Table 1'!G23</f>
        <v>2181</v>
      </c>
      <c r="K23" s="10">
        <f>+'[2]Table 1'!H23</f>
        <v>13661</v>
      </c>
      <c r="L23" s="10">
        <f t="shared" si="2"/>
        <v>13661</v>
      </c>
      <c r="M23" s="10">
        <f>+'[3]Table 1'!F22</f>
        <v>12398</v>
      </c>
      <c r="N23" s="10">
        <f>+'[3]Table 1'!G22</f>
        <v>2356</v>
      </c>
      <c r="O23" s="17">
        <f>+'[3]Table 1'!H22</f>
        <v>14754</v>
      </c>
      <c r="P23" s="10">
        <f t="shared" si="3"/>
        <v>14754</v>
      </c>
      <c r="Q23" s="10">
        <f t="shared" si="4"/>
        <v>14298.666666666666</v>
      </c>
      <c r="R23" s="10">
        <f t="shared" si="7"/>
        <v>14298.666666666666</v>
      </c>
      <c r="S23" s="10">
        <f t="shared" si="8"/>
        <v>14298</v>
      </c>
      <c r="T23" s="10">
        <f t="shared" si="5"/>
        <v>16393.2</v>
      </c>
      <c r="U23" s="11" t="str">
        <f t="shared" si="6"/>
        <v>Promediable</v>
      </c>
    </row>
    <row r="24" spans="1:21" ht="31.5" customHeight="1" x14ac:dyDescent="0.2">
      <c r="A24" s="9">
        <v>18</v>
      </c>
      <c r="B24" s="1" t="str">
        <f>+'[1]Table 1'!B22</f>
        <v>TIJERAS DE 7"</v>
      </c>
      <c r="C24" s="1" t="str">
        <f>+'[1]Table 1'!C22</f>
        <v>Tijera de precisión en acero inoxidable, de 21 cms de largo, con mango resistente, ergonómico, plástico x 7 pulgadas con punta fina</v>
      </c>
      <c r="D24" s="24">
        <v>1</v>
      </c>
      <c r="E24" s="24">
        <v>11724</v>
      </c>
      <c r="F24" s="24">
        <v>2227</v>
      </c>
      <c r="G24" s="24">
        <v>13951</v>
      </c>
      <c r="H24" s="24">
        <v>837065</v>
      </c>
      <c r="I24" s="10">
        <f>+'[2]Table 1'!F24</f>
        <v>11060</v>
      </c>
      <c r="J24" s="10">
        <f>+'[2]Table 1'!G24</f>
        <v>2101</v>
      </c>
      <c r="K24" s="10">
        <f>+'[2]Table 1'!H24</f>
        <v>13161</v>
      </c>
      <c r="L24" s="10">
        <f t="shared" si="2"/>
        <v>13161</v>
      </c>
      <c r="M24" s="10">
        <f>+'[3]Table 1'!F23</f>
        <v>11945</v>
      </c>
      <c r="N24" s="10">
        <f>+'[3]Table 1'!G23</f>
        <v>2270</v>
      </c>
      <c r="O24" s="17">
        <f>+'[3]Table 1'!H23</f>
        <v>14214</v>
      </c>
      <c r="P24" s="10">
        <f t="shared" si="3"/>
        <v>14214</v>
      </c>
      <c r="Q24" s="10">
        <f t="shared" si="4"/>
        <v>13775.333333333334</v>
      </c>
      <c r="R24" s="10">
        <f t="shared" si="7"/>
        <v>13775.333333333334</v>
      </c>
      <c r="S24" s="10">
        <f t="shared" si="8"/>
        <v>13775</v>
      </c>
      <c r="T24" s="10">
        <f t="shared" si="5"/>
        <v>15793.199999999999</v>
      </c>
      <c r="U24" s="11" t="str">
        <f t="shared" si="6"/>
        <v>Promediable</v>
      </c>
    </row>
    <row r="25" spans="1:21" ht="31.5" customHeight="1" x14ac:dyDescent="0.2">
      <c r="A25" s="9">
        <v>19</v>
      </c>
      <c r="B25" s="1" t="str">
        <f>+'[1]Table 1'!B23</f>
        <v>Grapas</v>
      </c>
      <c r="C25" s="1" t="str">
        <f>+'[1]Table 1'!C23</f>
        <v>Suministros de sujeción grapa plastica para tensor  de zuncho plastico entre 12 mm y 19 mm y de espesor entre 0,4 mm y 0,8 mm. en bolsas de 1 kg</v>
      </c>
      <c r="D25" s="24">
        <v>1</v>
      </c>
      <c r="E25" s="24">
        <v>26564</v>
      </c>
      <c r="F25" s="24">
        <v>5047</v>
      </c>
      <c r="G25" s="24">
        <v>31611</v>
      </c>
      <c r="H25" s="24">
        <v>632214</v>
      </c>
      <c r="I25" s="10">
        <f>+'[2]Table 1'!F25</f>
        <v>25060</v>
      </c>
      <c r="J25" s="10">
        <f>+'[2]Table 1'!G25</f>
        <v>4761</v>
      </c>
      <c r="K25" s="10">
        <f>+'[2]Table 1'!H25</f>
        <v>29821</v>
      </c>
      <c r="L25" s="10">
        <f t="shared" si="2"/>
        <v>29821</v>
      </c>
      <c r="M25" s="10">
        <f>+'[3]Table 1'!F24</f>
        <v>27065</v>
      </c>
      <c r="N25" s="10">
        <f>+'[3]Table 1'!G24</f>
        <v>5142</v>
      </c>
      <c r="O25" s="17">
        <f>+'[3]Table 1'!H24</f>
        <v>32207</v>
      </c>
      <c r="P25" s="10">
        <f t="shared" si="3"/>
        <v>32207</v>
      </c>
      <c r="Q25" s="10">
        <f t="shared" si="4"/>
        <v>31213</v>
      </c>
      <c r="R25" s="10">
        <f t="shared" si="7"/>
        <v>31213</v>
      </c>
      <c r="S25" s="10">
        <f t="shared" si="8"/>
        <v>31213</v>
      </c>
      <c r="T25" s="10">
        <f t="shared" si="5"/>
        <v>35785.199999999997</v>
      </c>
      <c r="U25" s="11" t="str">
        <f t="shared" si="6"/>
        <v>Promediable</v>
      </c>
    </row>
    <row r="26" spans="1:21" ht="31.5" customHeight="1" x14ac:dyDescent="0.2">
      <c r="A26" s="9">
        <v>20</v>
      </c>
      <c r="B26" s="1" t="str">
        <f>+'[1]Table 1'!B24</f>
        <v>CINTA DE ENMASCARAR ANCHA</v>
      </c>
      <c r="C26" s="1" t="str">
        <f>+'[1]Table 1'!C24</f>
        <v>Cinta de enmascarar con ancho de 2" (4.8 cm) para un uso cómodo en proyectos variados. Largo de 40 metros, ideal para trabajos extensos.</v>
      </c>
      <c r="D26" s="24">
        <v>1</v>
      </c>
      <c r="E26" s="24">
        <v>12126</v>
      </c>
      <c r="F26" s="24">
        <v>2304</v>
      </c>
      <c r="G26" s="24">
        <v>14430</v>
      </c>
      <c r="H26" s="24">
        <v>288593</v>
      </c>
      <c r="I26" s="10">
        <f>+'[2]Table 1'!F26</f>
        <v>11439</v>
      </c>
      <c r="J26" s="10">
        <f>+'[2]Table 1'!G26</f>
        <v>2173</v>
      </c>
      <c r="K26" s="10">
        <f>+'[2]Table 1'!H26</f>
        <v>13613</v>
      </c>
      <c r="L26" s="10">
        <f t="shared" si="2"/>
        <v>13613</v>
      </c>
      <c r="M26" s="10">
        <f>+'[3]Table 1'!F25</f>
        <v>12355</v>
      </c>
      <c r="N26" s="10">
        <f>+'[3]Table 1'!G25</f>
        <v>2347</v>
      </c>
      <c r="O26" s="17">
        <f>+'[3]Table 1'!H25</f>
        <v>14702</v>
      </c>
      <c r="P26" s="10">
        <f t="shared" si="3"/>
        <v>14702</v>
      </c>
      <c r="Q26" s="10">
        <f t="shared" si="4"/>
        <v>14248.333333333334</v>
      </c>
      <c r="R26" s="10">
        <f t="shared" si="7"/>
        <v>14248.333333333334</v>
      </c>
      <c r="S26" s="10">
        <f t="shared" si="8"/>
        <v>14248</v>
      </c>
      <c r="T26" s="10">
        <f t="shared" si="5"/>
        <v>16335.599999999999</v>
      </c>
      <c r="U26" s="11" t="str">
        <f t="shared" si="6"/>
        <v>Promediable</v>
      </c>
    </row>
    <row r="27" spans="1:21" ht="31.5" customHeight="1" x14ac:dyDescent="0.2">
      <c r="A27" s="9">
        <v>21</v>
      </c>
      <c r="B27" s="1" t="str">
        <f>+'[1]Table 1'!B25</f>
        <v>Cinta de polietileno</v>
      </c>
      <c r="C27" s="1" t="str">
        <f>+'[1]Table 1'!C25</f>
        <v>zunchos plásticos (polipropileno (PP) o poliéster (PET)) para tensor  de zuncho plastico entre 12 mm y 19 mm y de espesor entre 0,4 mm y 0,8 mm. y Sellador H-35 para sellos de un ancho de 12 mm o 16 mm rollos  de  zuncho plastico para carro Dispensador pa</v>
      </c>
      <c r="D27" s="24">
        <v>1</v>
      </c>
      <c r="E27" s="24">
        <v>32500</v>
      </c>
      <c r="F27" s="24">
        <v>6175</v>
      </c>
      <c r="G27" s="24">
        <v>38675</v>
      </c>
      <c r="H27" s="24">
        <v>38675</v>
      </c>
      <c r="I27" s="10">
        <f>+'[2]Table 1'!F27</f>
        <v>30660</v>
      </c>
      <c r="J27" s="10">
        <f>+'[2]Table 1'!G27</f>
        <v>5825</v>
      </c>
      <c r="K27" s="10">
        <f>+'[2]Table 1'!H27</f>
        <v>36485</v>
      </c>
      <c r="L27" s="10">
        <f t="shared" si="2"/>
        <v>36485</v>
      </c>
      <c r="M27" s="10">
        <f>+'[3]Table 1'!F26</f>
        <v>33113</v>
      </c>
      <c r="N27" s="10">
        <f>+'[3]Table 1'!G26</f>
        <v>6291</v>
      </c>
      <c r="O27" s="17">
        <f>+'[3]Table 1'!H26</f>
        <v>39404</v>
      </c>
      <c r="P27" s="10">
        <f t="shared" si="3"/>
        <v>39404</v>
      </c>
      <c r="Q27" s="10">
        <f t="shared" si="4"/>
        <v>38188</v>
      </c>
      <c r="R27" s="10">
        <f t="shared" si="7"/>
        <v>38188</v>
      </c>
      <c r="S27" s="10">
        <f t="shared" si="8"/>
        <v>38188</v>
      </c>
      <c r="T27" s="10">
        <f t="shared" si="5"/>
        <v>43782</v>
      </c>
      <c r="U27" s="11" t="str">
        <f t="shared" si="6"/>
        <v>Promediable</v>
      </c>
    </row>
    <row r="28" spans="1:21" ht="31.5" customHeight="1" x14ac:dyDescent="0.2">
      <c r="A28" s="9">
        <v>22</v>
      </c>
      <c r="B28" s="1" t="str">
        <f>+'[1]Table 1'!B26</f>
        <v>Borradores para tableros blancos</v>
      </c>
      <c r="C28" s="1" t="str">
        <f>+'[1]Table 1'!C26</f>
        <v>Borrador para tablero acrílico tamaño 3.5x12.0 en madera y felpa sintética</v>
      </c>
      <c r="D28" s="24">
        <v>1</v>
      </c>
      <c r="E28" s="24">
        <v>36952</v>
      </c>
      <c r="F28" s="24">
        <v>7021</v>
      </c>
      <c r="G28" s="24">
        <v>43972</v>
      </c>
      <c r="H28" s="24">
        <v>87945</v>
      </c>
      <c r="I28" s="10">
        <f>+'[2]Table 1'!F28</f>
        <v>34860</v>
      </c>
      <c r="J28" s="10">
        <f>+'[2]Table 1'!G28</f>
        <v>6623</v>
      </c>
      <c r="K28" s="10">
        <f>+'[2]Table 1'!H28</f>
        <v>41483</v>
      </c>
      <c r="L28" s="10">
        <f t="shared" si="2"/>
        <v>41483</v>
      </c>
      <c r="M28" s="10">
        <f>+'[3]Table 1'!F27</f>
        <v>37649</v>
      </c>
      <c r="N28" s="10">
        <f>+'[3]Table 1'!G27</f>
        <v>7153</v>
      </c>
      <c r="O28" s="17">
        <f>+'[3]Table 1'!H27</f>
        <v>44802</v>
      </c>
      <c r="P28" s="10">
        <f t="shared" si="3"/>
        <v>44802</v>
      </c>
      <c r="Q28" s="10">
        <f t="shared" si="4"/>
        <v>43419</v>
      </c>
      <c r="R28" s="10">
        <f t="shared" si="7"/>
        <v>43419</v>
      </c>
      <c r="S28" s="10">
        <f t="shared" si="8"/>
        <v>43419</v>
      </c>
      <c r="T28" s="10">
        <f t="shared" si="5"/>
        <v>49779.6</v>
      </c>
      <c r="U28" s="11" t="str">
        <f t="shared" si="6"/>
        <v>Promediable</v>
      </c>
    </row>
    <row r="29" spans="1:21" ht="31.5" customHeight="1" x14ac:dyDescent="0.2">
      <c r="A29" s="9">
        <v>23</v>
      </c>
      <c r="B29" s="1" t="str">
        <f>+'[1]Table 1'!B27</f>
        <v>Cabuya</v>
      </c>
      <c r="C29" s="1" t="str">
        <f>+'[1]Table 1'!C27</f>
        <v>CABUYA ROLLO X 100 MT</v>
      </c>
      <c r="D29" s="24">
        <v>1</v>
      </c>
      <c r="E29" s="24">
        <v>28048</v>
      </c>
      <c r="F29" s="24">
        <v>5329</v>
      </c>
      <c r="G29" s="24">
        <v>33377</v>
      </c>
      <c r="H29" s="24">
        <v>33377</v>
      </c>
      <c r="I29" s="10">
        <f>+'[2]Table 1'!F29</f>
        <v>26460</v>
      </c>
      <c r="J29" s="10">
        <f>+'[2]Table 1'!G29</f>
        <v>5027</v>
      </c>
      <c r="K29" s="10">
        <f>+'[2]Table 1'!H29</f>
        <v>31487</v>
      </c>
      <c r="L29" s="10">
        <f t="shared" si="2"/>
        <v>31487</v>
      </c>
      <c r="M29" s="10">
        <f>+'[3]Table 1'!F28</f>
        <v>28577</v>
      </c>
      <c r="N29" s="10">
        <f>+'[3]Table 1'!G28</f>
        <v>5430</v>
      </c>
      <c r="O29" s="17">
        <f>+'[3]Table 1'!H28</f>
        <v>34006</v>
      </c>
      <c r="P29" s="10">
        <f t="shared" si="3"/>
        <v>34006</v>
      </c>
      <c r="Q29" s="10">
        <f t="shared" si="4"/>
        <v>32956.666666666664</v>
      </c>
      <c r="R29" s="10">
        <f t="shared" si="7"/>
        <v>32956.666666666664</v>
      </c>
      <c r="S29" s="10">
        <f t="shared" si="8"/>
        <v>32956</v>
      </c>
      <c r="T29" s="10">
        <f t="shared" si="5"/>
        <v>37784.400000000001</v>
      </c>
      <c r="U29" s="11" t="str">
        <f t="shared" si="6"/>
        <v>Promediable</v>
      </c>
    </row>
    <row r="30" spans="1:21" ht="31.5" customHeight="1" x14ac:dyDescent="0.2">
      <c r="A30" s="9">
        <v>24</v>
      </c>
      <c r="B30" s="1" t="str">
        <f>+'[1]Table 1'!B28</f>
        <v>LÁPIZ DE MINA NEGRA No. HB2</v>
      </c>
      <c r="C30" s="1" t="str">
        <f>+'[1]Table 1'!C28</f>
        <v>Más negro, más suave, No se abre, ni se astilla, Único con casquillo de banda roja, garantía de calidad, Mina HB2</v>
      </c>
      <c r="D30" s="24">
        <v>1</v>
      </c>
      <c r="E30" s="24">
        <v>873</v>
      </c>
      <c r="F30" s="24">
        <v>166</v>
      </c>
      <c r="G30" s="24">
        <v>1038</v>
      </c>
      <c r="H30" s="24">
        <v>62303</v>
      </c>
      <c r="I30" s="10">
        <f>+'[2]Table 1'!F30</f>
        <v>823</v>
      </c>
      <c r="J30" s="10">
        <f>+'[2]Table 1'!G30</f>
        <v>156</v>
      </c>
      <c r="K30" s="10">
        <f>+'[2]Table 1'!H30</f>
        <v>980</v>
      </c>
      <c r="L30" s="10">
        <f t="shared" si="2"/>
        <v>980</v>
      </c>
      <c r="M30" s="10">
        <f>+'[3]Table 1'!F29</f>
        <v>889</v>
      </c>
      <c r="N30" s="10">
        <f>+'[3]Table 1'!G29</f>
        <v>169</v>
      </c>
      <c r="O30" s="17">
        <f>+'[3]Table 1'!H29</f>
        <v>1058</v>
      </c>
      <c r="P30" s="10">
        <f t="shared" si="3"/>
        <v>1058</v>
      </c>
      <c r="Q30" s="10">
        <f t="shared" si="4"/>
        <v>1025.3333333333333</v>
      </c>
      <c r="R30" s="10">
        <f t="shared" si="7"/>
        <v>1025.3333333333333</v>
      </c>
      <c r="S30" s="10">
        <f t="shared" si="8"/>
        <v>1025</v>
      </c>
      <c r="T30" s="10">
        <f t="shared" si="5"/>
        <v>1176</v>
      </c>
      <c r="U30" s="11" t="str">
        <f t="shared" si="6"/>
        <v>Promediable</v>
      </c>
    </row>
    <row r="31" spans="1:21" ht="31.5" customHeight="1" x14ac:dyDescent="0.2">
      <c r="A31" s="9">
        <v>25</v>
      </c>
      <c r="B31" s="1" t="str">
        <f>+'[1]Table 1'!B29</f>
        <v>Sistemas de aplicación de pegante o
adhesivo</v>
      </c>
      <c r="C31" s="1" t="str">
        <f>+'[1]Table 1'!C29</f>
        <v>SILICONA  BARRA GRUESA X UNIDAD</v>
      </c>
      <c r="D31" s="24">
        <v>1</v>
      </c>
      <c r="E31" s="24">
        <v>2226</v>
      </c>
      <c r="F31" s="24">
        <v>423</v>
      </c>
      <c r="G31" s="24">
        <v>2649</v>
      </c>
      <c r="H31" s="24">
        <v>66224</v>
      </c>
      <c r="I31" s="10">
        <f>+'[2]Table 1'!F31</f>
        <v>2100</v>
      </c>
      <c r="J31" s="10">
        <f>+'[2]Table 1'!G31</f>
        <v>399</v>
      </c>
      <c r="K31" s="10">
        <f>+'[2]Table 1'!H31</f>
        <v>2499</v>
      </c>
      <c r="L31" s="10">
        <f t="shared" si="2"/>
        <v>2499</v>
      </c>
      <c r="M31" s="10">
        <f>+'[3]Table 1'!F30</f>
        <v>2268</v>
      </c>
      <c r="N31" s="10">
        <f>+'[3]Table 1'!G30</f>
        <v>431</v>
      </c>
      <c r="O31" s="17">
        <f>+'[3]Table 1'!H30</f>
        <v>2699</v>
      </c>
      <c r="P31" s="10">
        <f t="shared" si="3"/>
        <v>2699</v>
      </c>
      <c r="Q31" s="10">
        <f t="shared" si="4"/>
        <v>2615.6666666666665</v>
      </c>
      <c r="R31" s="10">
        <f t="shared" si="7"/>
        <v>2615.6666666666665</v>
      </c>
      <c r="S31" s="10">
        <f t="shared" si="8"/>
        <v>2615</v>
      </c>
      <c r="T31" s="10">
        <f t="shared" si="5"/>
        <v>2998.7999999999997</v>
      </c>
      <c r="U31" s="11" t="str">
        <f t="shared" si="6"/>
        <v>Promediable</v>
      </c>
    </row>
    <row r="32" spans="1:21" ht="31.5" customHeight="1" x14ac:dyDescent="0.2">
      <c r="A32" s="9">
        <v>26</v>
      </c>
      <c r="B32" s="1" t="str">
        <f>+'[1]Table 1'!B30</f>
        <v>Sistemas de aplicación de pegante o
adhesivo</v>
      </c>
      <c r="C32" s="1" t="str">
        <f>+'[1]Table 1'!C30</f>
        <v>SILICONA  BARRA  DELGADA X UNIDAD</v>
      </c>
      <c r="D32" s="24">
        <v>1</v>
      </c>
      <c r="E32" s="24">
        <v>487</v>
      </c>
      <c r="F32" s="24">
        <v>92</v>
      </c>
      <c r="G32" s="24">
        <v>579</v>
      </c>
      <c r="H32" s="24">
        <v>14481</v>
      </c>
      <c r="I32" s="10">
        <f>+'[2]Table 1'!F32</f>
        <v>459</v>
      </c>
      <c r="J32" s="10">
        <f>+'[2]Table 1'!G32</f>
        <v>87</v>
      </c>
      <c r="K32" s="10">
        <f>+'[2]Table 1'!H32</f>
        <v>546</v>
      </c>
      <c r="L32" s="10">
        <f t="shared" si="2"/>
        <v>546</v>
      </c>
      <c r="M32" s="10">
        <f>+'[3]Table 1'!F31</f>
        <v>496</v>
      </c>
      <c r="N32" s="10">
        <f>+'[3]Table 1'!G31</f>
        <v>94</v>
      </c>
      <c r="O32" s="17">
        <f>+'[3]Table 1'!H31</f>
        <v>590</v>
      </c>
      <c r="P32" s="10">
        <f t="shared" si="3"/>
        <v>590</v>
      </c>
      <c r="Q32" s="10">
        <f t="shared" si="4"/>
        <v>571.66666666666663</v>
      </c>
      <c r="R32" s="10">
        <f t="shared" si="7"/>
        <v>571.66666666666663</v>
      </c>
      <c r="S32" s="10">
        <f t="shared" si="8"/>
        <v>571</v>
      </c>
      <c r="T32" s="10">
        <f t="shared" si="5"/>
        <v>655.19999999999993</v>
      </c>
      <c r="U32" s="11" t="str">
        <f t="shared" si="6"/>
        <v>Promediable</v>
      </c>
    </row>
    <row r="33" spans="1:21" ht="31.5" customHeight="1" x14ac:dyDescent="0.2">
      <c r="A33" s="9">
        <v>27</v>
      </c>
      <c r="B33" s="1" t="str">
        <f>+'[1]Table 1'!B31</f>
        <v>Cintas de señalización</v>
      </c>
      <c r="C33" s="1" t="str">
        <f>+'[1]Table 1'!C31</f>
        <v>Cintas de señalización x 500 mts</v>
      </c>
      <c r="D33" s="24">
        <v>1</v>
      </c>
      <c r="E33" s="24">
        <v>88892</v>
      </c>
      <c r="F33" s="24">
        <v>16889</v>
      </c>
      <c r="G33" s="24">
        <v>105781</v>
      </c>
      <c r="H33" s="24">
        <v>105781</v>
      </c>
      <c r="I33" s="10">
        <f>+'[2]Table 1'!F33</f>
        <v>83860</v>
      </c>
      <c r="J33" s="10">
        <f>+'[2]Table 1'!G33</f>
        <v>15933</v>
      </c>
      <c r="K33" s="10">
        <f>+'[2]Table 1'!H33</f>
        <v>99793</v>
      </c>
      <c r="L33" s="10">
        <f t="shared" si="2"/>
        <v>99793</v>
      </c>
      <c r="M33" s="10">
        <f>+'[3]Table 1'!F32</f>
        <v>90569</v>
      </c>
      <c r="N33" s="10">
        <f>+'[3]Table 1'!G32</f>
        <v>17208</v>
      </c>
      <c r="O33" s="17">
        <f>+'[3]Table 1'!H32</f>
        <v>107777</v>
      </c>
      <c r="P33" s="10">
        <f t="shared" si="3"/>
        <v>107777</v>
      </c>
      <c r="Q33" s="10">
        <f t="shared" si="4"/>
        <v>104450.33333333333</v>
      </c>
      <c r="R33" s="10">
        <f t="shared" si="7"/>
        <v>104450.33333333333</v>
      </c>
      <c r="S33" s="10">
        <f t="shared" si="8"/>
        <v>104450</v>
      </c>
      <c r="T33" s="10">
        <f t="shared" si="5"/>
        <v>119751.59999999999</v>
      </c>
      <c r="U33" s="11" t="str">
        <f t="shared" si="6"/>
        <v>Promediable</v>
      </c>
    </row>
    <row r="34" spans="1:21" ht="31.5" customHeight="1" x14ac:dyDescent="0.2">
      <c r="A34" s="9">
        <v>28</v>
      </c>
      <c r="B34" s="1" t="str">
        <f>+'[1]Table 1'!B32</f>
        <v>Esferos de corrección</v>
      </c>
      <c r="C34" s="1" t="str">
        <f>+'[1]Table 1'!C32</f>
        <v>LAPIZ LIQUIDO CORRECTOR CAJA X 12 UNIDADES</v>
      </c>
      <c r="D34" s="24">
        <v>1</v>
      </c>
      <c r="E34" s="24">
        <v>53424</v>
      </c>
      <c r="F34" s="24">
        <v>10151</v>
      </c>
      <c r="G34" s="24">
        <v>63575</v>
      </c>
      <c r="H34" s="24">
        <v>127149</v>
      </c>
      <c r="I34" s="10">
        <f>+'[2]Table 1'!F34</f>
        <v>50400</v>
      </c>
      <c r="J34" s="10">
        <f>+'[2]Table 1'!G34</f>
        <v>9576</v>
      </c>
      <c r="K34" s="10">
        <f>+'[2]Table 1'!H34</f>
        <v>59976</v>
      </c>
      <c r="L34" s="10">
        <f t="shared" si="2"/>
        <v>59976</v>
      </c>
      <c r="M34" s="10">
        <f>+'[3]Table 1'!F33</f>
        <v>54432</v>
      </c>
      <c r="N34" s="10">
        <f>+'[3]Table 1'!G33</f>
        <v>10342</v>
      </c>
      <c r="O34" s="17">
        <f>+'[3]Table 1'!H33</f>
        <v>64774</v>
      </c>
      <c r="P34" s="10">
        <f t="shared" si="3"/>
        <v>64774</v>
      </c>
      <c r="Q34" s="10">
        <f t="shared" si="4"/>
        <v>62775</v>
      </c>
      <c r="R34" s="10">
        <f t="shared" si="7"/>
        <v>62775</v>
      </c>
      <c r="S34" s="10">
        <f t="shared" si="8"/>
        <v>62775</v>
      </c>
      <c r="T34" s="10">
        <f t="shared" si="5"/>
        <v>71971.199999999997</v>
      </c>
      <c r="U34" s="11" t="str">
        <f t="shared" si="6"/>
        <v>Promediable</v>
      </c>
    </row>
    <row r="35" spans="1:21" ht="31.5" customHeight="1" x14ac:dyDescent="0.2">
      <c r="A35" s="9">
        <v>29</v>
      </c>
      <c r="B35" s="1" t="str">
        <f>+'[1]Table 1'!B33</f>
        <v>Lápiz marcador</v>
      </c>
      <c r="C35" s="1" t="str">
        <f>+'[1]Table 1'!C33</f>
        <v>Rotuladores metálicos de punta fina paquete por 30</v>
      </c>
      <c r="D35" s="24">
        <v>1</v>
      </c>
      <c r="E35" s="24">
        <v>178080</v>
      </c>
      <c r="F35" s="24">
        <v>33835</v>
      </c>
      <c r="G35" s="24">
        <v>211915</v>
      </c>
      <c r="H35" s="24">
        <v>211915</v>
      </c>
      <c r="I35" s="10">
        <f>+'[2]Table 1'!F35</f>
        <v>168000</v>
      </c>
      <c r="J35" s="10">
        <f>+'[2]Table 1'!G35</f>
        <v>31920</v>
      </c>
      <c r="K35" s="10">
        <f>+'[2]Table 1'!H35</f>
        <v>199920</v>
      </c>
      <c r="L35" s="10">
        <f t="shared" si="2"/>
        <v>199920</v>
      </c>
      <c r="M35" s="10">
        <f>+'[3]Table 1'!F34</f>
        <v>181440</v>
      </c>
      <c r="N35" s="10">
        <f>+'[3]Table 1'!G34</f>
        <v>34474</v>
      </c>
      <c r="O35" s="17">
        <f>+'[3]Table 1'!H34</f>
        <v>215914</v>
      </c>
      <c r="P35" s="10">
        <f t="shared" si="3"/>
        <v>215914</v>
      </c>
      <c r="Q35" s="10">
        <f t="shared" si="4"/>
        <v>209249.66666666666</v>
      </c>
      <c r="R35" s="10">
        <f t="shared" si="7"/>
        <v>209249.66666666666</v>
      </c>
      <c r="S35" s="10">
        <f t="shared" si="8"/>
        <v>209249</v>
      </c>
      <c r="T35" s="10">
        <f t="shared" si="5"/>
        <v>239904</v>
      </c>
      <c r="U35" s="11" t="str">
        <f t="shared" si="6"/>
        <v>Promediable</v>
      </c>
    </row>
    <row r="36" spans="1:21" ht="31.5" customHeight="1" x14ac:dyDescent="0.2">
      <c r="A36" s="9">
        <v>30</v>
      </c>
      <c r="B36" s="1" t="str">
        <f>+'[1]Table 1'!B34</f>
        <v>Lápices mecánicos (portaminas)</v>
      </c>
      <c r="C36" s="1" t="str">
        <f>+'[1]Table 1'!C34</f>
        <v>Portaminas. Modelo estándar 07 mm color negro caja por 40 unidades</v>
      </c>
      <c r="D36" s="24">
        <v>1</v>
      </c>
      <c r="E36" s="24">
        <v>126140</v>
      </c>
      <c r="F36" s="24">
        <v>23967</v>
      </c>
      <c r="G36" s="24">
        <v>150107</v>
      </c>
      <c r="H36" s="24">
        <v>900640</v>
      </c>
      <c r="I36" s="10">
        <f>+'[2]Table 1'!F36</f>
        <v>119000</v>
      </c>
      <c r="J36" s="10">
        <f>+'[2]Table 1'!G36</f>
        <v>22610</v>
      </c>
      <c r="K36" s="10">
        <f>+'[2]Table 1'!H36</f>
        <v>141610</v>
      </c>
      <c r="L36" s="10">
        <f t="shared" si="2"/>
        <v>141610</v>
      </c>
      <c r="M36" s="10">
        <f>+'[3]Table 1'!F35</f>
        <v>128520</v>
      </c>
      <c r="N36" s="10">
        <f>+'[3]Table 1'!G35</f>
        <v>24419</v>
      </c>
      <c r="O36" s="17">
        <f>+'[3]Table 1'!H35</f>
        <v>152939</v>
      </c>
      <c r="P36" s="10">
        <f t="shared" si="3"/>
        <v>152939</v>
      </c>
      <c r="Q36" s="10">
        <f t="shared" si="4"/>
        <v>148218.66666666666</v>
      </c>
      <c r="R36" s="10">
        <f t="shared" si="7"/>
        <v>148218.66666666666</v>
      </c>
      <c r="S36" s="10">
        <f t="shared" si="8"/>
        <v>148218</v>
      </c>
      <c r="T36" s="10">
        <f t="shared" si="5"/>
        <v>169932</v>
      </c>
      <c r="U36" s="11" t="str">
        <f t="shared" si="6"/>
        <v>Promediable</v>
      </c>
    </row>
    <row r="37" spans="1:21" ht="31.5" customHeight="1" x14ac:dyDescent="0.2">
      <c r="A37" s="9">
        <v>31</v>
      </c>
      <c r="B37" s="1" t="str">
        <f>+'[1]Table 1'!B35</f>
        <v>Lápices mecánicos</v>
      </c>
      <c r="C37" s="1" t="str">
        <f>+'[1]Table 1'!C35</f>
        <v>Modelo estándar 05 mm negro caja por 40</v>
      </c>
      <c r="D37" s="24">
        <v>1</v>
      </c>
      <c r="E37" s="24">
        <v>126140</v>
      </c>
      <c r="F37" s="24">
        <v>23967</v>
      </c>
      <c r="G37" s="24">
        <v>150107</v>
      </c>
      <c r="H37" s="24">
        <v>150107</v>
      </c>
      <c r="I37" s="10">
        <f>+'[2]Table 1'!F37</f>
        <v>119000</v>
      </c>
      <c r="J37" s="10">
        <f>+'[2]Table 1'!G37</f>
        <v>22610</v>
      </c>
      <c r="K37" s="10">
        <f>+'[2]Table 1'!H37</f>
        <v>141610</v>
      </c>
      <c r="L37" s="10">
        <f t="shared" si="2"/>
        <v>141610</v>
      </c>
      <c r="M37" s="10">
        <f>+'[3]Table 1'!F36</f>
        <v>128520</v>
      </c>
      <c r="N37" s="10">
        <f>+'[3]Table 1'!G36</f>
        <v>24419</v>
      </c>
      <c r="O37" s="17">
        <f>+'[3]Table 1'!H36</f>
        <v>152939</v>
      </c>
      <c r="P37" s="10">
        <f t="shared" si="3"/>
        <v>152939</v>
      </c>
      <c r="Q37" s="10">
        <f t="shared" si="4"/>
        <v>148218.66666666666</v>
      </c>
      <c r="R37" s="10">
        <f t="shared" si="7"/>
        <v>148218.66666666666</v>
      </c>
      <c r="S37" s="10">
        <f t="shared" si="8"/>
        <v>148218</v>
      </c>
      <c r="T37" s="10">
        <f t="shared" si="5"/>
        <v>169932</v>
      </c>
      <c r="U37" s="11" t="str">
        <f t="shared" si="6"/>
        <v>Promediable</v>
      </c>
    </row>
    <row r="38" spans="1:21" ht="31.5" customHeight="1" x14ac:dyDescent="0.2">
      <c r="A38" s="9">
        <v>32</v>
      </c>
      <c r="B38" s="1" t="str">
        <f>+'[1]Table 1'!B36</f>
        <v>Empaque de burbujas</v>
      </c>
      <c r="C38" s="1" t="str">
        <f>+'[1]Table 1'!C36</f>
        <v>Plástico Burbuja Rollo de 50cm X 70 Mts Protección Embalaje</v>
      </c>
      <c r="D38" s="24">
        <v>1</v>
      </c>
      <c r="E38" s="24">
        <v>72122</v>
      </c>
      <c r="F38" s="24">
        <v>13703</v>
      </c>
      <c r="G38" s="24">
        <v>85826</v>
      </c>
      <c r="H38" s="24">
        <v>85826</v>
      </c>
      <c r="I38" s="10">
        <f>+'[2]Table 1'!F38</f>
        <v>68040</v>
      </c>
      <c r="J38" s="10">
        <f>+'[2]Table 1'!G38</f>
        <v>12928</v>
      </c>
      <c r="K38" s="10">
        <f>+'[2]Table 1'!H38</f>
        <v>80968</v>
      </c>
      <c r="L38" s="10">
        <f t="shared" si="2"/>
        <v>80968</v>
      </c>
      <c r="M38" s="10">
        <f>+'[3]Table 1'!F37</f>
        <v>73483</v>
      </c>
      <c r="N38" s="10">
        <f>+'[3]Table 1'!G37</f>
        <v>13962</v>
      </c>
      <c r="O38" s="17">
        <f>+'[3]Table 1'!H37</f>
        <v>87445</v>
      </c>
      <c r="P38" s="10">
        <f t="shared" si="3"/>
        <v>87445</v>
      </c>
      <c r="Q38" s="10">
        <f t="shared" si="4"/>
        <v>84746.333333333328</v>
      </c>
      <c r="R38" s="10">
        <f t="shared" si="7"/>
        <v>84746.333333333328</v>
      </c>
      <c r="S38" s="10">
        <f t="shared" si="8"/>
        <v>84746</v>
      </c>
      <c r="T38" s="10">
        <f t="shared" si="5"/>
        <v>97161.599999999991</v>
      </c>
      <c r="U38" s="11" t="str">
        <f t="shared" si="6"/>
        <v>Promediable</v>
      </c>
    </row>
    <row r="39" spans="1:21" ht="31.5" customHeight="1" x14ac:dyDescent="0.2">
      <c r="A39" s="9">
        <v>33</v>
      </c>
      <c r="B39" s="1" t="str">
        <f>+'[1]Table 1'!B37</f>
        <v>Repuestos de minas</v>
      </c>
      <c r="C39" s="1" t="str">
        <f>+'[1]Table 1'!C37</f>
        <v>Mina 0.7 mm HB  caja apor 12</v>
      </c>
      <c r="D39" s="24">
        <v>1</v>
      </c>
      <c r="E39" s="24">
        <v>3710</v>
      </c>
      <c r="F39" s="24">
        <v>705</v>
      </c>
      <c r="G39" s="24">
        <v>4415</v>
      </c>
      <c r="H39" s="24">
        <v>70638</v>
      </c>
      <c r="I39" s="10">
        <f>+'[2]Table 1'!F39</f>
        <v>3500</v>
      </c>
      <c r="J39" s="10">
        <f>+'[2]Table 1'!G39</f>
        <v>665</v>
      </c>
      <c r="K39" s="10">
        <f>+'[2]Table 1'!H39</f>
        <v>4165</v>
      </c>
      <c r="L39" s="10">
        <f t="shared" si="2"/>
        <v>4165</v>
      </c>
      <c r="M39" s="10">
        <f>+'[3]Table 1'!F38</f>
        <v>3780</v>
      </c>
      <c r="N39" s="10">
        <f>+'[3]Table 1'!G38</f>
        <v>718</v>
      </c>
      <c r="O39" s="17">
        <f>+'[3]Table 1'!H38</f>
        <v>4498</v>
      </c>
      <c r="P39" s="10">
        <f t="shared" si="3"/>
        <v>4498</v>
      </c>
      <c r="Q39" s="10">
        <f t="shared" si="4"/>
        <v>4359.333333333333</v>
      </c>
      <c r="R39" s="10">
        <f t="shared" si="7"/>
        <v>4359.333333333333</v>
      </c>
      <c r="S39" s="10">
        <f t="shared" si="8"/>
        <v>4359</v>
      </c>
      <c r="T39" s="10">
        <f t="shared" si="5"/>
        <v>4998</v>
      </c>
      <c r="U39" s="11" t="str">
        <f t="shared" si="6"/>
        <v>Promediable</v>
      </c>
    </row>
    <row r="40" spans="1:21" ht="31.5" customHeight="1" x14ac:dyDescent="0.2">
      <c r="A40" s="9">
        <v>34</v>
      </c>
      <c r="B40" s="1" t="str">
        <f>+'[1]Table 1'!B38</f>
        <v>Repuestos de minas</v>
      </c>
      <c r="C40" s="1" t="str">
        <f>+'[1]Table 1'!C38</f>
        <v>Mina 0.5 mm HB  caja por 12</v>
      </c>
      <c r="D40" s="24">
        <v>1</v>
      </c>
      <c r="E40" s="24">
        <v>3710</v>
      </c>
      <c r="F40" s="24">
        <v>705</v>
      </c>
      <c r="G40" s="24">
        <v>4415</v>
      </c>
      <c r="H40" s="24">
        <v>4415</v>
      </c>
      <c r="I40" s="10">
        <f>+'[2]Table 1'!F40</f>
        <v>3500</v>
      </c>
      <c r="J40" s="10">
        <f>+'[2]Table 1'!G40</f>
        <v>665</v>
      </c>
      <c r="K40" s="10">
        <f>+'[2]Table 1'!H40</f>
        <v>4165</v>
      </c>
      <c r="L40" s="10">
        <f t="shared" si="2"/>
        <v>4165</v>
      </c>
      <c r="M40" s="10">
        <f>+'[3]Table 1'!F39</f>
        <v>3780</v>
      </c>
      <c r="N40" s="10">
        <f>+'[3]Table 1'!G39</f>
        <v>718</v>
      </c>
      <c r="O40" s="17">
        <f>+'[3]Table 1'!H39</f>
        <v>4498</v>
      </c>
      <c r="P40" s="10">
        <f t="shared" si="3"/>
        <v>4498</v>
      </c>
      <c r="Q40" s="10">
        <f t="shared" si="4"/>
        <v>4359.333333333333</v>
      </c>
      <c r="R40" s="10">
        <f t="shared" si="7"/>
        <v>4359.333333333333</v>
      </c>
      <c r="S40" s="10">
        <f t="shared" si="8"/>
        <v>4359</v>
      </c>
      <c r="T40" s="10">
        <f t="shared" si="5"/>
        <v>4998</v>
      </c>
      <c r="U40" s="11" t="str">
        <f t="shared" si="6"/>
        <v>Promediable</v>
      </c>
    </row>
    <row r="41" spans="1:21" ht="31.5" customHeight="1" x14ac:dyDescent="0.2">
      <c r="A41" s="9">
        <v>35</v>
      </c>
      <c r="B41" s="1" t="str">
        <f>+'[1]Table 1'!B39</f>
        <v>Bolitas de poliestireno</v>
      </c>
      <c r="C41" s="1" t="str">
        <f>+'[1]Table 1'!C39</f>
        <v>Bolitas de poliestireno para relleno de pufs 40*50 cm x 5 kg ( son un material conformado por bolitas de pequeñas dimensiones que están fabricadas con poliestireno expandido, es decir, con EPS. Se trata de una resina plástica expandible, la cual se confor</v>
      </c>
      <c r="D41" s="24">
        <v>1</v>
      </c>
      <c r="E41" s="24">
        <v>96460</v>
      </c>
      <c r="F41" s="24">
        <v>18327</v>
      </c>
      <c r="G41" s="24">
        <v>114787</v>
      </c>
      <c r="H41" s="24">
        <v>114787</v>
      </c>
      <c r="I41" s="10">
        <f>+'[2]Table 1'!F41</f>
        <v>91000</v>
      </c>
      <c r="J41" s="10">
        <f>+'[2]Table 1'!G41</f>
        <v>17290</v>
      </c>
      <c r="K41" s="10">
        <f>+'[2]Table 1'!H41</f>
        <v>108290</v>
      </c>
      <c r="L41" s="10">
        <f t="shared" si="2"/>
        <v>108290</v>
      </c>
      <c r="M41" s="10">
        <f>+'[3]Table 1'!F40</f>
        <v>98280</v>
      </c>
      <c r="N41" s="10">
        <f>+'[3]Table 1'!G40</f>
        <v>18673</v>
      </c>
      <c r="O41" s="17">
        <f>+'[3]Table 1'!H40</f>
        <v>116953</v>
      </c>
      <c r="P41" s="10">
        <f t="shared" si="3"/>
        <v>116953</v>
      </c>
      <c r="Q41" s="10">
        <f t="shared" si="4"/>
        <v>113343.33333333333</v>
      </c>
      <c r="R41" s="10">
        <f t="shared" si="7"/>
        <v>113343.33333333333</v>
      </c>
      <c r="S41" s="10">
        <f t="shared" si="8"/>
        <v>113343</v>
      </c>
      <c r="T41" s="10">
        <f t="shared" si="5"/>
        <v>129948</v>
      </c>
      <c r="U41" s="11" t="str">
        <f t="shared" si="6"/>
        <v>Promediable</v>
      </c>
    </row>
    <row r="42" spans="1:21" ht="31.5" customHeight="1" x14ac:dyDescent="0.2">
      <c r="A42" s="9">
        <v>36</v>
      </c>
      <c r="B42" s="1" t="str">
        <f>+'[1]Table 1'!B40</f>
        <v>Separadores de cartón</v>
      </c>
      <c r="C42" s="1" t="str">
        <f>+'[1]Table 1'!C40</f>
        <v>Pieza de cartón que se utiliza para dividir y proteger productos dentro de cajas y embalajes. También se les conoce como particiones, divisores o
divisiones.</v>
      </c>
      <c r="D42" s="24">
        <v>1</v>
      </c>
      <c r="E42" s="24">
        <v>1410</v>
      </c>
      <c r="F42" s="24">
        <v>268</v>
      </c>
      <c r="G42" s="24">
        <v>1678</v>
      </c>
      <c r="H42" s="24">
        <v>100660</v>
      </c>
      <c r="I42" s="10">
        <f>+'[2]Table 1'!F42</f>
        <v>1330</v>
      </c>
      <c r="J42" s="10">
        <f>+'[2]Table 1'!G42</f>
        <v>253</v>
      </c>
      <c r="K42" s="10">
        <f>+'[2]Table 1'!H42</f>
        <v>1583</v>
      </c>
      <c r="L42" s="10">
        <f t="shared" si="2"/>
        <v>1583</v>
      </c>
      <c r="M42" s="10">
        <f>+'[3]Table 1'!F42</f>
        <v>1436</v>
      </c>
      <c r="N42" s="10">
        <f>+'[3]Table 1'!G42</f>
        <v>273</v>
      </c>
      <c r="O42" s="10">
        <f>+'[3]Table 1'!H42</f>
        <v>1709</v>
      </c>
      <c r="P42" s="10">
        <f t="shared" si="3"/>
        <v>1709</v>
      </c>
      <c r="Q42" s="10">
        <f t="shared" si="4"/>
        <v>1656.6666666666667</v>
      </c>
      <c r="R42" s="10">
        <f t="shared" si="7"/>
        <v>1656.6666666666667</v>
      </c>
      <c r="S42" s="10">
        <f t="shared" si="8"/>
        <v>1656</v>
      </c>
      <c r="T42" s="10">
        <f t="shared" si="5"/>
        <v>1899.6</v>
      </c>
      <c r="U42" s="11" t="str">
        <f t="shared" si="6"/>
        <v>Promediable</v>
      </c>
    </row>
    <row r="43" spans="1:21" ht="31.5" customHeight="1" x14ac:dyDescent="0.2">
      <c r="A43" s="9">
        <v>37</v>
      </c>
      <c r="B43" s="1" t="str">
        <f>+'[1]Table 1'!B41</f>
        <v>Tajalápices manuales</v>
      </c>
      <c r="C43" s="1" t="str">
        <f>+'[1]Table 1'!C41</f>
        <v>TAJALAPIZ METALICO MANUAL SIN DEPOSITO X CAJA DE 24 UND</v>
      </c>
      <c r="D43" s="24">
        <v>1</v>
      </c>
      <c r="E43" s="24">
        <v>32054</v>
      </c>
      <c r="F43" s="24">
        <v>6090</v>
      </c>
      <c r="G43" s="24">
        <v>38145</v>
      </c>
      <c r="H43" s="24">
        <v>190724</v>
      </c>
      <c r="I43" s="10">
        <f>+'[2]Table 1'!F43</f>
        <v>30240</v>
      </c>
      <c r="J43" s="10">
        <f>+'[2]Table 1'!G43</f>
        <v>5746</v>
      </c>
      <c r="K43" s="10">
        <f>+'[2]Table 1'!H43</f>
        <v>35986</v>
      </c>
      <c r="L43" s="10">
        <f t="shared" si="2"/>
        <v>35986</v>
      </c>
      <c r="M43" s="10">
        <f>+'[3]Table 1'!F43</f>
        <v>32659</v>
      </c>
      <c r="N43" s="10">
        <f>+'[3]Table 1'!G43</f>
        <v>6205</v>
      </c>
      <c r="O43" s="10">
        <f>+'[3]Table 1'!H43</f>
        <v>38864</v>
      </c>
      <c r="P43" s="10">
        <f t="shared" si="3"/>
        <v>38864</v>
      </c>
      <c r="Q43" s="10">
        <f t="shared" si="4"/>
        <v>37665</v>
      </c>
      <c r="R43" s="10">
        <f t="shared" si="7"/>
        <v>37665</v>
      </c>
      <c r="S43" s="10">
        <f t="shared" si="8"/>
        <v>37665</v>
      </c>
      <c r="T43" s="10">
        <f t="shared" si="5"/>
        <v>43183.199999999997</v>
      </c>
      <c r="U43" s="11" t="str">
        <f t="shared" si="6"/>
        <v>Promediable</v>
      </c>
    </row>
    <row r="44" spans="1:21" ht="31.5" customHeight="1" x14ac:dyDescent="0.2">
      <c r="A44" s="9">
        <v>38</v>
      </c>
      <c r="B44" s="1" t="str">
        <f>+'[1]Table 1'!B43</f>
        <v>Esferos de punta redonda</v>
      </c>
      <c r="C44" s="1" t="str">
        <f>+'[1]Table 1'!C43</f>
        <v>ESFERO RETRACTIL AZUL CAJA X 12</v>
      </c>
      <c r="D44" s="24">
        <v>1</v>
      </c>
      <c r="E44" s="24">
        <v>14840</v>
      </c>
      <c r="F44" s="24">
        <v>2820</v>
      </c>
      <c r="G44" s="24">
        <v>17660</v>
      </c>
      <c r="H44" s="24">
        <v>35319</v>
      </c>
      <c r="I44" s="10">
        <f>+'[2]Table 1'!F45</f>
        <v>14000</v>
      </c>
      <c r="J44" s="10">
        <f>+'[2]Table 1'!G45</f>
        <v>2660</v>
      </c>
      <c r="K44" s="10">
        <f>+'[2]Table 1'!H45</f>
        <v>16660</v>
      </c>
      <c r="L44" s="10">
        <f t="shared" si="2"/>
        <v>16660</v>
      </c>
      <c r="M44" s="10">
        <f>+'[3]Table 1'!F45</f>
        <v>15120</v>
      </c>
      <c r="N44" s="10">
        <f>+'[3]Table 1'!G45</f>
        <v>2873</v>
      </c>
      <c r="O44" s="10">
        <f>+'[3]Table 1'!H45</f>
        <v>17993</v>
      </c>
      <c r="P44" s="10">
        <f t="shared" si="3"/>
        <v>17993</v>
      </c>
      <c r="Q44" s="10">
        <f t="shared" si="4"/>
        <v>17437.666666666668</v>
      </c>
      <c r="R44" s="10">
        <f t="shared" si="7"/>
        <v>17437.666666666668</v>
      </c>
      <c r="S44" s="10">
        <f t="shared" si="8"/>
        <v>17437</v>
      </c>
      <c r="T44" s="10">
        <f t="shared" si="5"/>
        <v>19992</v>
      </c>
      <c r="U44" s="11" t="str">
        <f t="shared" si="6"/>
        <v>Promediable</v>
      </c>
    </row>
    <row r="45" spans="1:21" ht="31.5" customHeight="1" x14ac:dyDescent="0.2">
      <c r="A45" s="9">
        <v>39</v>
      </c>
      <c r="B45" s="1" t="str">
        <f>+'[1]Table 1'!B44</f>
        <v>BOLÍGRAFOS NEGROS</v>
      </c>
      <c r="C45" s="1" t="str">
        <f>+'[1]Table 1'!C44</f>
        <v>Caja de 12 bolígrafos cristal negro tamaño línea 0,4mm poliestireno punta
ball</v>
      </c>
      <c r="D45" s="24">
        <v>1</v>
      </c>
      <c r="E45" s="24">
        <v>17808</v>
      </c>
      <c r="F45" s="24">
        <v>3384</v>
      </c>
      <c r="G45" s="24">
        <v>21192</v>
      </c>
      <c r="H45" s="24">
        <v>296681</v>
      </c>
      <c r="I45" s="10">
        <f>+'[2]Table 1'!F46</f>
        <v>16800</v>
      </c>
      <c r="J45" s="10">
        <f>+'[2]Table 1'!G46</f>
        <v>3192</v>
      </c>
      <c r="K45" s="10">
        <f>+'[2]Table 1'!H46</f>
        <v>19992</v>
      </c>
      <c r="L45" s="10">
        <f t="shared" si="2"/>
        <v>19992</v>
      </c>
      <c r="M45" s="10">
        <f>+'[3]Table 1'!F46</f>
        <v>18144</v>
      </c>
      <c r="N45" s="10">
        <f>+'[3]Table 1'!G46</f>
        <v>3447</v>
      </c>
      <c r="O45" s="10">
        <f>+'[3]Table 1'!H46</f>
        <v>21591</v>
      </c>
      <c r="P45" s="10">
        <f t="shared" si="3"/>
        <v>21591</v>
      </c>
      <c r="Q45" s="10">
        <f t="shared" si="4"/>
        <v>20925</v>
      </c>
      <c r="R45" s="10">
        <f t="shared" si="7"/>
        <v>20925</v>
      </c>
      <c r="S45" s="10">
        <f t="shared" si="8"/>
        <v>20925</v>
      </c>
      <c r="T45" s="10">
        <f t="shared" si="5"/>
        <v>23990.399999999998</v>
      </c>
      <c r="U45" s="11" t="str">
        <f t="shared" si="6"/>
        <v>Promediable</v>
      </c>
    </row>
    <row r="46" spans="1:21" ht="31.5" customHeight="1" x14ac:dyDescent="0.2">
      <c r="A46" s="9">
        <v>40</v>
      </c>
      <c r="B46" s="1" t="str">
        <f>+'[1]Table 1'!B45</f>
        <v>Esferos de punta redonda</v>
      </c>
      <c r="C46" s="1" t="str">
        <f>+'[1]Table 1'!C45</f>
        <v>ESFERO RETRACTIL NEGRO CAJA X 12</v>
      </c>
      <c r="D46" s="24">
        <v>1</v>
      </c>
      <c r="E46" s="24">
        <v>9646</v>
      </c>
      <c r="F46" s="24">
        <v>1833</v>
      </c>
      <c r="G46" s="24">
        <v>11479</v>
      </c>
      <c r="H46" s="24">
        <v>103309</v>
      </c>
      <c r="I46" s="10">
        <f>+'[2]Table 1'!F47</f>
        <v>9100</v>
      </c>
      <c r="J46" s="10">
        <f>+'[2]Table 1'!G47</f>
        <v>1729</v>
      </c>
      <c r="K46" s="10">
        <f>+'[2]Table 1'!H47</f>
        <v>10829</v>
      </c>
      <c r="L46" s="10">
        <f t="shared" si="2"/>
        <v>10829</v>
      </c>
      <c r="M46" s="10">
        <f>+'[3]Table 1'!F47</f>
        <v>9828</v>
      </c>
      <c r="N46" s="10">
        <f>+'[3]Table 1'!G47</f>
        <v>1867</v>
      </c>
      <c r="O46" s="10">
        <f>+'[3]Table 1'!H47</f>
        <v>11695</v>
      </c>
      <c r="P46" s="10">
        <f t="shared" si="3"/>
        <v>11695</v>
      </c>
      <c r="Q46" s="10">
        <f t="shared" si="4"/>
        <v>11334.333333333334</v>
      </c>
      <c r="R46" s="10">
        <f t="shared" si="7"/>
        <v>11334.333333333334</v>
      </c>
      <c r="S46" s="10">
        <f t="shared" si="8"/>
        <v>11334</v>
      </c>
      <c r="T46" s="10">
        <f t="shared" si="5"/>
        <v>12994.8</v>
      </c>
      <c r="U46" s="11" t="str">
        <f t="shared" si="6"/>
        <v>Promediable</v>
      </c>
    </row>
    <row r="47" spans="1:21" ht="31.5" customHeight="1" x14ac:dyDescent="0.2">
      <c r="A47" s="9">
        <v>41</v>
      </c>
      <c r="B47" s="1" t="str">
        <f>+'[1]Table 1'!B46</f>
        <v>Esferos de punta redonda</v>
      </c>
      <c r="C47" s="1" t="str">
        <f>+'[1]Table 1'!C46</f>
        <v>ESFERO RETRACTIL ROJO CAJA X 12</v>
      </c>
      <c r="D47" s="24">
        <v>1</v>
      </c>
      <c r="E47" s="24">
        <v>9646</v>
      </c>
      <c r="F47" s="24">
        <v>1833</v>
      </c>
      <c r="G47" s="24">
        <v>11479</v>
      </c>
      <c r="H47" s="24">
        <v>11479</v>
      </c>
      <c r="I47" s="10">
        <f>+'[2]Table 1'!F48</f>
        <v>9100</v>
      </c>
      <c r="J47" s="10">
        <f>+'[2]Table 1'!G48</f>
        <v>1729</v>
      </c>
      <c r="K47" s="10">
        <f>+'[2]Table 1'!H48</f>
        <v>10829</v>
      </c>
      <c r="L47" s="10">
        <f t="shared" si="2"/>
        <v>10829</v>
      </c>
      <c r="M47" s="10">
        <f>+'[3]Table 1'!F48</f>
        <v>9828</v>
      </c>
      <c r="N47" s="10">
        <f>+'[3]Table 1'!G48</f>
        <v>1867</v>
      </c>
      <c r="O47" s="10">
        <f>+'[3]Table 1'!H48</f>
        <v>11695</v>
      </c>
      <c r="P47" s="10">
        <f t="shared" si="3"/>
        <v>11695</v>
      </c>
      <c r="Q47" s="10">
        <f t="shared" si="4"/>
        <v>11334.333333333334</v>
      </c>
      <c r="R47" s="10">
        <f t="shared" si="7"/>
        <v>11334.333333333334</v>
      </c>
      <c r="S47" s="10">
        <f t="shared" si="8"/>
        <v>11334</v>
      </c>
      <c r="T47" s="10">
        <f t="shared" si="5"/>
        <v>12994.8</v>
      </c>
      <c r="U47" s="11" t="str">
        <f t="shared" si="6"/>
        <v>Promediable</v>
      </c>
    </row>
    <row r="48" spans="1:21" ht="31.5" customHeight="1" x14ac:dyDescent="0.2">
      <c r="A48" s="9">
        <v>42</v>
      </c>
      <c r="B48" s="1" t="str">
        <f>+'[1]Table 1'!B47</f>
        <v>Resaltadores</v>
      </c>
      <c r="C48" s="1" t="str">
        <f>+'[1]Table 1'!C47</f>
        <v>Resaltador desechable, color variado con filtro en felpa  acrílica caja por 6 nidades</v>
      </c>
      <c r="D48" s="24">
        <v>1</v>
      </c>
      <c r="E48" s="24">
        <v>10982</v>
      </c>
      <c r="F48" s="24">
        <v>2087</v>
      </c>
      <c r="G48" s="24">
        <v>13068</v>
      </c>
      <c r="H48" s="24">
        <v>156817</v>
      </c>
      <c r="I48" s="10">
        <f>+'[2]Table 1'!F49</f>
        <v>10360</v>
      </c>
      <c r="J48" s="10">
        <f>+'[2]Table 1'!G49</f>
        <v>1968</v>
      </c>
      <c r="K48" s="10">
        <f>+'[2]Table 1'!H49</f>
        <v>12328</v>
      </c>
      <c r="L48" s="10">
        <f t="shared" si="2"/>
        <v>12328</v>
      </c>
      <c r="M48" s="10">
        <f>+'[3]Table 1'!F49</f>
        <v>11189</v>
      </c>
      <c r="N48" s="10">
        <f>+'[3]Table 1'!G49</f>
        <v>2126</v>
      </c>
      <c r="O48" s="10">
        <f>+'[3]Table 1'!H49</f>
        <v>13315</v>
      </c>
      <c r="P48" s="10">
        <f t="shared" si="3"/>
        <v>13315</v>
      </c>
      <c r="Q48" s="10">
        <f t="shared" si="4"/>
        <v>12903.666666666666</v>
      </c>
      <c r="R48" s="10">
        <f t="shared" si="7"/>
        <v>12903.666666666666</v>
      </c>
      <c r="S48" s="10">
        <f t="shared" si="8"/>
        <v>12903</v>
      </c>
      <c r="T48" s="10">
        <f t="shared" si="5"/>
        <v>14793.599999999999</v>
      </c>
      <c r="U48" s="11" t="str">
        <f t="shared" si="6"/>
        <v>Promediable</v>
      </c>
    </row>
    <row r="49" spans="1:21" ht="31.5" customHeight="1" x14ac:dyDescent="0.2">
      <c r="A49" s="9">
        <v>43</v>
      </c>
      <c r="B49" s="1" t="str">
        <f>+'[1]Table 1'!B48</f>
        <v>Marcador acrílico recargable</v>
      </c>
      <c r="C49" s="1" t="str">
        <f>+'[1]Table 1'!C48</f>
        <v>Marcador para tablero acrílico borrable color azul</v>
      </c>
      <c r="D49" s="24">
        <v>1</v>
      </c>
      <c r="E49" s="24">
        <v>2597</v>
      </c>
      <c r="F49" s="24">
        <v>493</v>
      </c>
      <c r="G49" s="24">
        <v>3090</v>
      </c>
      <c r="H49" s="24">
        <v>18543</v>
      </c>
      <c r="I49" s="10">
        <f>+'[2]Table 1'!F50</f>
        <v>2450</v>
      </c>
      <c r="J49" s="10">
        <f>+'[2]Table 1'!G50</f>
        <v>466</v>
      </c>
      <c r="K49" s="10">
        <f>+'[2]Table 1'!H50</f>
        <v>2916</v>
      </c>
      <c r="L49" s="10">
        <f t="shared" si="2"/>
        <v>2916</v>
      </c>
      <c r="M49" s="10">
        <f>+'[3]Table 1'!F50</f>
        <v>2646</v>
      </c>
      <c r="N49" s="10">
        <f>+'[3]Table 1'!G50</f>
        <v>503</v>
      </c>
      <c r="O49" s="10">
        <f>+'[3]Table 1'!H50</f>
        <v>3149</v>
      </c>
      <c r="P49" s="10">
        <f t="shared" si="3"/>
        <v>3149</v>
      </c>
      <c r="Q49" s="10">
        <f t="shared" si="4"/>
        <v>3051.6666666666665</v>
      </c>
      <c r="R49" s="10">
        <f t="shared" si="7"/>
        <v>3051.6666666666665</v>
      </c>
      <c r="S49" s="10">
        <f t="shared" si="8"/>
        <v>3051</v>
      </c>
      <c r="T49" s="10">
        <f t="shared" si="5"/>
        <v>3499.2</v>
      </c>
      <c r="U49" s="11" t="str">
        <f t="shared" si="6"/>
        <v>Promediable</v>
      </c>
    </row>
    <row r="50" spans="1:21" ht="31.5" customHeight="1" x14ac:dyDescent="0.2">
      <c r="A50" s="9">
        <v>44</v>
      </c>
      <c r="B50" s="1" t="str">
        <f>+'[1]Table 1'!B49</f>
        <v>Marcador acrílico recargable</v>
      </c>
      <c r="C50" s="1" t="str">
        <f>+'[1]Table 1'!C49</f>
        <v>Marcador para tablero acrílico borrable color verde</v>
      </c>
      <c r="D50" s="24">
        <v>1</v>
      </c>
      <c r="E50" s="24">
        <v>2597</v>
      </c>
      <c r="F50" s="24">
        <v>493</v>
      </c>
      <c r="G50" s="24">
        <v>3090</v>
      </c>
      <c r="H50" s="24">
        <v>18543</v>
      </c>
      <c r="I50" s="10">
        <f>+'[2]Table 1'!F51</f>
        <v>2450</v>
      </c>
      <c r="J50" s="10">
        <f>+'[2]Table 1'!G51</f>
        <v>466</v>
      </c>
      <c r="K50" s="10">
        <f>+'[2]Table 1'!H51</f>
        <v>2916</v>
      </c>
      <c r="L50" s="10">
        <f t="shared" si="2"/>
        <v>2916</v>
      </c>
      <c r="M50" s="10">
        <f>+'[3]Table 1'!F51</f>
        <v>2646</v>
      </c>
      <c r="N50" s="10">
        <f>+'[3]Table 1'!G51</f>
        <v>503</v>
      </c>
      <c r="O50" s="10">
        <f>+'[3]Table 1'!H51</f>
        <v>3149</v>
      </c>
      <c r="P50" s="10">
        <f t="shared" si="3"/>
        <v>3149</v>
      </c>
      <c r="Q50" s="10">
        <f t="shared" si="4"/>
        <v>3051.6666666666665</v>
      </c>
      <c r="R50" s="10">
        <f t="shared" si="7"/>
        <v>3051.6666666666665</v>
      </c>
      <c r="S50" s="10">
        <f t="shared" si="8"/>
        <v>3051</v>
      </c>
      <c r="T50" s="10">
        <f t="shared" si="5"/>
        <v>3499.2</v>
      </c>
      <c r="U50" s="11" t="str">
        <f t="shared" si="6"/>
        <v>Promediable</v>
      </c>
    </row>
    <row r="51" spans="1:21" ht="31.5" customHeight="1" x14ac:dyDescent="0.2">
      <c r="A51" s="9">
        <v>45</v>
      </c>
      <c r="B51" s="1" t="str">
        <f>+'[1]Table 1'!B50</f>
        <v>Marcador acrílico recargable</v>
      </c>
      <c r="C51" s="1" t="str">
        <f>+'[1]Table 1'!C50</f>
        <v>Marcador para tablero acrílico borrable color rojo</v>
      </c>
      <c r="D51" s="24">
        <v>1</v>
      </c>
      <c r="E51" s="24">
        <v>2597</v>
      </c>
      <c r="F51" s="24">
        <v>493</v>
      </c>
      <c r="G51" s="24">
        <v>3090</v>
      </c>
      <c r="H51" s="24">
        <v>18543</v>
      </c>
      <c r="I51" s="10">
        <f>+'[2]Table 1'!F52</f>
        <v>2450</v>
      </c>
      <c r="J51" s="10">
        <f>+'[2]Table 1'!G52</f>
        <v>466</v>
      </c>
      <c r="K51" s="10">
        <f>+'[2]Table 1'!H52</f>
        <v>2916</v>
      </c>
      <c r="L51" s="10">
        <f t="shared" si="2"/>
        <v>2916</v>
      </c>
      <c r="M51" s="10">
        <f>+'[3]Table 1'!F52</f>
        <v>2646</v>
      </c>
      <c r="N51" s="10">
        <f>+'[3]Table 1'!G52</f>
        <v>503</v>
      </c>
      <c r="O51" s="10">
        <f>+'[3]Table 1'!H52</f>
        <v>3149</v>
      </c>
      <c r="P51" s="10">
        <f t="shared" si="3"/>
        <v>3149</v>
      </c>
      <c r="Q51" s="10">
        <f t="shared" si="4"/>
        <v>3051.6666666666665</v>
      </c>
      <c r="R51" s="10">
        <f t="shared" si="7"/>
        <v>3051.6666666666665</v>
      </c>
      <c r="S51" s="10">
        <f t="shared" si="8"/>
        <v>3051</v>
      </c>
      <c r="T51" s="10">
        <f t="shared" si="5"/>
        <v>3499.2</v>
      </c>
      <c r="U51" s="11" t="str">
        <f t="shared" si="6"/>
        <v>Promediable</v>
      </c>
    </row>
    <row r="52" spans="1:21" ht="31.5" customHeight="1" x14ac:dyDescent="0.2">
      <c r="A52" s="9">
        <v>46</v>
      </c>
      <c r="B52" s="1" t="str">
        <f>+'[1]Table 1'!B51</f>
        <v>Marcador acrílico recargable</v>
      </c>
      <c r="C52" s="1" t="str">
        <f>+'[1]Table 1'!C51</f>
        <v>Marcador para tablero acrílico borrable color negro</v>
      </c>
      <c r="D52" s="24">
        <v>1</v>
      </c>
      <c r="E52" s="24">
        <v>2597</v>
      </c>
      <c r="F52" s="24">
        <v>493</v>
      </c>
      <c r="G52" s="24">
        <v>3090</v>
      </c>
      <c r="H52" s="24">
        <v>18543</v>
      </c>
      <c r="I52" s="10">
        <f>+'[2]Table 1'!F53</f>
        <v>2450</v>
      </c>
      <c r="J52" s="10">
        <f>+'[2]Table 1'!G53</f>
        <v>466</v>
      </c>
      <c r="K52" s="10">
        <f>+'[2]Table 1'!H53</f>
        <v>2916</v>
      </c>
      <c r="L52" s="10">
        <f t="shared" si="2"/>
        <v>2916</v>
      </c>
      <c r="M52" s="10">
        <f>+'[3]Table 1'!F53</f>
        <v>2646</v>
      </c>
      <c r="N52" s="10">
        <f>+'[3]Table 1'!G53</f>
        <v>503</v>
      </c>
      <c r="O52" s="10">
        <f>+'[3]Table 1'!H53</f>
        <v>3149</v>
      </c>
      <c r="P52" s="10">
        <f t="shared" si="3"/>
        <v>3149</v>
      </c>
      <c r="Q52" s="10">
        <f t="shared" si="4"/>
        <v>3051.6666666666665</v>
      </c>
      <c r="R52" s="10">
        <f>+Q52*D52</f>
        <v>3051.6666666666665</v>
      </c>
      <c r="S52" s="10">
        <f>+TRUNC(R52,0)</f>
        <v>3051</v>
      </c>
      <c r="T52" s="10">
        <f t="shared" si="5"/>
        <v>3499.2</v>
      </c>
      <c r="U52" s="11" t="str">
        <f t="shared" si="6"/>
        <v>Promediable</v>
      </c>
    </row>
    <row r="53" spans="1:21" ht="31.5" customHeight="1" x14ac:dyDescent="0.2">
      <c r="A53" s="9">
        <v>47</v>
      </c>
      <c r="B53" s="1" t="str">
        <f>+'[1]Table 1'!B52</f>
        <v>Marcadores a base de agua</v>
      </c>
      <c r="C53" s="1" t="str">
        <f>+'[1]Table 1'!C52</f>
        <v>Marcador para tablero acrílico borrable color verde caja por 12 unidades</v>
      </c>
      <c r="D53" s="24">
        <v>1</v>
      </c>
      <c r="E53" s="24">
        <v>33984</v>
      </c>
      <c r="F53" s="24">
        <v>6457</v>
      </c>
      <c r="G53" s="24">
        <v>40440</v>
      </c>
      <c r="H53" s="24">
        <v>242643</v>
      </c>
      <c r="I53" s="10">
        <f>+'[2]Table 1'!F54</f>
        <v>32060</v>
      </c>
      <c r="J53" s="10">
        <f>+'[2]Table 1'!G54</f>
        <v>6091</v>
      </c>
      <c r="K53" s="10">
        <f>+'[2]Table 1'!H54</f>
        <v>38151</v>
      </c>
      <c r="L53" s="10">
        <f t="shared" si="2"/>
        <v>38151</v>
      </c>
      <c r="M53" s="10">
        <f>+'[3]Table 1'!F54</f>
        <v>34625</v>
      </c>
      <c r="N53" s="10">
        <f>+'[3]Table 1'!G54</f>
        <v>6579</v>
      </c>
      <c r="O53" s="10">
        <f>+'[3]Table 1'!H54</f>
        <v>41204</v>
      </c>
      <c r="P53" s="10">
        <f t="shared" si="3"/>
        <v>41204</v>
      </c>
      <c r="Q53" s="10">
        <f t="shared" si="4"/>
        <v>39931.666666666664</v>
      </c>
      <c r="R53" s="10">
        <f>+Q53*D53</f>
        <v>39931.666666666664</v>
      </c>
      <c r="S53" s="10">
        <f>+TRUNC(R53,0)</f>
        <v>39931</v>
      </c>
      <c r="T53" s="10">
        <f t="shared" si="5"/>
        <v>45781.2</v>
      </c>
      <c r="U53" s="11" t="str">
        <f t="shared" si="6"/>
        <v>Promediable</v>
      </c>
    </row>
    <row r="54" spans="1:21" ht="31.5" customHeight="1" x14ac:dyDescent="0.2">
      <c r="A54" s="9">
        <v>48</v>
      </c>
      <c r="B54" s="1" t="str">
        <f>+'[1]Table 1'!B53</f>
        <v>MARCADOR PERMANENTE</v>
      </c>
      <c r="C54" s="1" t="str">
        <f>+'[1]Table 1'!C53</f>
        <v>Marcador permanente color surtido paquete por 5 unidades</v>
      </c>
      <c r="D54" s="24">
        <v>1</v>
      </c>
      <c r="E54" s="24">
        <v>23744</v>
      </c>
      <c r="F54" s="24">
        <v>4511</v>
      </c>
      <c r="G54" s="24">
        <v>28255</v>
      </c>
      <c r="H54" s="24">
        <v>452086</v>
      </c>
      <c r="I54" s="10">
        <f>+'[2]Table 1'!F55</f>
        <v>22400</v>
      </c>
      <c r="J54" s="10">
        <f>+'[2]Table 1'!G55</f>
        <v>4256</v>
      </c>
      <c r="K54" s="10">
        <f>+'[2]Table 1'!H55</f>
        <v>26656</v>
      </c>
      <c r="L54" s="10">
        <f t="shared" si="2"/>
        <v>26656</v>
      </c>
      <c r="M54" s="10">
        <f>+'[3]Table 1'!F55</f>
        <v>24192</v>
      </c>
      <c r="N54" s="10">
        <f>+'[3]Table 1'!G55</f>
        <v>4596</v>
      </c>
      <c r="O54" s="10">
        <f>+'[3]Table 1'!H55</f>
        <v>28788</v>
      </c>
      <c r="P54" s="10">
        <f t="shared" si="3"/>
        <v>28788</v>
      </c>
      <c r="Q54" s="10">
        <f t="shared" si="4"/>
        <v>27899.666666666668</v>
      </c>
      <c r="R54" s="10">
        <f t="shared" ref="R54:R59" si="9">+Q54*D54</f>
        <v>27899.666666666668</v>
      </c>
      <c r="S54" s="10">
        <f t="shared" ref="S54:S59" si="10">+TRUNC(R54,0)</f>
        <v>27899</v>
      </c>
      <c r="T54" s="10">
        <f t="shared" si="5"/>
        <v>31987.199999999997</v>
      </c>
      <c r="U54" s="11" t="str">
        <f t="shared" si="6"/>
        <v>Promediable</v>
      </c>
    </row>
    <row r="55" spans="1:21" ht="31.5" customHeight="1" x14ac:dyDescent="0.2">
      <c r="A55" s="9">
        <v>49</v>
      </c>
      <c r="B55" s="1" t="str">
        <f>+'[1]Table 1'!B54</f>
        <v>MARCADOR PERMANENTE</v>
      </c>
      <c r="C55" s="1" t="str">
        <f>+'[1]Table 1'!C54</f>
        <v>Marcador micropunta indeleble caja por 12 unidades</v>
      </c>
      <c r="D55" s="24">
        <v>1</v>
      </c>
      <c r="E55" s="24">
        <v>41552</v>
      </c>
      <c r="F55" s="24">
        <v>7895</v>
      </c>
      <c r="G55" s="24">
        <v>49447</v>
      </c>
      <c r="H55" s="24">
        <v>49447</v>
      </c>
      <c r="I55" s="10">
        <f>+'[2]Table 1'!F56</f>
        <v>39200</v>
      </c>
      <c r="J55" s="10">
        <f>+'[2]Table 1'!G56</f>
        <v>7448</v>
      </c>
      <c r="K55" s="10">
        <f>+'[2]Table 1'!H56</f>
        <v>46648</v>
      </c>
      <c r="L55" s="10">
        <f t="shared" si="2"/>
        <v>46648</v>
      </c>
      <c r="M55" s="10">
        <f>+'[3]Table 1'!F56</f>
        <v>42336</v>
      </c>
      <c r="N55" s="10">
        <f>+'[3]Table 1'!G56</f>
        <v>8044</v>
      </c>
      <c r="O55" s="10">
        <f>+'[3]Table 1'!H56</f>
        <v>50380</v>
      </c>
      <c r="P55" s="10">
        <f t="shared" si="3"/>
        <v>50380</v>
      </c>
      <c r="Q55" s="10">
        <f t="shared" si="4"/>
        <v>48825</v>
      </c>
      <c r="R55" s="10">
        <f t="shared" si="9"/>
        <v>48825</v>
      </c>
      <c r="S55" s="10">
        <f t="shared" si="10"/>
        <v>48825</v>
      </c>
      <c r="T55" s="10">
        <f t="shared" si="5"/>
        <v>55977.599999999999</v>
      </c>
      <c r="U55" s="11" t="str">
        <f t="shared" si="6"/>
        <v>Promediable</v>
      </c>
    </row>
    <row r="56" spans="1:21" ht="31.5" customHeight="1" x14ac:dyDescent="0.2">
      <c r="A56" s="9">
        <v>50</v>
      </c>
      <c r="B56" s="1" t="str">
        <f>+'[1]Table 1'!B55</f>
        <v>MARCADOR PERMANENTE</v>
      </c>
      <c r="C56" s="1" t="str">
        <f>+'[1]Table 1'!C55</f>
        <v>Marcador plumones surtidos. Caja x 12</v>
      </c>
      <c r="D56" s="24">
        <v>1</v>
      </c>
      <c r="E56" s="24">
        <v>16621</v>
      </c>
      <c r="F56" s="24">
        <v>3158</v>
      </c>
      <c r="G56" s="24">
        <v>19779</v>
      </c>
      <c r="H56" s="24">
        <v>316460</v>
      </c>
      <c r="I56" s="10">
        <f>+'[2]Table 1'!F57</f>
        <v>15680</v>
      </c>
      <c r="J56" s="10">
        <f>+'[2]Table 1'!G57</f>
        <v>2979</v>
      </c>
      <c r="K56" s="10">
        <f>+'[2]Table 1'!H57</f>
        <v>18659</v>
      </c>
      <c r="L56" s="10">
        <f t="shared" si="2"/>
        <v>18659</v>
      </c>
      <c r="M56" s="10">
        <f>+'[3]Table 1'!F57</f>
        <v>16934</v>
      </c>
      <c r="N56" s="10">
        <f>+'[3]Table 1'!G57</f>
        <v>3218</v>
      </c>
      <c r="O56" s="10">
        <f>+'[3]Table 1'!H57</f>
        <v>20152</v>
      </c>
      <c r="P56" s="10">
        <f t="shared" si="3"/>
        <v>20152</v>
      </c>
      <c r="Q56" s="10">
        <f t="shared" si="4"/>
        <v>19530</v>
      </c>
      <c r="R56" s="10">
        <f t="shared" si="9"/>
        <v>19530</v>
      </c>
      <c r="S56" s="10">
        <f t="shared" si="10"/>
        <v>19530</v>
      </c>
      <c r="T56" s="10">
        <f t="shared" si="5"/>
        <v>22390.799999999999</v>
      </c>
      <c r="U56" s="11" t="str">
        <f t="shared" si="6"/>
        <v>Promediable</v>
      </c>
    </row>
    <row r="57" spans="1:21" ht="31.5" customHeight="1" x14ac:dyDescent="0.2">
      <c r="A57" s="9">
        <v>51</v>
      </c>
      <c r="B57" s="1" t="str">
        <f>+'[1]Table 1'!B56</f>
        <v>Marcadores a base de agua</v>
      </c>
      <c r="C57" s="1" t="str">
        <f>+'[1]Table 1'!C56</f>
        <v>Marcador recargable color azul, caja X 12 unidades</v>
      </c>
      <c r="D57" s="24">
        <v>1</v>
      </c>
      <c r="E57" s="24">
        <v>126437</v>
      </c>
      <c r="F57" s="24">
        <v>24023</v>
      </c>
      <c r="G57" s="24">
        <v>150460</v>
      </c>
      <c r="H57" s="24">
        <v>150460</v>
      </c>
      <c r="I57" s="10">
        <f>+'[2]Table 1'!F58</f>
        <v>119280</v>
      </c>
      <c r="J57" s="10">
        <f>+'[2]Table 1'!G58</f>
        <v>22663</v>
      </c>
      <c r="K57" s="10">
        <f>+'[2]Table 1'!H58</f>
        <v>141943</v>
      </c>
      <c r="L57" s="10">
        <f t="shared" si="2"/>
        <v>141943</v>
      </c>
      <c r="M57" s="10">
        <f>+'[3]Table 1'!F58</f>
        <v>128822</v>
      </c>
      <c r="N57" s="10">
        <f>+'[3]Table 1'!G58</f>
        <v>24476</v>
      </c>
      <c r="O57" s="10">
        <f>+'[3]Table 1'!H58</f>
        <v>153299</v>
      </c>
      <c r="P57" s="10">
        <f t="shared" si="3"/>
        <v>153299</v>
      </c>
      <c r="Q57" s="10">
        <f t="shared" si="4"/>
        <v>148567.33333333334</v>
      </c>
      <c r="R57" s="10">
        <f t="shared" si="9"/>
        <v>148567.33333333334</v>
      </c>
      <c r="S57" s="10">
        <f t="shared" si="10"/>
        <v>148567</v>
      </c>
      <c r="T57" s="10">
        <f t="shared" si="5"/>
        <v>170331.6</v>
      </c>
      <c r="U57" s="11" t="str">
        <f t="shared" si="6"/>
        <v>Promediable</v>
      </c>
    </row>
    <row r="58" spans="1:21" ht="31.5" customHeight="1" x14ac:dyDescent="0.2">
      <c r="A58" s="9">
        <v>52</v>
      </c>
      <c r="B58" s="1" t="str">
        <f>+'[1]Table 1'!B57</f>
        <v>Marcadores a base de agua</v>
      </c>
      <c r="C58" s="1" t="str">
        <f>+'[1]Table 1'!C57</f>
        <v>Marcador para tablero acrílico borrable tinta negra, cja por 12 unidades</v>
      </c>
      <c r="D58" s="24">
        <v>1</v>
      </c>
      <c r="E58" s="24">
        <v>51643</v>
      </c>
      <c r="F58" s="24">
        <v>9812</v>
      </c>
      <c r="G58" s="24">
        <v>61455</v>
      </c>
      <c r="H58" s="24">
        <v>61455</v>
      </c>
      <c r="I58" s="10">
        <f>+'[2]Table 1'!F59</f>
        <v>48720</v>
      </c>
      <c r="J58" s="10">
        <f>+'[2]Table 1'!G59</f>
        <v>9257</v>
      </c>
      <c r="K58" s="10">
        <f>+'[2]Table 1'!H59</f>
        <v>57977</v>
      </c>
      <c r="L58" s="10">
        <f t="shared" si="2"/>
        <v>57977</v>
      </c>
      <c r="M58" s="10">
        <f>+'[3]Table 1'!F59</f>
        <v>52618</v>
      </c>
      <c r="N58" s="10">
        <f>+'[3]Table 1'!G59</f>
        <v>9997</v>
      </c>
      <c r="O58" s="10">
        <f>+'[3]Table 1'!H59</f>
        <v>62615</v>
      </c>
      <c r="P58" s="10">
        <f t="shared" si="3"/>
        <v>62615</v>
      </c>
      <c r="Q58" s="10">
        <f t="shared" si="4"/>
        <v>60682.333333333336</v>
      </c>
      <c r="R58" s="10">
        <f t="shared" si="9"/>
        <v>60682.333333333336</v>
      </c>
      <c r="S58" s="10">
        <f t="shared" si="10"/>
        <v>60682</v>
      </c>
      <c r="T58" s="10">
        <f t="shared" si="5"/>
        <v>69572.399999999994</v>
      </c>
      <c r="U58" s="11" t="str">
        <f t="shared" si="6"/>
        <v>Promediable</v>
      </c>
    </row>
    <row r="59" spans="1:21" ht="31.5" customHeight="1" x14ac:dyDescent="0.2">
      <c r="A59" s="9">
        <v>53</v>
      </c>
      <c r="B59" s="1" t="str">
        <f>+'[1]Table 1'!B58</f>
        <v>Marcadores a base de agua</v>
      </c>
      <c r="C59" s="1" t="str">
        <f>+'[1]Table 1'!C58</f>
        <v>Marcador para tablero acrílico borrable tinta roja, caja por 12 unidades</v>
      </c>
      <c r="D59" s="24">
        <v>1</v>
      </c>
      <c r="E59" s="24">
        <v>51643</v>
      </c>
      <c r="F59" s="24">
        <v>9812</v>
      </c>
      <c r="G59" s="24">
        <v>61455</v>
      </c>
      <c r="H59" s="24">
        <v>61455</v>
      </c>
      <c r="I59" s="10">
        <f>+'[2]Table 1'!F60</f>
        <v>48720</v>
      </c>
      <c r="J59" s="10">
        <f>+'[2]Table 1'!G60</f>
        <v>9257</v>
      </c>
      <c r="K59" s="10">
        <f>+'[2]Table 1'!H60</f>
        <v>57977</v>
      </c>
      <c r="L59" s="10">
        <f t="shared" si="2"/>
        <v>57977</v>
      </c>
      <c r="M59" s="10">
        <f>+'[3]Table 1'!F60</f>
        <v>52618</v>
      </c>
      <c r="N59" s="10">
        <f>+'[3]Table 1'!G60</f>
        <v>9997</v>
      </c>
      <c r="O59" s="10">
        <f>+'[3]Table 1'!H60</f>
        <v>62615</v>
      </c>
      <c r="P59" s="10">
        <f t="shared" si="3"/>
        <v>62615</v>
      </c>
      <c r="Q59" s="10">
        <f t="shared" si="4"/>
        <v>60682.333333333336</v>
      </c>
      <c r="R59" s="10">
        <f t="shared" si="9"/>
        <v>60682.333333333336</v>
      </c>
      <c r="S59" s="10">
        <f t="shared" si="10"/>
        <v>60682</v>
      </c>
      <c r="T59" s="10">
        <f t="shared" si="5"/>
        <v>69572.399999999994</v>
      </c>
      <c r="U59" s="11" t="str">
        <f t="shared" si="6"/>
        <v>Promediable</v>
      </c>
    </row>
    <row r="60" spans="1:21" ht="31.5" customHeight="1" x14ac:dyDescent="0.2">
      <c r="A60" s="9">
        <v>54</v>
      </c>
      <c r="B60" s="1" t="str">
        <f>+'[1]Table 1'!B59</f>
        <v>Marcadores a base de agua</v>
      </c>
      <c r="C60" s="1" t="str">
        <f>+'[1]Table 1'!C59</f>
        <v>Marcador resaltador desechable, caja por 12 unidades</v>
      </c>
      <c r="D60" s="24">
        <v>1</v>
      </c>
      <c r="E60" s="24">
        <v>30422</v>
      </c>
      <c r="F60" s="24">
        <v>5780</v>
      </c>
      <c r="G60" s="24">
        <v>36202</v>
      </c>
      <c r="H60" s="24">
        <v>36202</v>
      </c>
      <c r="I60" s="10">
        <f>+'[2]Table 1'!F61</f>
        <v>28700</v>
      </c>
      <c r="J60" s="10">
        <f>+'[2]Table 1'!G61</f>
        <v>5453</v>
      </c>
      <c r="K60" s="10">
        <f>+'[2]Table 1'!H61</f>
        <v>34153</v>
      </c>
      <c r="L60" s="10">
        <f t="shared" si="2"/>
        <v>34153</v>
      </c>
      <c r="M60" s="10">
        <f>+'[3]Table 1'!F61</f>
        <v>30996</v>
      </c>
      <c r="N60" s="10">
        <f>+'[3]Table 1'!G61</f>
        <v>5889</v>
      </c>
      <c r="O60" s="10">
        <f>+'[3]Table 1'!H61</f>
        <v>36885</v>
      </c>
      <c r="P60" s="10">
        <f t="shared" si="3"/>
        <v>36885</v>
      </c>
      <c r="Q60" s="10">
        <f t="shared" si="4"/>
        <v>35746.666666666664</v>
      </c>
      <c r="R60" s="10">
        <f>+Q60*D60</f>
        <v>35746.666666666664</v>
      </c>
      <c r="S60" s="10">
        <f>+TRUNC(R60,0)</f>
        <v>35746</v>
      </c>
      <c r="T60" s="10">
        <f t="shared" si="5"/>
        <v>40983.599999999999</v>
      </c>
      <c r="U60" s="11" t="str">
        <f t="shared" si="6"/>
        <v>Promediable</v>
      </c>
    </row>
    <row r="61" spans="1:21" ht="31.5" customHeight="1" x14ac:dyDescent="0.2">
      <c r="A61" s="9">
        <v>55</v>
      </c>
      <c r="B61" s="1" t="str">
        <f>+'[1]Table 1'!B60</f>
        <v>Tinta Repuestos para marcadores</v>
      </c>
      <c r="C61" s="1" t="str">
        <f>+'[1]Table 1'!C60</f>
        <v>Tinta de recarga para marcador borrable  negra</v>
      </c>
      <c r="D61" s="24">
        <v>1</v>
      </c>
      <c r="E61" s="24">
        <v>31965</v>
      </c>
      <c r="F61" s="24">
        <v>6073</v>
      </c>
      <c r="G61" s="24">
        <v>38039</v>
      </c>
      <c r="H61" s="24">
        <v>76078</v>
      </c>
      <c r="I61" s="10">
        <f>+'[2]Table 1'!F62</f>
        <v>30156</v>
      </c>
      <c r="J61" s="10">
        <f>+'[2]Table 1'!G62</f>
        <v>5730</v>
      </c>
      <c r="K61" s="10">
        <f>+'[2]Table 1'!H62</f>
        <v>35886</v>
      </c>
      <c r="L61" s="10">
        <f t="shared" si="2"/>
        <v>35886</v>
      </c>
      <c r="M61" s="10">
        <f>+'[3]Table 1'!F62</f>
        <v>32568</v>
      </c>
      <c r="N61" s="10">
        <f>+'[3]Table 1'!G62</f>
        <v>6188</v>
      </c>
      <c r="O61" s="10">
        <f>+'[3]Table 1'!H62</f>
        <v>38756</v>
      </c>
      <c r="P61" s="10">
        <f t="shared" si="3"/>
        <v>38756</v>
      </c>
      <c r="Q61" s="10">
        <f t="shared" si="4"/>
        <v>37560.333333333336</v>
      </c>
      <c r="R61" s="10">
        <f>+Q61*D61</f>
        <v>37560.333333333336</v>
      </c>
      <c r="S61" s="10">
        <f>+TRUNC(R61,0)</f>
        <v>37560</v>
      </c>
      <c r="T61" s="10">
        <f t="shared" si="5"/>
        <v>43063.199999999997</v>
      </c>
      <c r="U61" s="11" t="str">
        <f t="shared" si="6"/>
        <v>Promediable</v>
      </c>
    </row>
    <row r="62" spans="1:21" ht="31.5" customHeight="1" x14ac:dyDescent="0.2">
      <c r="A62" s="9">
        <v>56</v>
      </c>
      <c r="B62" s="1" t="str">
        <f>+'[1]Table 1'!B61</f>
        <v>Tinta Repuestos para marcadores</v>
      </c>
      <c r="C62" s="1" t="str">
        <f>+'[1]Table 1'!C61</f>
        <v>Tinta de recarga para marcador borrable  roja</v>
      </c>
      <c r="D62" s="24">
        <v>1</v>
      </c>
      <c r="E62" s="24">
        <v>31965</v>
      </c>
      <c r="F62" s="24">
        <v>6073</v>
      </c>
      <c r="G62" s="24">
        <v>38039</v>
      </c>
      <c r="H62" s="24">
        <v>76078</v>
      </c>
      <c r="I62" s="10">
        <f>+'[2]Table 1'!F63</f>
        <v>30156</v>
      </c>
      <c r="J62" s="10">
        <f>+'[2]Table 1'!G63</f>
        <v>5730</v>
      </c>
      <c r="K62" s="10">
        <f>+'[2]Table 1'!H63</f>
        <v>35886</v>
      </c>
      <c r="L62" s="10">
        <f t="shared" si="2"/>
        <v>35886</v>
      </c>
      <c r="M62" s="10">
        <f>+'[3]Table 1'!F63</f>
        <v>32568</v>
      </c>
      <c r="N62" s="10">
        <f>+'[3]Table 1'!G63</f>
        <v>6188</v>
      </c>
      <c r="O62" s="10">
        <f>+'[3]Table 1'!H63</f>
        <v>38756</v>
      </c>
      <c r="P62" s="10">
        <f t="shared" si="3"/>
        <v>38756</v>
      </c>
      <c r="Q62" s="10">
        <f t="shared" si="4"/>
        <v>37560.333333333336</v>
      </c>
      <c r="R62" s="10">
        <f t="shared" ref="R62:R101" si="11">+Q62*D62</f>
        <v>37560.333333333336</v>
      </c>
      <c r="S62" s="10">
        <f t="shared" ref="S62:S101" si="12">+TRUNC(R62,0)</f>
        <v>37560</v>
      </c>
      <c r="T62" s="10">
        <f t="shared" si="5"/>
        <v>43063.199999999997</v>
      </c>
      <c r="U62" s="11" t="str">
        <f t="shared" si="6"/>
        <v>Promediable</v>
      </c>
    </row>
    <row r="63" spans="1:21" ht="31.5" customHeight="1" x14ac:dyDescent="0.2">
      <c r="A63" s="9">
        <v>57</v>
      </c>
      <c r="B63" s="1" t="str">
        <f>+'[1]Table 1'!B62</f>
        <v>Tinta Repuestos para marcadores</v>
      </c>
      <c r="C63" s="1" t="str">
        <f>+'[1]Table 1'!C62</f>
        <v>Tinta de recarga para marcador borrable  verde</v>
      </c>
      <c r="D63" s="24">
        <v>1</v>
      </c>
      <c r="E63" s="24">
        <v>31965</v>
      </c>
      <c r="F63" s="24">
        <v>6073</v>
      </c>
      <c r="G63" s="24">
        <v>38039</v>
      </c>
      <c r="H63" s="24">
        <v>76078</v>
      </c>
      <c r="I63" s="10">
        <f>+'[2]Table 1'!F64</f>
        <v>30156</v>
      </c>
      <c r="J63" s="10">
        <f>+'[2]Table 1'!G64</f>
        <v>5730</v>
      </c>
      <c r="K63" s="10">
        <f>+'[2]Table 1'!H64</f>
        <v>35886</v>
      </c>
      <c r="L63" s="10">
        <f t="shared" si="2"/>
        <v>35886</v>
      </c>
      <c r="M63" s="10">
        <f>+'[3]Table 1'!F64</f>
        <v>32568</v>
      </c>
      <c r="N63" s="10">
        <f>+'[3]Table 1'!G64</f>
        <v>6188</v>
      </c>
      <c r="O63" s="10">
        <f>+'[3]Table 1'!H64</f>
        <v>38756</v>
      </c>
      <c r="P63" s="10">
        <f t="shared" si="3"/>
        <v>38756</v>
      </c>
      <c r="Q63" s="10">
        <f t="shared" si="4"/>
        <v>37560.333333333336</v>
      </c>
      <c r="R63" s="10">
        <f t="shared" si="11"/>
        <v>37560.333333333336</v>
      </c>
      <c r="S63" s="10">
        <f t="shared" si="12"/>
        <v>37560</v>
      </c>
      <c r="T63" s="10">
        <f t="shared" si="5"/>
        <v>43063.199999999997</v>
      </c>
      <c r="U63" s="11" t="str">
        <f t="shared" si="6"/>
        <v>Promediable</v>
      </c>
    </row>
    <row r="64" spans="1:21" ht="31.5" customHeight="1" x14ac:dyDescent="0.2">
      <c r="A64" s="9">
        <v>58</v>
      </c>
      <c r="B64" s="1" t="str">
        <f>+'[1]Table 1'!B63</f>
        <v>Tinta Repuestos para marcadores</v>
      </c>
      <c r="C64" s="1" t="str">
        <f>+'[1]Table 1'!C63</f>
        <v>Tinta de recarga para marcador borrable azul</v>
      </c>
      <c r="D64" s="24">
        <v>1</v>
      </c>
      <c r="E64" s="24">
        <v>31965</v>
      </c>
      <c r="F64" s="24">
        <v>6073</v>
      </c>
      <c r="G64" s="24">
        <v>38039</v>
      </c>
      <c r="H64" s="24">
        <v>76078</v>
      </c>
      <c r="I64" s="10">
        <f>+'[2]Table 1'!F65</f>
        <v>30156</v>
      </c>
      <c r="J64" s="10">
        <f>+'[2]Table 1'!G65</f>
        <v>5730</v>
      </c>
      <c r="K64" s="10">
        <f>+'[2]Table 1'!H65</f>
        <v>35886</v>
      </c>
      <c r="L64" s="10">
        <f t="shared" si="2"/>
        <v>35886</v>
      </c>
      <c r="M64" s="10">
        <f>+'[3]Table 1'!F65</f>
        <v>32568</v>
      </c>
      <c r="N64" s="10">
        <f>+'[3]Table 1'!G65</f>
        <v>6188</v>
      </c>
      <c r="O64" s="10">
        <f>+'[3]Table 1'!H65</f>
        <v>38756</v>
      </c>
      <c r="P64" s="10">
        <f t="shared" si="3"/>
        <v>38756</v>
      </c>
      <c r="Q64" s="10">
        <f t="shared" si="4"/>
        <v>37560.333333333336</v>
      </c>
      <c r="R64" s="10">
        <f t="shared" si="11"/>
        <v>37560.333333333336</v>
      </c>
      <c r="S64" s="10">
        <f t="shared" si="12"/>
        <v>37560</v>
      </c>
      <c r="T64" s="10">
        <f t="shared" si="5"/>
        <v>43063.199999999997</v>
      </c>
      <c r="U64" s="11" t="str">
        <f t="shared" si="6"/>
        <v>Promediable</v>
      </c>
    </row>
    <row r="65" spans="1:21" ht="31.5" customHeight="1" x14ac:dyDescent="0.2">
      <c r="A65" s="9">
        <v>59</v>
      </c>
      <c r="B65" s="1" t="str">
        <f>+'[1]Table 1'!B64</f>
        <v>Papel para impresora o fotocopia</v>
      </c>
      <c r="C65" s="1" t="str">
        <f>+'[1]Table 1'!C64</f>
        <v>Papel 75 gr tamaño carta clase bond color blanco</v>
      </c>
      <c r="D65" s="24">
        <v>1</v>
      </c>
      <c r="E65" s="24">
        <v>22112</v>
      </c>
      <c r="F65" s="24">
        <v>4201</v>
      </c>
      <c r="G65" s="24">
        <v>26313</v>
      </c>
      <c r="H65" s="24">
        <v>1052512</v>
      </c>
      <c r="I65" s="10">
        <f>+'[2]Table 1'!F66</f>
        <v>20860</v>
      </c>
      <c r="J65" s="10">
        <f>+'[2]Table 1'!G66</f>
        <v>3963</v>
      </c>
      <c r="K65" s="10">
        <f>+'[2]Table 1'!H66</f>
        <v>24823</v>
      </c>
      <c r="L65" s="10">
        <f t="shared" si="2"/>
        <v>24823</v>
      </c>
      <c r="M65" s="10">
        <f>+'[3]Table 1'!F66</f>
        <v>22529</v>
      </c>
      <c r="N65" s="10">
        <f>+'[3]Table 1'!G66</f>
        <v>4280</v>
      </c>
      <c r="O65" s="10">
        <f>+'[3]Table 1'!H66</f>
        <v>26809</v>
      </c>
      <c r="P65" s="10">
        <f t="shared" si="3"/>
        <v>26809</v>
      </c>
      <c r="Q65" s="10">
        <f t="shared" si="4"/>
        <v>25981.666666666668</v>
      </c>
      <c r="R65" s="10">
        <f t="shared" si="11"/>
        <v>25981.666666666668</v>
      </c>
      <c r="S65" s="10">
        <f t="shared" si="12"/>
        <v>25981</v>
      </c>
      <c r="T65" s="10">
        <f t="shared" si="5"/>
        <v>29787.599999999999</v>
      </c>
      <c r="U65" s="11" t="str">
        <f t="shared" si="6"/>
        <v>Promediable</v>
      </c>
    </row>
    <row r="66" spans="1:21" ht="31.5" customHeight="1" x14ac:dyDescent="0.2">
      <c r="A66" s="9">
        <v>60</v>
      </c>
      <c r="B66" s="1" t="str">
        <f>+'[1]Table 1'!B65</f>
        <v>Papel para impresora o fotocopia</v>
      </c>
      <c r="C66" s="1" t="str">
        <f>+'[1]Table 1'!C65</f>
        <v>Papel 75 gr tamaño oficio clase bond color blanco</v>
      </c>
      <c r="D66" s="24">
        <v>1</v>
      </c>
      <c r="E66" s="24">
        <v>29800</v>
      </c>
      <c r="F66" s="24">
        <v>5662</v>
      </c>
      <c r="G66" s="24">
        <v>35462</v>
      </c>
      <c r="H66" s="24">
        <v>709245</v>
      </c>
      <c r="I66" s="10">
        <f>+'[2]Table 1'!F67</f>
        <v>28113</v>
      </c>
      <c r="J66" s="10">
        <f>+'[2]Table 1'!G67</f>
        <v>5342</v>
      </c>
      <c r="K66" s="10">
        <f>+'[2]Table 1'!H67</f>
        <v>33455</v>
      </c>
      <c r="L66" s="10">
        <f t="shared" si="2"/>
        <v>33455</v>
      </c>
      <c r="M66" s="10">
        <f>+'[3]Table 1'!F67</f>
        <v>30362</v>
      </c>
      <c r="N66" s="10">
        <f>+'[3]Table 1'!G67</f>
        <v>5769</v>
      </c>
      <c r="O66" s="10">
        <f>+'[3]Table 1'!H67</f>
        <v>36131</v>
      </c>
      <c r="P66" s="10">
        <f t="shared" si="3"/>
        <v>36131</v>
      </c>
      <c r="Q66" s="10">
        <f t="shared" si="4"/>
        <v>35016</v>
      </c>
      <c r="R66" s="10">
        <f t="shared" si="11"/>
        <v>35016</v>
      </c>
      <c r="S66" s="10">
        <f t="shared" si="12"/>
        <v>35016</v>
      </c>
      <c r="T66" s="10">
        <f t="shared" si="5"/>
        <v>40146</v>
      </c>
      <c r="U66" s="11" t="str">
        <f t="shared" si="6"/>
        <v>Promediable</v>
      </c>
    </row>
    <row r="67" spans="1:21" ht="31.5" customHeight="1" x14ac:dyDescent="0.2">
      <c r="A67" s="9">
        <v>61</v>
      </c>
      <c r="B67" s="1" t="str">
        <f>+'[1]Table 1'!B66</f>
        <v>Papel periódico</v>
      </c>
      <c r="C67" s="1" t="str">
        <f>+'[1]Table 1'!C66</f>
        <v>Papel 70x 100 cms pliego tipo periódico- DE PAPELOGRÁFO</v>
      </c>
      <c r="D67" s="24">
        <v>1</v>
      </c>
      <c r="E67" s="24">
        <v>1410</v>
      </c>
      <c r="F67" s="24">
        <v>268</v>
      </c>
      <c r="G67" s="24">
        <v>1678</v>
      </c>
      <c r="H67" s="24">
        <v>33553</v>
      </c>
      <c r="I67" s="10">
        <f>+'[2]Table 1'!F68</f>
        <v>1330</v>
      </c>
      <c r="J67" s="10">
        <f>+'[2]Table 1'!G68</f>
        <v>253</v>
      </c>
      <c r="K67" s="10">
        <f>+'[2]Table 1'!H68</f>
        <v>1583</v>
      </c>
      <c r="L67" s="10">
        <f t="shared" si="2"/>
        <v>1583</v>
      </c>
      <c r="M67" s="10">
        <f>+'[3]Table 1'!F68</f>
        <v>1436</v>
      </c>
      <c r="N67" s="10">
        <f>+'[3]Table 1'!G68</f>
        <v>273</v>
      </c>
      <c r="O67" s="10">
        <f>+'[3]Table 1'!H68</f>
        <v>1709</v>
      </c>
      <c r="P67" s="10">
        <f t="shared" si="3"/>
        <v>1709</v>
      </c>
      <c r="Q67" s="10">
        <f t="shared" si="4"/>
        <v>1656.6666666666667</v>
      </c>
      <c r="R67" s="10">
        <f t="shared" si="11"/>
        <v>1656.6666666666667</v>
      </c>
      <c r="S67" s="10">
        <f t="shared" si="12"/>
        <v>1656</v>
      </c>
      <c r="T67" s="10">
        <f t="shared" si="5"/>
        <v>1899.6</v>
      </c>
      <c r="U67" s="11" t="str">
        <f t="shared" si="6"/>
        <v>Promediable</v>
      </c>
    </row>
    <row r="68" spans="1:21" ht="31.5" customHeight="1" x14ac:dyDescent="0.2">
      <c r="A68" s="9">
        <v>62</v>
      </c>
      <c r="B68" s="1" t="str">
        <f>+'[1]Table 1'!B67</f>
        <v>CARPETAS CUATRO ALETAS
TAMAÑO OFICIO</v>
      </c>
      <c r="C68" s="1" t="str">
        <f>+'[1]Table 1'!C67</f>
        <v>Carpeta cuatro aletas, blanca en propalcote, 100% desacidificadas</v>
      </c>
      <c r="D68" s="24">
        <v>1</v>
      </c>
      <c r="E68" s="24">
        <v>4945</v>
      </c>
      <c r="F68" s="24">
        <v>939</v>
      </c>
      <c r="G68" s="24">
        <v>5884</v>
      </c>
      <c r="H68" s="24">
        <v>1176836</v>
      </c>
      <c r="I68" s="10">
        <f>+'[2]Table 1'!F69</f>
        <v>4665</v>
      </c>
      <c r="J68" s="10">
        <f>+'[2]Table 1'!G69</f>
        <v>886</v>
      </c>
      <c r="K68" s="10">
        <f>+'[2]Table 1'!H69</f>
        <v>5551</v>
      </c>
      <c r="L68" s="10">
        <f t="shared" si="2"/>
        <v>5551</v>
      </c>
      <c r="M68" s="10">
        <f>+'[3]Table 1'!F69</f>
        <v>5038</v>
      </c>
      <c r="N68" s="10">
        <f>+'[3]Table 1'!G69</f>
        <v>957</v>
      </c>
      <c r="O68" s="10">
        <f>+'[3]Table 1'!H69</f>
        <v>5995</v>
      </c>
      <c r="P68" s="10">
        <f t="shared" si="3"/>
        <v>5995</v>
      </c>
      <c r="Q68" s="10">
        <f t="shared" si="4"/>
        <v>5810</v>
      </c>
      <c r="R68" s="10">
        <f t="shared" si="11"/>
        <v>5810</v>
      </c>
      <c r="S68" s="10">
        <f t="shared" si="12"/>
        <v>5810</v>
      </c>
      <c r="T68" s="10">
        <f t="shared" si="5"/>
        <v>6661.2</v>
      </c>
      <c r="U68" s="11" t="str">
        <f t="shared" si="6"/>
        <v>Promediable</v>
      </c>
    </row>
    <row r="69" spans="1:21" ht="31.5" customHeight="1" x14ac:dyDescent="0.2">
      <c r="A69" s="9">
        <v>63</v>
      </c>
      <c r="B69" s="1" t="str">
        <f>+'[1]Table 1'!B68</f>
        <v>CARPETAS</v>
      </c>
      <c r="C69" s="1" t="str">
        <f>+'[1]Table 1'!C68</f>
        <v>AZ TAMAÑO OFICIO</v>
      </c>
      <c r="D69" s="24">
        <v>1</v>
      </c>
      <c r="E69" s="24">
        <v>8214</v>
      </c>
      <c r="F69" s="24">
        <v>1561</v>
      </c>
      <c r="G69" s="24">
        <v>9775</v>
      </c>
      <c r="H69" s="24">
        <v>244365</v>
      </c>
      <c r="I69" s="10">
        <f>+'[2]Table 1'!F70</f>
        <v>7749</v>
      </c>
      <c r="J69" s="10">
        <f>+'[2]Table 1'!G70</f>
        <v>1472</v>
      </c>
      <c r="K69" s="10">
        <f>+'[2]Table 1'!H70</f>
        <v>9221</v>
      </c>
      <c r="L69" s="10">
        <f t="shared" si="2"/>
        <v>9221</v>
      </c>
      <c r="M69" s="10">
        <f>+'[3]Table 1'!F70</f>
        <v>8369</v>
      </c>
      <c r="N69" s="10">
        <f>+'[3]Table 1'!G70</f>
        <v>1590</v>
      </c>
      <c r="O69" s="10">
        <f>+'[3]Table 1'!H70</f>
        <v>9959</v>
      </c>
      <c r="P69" s="10">
        <f t="shared" si="3"/>
        <v>9959</v>
      </c>
      <c r="Q69" s="10">
        <f t="shared" si="4"/>
        <v>9651.6666666666661</v>
      </c>
      <c r="R69" s="10">
        <f t="shared" si="11"/>
        <v>9651.6666666666661</v>
      </c>
      <c r="S69" s="10">
        <f t="shared" si="12"/>
        <v>9651</v>
      </c>
      <c r="T69" s="10">
        <f t="shared" si="5"/>
        <v>11065.199999999999</v>
      </c>
      <c r="U69" s="11" t="str">
        <f t="shared" si="6"/>
        <v>Promediable</v>
      </c>
    </row>
    <row r="70" spans="1:21" ht="31.5" customHeight="1" x14ac:dyDescent="0.2">
      <c r="A70" s="9">
        <v>64</v>
      </c>
      <c r="B70" s="1" t="str">
        <f>+'[1]Table 1'!B69</f>
        <v>FOLDERS</v>
      </c>
      <c r="C70" s="1" t="str">
        <f>+'[1]Table 1'!C69</f>
        <v>CARPETAS TAMAÑO CARTA PAQUETE DE 12, MATERIAL CARTULINA</v>
      </c>
      <c r="D70" s="24">
        <v>1</v>
      </c>
      <c r="E70" s="24">
        <v>22260</v>
      </c>
      <c r="F70" s="24">
        <v>4229</v>
      </c>
      <c r="G70" s="24">
        <v>26489</v>
      </c>
      <c r="H70" s="24">
        <v>26489</v>
      </c>
      <c r="I70" s="10">
        <f>+'[2]Table 1'!F71</f>
        <v>21000</v>
      </c>
      <c r="J70" s="10">
        <f>+'[2]Table 1'!G71</f>
        <v>3990</v>
      </c>
      <c r="K70" s="10">
        <f>+'[2]Table 1'!H71</f>
        <v>24990</v>
      </c>
      <c r="L70" s="10">
        <f t="shared" si="2"/>
        <v>24990</v>
      </c>
      <c r="M70" s="10">
        <f>+'[3]Table 1'!F71</f>
        <v>22680</v>
      </c>
      <c r="N70" s="10">
        <f>+'[3]Table 1'!G71</f>
        <v>4309</v>
      </c>
      <c r="O70" s="10">
        <f>+'[3]Table 1'!H71</f>
        <v>26989</v>
      </c>
      <c r="P70" s="10">
        <f t="shared" si="3"/>
        <v>26989</v>
      </c>
      <c r="Q70" s="10">
        <f t="shared" si="4"/>
        <v>26156</v>
      </c>
      <c r="R70" s="10">
        <f t="shared" si="11"/>
        <v>26156</v>
      </c>
      <c r="S70" s="10">
        <f t="shared" si="12"/>
        <v>26156</v>
      </c>
      <c r="T70" s="10">
        <f t="shared" si="5"/>
        <v>29988</v>
      </c>
      <c r="U70" s="11" t="str">
        <f t="shared" si="6"/>
        <v>Promediable</v>
      </c>
    </row>
    <row r="71" spans="1:21" ht="31.5" customHeight="1" x14ac:dyDescent="0.2">
      <c r="A71" s="9">
        <v>65</v>
      </c>
      <c r="B71" s="1" t="str">
        <f>+'[1]Table 1'!B70</f>
        <v>CAJAS PARA ARCHIVO INACTIVO X100</v>
      </c>
      <c r="C71" s="1" t="str">
        <f>+'[1]Table 1'!C70</f>
        <v>Caja para archivo tipo troquelada x 100 en cartón corrugado tipo nevera reglamentaria en cartón C650 , tamaño: alto 40  cm, ancho 10.5 cm, largo 26 cm, rotulada, sistema doble ventilación</v>
      </c>
      <c r="D71" s="24">
        <v>1</v>
      </c>
      <c r="E71" s="24">
        <v>8459</v>
      </c>
      <c r="F71" s="24">
        <v>1607</v>
      </c>
      <c r="G71" s="24">
        <v>10066</v>
      </c>
      <c r="H71" s="24">
        <v>2013194</v>
      </c>
      <c r="I71" s="10">
        <f>+'[2]Table 2'!F2</f>
        <v>7980</v>
      </c>
      <c r="J71" s="10">
        <f>+'[2]Table 2'!G2</f>
        <v>1516</v>
      </c>
      <c r="K71" s="10">
        <f>+'[2]Table 2'!H2</f>
        <v>9496</v>
      </c>
      <c r="L71" s="10">
        <f t="shared" si="2"/>
        <v>9496</v>
      </c>
      <c r="M71" s="10">
        <f>+'[3]Table 1'!F72</f>
        <v>8618</v>
      </c>
      <c r="N71" s="10">
        <f>+'[3]Table 1'!G72</f>
        <v>1637</v>
      </c>
      <c r="O71" s="10">
        <f>+'[3]Table 1'!H72</f>
        <v>10256</v>
      </c>
      <c r="P71" s="10">
        <f t="shared" si="3"/>
        <v>10256</v>
      </c>
      <c r="Q71" s="10">
        <f t="shared" si="4"/>
        <v>9939.3333333333339</v>
      </c>
      <c r="R71" s="10">
        <f t="shared" si="11"/>
        <v>9939.3333333333339</v>
      </c>
      <c r="S71" s="10">
        <f t="shared" si="12"/>
        <v>9939</v>
      </c>
      <c r="T71" s="10">
        <f t="shared" si="5"/>
        <v>11395.199999999999</v>
      </c>
      <c r="U71" s="11" t="str">
        <f t="shared" si="6"/>
        <v>Promediable</v>
      </c>
    </row>
    <row r="72" spans="1:21" ht="31.5" customHeight="1" x14ac:dyDescent="0.2">
      <c r="A72" s="9">
        <v>66</v>
      </c>
      <c r="B72" s="1" t="str">
        <f>+'[1]Table 1'!B71</f>
        <v>CARPETA ARCHIVO 2 TAPAS CON REFUERZO</v>
      </c>
      <c r="C72" s="1" t="str">
        <f>+'[1]Table 1'!C71</f>
        <v xml:space="preserve">Juego de tapas archivo yute, refuerzo tela tamaño oficio, largo 26 cm,  ancho 37 cm, espesor 1mm, normativa del archivo general, entidades públicas y privadas, incluye tapa y contratapa con aleta vertical. Contratapa largo 39 cm (37 cm más 2 cm de aleta; </v>
      </c>
      <c r="D72" s="24">
        <v>1</v>
      </c>
      <c r="E72" s="24">
        <v>10462</v>
      </c>
      <c r="F72" s="24">
        <v>1988</v>
      </c>
      <c r="G72" s="24">
        <v>12450</v>
      </c>
      <c r="H72" s="24">
        <v>6225009</v>
      </c>
      <c r="I72" s="10">
        <f>+'[2]Table 2'!F3</f>
        <v>9870</v>
      </c>
      <c r="J72" s="10">
        <f>+'[2]Table 2'!G3</f>
        <v>1875</v>
      </c>
      <c r="K72" s="10">
        <f>+'[2]Table 2'!H3</f>
        <v>11745</v>
      </c>
      <c r="L72" s="10">
        <f t="shared" ref="L72:L135" si="13">+K72*D72</f>
        <v>11745</v>
      </c>
      <c r="M72" s="10">
        <f>+'[3]Table 1'!F73</f>
        <v>10660</v>
      </c>
      <c r="N72" s="10">
        <f>+'[3]Table 1'!G73</f>
        <v>2025</v>
      </c>
      <c r="O72" s="10">
        <f>+'[3]Table 1'!H73</f>
        <v>12685</v>
      </c>
      <c r="P72" s="10">
        <f t="shared" ref="P72:P135" si="14">+O72*D72</f>
        <v>12685</v>
      </c>
      <c r="Q72" s="10">
        <f t="shared" ref="Q72:Q135" si="15">+(G72+K72+O72)/3</f>
        <v>12293.333333333334</v>
      </c>
      <c r="R72" s="10">
        <f t="shared" si="11"/>
        <v>12293.333333333334</v>
      </c>
      <c r="S72" s="10">
        <f t="shared" si="12"/>
        <v>12293</v>
      </c>
      <c r="T72" s="10">
        <f t="shared" ref="T72:T135" si="16">(+MIN(G72,K72,O72))*120%</f>
        <v>14094</v>
      </c>
      <c r="U72" s="11" t="str">
        <f t="shared" ref="U72:U135" si="17">IF(AND(G72&lt;T72,K72&lt;T72,O72&lt;T72),"Promediable","No_Promediable")</f>
        <v>Promediable</v>
      </c>
    </row>
    <row r="73" spans="1:21" ht="31.5" customHeight="1" x14ac:dyDescent="0.2">
      <c r="A73" s="9">
        <v>67</v>
      </c>
      <c r="B73" s="1" t="str">
        <f>+'[1]Table 1'!B72</f>
        <v>CINTA FILMOPLAST P</v>
      </c>
      <c r="C73" s="1" t="str">
        <f>+'[1]Table 1'!C72</f>
        <v>Neschen filmoplast P - Cinta reparadora Adhesiva, adecuada para la reparación invisible de lágrimas en las páginas de los
libros, papeles, el papel moneda, documentos o manuscritos, transparente y fino para formar reparaciones invisibles al
papelcon un gr</v>
      </c>
      <c r="D73" s="24">
        <v>1</v>
      </c>
      <c r="E73" s="24">
        <v>299768</v>
      </c>
      <c r="F73" s="24">
        <v>56956</v>
      </c>
      <c r="G73" s="24">
        <v>356724</v>
      </c>
      <c r="H73" s="24">
        <v>14268957</v>
      </c>
      <c r="I73" s="10">
        <f>+'[2]Table 2'!F4</f>
        <v>282800</v>
      </c>
      <c r="J73" s="10">
        <f>+'[2]Table 2'!G4</f>
        <v>53732</v>
      </c>
      <c r="K73" s="10">
        <f>+'[2]Table 2'!H4</f>
        <v>336532</v>
      </c>
      <c r="L73" s="10">
        <f t="shared" si="13"/>
        <v>336532</v>
      </c>
      <c r="M73" s="10">
        <f>+'[3]Table 1'!F74</f>
        <v>305424</v>
      </c>
      <c r="N73" s="10">
        <f>+'[3]Table 1'!G74</f>
        <v>58031</v>
      </c>
      <c r="O73" s="10">
        <f>+'[3]Table 1'!H74</f>
        <v>363455</v>
      </c>
      <c r="P73" s="10">
        <f t="shared" si="14"/>
        <v>363455</v>
      </c>
      <c r="Q73" s="10">
        <f t="shared" si="15"/>
        <v>352237</v>
      </c>
      <c r="R73" s="10">
        <f t="shared" si="11"/>
        <v>352237</v>
      </c>
      <c r="S73" s="10">
        <f t="shared" si="12"/>
        <v>352237</v>
      </c>
      <c r="T73" s="10">
        <f t="shared" si="16"/>
        <v>403838.39999999997</v>
      </c>
      <c r="U73" s="11" t="str">
        <f t="shared" si="17"/>
        <v>Promediable</v>
      </c>
    </row>
    <row r="74" spans="1:21" ht="31.5" customHeight="1" x14ac:dyDescent="0.2">
      <c r="A74" s="9">
        <v>68</v>
      </c>
      <c r="B74" s="1" t="str">
        <f>+'[1]Table 1'!B73</f>
        <v>ROLLO PAPEL JAPONÉS BLANCO</v>
      </c>
      <c r="C74" s="1" t="str">
        <f>+'[1]Table 1'!C73</f>
        <v>Papel japones blanco para restauración de documentos de archivo. 30
gramos rollo 69 cm X 10 metros</v>
      </c>
      <c r="D74" s="24">
        <v>1</v>
      </c>
      <c r="E74" s="24">
        <v>12911</v>
      </c>
      <c r="F74" s="24">
        <v>2453</v>
      </c>
      <c r="G74" s="24">
        <v>15364</v>
      </c>
      <c r="H74" s="24">
        <v>61455</v>
      </c>
      <c r="I74" s="10">
        <f>+'[2]Table 2'!F5</f>
        <v>12180</v>
      </c>
      <c r="J74" s="10">
        <f>+'[2]Table 2'!G5</f>
        <v>2314</v>
      </c>
      <c r="K74" s="10">
        <f>+'[2]Table 2'!H5</f>
        <v>14494</v>
      </c>
      <c r="L74" s="10">
        <f t="shared" si="13"/>
        <v>14494</v>
      </c>
      <c r="M74" s="10">
        <f>+'[3]Table 1'!F75</f>
        <v>13154</v>
      </c>
      <c r="N74" s="10">
        <f>+'[3]Table 1'!G75</f>
        <v>2499</v>
      </c>
      <c r="O74" s="10">
        <f>+'[3]Table 1'!H75</f>
        <v>15654</v>
      </c>
      <c r="P74" s="10">
        <f t="shared" si="14"/>
        <v>15654</v>
      </c>
      <c r="Q74" s="10">
        <f t="shared" si="15"/>
        <v>15170.666666666666</v>
      </c>
      <c r="R74" s="10">
        <f t="shared" si="11"/>
        <v>15170.666666666666</v>
      </c>
      <c r="S74" s="10">
        <f t="shared" si="12"/>
        <v>15170</v>
      </c>
      <c r="T74" s="10">
        <f t="shared" si="16"/>
        <v>17392.8</v>
      </c>
      <c r="U74" s="11" t="str">
        <f t="shared" si="17"/>
        <v>Promediable</v>
      </c>
    </row>
    <row r="75" spans="1:21" ht="31.5" customHeight="1" x14ac:dyDescent="0.2">
      <c r="A75" s="9">
        <v>69</v>
      </c>
      <c r="B75" s="1" t="str">
        <f>+'[1]Table 1'!B74</f>
        <v>BROCHA PLANA</v>
      </c>
      <c r="C75" s="1" t="str">
        <f>+'[1]Table 1'!C74</f>
        <v>Brocha plana de cerda suave de 2 pulgadas. 5.5 cms de ancho, 22 cms de largo y 1.5 cms de espesor con mango de madera</v>
      </c>
      <c r="D75" s="24">
        <v>1</v>
      </c>
      <c r="E75" s="24">
        <v>13208</v>
      </c>
      <c r="F75" s="24">
        <v>2509</v>
      </c>
      <c r="G75" s="24">
        <v>15717</v>
      </c>
      <c r="H75" s="24">
        <v>943023</v>
      </c>
      <c r="I75" s="10">
        <f>+'[2]Table 2'!F6</f>
        <v>12460</v>
      </c>
      <c r="J75" s="10">
        <f>+'[2]Table 2'!G6</f>
        <v>2367</v>
      </c>
      <c r="K75" s="10">
        <f>+'[2]Table 2'!H6</f>
        <v>14827</v>
      </c>
      <c r="L75" s="10">
        <f t="shared" si="13"/>
        <v>14827</v>
      </c>
      <c r="M75" s="10">
        <f>+'[3]Table 1'!F76</f>
        <v>13457</v>
      </c>
      <c r="N75" s="10">
        <f>+'[3]Table 1'!G76</f>
        <v>2557</v>
      </c>
      <c r="O75" s="10">
        <f>+'[3]Table 1'!H76</f>
        <v>16014</v>
      </c>
      <c r="P75" s="10">
        <f t="shared" si="14"/>
        <v>16014</v>
      </c>
      <c r="Q75" s="10">
        <f t="shared" si="15"/>
        <v>15519.333333333334</v>
      </c>
      <c r="R75" s="10">
        <f t="shared" si="11"/>
        <v>15519.333333333334</v>
      </c>
      <c r="S75" s="10">
        <f t="shared" si="12"/>
        <v>15519</v>
      </c>
      <c r="T75" s="10">
        <f t="shared" si="16"/>
        <v>17792.399999999998</v>
      </c>
      <c r="U75" s="11" t="str">
        <f t="shared" si="17"/>
        <v>Promediable</v>
      </c>
    </row>
    <row r="76" spans="1:21" ht="31.5" customHeight="1" x14ac:dyDescent="0.2">
      <c r="A76" s="9">
        <v>70</v>
      </c>
      <c r="B76" s="1" t="str">
        <f>+'[1]Table 1'!B75</f>
        <v>REGLA METÁLICA</v>
      </c>
      <c r="C76" s="1" t="str">
        <f>+'[1]Table 1'!C75</f>
        <v>regla graduada con forma de plancha delgada y rectangular construida de
metal, longitud total 30 cm.</v>
      </c>
      <c r="D76" s="24">
        <v>1</v>
      </c>
      <c r="E76" s="24">
        <v>5194</v>
      </c>
      <c r="F76" s="24">
        <v>987</v>
      </c>
      <c r="G76" s="24">
        <v>6181</v>
      </c>
      <c r="H76" s="24">
        <v>370852</v>
      </c>
      <c r="I76" s="10">
        <f>+'[2]Table 2'!F7</f>
        <v>4900</v>
      </c>
      <c r="J76" s="10">
        <f>+'[2]Table 2'!G7</f>
        <v>931</v>
      </c>
      <c r="K76" s="10">
        <f>+'[2]Table 2'!H7</f>
        <v>5831</v>
      </c>
      <c r="L76" s="10">
        <f t="shared" si="13"/>
        <v>5831</v>
      </c>
      <c r="M76" s="10">
        <f>+'[3]Table 1'!F77</f>
        <v>5292</v>
      </c>
      <c r="N76" s="10">
        <f>+'[3]Table 1'!G77</f>
        <v>1005</v>
      </c>
      <c r="O76" s="10">
        <f>+'[3]Table 1'!H77</f>
        <v>6297</v>
      </c>
      <c r="P76" s="10">
        <f t="shared" si="14"/>
        <v>6297</v>
      </c>
      <c r="Q76" s="10">
        <f t="shared" si="15"/>
        <v>6103</v>
      </c>
      <c r="R76" s="10">
        <f t="shared" si="11"/>
        <v>6103</v>
      </c>
      <c r="S76" s="10">
        <f t="shared" si="12"/>
        <v>6103</v>
      </c>
      <c r="T76" s="10">
        <f t="shared" si="16"/>
        <v>6997.2</v>
      </c>
      <c r="U76" s="11" t="str">
        <f t="shared" si="17"/>
        <v>Promediable</v>
      </c>
    </row>
    <row r="77" spans="1:21" ht="31.5" customHeight="1" x14ac:dyDescent="0.2">
      <c r="A77" s="9">
        <v>71</v>
      </c>
      <c r="B77" s="1" t="str">
        <f>+'[1]Table 1'!B76</f>
        <v>CARBOXIMETIL CELULOSA EN POLVO</v>
      </c>
      <c r="C77" s="1" t="str">
        <f>+'[1]Table 1'!C76</f>
        <v>Polvo de carboximetilcelulosa para gel que sirve para restaurar
documentos. Bolsa por 250 grs</v>
      </c>
      <c r="D77" s="24">
        <v>1</v>
      </c>
      <c r="E77" s="24">
        <v>18550</v>
      </c>
      <c r="F77" s="24">
        <v>3525</v>
      </c>
      <c r="G77" s="24">
        <v>22075</v>
      </c>
      <c r="H77" s="24">
        <v>88298</v>
      </c>
      <c r="I77" s="10">
        <f>+'[2]Table 2'!F8</f>
        <v>17500</v>
      </c>
      <c r="J77" s="10">
        <f>+'[2]Table 2'!G8</f>
        <v>3325</v>
      </c>
      <c r="K77" s="10">
        <f>+'[2]Table 2'!H8</f>
        <v>20825</v>
      </c>
      <c r="L77" s="10">
        <f t="shared" si="13"/>
        <v>20825</v>
      </c>
      <c r="M77" s="10">
        <f>+'[3]Table 1'!F78</f>
        <v>18900</v>
      </c>
      <c r="N77" s="10">
        <f>+'[3]Table 1'!G78</f>
        <v>3591</v>
      </c>
      <c r="O77" s="10">
        <f>+'[3]Table 1'!H78</f>
        <v>22491</v>
      </c>
      <c r="P77" s="10">
        <f t="shared" si="14"/>
        <v>22491</v>
      </c>
      <c r="Q77" s="10">
        <f t="shared" si="15"/>
        <v>21797</v>
      </c>
      <c r="R77" s="10">
        <f t="shared" si="11"/>
        <v>21797</v>
      </c>
      <c r="S77" s="10">
        <f t="shared" si="12"/>
        <v>21797</v>
      </c>
      <c r="T77" s="10">
        <f t="shared" si="16"/>
        <v>24990</v>
      </c>
      <c r="U77" s="11" t="str">
        <f t="shared" si="17"/>
        <v>Promediable</v>
      </c>
    </row>
    <row r="78" spans="1:21" ht="31.5" customHeight="1" x14ac:dyDescent="0.2">
      <c r="A78" s="9">
        <v>72</v>
      </c>
      <c r="B78" s="1" t="str">
        <f>+'[1]Table 1'!B77</f>
        <v>CUTTER BISTURÍ EXACTO</v>
      </c>
      <c r="C78" s="1" t="str">
        <f>+'[1]Table 1'!C77</f>
        <v>Bisturí Exacto de 18 mm con mango antideslizante con traba de seguridad</v>
      </c>
      <c r="D78" s="24">
        <v>1</v>
      </c>
      <c r="E78" s="24">
        <v>11724</v>
      </c>
      <c r="F78" s="24">
        <v>2227</v>
      </c>
      <c r="G78" s="24">
        <v>13951</v>
      </c>
      <c r="H78" s="24">
        <v>837065</v>
      </c>
      <c r="I78" s="10">
        <f>+'[2]Table 2'!F9</f>
        <v>11060</v>
      </c>
      <c r="J78" s="10">
        <f>+'[2]Table 2'!G9</f>
        <v>2101</v>
      </c>
      <c r="K78" s="10">
        <f>+'[2]Table 2'!H9</f>
        <v>13161</v>
      </c>
      <c r="L78" s="10">
        <f t="shared" si="13"/>
        <v>13161</v>
      </c>
      <c r="M78" s="10">
        <f>+'[3]Table 1'!F79</f>
        <v>11945</v>
      </c>
      <c r="N78" s="10">
        <f>+'[3]Table 1'!G79</f>
        <v>2270</v>
      </c>
      <c r="O78" s="10">
        <f>+'[3]Table 1'!H79</f>
        <v>14214</v>
      </c>
      <c r="P78" s="10">
        <f t="shared" si="14"/>
        <v>14214</v>
      </c>
      <c r="Q78" s="10">
        <f t="shared" si="15"/>
        <v>13775.333333333334</v>
      </c>
      <c r="R78" s="10">
        <f t="shared" si="11"/>
        <v>13775.333333333334</v>
      </c>
      <c r="S78" s="10">
        <f t="shared" si="12"/>
        <v>13775</v>
      </c>
      <c r="T78" s="10">
        <f t="shared" si="16"/>
        <v>15793.199999999999</v>
      </c>
      <c r="U78" s="11" t="str">
        <f t="shared" si="17"/>
        <v>Promediable</v>
      </c>
    </row>
    <row r="79" spans="1:21" ht="31.5" customHeight="1" x14ac:dyDescent="0.2">
      <c r="A79" s="9">
        <v>73</v>
      </c>
      <c r="B79" s="1" t="str">
        <f>+'[1]Table 1'!B78</f>
        <v>HOJA DE REPUESTO CUTTER BISTURÍ
EXACTO</v>
      </c>
      <c r="C79" s="1" t="str">
        <f>+'[1]Table 1'!C78</f>
        <v>Hoja de repuesto cutter Bisturí exacto por 18 mm paquete x10 unidades</v>
      </c>
      <c r="D79" s="24">
        <v>1</v>
      </c>
      <c r="E79" s="24">
        <v>11682</v>
      </c>
      <c r="F79" s="24">
        <v>2220</v>
      </c>
      <c r="G79" s="24">
        <v>13902</v>
      </c>
      <c r="H79" s="24">
        <v>139016</v>
      </c>
      <c r="I79" s="10">
        <f>+'[2]Table 2'!F10</f>
        <v>11021</v>
      </c>
      <c r="J79" s="10">
        <f>+'[2]Table 2'!G10</f>
        <v>2094</v>
      </c>
      <c r="K79" s="10">
        <f>+'[2]Table 2'!H10</f>
        <v>13115</v>
      </c>
      <c r="L79" s="10">
        <f t="shared" si="13"/>
        <v>13115</v>
      </c>
      <c r="M79" s="10">
        <f>+'[3]Table 1'!F80</f>
        <v>11902</v>
      </c>
      <c r="N79" s="10">
        <f>+'[3]Table 1'!G80</f>
        <v>2261</v>
      </c>
      <c r="O79" s="10">
        <f>+'[3]Table 1'!H80</f>
        <v>14164</v>
      </c>
      <c r="P79" s="10">
        <f t="shared" si="14"/>
        <v>14164</v>
      </c>
      <c r="Q79" s="10">
        <f t="shared" si="15"/>
        <v>13727</v>
      </c>
      <c r="R79" s="10">
        <f t="shared" si="11"/>
        <v>13727</v>
      </c>
      <c r="S79" s="10">
        <f t="shared" si="12"/>
        <v>13727</v>
      </c>
      <c r="T79" s="10">
        <f t="shared" si="16"/>
        <v>15738</v>
      </c>
      <c r="U79" s="11" t="str">
        <f t="shared" si="17"/>
        <v>Promediable</v>
      </c>
    </row>
    <row r="80" spans="1:21" ht="31.5" customHeight="1" x14ac:dyDescent="0.2">
      <c r="A80" s="9">
        <v>74</v>
      </c>
      <c r="B80" s="1" t="str">
        <f>+'[1]Table 1'!B79</f>
        <v>GUANTES DE NITRILO</v>
      </c>
      <c r="C80" s="1" t="str">
        <f>+'[1]Table 1'!C79</f>
        <v>Caja de Guantes de nitrilo Talle S x 50 pares</v>
      </c>
      <c r="D80" s="24">
        <v>1</v>
      </c>
      <c r="E80" s="24">
        <v>23447</v>
      </c>
      <c r="F80" s="24">
        <v>4455</v>
      </c>
      <c r="G80" s="24">
        <v>27902</v>
      </c>
      <c r="H80" s="24">
        <v>279022</v>
      </c>
      <c r="I80" s="10">
        <f>+'[2]Table 2'!F11</f>
        <v>22120</v>
      </c>
      <c r="J80" s="10">
        <f>+'[2]Table 2'!G11</f>
        <v>4203</v>
      </c>
      <c r="K80" s="10">
        <f>+'[2]Table 2'!H11</f>
        <v>26323</v>
      </c>
      <c r="L80" s="10">
        <f t="shared" si="13"/>
        <v>26323</v>
      </c>
      <c r="M80" s="10">
        <f>+'[3]Table 1'!F81</f>
        <v>23890</v>
      </c>
      <c r="N80" s="10">
        <f>+'[3]Table 1'!G81</f>
        <v>4539</v>
      </c>
      <c r="O80" s="10">
        <f>+'[3]Table 1'!H81</f>
        <v>28429</v>
      </c>
      <c r="P80" s="10">
        <f t="shared" si="14"/>
        <v>28429</v>
      </c>
      <c r="Q80" s="10">
        <f t="shared" si="15"/>
        <v>27551.333333333332</v>
      </c>
      <c r="R80" s="10">
        <f t="shared" si="11"/>
        <v>27551.333333333332</v>
      </c>
      <c r="S80" s="10">
        <f t="shared" si="12"/>
        <v>27551</v>
      </c>
      <c r="T80" s="10">
        <f t="shared" si="16"/>
        <v>31587.599999999999</v>
      </c>
      <c r="U80" s="11" t="str">
        <f t="shared" si="17"/>
        <v>Promediable</v>
      </c>
    </row>
    <row r="81" spans="1:21" ht="31.5" customHeight="1" x14ac:dyDescent="0.2">
      <c r="A81" s="9">
        <v>75</v>
      </c>
      <c r="B81" s="1" t="str">
        <f>+'[1]Table 1'!B80</f>
        <v>GUANTES DE NITRILO</v>
      </c>
      <c r="C81" s="1" t="str">
        <f>+'[1]Table 1'!C80</f>
        <v>Caja de Guantes de nitrilo Talla M x 50 pares</v>
      </c>
      <c r="D81" s="24">
        <v>1</v>
      </c>
      <c r="E81" s="24">
        <v>29532</v>
      </c>
      <c r="F81" s="24">
        <v>5611</v>
      </c>
      <c r="G81" s="24">
        <v>35143</v>
      </c>
      <c r="H81" s="24">
        <v>351426</v>
      </c>
      <c r="I81" s="10">
        <f>+'[2]Table 2'!F12</f>
        <v>27860</v>
      </c>
      <c r="J81" s="10">
        <f>+'[2]Table 2'!G12</f>
        <v>5293</v>
      </c>
      <c r="K81" s="10">
        <f>+'[2]Table 2'!H12</f>
        <v>33153</v>
      </c>
      <c r="L81" s="10">
        <f t="shared" si="13"/>
        <v>33153</v>
      </c>
      <c r="M81" s="10">
        <f>+'[3]Table 1'!F82</f>
        <v>30089</v>
      </c>
      <c r="N81" s="10">
        <f>+'[3]Table 1'!G82</f>
        <v>5717</v>
      </c>
      <c r="O81" s="10">
        <f>+'[3]Table 1'!H82</f>
        <v>35806</v>
      </c>
      <c r="P81" s="10">
        <f t="shared" si="14"/>
        <v>35806</v>
      </c>
      <c r="Q81" s="10">
        <f t="shared" si="15"/>
        <v>34700.666666666664</v>
      </c>
      <c r="R81" s="10">
        <f t="shared" si="11"/>
        <v>34700.666666666664</v>
      </c>
      <c r="S81" s="10">
        <f t="shared" si="12"/>
        <v>34700</v>
      </c>
      <c r="T81" s="10">
        <f t="shared" si="16"/>
        <v>39783.599999999999</v>
      </c>
      <c r="U81" s="11" t="str">
        <f t="shared" si="17"/>
        <v>Promediable</v>
      </c>
    </row>
    <row r="82" spans="1:21" ht="31.5" customHeight="1" x14ac:dyDescent="0.2">
      <c r="A82" s="9">
        <v>76</v>
      </c>
      <c r="B82" s="1" t="str">
        <f>+'[1]Table 1'!B81</f>
        <v>GUANTES DE NITRILO</v>
      </c>
      <c r="C82" s="1" t="str">
        <f>+'[1]Table 1'!C81</f>
        <v>Caja de Guantes de Nitrilo Talla L x 50 pares</v>
      </c>
      <c r="D82" s="24">
        <v>1</v>
      </c>
      <c r="E82" s="24">
        <v>55650</v>
      </c>
      <c r="F82" s="24">
        <v>10574</v>
      </c>
      <c r="G82" s="24">
        <v>66224</v>
      </c>
      <c r="H82" s="24">
        <v>662235</v>
      </c>
      <c r="I82" s="10">
        <f>+'[2]Table 2'!F13</f>
        <v>52500</v>
      </c>
      <c r="J82" s="10">
        <f>+'[2]Table 2'!G13</f>
        <v>9975</v>
      </c>
      <c r="K82" s="10">
        <f>+'[2]Table 2'!H13</f>
        <v>62475</v>
      </c>
      <c r="L82" s="10">
        <f t="shared" si="13"/>
        <v>62475</v>
      </c>
      <c r="M82" s="10">
        <f>+'[3]Table 1'!F83</f>
        <v>56700</v>
      </c>
      <c r="N82" s="10">
        <f>+'[3]Table 1'!G83</f>
        <v>10773</v>
      </c>
      <c r="O82" s="10">
        <f>+'[3]Table 1'!H83</f>
        <v>67473</v>
      </c>
      <c r="P82" s="10">
        <f t="shared" si="14"/>
        <v>67473</v>
      </c>
      <c r="Q82" s="10">
        <f t="shared" si="15"/>
        <v>65390.666666666664</v>
      </c>
      <c r="R82" s="10">
        <f t="shared" si="11"/>
        <v>65390.666666666664</v>
      </c>
      <c r="S82" s="10">
        <f t="shared" si="12"/>
        <v>65390</v>
      </c>
      <c r="T82" s="10">
        <f t="shared" si="16"/>
        <v>74970</v>
      </c>
      <c r="U82" s="11" t="str">
        <f t="shared" si="17"/>
        <v>Promediable</v>
      </c>
    </row>
    <row r="83" spans="1:21" ht="31.5" customHeight="1" x14ac:dyDescent="0.2">
      <c r="A83" s="9">
        <v>77</v>
      </c>
      <c r="B83" s="1" t="str">
        <f>+'[1]Table 1'!B82</f>
        <v>TAPABOCAS</v>
      </c>
      <c r="C83" s="1" t="str">
        <f>+'[1]Table 1'!C82</f>
        <v>Caja x 50 unidades de tapabocas desechables en empaque individual azul de tres filtros con elástico de sujeción al oído y adaptador nasal anatómico.</v>
      </c>
      <c r="D83" s="24">
        <v>1</v>
      </c>
      <c r="E83" s="24">
        <v>9925</v>
      </c>
      <c r="F83" s="24">
        <v>1886</v>
      </c>
      <c r="G83" s="24">
        <v>11811</v>
      </c>
      <c r="H83" s="24">
        <v>236215</v>
      </c>
      <c r="I83" s="10">
        <f>+'[2]Table 2'!F14</f>
        <v>9363</v>
      </c>
      <c r="J83" s="10">
        <f>+'[2]Table 2'!G14</f>
        <v>1779</v>
      </c>
      <c r="K83" s="10">
        <f>+'[2]Table 2'!H14</f>
        <v>11142</v>
      </c>
      <c r="L83" s="10">
        <f t="shared" si="13"/>
        <v>11142</v>
      </c>
      <c r="M83" s="10">
        <f>+'[3]Table 1'!F84</f>
        <v>10112</v>
      </c>
      <c r="N83" s="10">
        <f>+'[3]Table 1'!G84</f>
        <v>1921</v>
      </c>
      <c r="O83" s="10">
        <f>+'[3]Table 1'!H84</f>
        <v>12034</v>
      </c>
      <c r="P83" s="10">
        <f t="shared" si="14"/>
        <v>12034</v>
      </c>
      <c r="Q83" s="10">
        <f t="shared" si="15"/>
        <v>11662.333333333334</v>
      </c>
      <c r="R83" s="10">
        <f t="shared" si="11"/>
        <v>11662.333333333334</v>
      </c>
      <c r="S83" s="10">
        <f t="shared" si="12"/>
        <v>11662</v>
      </c>
      <c r="T83" s="10">
        <f t="shared" si="16"/>
        <v>13370.4</v>
      </c>
      <c r="U83" s="11" t="str">
        <f t="shared" si="17"/>
        <v>Promediable</v>
      </c>
    </row>
    <row r="84" spans="1:21" ht="31.5" customHeight="1" x14ac:dyDescent="0.2">
      <c r="A84" s="9">
        <v>78</v>
      </c>
      <c r="B84" s="1" t="str">
        <f>+'[1]Table 1'!B83</f>
        <v>PAPEL PROPALCOTE</v>
      </c>
      <c r="C84" s="1" t="str">
        <f>+'[1]Table 1'!C83</f>
        <v>Pliego de papel propalcote blanco de 300 grs. Medidas 70x100</v>
      </c>
      <c r="D84" s="24">
        <v>1</v>
      </c>
      <c r="E84" s="24">
        <v>2374</v>
      </c>
      <c r="F84" s="24">
        <v>451</v>
      </c>
      <c r="G84" s="24">
        <v>2826</v>
      </c>
      <c r="H84" s="24">
        <v>339064</v>
      </c>
      <c r="I84" s="10">
        <f>+'[2]Table 2'!F15</f>
        <v>2240</v>
      </c>
      <c r="J84" s="10">
        <f>+'[2]Table 2'!G15</f>
        <v>426</v>
      </c>
      <c r="K84" s="10">
        <f>+'[2]Table 2'!H15</f>
        <v>2666</v>
      </c>
      <c r="L84" s="10">
        <f t="shared" si="13"/>
        <v>2666</v>
      </c>
      <c r="M84" s="10">
        <f>+'[3]Table 1'!F85</f>
        <v>2419</v>
      </c>
      <c r="N84" s="10">
        <f>+'[3]Table 1'!G85</f>
        <v>460</v>
      </c>
      <c r="O84" s="10">
        <f>+'[3]Table 1'!H85</f>
        <v>2879</v>
      </c>
      <c r="P84" s="10">
        <f t="shared" si="14"/>
        <v>2879</v>
      </c>
      <c r="Q84" s="10">
        <f t="shared" si="15"/>
        <v>2790.3333333333335</v>
      </c>
      <c r="R84" s="10">
        <f t="shared" si="11"/>
        <v>2790.3333333333335</v>
      </c>
      <c r="S84" s="10">
        <f t="shared" si="12"/>
        <v>2790</v>
      </c>
      <c r="T84" s="10">
        <f t="shared" si="16"/>
        <v>3199.2</v>
      </c>
      <c r="U84" s="11" t="str">
        <f t="shared" si="17"/>
        <v>Promediable</v>
      </c>
    </row>
    <row r="85" spans="1:21" ht="31.5" customHeight="1" x14ac:dyDescent="0.2">
      <c r="A85" s="9">
        <v>79</v>
      </c>
      <c r="B85" s="1" t="str">
        <f>+'[1]Table 1'!B84</f>
        <v>CARTÓN CARTULINA</v>
      </c>
      <c r="C85" s="1" t="str">
        <f>+'[1]Table 1'!C84</f>
        <v>Pliego de cartón cartulina. Tamaño 70x100</v>
      </c>
      <c r="D85" s="24">
        <v>1</v>
      </c>
      <c r="E85" s="24">
        <v>5046</v>
      </c>
      <c r="F85" s="24">
        <v>959</v>
      </c>
      <c r="G85" s="24">
        <v>6004</v>
      </c>
      <c r="H85" s="24">
        <v>600426</v>
      </c>
      <c r="I85" s="10">
        <f>+'[2]Table 2'!F16</f>
        <v>4760</v>
      </c>
      <c r="J85" s="10">
        <f>+'[2]Table 2'!G16</f>
        <v>904</v>
      </c>
      <c r="K85" s="10">
        <f>+'[2]Table 2'!H16</f>
        <v>5664</v>
      </c>
      <c r="L85" s="10">
        <f t="shared" si="13"/>
        <v>5664</v>
      </c>
      <c r="M85" s="10">
        <f>+'[3]Table 1'!F86</f>
        <v>5141</v>
      </c>
      <c r="N85" s="10">
        <f>+'[3]Table 1'!G86</f>
        <v>977</v>
      </c>
      <c r="O85" s="10">
        <f>+'[3]Table 1'!H86</f>
        <v>6118</v>
      </c>
      <c r="P85" s="10">
        <f t="shared" si="14"/>
        <v>6118</v>
      </c>
      <c r="Q85" s="10">
        <f t="shared" si="15"/>
        <v>5928.666666666667</v>
      </c>
      <c r="R85" s="10">
        <f t="shared" si="11"/>
        <v>5928.666666666667</v>
      </c>
      <c r="S85" s="10">
        <f t="shared" si="12"/>
        <v>5928</v>
      </c>
      <c r="T85" s="10">
        <f t="shared" si="16"/>
        <v>6796.8</v>
      </c>
      <c r="U85" s="11" t="str">
        <f t="shared" si="17"/>
        <v>Promediable</v>
      </c>
    </row>
    <row r="86" spans="1:21" ht="31.5" customHeight="1" x14ac:dyDescent="0.2">
      <c r="A86" s="9">
        <v>80</v>
      </c>
      <c r="B86" s="1" t="str">
        <f>+'[1]Table 1'!B85</f>
        <v>PLUMONES DE COLORES</v>
      </c>
      <c r="C86" s="1" t="str">
        <f>+'[1]Table 1'!C85</f>
        <v>Plumones de colores surtidos punta media. Caja x 12</v>
      </c>
      <c r="D86" s="24">
        <v>1</v>
      </c>
      <c r="E86" s="24">
        <v>17205</v>
      </c>
      <c r="F86" s="24">
        <v>3269</v>
      </c>
      <c r="G86" s="24">
        <v>20475</v>
      </c>
      <c r="H86" s="24">
        <v>245694</v>
      </c>
      <c r="I86" s="10">
        <f>+'[2]Table 2'!F17</f>
        <v>16232</v>
      </c>
      <c r="J86" s="10">
        <f>+'[2]Table 2'!G17</f>
        <v>3084</v>
      </c>
      <c r="K86" s="10">
        <f>+'[2]Table 2'!H17</f>
        <v>19316</v>
      </c>
      <c r="L86" s="10">
        <f t="shared" si="13"/>
        <v>19316</v>
      </c>
      <c r="M86" s="10">
        <f>+'[3]Table 1'!F87</f>
        <v>17530</v>
      </c>
      <c r="N86" s="10">
        <f>+'[3]Table 1'!G87</f>
        <v>3331</v>
      </c>
      <c r="O86" s="10">
        <f>+'[3]Table 1'!H87</f>
        <v>20861</v>
      </c>
      <c r="P86" s="10">
        <f t="shared" si="14"/>
        <v>20861</v>
      </c>
      <c r="Q86" s="10">
        <f t="shared" si="15"/>
        <v>20217.333333333332</v>
      </c>
      <c r="R86" s="10">
        <f t="shared" si="11"/>
        <v>20217.333333333332</v>
      </c>
      <c r="S86" s="10">
        <f t="shared" si="12"/>
        <v>20217</v>
      </c>
      <c r="T86" s="10">
        <f t="shared" si="16"/>
        <v>23179.200000000001</v>
      </c>
      <c r="U86" s="11" t="str">
        <f t="shared" si="17"/>
        <v>Promediable</v>
      </c>
    </row>
    <row r="87" spans="1:21" ht="31.5" customHeight="1" x14ac:dyDescent="0.2">
      <c r="A87" s="9">
        <v>81</v>
      </c>
      <c r="B87" s="1" t="str">
        <f>+'[1]Table 1'!B86</f>
        <v>BATA PARA ARCHIVO</v>
      </c>
      <c r="C87" s="1" t="str">
        <f>+'[1]Table 1'!C86</f>
        <v>Bata para archivo Talla S. El Producto debe cumplir con todas las especificaciones de la presente ficha técnica y con las siguientes normas: NTC 472 (TOLERANCIAS PARA HILAZAS PROCESADAS EN LOS SISTEMAS DE
ALGODON Y DE LANA.) La bata no debe presentar manc</v>
      </c>
      <c r="D87" s="24">
        <v>1</v>
      </c>
      <c r="E87" s="24">
        <v>82659</v>
      </c>
      <c r="F87" s="24">
        <v>15705</v>
      </c>
      <c r="G87" s="24">
        <v>98364</v>
      </c>
      <c r="H87" s="24">
        <v>2950919</v>
      </c>
      <c r="I87" s="10">
        <f>+'[2]Table 2'!F18</f>
        <v>77980</v>
      </c>
      <c r="J87" s="10">
        <f>+'[2]Table 2'!G18</f>
        <v>14816</v>
      </c>
      <c r="K87" s="10">
        <f>+'[2]Table 2'!H18</f>
        <v>92796</v>
      </c>
      <c r="L87" s="10">
        <f t="shared" si="13"/>
        <v>92796</v>
      </c>
      <c r="M87" s="10">
        <f>+'[3]Table 1'!F88</f>
        <v>84218</v>
      </c>
      <c r="N87" s="10">
        <f>+'[3]Table 1'!G88</f>
        <v>16001</v>
      </c>
      <c r="O87" s="10">
        <f>+'[3]Table 1'!H88</f>
        <v>100220</v>
      </c>
      <c r="P87" s="10">
        <f t="shared" si="14"/>
        <v>100220</v>
      </c>
      <c r="Q87" s="10">
        <f t="shared" si="15"/>
        <v>97126.666666666672</v>
      </c>
      <c r="R87" s="10">
        <f t="shared" si="11"/>
        <v>97126.666666666672</v>
      </c>
      <c r="S87" s="10">
        <f t="shared" si="12"/>
        <v>97126</v>
      </c>
      <c r="T87" s="10">
        <f t="shared" si="16"/>
        <v>111355.2</v>
      </c>
      <c r="U87" s="11" t="str">
        <f t="shared" si="17"/>
        <v>Promediable</v>
      </c>
    </row>
    <row r="88" spans="1:21" ht="31.5" customHeight="1" x14ac:dyDescent="0.2">
      <c r="A88" s="9">
        <v>82</v>
      </c>
      <c r="B88" s="1" t="str">
        <f>+'[1]Table 1'!B87</f>
        <v>BATA PARA ARCHIVO</v>
      </c>
      <c r="C88" s="1" t="str">
        <f>+'[1]Table 1'!C87</f>
        <v>Bata para archivo Talla M. El Producto debe cumplir con todas las especificaciones de la presente ficha técnica y con las siguientes normas: NTC 472 (TOLERANCIAS PARA HILAZAS PROCESADAS EN LOS SISTEMAS DE
ALGODON Y DE LANA.) La bata no debe presentar manc</v>
      </c>
      <c r="D88" s="24">
        <v>1</v>
      </c>
      <c r="E88" s="24">
        <v>82659</v>
      </c>
      <c r="F88" s="24">
        <v>15705</v>
      </c>
      <c r="G88" s="24">
        <v>98364</v>
      </c>
      <c r="H88" s="24">
        <v>2950919</v>
      </c>
      <c r="I88" s="10">
        <f>+'[2]Table 2'!F19</f>
        <v>77980</v>
      </c>
      <c r="J88" s="10">
        <f>+'[2]Table 2'!G19</f>
        <v>14816</v>
      </c>
      <c r="K88" s="10">
        <f>+'[2]Table 2'!H19</f>
        <v>92796</v>
      </c>
      <c r="L88" s="10">
        <f t="shared" si="13"/>
        <v>92796</v>
      </c>
      <c r="M88" s="10">
        <f>+'[3]Table 1'!F89</f>
        <v>84218</v>
      </c>
      <c r="N88" s="10">
        <f>+'[3]Table 1'!G89</f>
        <v>16001</v>
      </c>
      <c r="O88" s="10">
        <f>+'[3]Table 1'!H89</f>
        <v>100220</v>
      </c>
      <c r="P88" s="10">
        <f t="shared" si="14"/>
        <v>100220</v>
      </c>
      <c r="Q88" s="10">
        <f t="shared" si="15"/>
        <v>97126.666666666672</v>
      </c>
      <c r="R88" s="10">
        <f t="shared" si="11"/>
        <v>97126.666666666672</v>
      </c>
      <c r="S88" s="10">
        <f t="shared" si="12"/>
        <v>97126</v>
      </c>
      <c r="T88" s="10">
        <f t="shared" si="16"/>
        <v>111355.2</v>
      </c>
      <c r="U88" s="11" t="str">
        <f t="shared" si="17"/>
        <v>Promediable</v>
      </c>
    </row>
    <row r="89" spans="1:21" ht="31.5" customHeight="1" x14ac:dyDescent="0.2">
      <c r="A89" s="9">
        <v>83</v>
      </c>
      <c r="B89" s="1" t="str">
        <f>+'[1]Table 1'!B88</f>
        <v>BATA PARA ARCHIVO</v>
      </c>
      <c r="C89" s="1" t="str">
        <f>+'[1]Table 1'!C88</f>
        <v>Bata para archivo Talla L. El Producto debe cumplir con todas las especificaciones de la presente ficha técnica y con las siguientes normas: NTC 472 (TOLERANCIAS PARA HILAZAS PROCESADAS EN LOS SISTEMAS DE
ALGODON Y DE LANA.) La bata no debe presentar manc</v>
      </c>
      <c r="D89" s="24">
        <v>1</v>
      </c>
      <c r="E89" s="24">
        <v>82659</v>
      </c>
      <c r="F89" s="24">
        <v>15705</v>
      </c>
      <c r="G89" s="24">
        <v>98364</v>
      </c>
      <c r="H89" s="24">
        <v>1967279</v>
      </c>
      <c r="I89" s="10">
        <f>+'[2]Table 2'!F20</f>
        <v>77980</v>
      </c>
      <c r="J89" s="10">
        <f>+'[2]Table 2'!G20</f>
        <v>14816</v>
      </c>
      <c r="K89" s="10">
        <f>+'[2]Table 2'!H20</f>
        <v>92796</v>
      </c>
      <c r="L89" s="10">
        <f t="shared" si="13"/>
        <v>92796</v>
      </c>
      <c r="M89" s="10">
        <f>+'[3]Table 1'!F90</f>
        <v>84218</v>
      </c>
      <c r="N89" s="10">
        <f>+'[3]Table 1'!G90</f>
        <v>16001</v>
      </c>
      <c r="O89" s="10">
        <f>+'[3]Table 1'!H90</f>
        <v>100220</v>
      </c>
      <c r="P89" s="10">
        <f t="shared" si="14"/>
        <v>100220</v>
      </c>
      <c r="Q89" s="10">
        <f t="shared" si="15"/>
        <v>97126.666666666672</v>
      </c>
      <c r="R89" s="10">
        <f t="shared" si="11"/>
        <v>97126.666666666672</v>
      </c>
      <c r="S89" s="10">
        <f t="shared" si="12"/>
        <v>97126</v>
      </c>
      <c r="T89" s="10">
        <f t="shared" si="16"/>
        <v>111355.2</v>
      </c>
      <c r="U89" s="11" t="str">
        <f t="shared" si="17"/>
        <v>Promediable</v>
      </c>
    </row>
    <row r="90" spans="1:21" ht="31.5" customHeight="1" x14ac:dyDescent="0.2">
      <c r="A90" s="9">
        <v>84</v>
      </c>
      <c r="B90" s="1" t="str">
        <f>+'[1]Table 1'!B89</f>
        <v>BATA PARA ARCHIVO</v>
      </c>
      <c r="C90" s="1" t="str">
        <f>+'[1]Table 1'!C89</f>
        <v>Bata para archivo Talla XL. El Producto debe cumplir con todas las especificaciones de la presente ficha técnica y con las siguientes normas: NTC 472 (TOLERANCIAS PARA HILAZAS PROCESADAS EN LOS SISTEMAS DE
ALGODON Y DE LANA.) La bata no debe presentar man</v>
      </c>
      <c r="D90" s="24">
        <v>1</v>
      </c>
      <c r="E90" s="24">
        <v>82659</v>
      </c>
      <c r="F90" s="24">
        <v>15705</v>
      </c>
      <c r="G90" s="24">
        <v>98364</v>
      </c>
      <c r="H90" s="24">
        <v>983640</v>
      </c>
      <c r="I90" s="10">
        <f>+'[2]Table 2'!F21</f>
        <v>77980</v>
      </c>
      <c r="J90" s="10">
        <f>+'[2]Table 2'!G21</f>
        <v>14816</v>
      </c>
      <c r="K90" s="10">
        <f>+'[2]Table 2'!H21</f>
        <v>92796</v>
      </c>
      <c r="L90" s="10">
        <f t="shared" si="13"/>
        <v>92796</v>
      </c>
      <c r="M90" s="10">
        <f>+'[3]Table 1'!F91</f>
        <v>84218</v>
      </c>
      <c r="N90" s="10">
        <f>+'[3]Table 1'!G91</f>
        <v>16001</v>
      </c>
      <c r="O90" s="10">
        <f>+'[3]Table 1'!H91</f>
        <v>100220</v>
      </c>
      <c r="P90" s="10">
        <f t="shared" si="14"/>
        <v>100220</v>
      </c>
      <c r="Q90" s="10">
        <f t="shared" si="15"/>
        <v>97126.666666666672</v>
      </c>
      <c r="R90" s="10">
        <f t="shared" si="11"/>
        <v>97126.666666666672</v>
      </c>
      <c r="S90" s="10">
        <f t="shared" si="12"/>
        <v>97126</v>
      </c>
      <c r="T90" s="10">
        <f t="shared" si="16"/>
        <v>111355.2</v>
      </c>
      <c r="U90" s="11" t="str">
        <f t="shared" si="17"/>
        <v>Promediable</v>
      </c>
    </row>
    <row r="91" spans="1:21" ht="31.5" customHeight="1" x14ac:dyDescent="0.2">
      <c r="A91" s="9">
        <v>85</v>
      </c>
      <c r="B91" s="1" t="str">
        <f>+'[1]Table 1'!B90</f>
        <v>GORRO DESECHABLE</v>
      </c>
      <c r="C91" s="1" t="str">
        <f>+'[1]Table 1'!C90</f>
        <v>Gorros Cofias Oruga Desechables, Paquete X 100 Unidades</v>
      </c>
      <c r="D91" s="24">
        <v>1</v>
      </c>
      <c r="E91" s="24">
        <v>15995</v>
      </c>
      <c r="F91" s="24">
        <v>3039</v>
      </c>
      <c r="G91" s="24">
        <v>19034</v>
      </c>
      <c r="H91" s="24">
        <v>76134</v>
      </c>
      <c r="I91" s="10">
        <f>+'[2]Table 2'!F22</f>
        <v>15089</v>
      </c>
      <c r="J91" s="10">
        <f>+'[2]Table 2'!G22</f>
        <v>2867</v>
      </c>
      <c r="K91" s="10">
        <f>+'[2]Table 2'!H22</f>
        <v>17956</v>
      </c>
      <c r="L91" s="10">
        <f t="shared" si="13"/>
        <v>17956</v>
      </c>
      <c r="M91" s="10">
        <f>+'[3]Table 1'!F92</f>
        <v>16296</v>
      </c>
      <c r="N91" s="10">
        <f>+'[3]Table 1'!G92</f>
        <v>3096</v>
      </c>
      <c r="O91" s="10">
        <f>+'[3]Table 1'!H92</f>
        <v>19393</v>
      </c>
      <c r="P91" s="10">
        <f t="shared" si="14"/>
        <v>19393</v>
      </c>
      <c r="Q91" s="10">
        <f t="shared" si="15"/>
        <v>18794.333333333332</v>
      </c>
      <c r="R91" s="10">
        <f t="shared" si="11"/>
        <v>18794.333333333332</v>
      </c>
      <c r="S91" s="10">
        <f t="shared" si="12"/>
        <v>18794</v>
      </c>
      <c r="T91" s="10">
        <f t="shared" si="16"/>
        <v>21547.200000000001</v>
      </c>
      <c r="U91" s="11" t="str">
        <f t="shared" si="17"/>
        <v>Promediable</v>
      </c>
    </row>
    <row r="92" spans="1:21" ht="31.5" customHeight="1" x14ac:dyDescent="0.2">
      <c r="A92" s="9">
        <v>86</v>
      </c>
      <c r="B92" s="1" t="str">
        <f>+'[1]Table 1'!B91</f>
        <v>GUANTES DE VINILO</v>
      </c>
      <c r="C92" s="1" t="str">
        <f>+'[1]Table 1'!C91</f>
        <v>Los guantes de vinilo sintético, fabricados con resinas sintéticas de cloruro de polivinilo, son guantes sin látex y sin aceleradores químicos, hecho que los hace óptimos para eludir problemas alérgicos. 100 unidades de guantes desechables ambidiestros, n</v>
      </c>
      <c r="D92" s="24">
        <v>1</v>
      </c>
      <c r="E92" s="24">
        <v>28196</v>
      </c>
      <c r="F92" s="24">
        <v>5357</v>
      </c>
      <c r="G92" s="24">
        <v>33553</v>
      </c>
      <c r="H92" s="24">
        <v>335532</v>
      </c>
      <c r="I92" s="10">
        <f>+'[2]Table 2'!F23</f>
        <v>26600</v>
      </c>
      <c r="J92" s="10">
        <f>+'[2]Table 2'!G23</f>
        <v>5054</v>
      </c>
      <c r="K92" s="10">
        <f>+'[2]Table 2'!H23</f>
        <v>31654</v>
      </c>
      <c r="L92" s="10">
        <f t="shared" si="13"/>
        <v>31654</v>
      </c>
      <c r="M92" s="10">
        <f>+'[3]Table 1'!F93</f>
        <v>28728</v>
      </c>
      <c r="N92" s="10">
        <f>+'[3]Table 1'!G93</f>
        <v>5458</v>
      </c>
      <c r="O92" s="10">
        <f>+'[3]Table 1'!H93</f>
        <v>34186</v>
      </c>
      <c r="P92" s="10">
        <f t="shared" si="14"/>
        <v>34186</v>
      </c>
      <c r="Q92" s="10">
        <f t="shared" si="15"/>
        <v>33131</v>
      </c>
      <c r="R92" s="10">
        <f t="shared" si="11"/>
        <v>33131</v>
      </c>
      <c r="S92" s="10">
        <f t="shared" si="12"/>
        <v>33131</v>
      </c>
      <c r="T92" s="10">
        <f t="shared" si="16"/>
        <v>37984.799999999996</v>
      </c>
      <c r="U92" s="11" t="str">
        <f t="shared" si="17"/>
        <v>Promediable</v>
      </c>
    </row>
    <row r="93" spans="1:21" ht="31.5" customHeight="1" x14ac:dyDescent="0.2">
      <c r="A93" s="9">
        <v>87</v>
      </c>
      <c r="B93" s="1" t="str">
        <f>+'[1]Table 1'!B92</f>
        <v>GUANTES DE VINILO</v>
      </c>
      <c r="C93" s="1" t="str">
        <f>+'[1]Table 1'!C92</f>
        <v>Los guantes de vinilo sintético, fabricados con resinas sintéticas de cloruro de polivinilo, son guantes sin látex y sin aceleradores químicos, hecho que los hace óptimos para eludir problemas alérgicos. 100 unidades de guantes desechables ambidiestros, n</v>
      </c>
      <c r="D93" s="24">
        <v>1</v>
      </c>
      <c r="E93" s="24">
        <v>28196</v>
      </c>
      <c r="F93" s="24">
        <v>5357</v>
      </c>
      <c r="G93" s="24">
        <v>33553</v>
      </c>
      <c r="H93" s="24">
        <v>335532</v>
      </c>
      <c r="I93" s="10">
        <f>+'[2]Table 2'!F24</f>
        <v>26600</v>
      </c>
      <c r="J93" s="10">
        <f>+'[2]Table 2'!G24</f>
        <v>5054</v>
      </c>
      <c r="K93" s="10">
        <f>+'[2]Table 2'!H24</f>
        <v>31654</v>
      </c>
      <c r="L93" s="10">
        <f t="shared" si="13"/>
        <v>31654</v>
      </c>
      <c r="M93" s="10">
        <f>+'[3]Table 1'!F94</f>
        <v>28728</v>
      </c>
      <c r="N93" s="10">
        <f>+'[3]Table 1'!G94</f>
        <v>5458</v>
      </c>
      <c r="O93" s="10">
        <f>+'[3]Table 1'!H94</f>
        <v>34186</v>
      </c>
      <c r="P93" s="10">
        <f t="shared" si="14"/>
        <v>34186</v>
      </c>
      <c r="Q93" s="10">
        <f t="shared" si="15"/>
        <v>33131</v>
      </c>
      <c r="R93" s="10">
        <f t="shared" si="11"/>
        <v>33131</v>
      </c>
      <c r="S93" s="10">
        <f t="shared" si="12"/>
        <v>33131</v>
      </c>
      <c r="T93" s="10">
        <f t="shared" si="16"/>
        <v>37984.799999999996</v>
      </c>
      <c r="U93" s="11" t="str">
        <f t="shared" si="17"/>
        <v>Promediable</v>
      </c>
    </row>
    <row r="94" spans="1:21" ht="31.5" customHeight="1" x14ac:dyDescent="0.2">
      <c r="A94" s="9">
        <v>88</v>
      </c>
      <c r="B94" s="1" t="str">
        <f>+'[1]Table 1'!B93</f>
        <v>GUANTES DE VINILO</v>
      </c>
      <c r="C94" s="1" t="str">
        <f>+'[1]Table 1'!C93</f>
        <v>Los guantes de vinilo sintético, fabricados con resinas sintéticas de cloruro de polivinilo, son guantes sin látex y sin aceleradores químicos, hecho que los hace óptimos para eludir problemas alérgicos. 100 unidades de guantes desechables ambidiestros, n</v>
      </c>
      <c r="D94" s="24">
        <v>1</v>
      </c>
      <c r="E94" s="24">
        <v>28196</v>
      </c>
      <c r="F94" s="24">
        <v>5357</v>
      </c>
      <c r="G94" s="24">
        <v>33553</v>
      </c>
      <c r="H94" s="24">
        <v>335532</v>
      </c>
      <c r="I94" s="10">
        <f>+'[2]Table 2'!F25</f>
        <v>26600</v>
      </c>
      <c r="J94" s="10">
        <f>+'[2]Table 2'!G25</f>
        <v>5054</v>
      </c>
      <c r="K94" s="10">
        <f>+'[2]Table 2'!H25</f>
        <v>31654</v>
      </c>
      <c r="L94" s="10">
        <f t="shared" si="13"/>
        <v>31654</v>
      </c>
      <c r="M94" s="10">
        <f>+'[3]Table 1'!F95</f>
        <v>28728</v>
      </c>
      <c r="N94" s="10">
        <f>+'[3]Table 1'!G95</f>
        <v>5458</v>
      </c>
      <c r="O94" s="10">
        <f>+'[3]Table 1'!H95</f>
        <v>34186</v>
      </c>
      <c r="P94" s="10">
        <f t="shared" si="14"/>
        <v>34186</v>
      </c>
      <c r="Q94" s="10">
        <f t="shared" si="15"/>
        <v>33131</v>
      </c>
      <c r="R94" s="10">
        <f t="shared" si="11"/>
        <v>33131</v>
      </c>
      <c r="S94" s="10">
        <f t="shared" si="12"/>
        <v>33131</v>
      </c>
      <c r="T94" s="10">
        <f t="shared" si="16"/>
        <v>37984.799999999996</v>
      </c>
      <c r="U94" s="11" t="str">
        <f t="shared" si="17"/>
        <v>Promediable</v>
      </c>
    </row>
    <row r="95" spans="1:21" ht="31.5" customHeight="1" x14ac:dyDescent="0.2">
      <c r="A95" s="9">
        <v>89</v>
      </c>
      <c r="B95" s="1" t="str">
        <f>+'[1]Table 1'!B94</f>
        <v>ALCOHOL ANTISÉPTICO</v>
      </c>
      <c r="C95" s="1" t="str">
        <f>+'[1]Table 1'!C94</f>
        <v>Alcohol antiseptico al 70% botella plastica 700 ml, Alcohol antiseptico, al 70% x 700 ml ref: 75101, unidad de venta: botella plástica x 700 ml uso: solución tópica. antiséptico de uso externo- almacenar a temperatura inferior a 30 grados centigrados.</v>
      </c>
      <c r="D95" s="24">
        <v>1</v>
      </c>
      <c r="E95" s="24">
        <v>18096</v>
      </c>
      <c r="F95" s="24">
        <v>3438</v>
      </c>
      <c r="G95" s="24">
        <v>21534</v>
      </c>
      <c r="H95" s="24">
        <v>215341</v>
      </c>
      <c r="I95" s="10">
        <f>+'[2]Table 2'!F26</f>
        <v>17072</v>
      </c>
      <c r="J95" s="10">
        <f>+'[2]Table 2'!G26</f>
        <v>3244</v>
      </c>
      <c r="K95" s="10">
        <f>+'[2]Table 2'!H26</f>
        <v>20315</v>
      </c>
      <c r="L95" s="10">
        <f t="shared" si="13"/>
        <v>20315</v>
      </c>
      <c r="M95" s="10">
        <f>+'[3]Table 1'!F96</f>
        <v>18437</v>
      </c>
      <c r="N95" s="10">
        <f>+'[3]Table 1'!G96</f>
        <v>3503</v>
      </c>
      <c r="O95" s="10">
        <f>+'[3]Table 1'!H96</f>
        <v>21940</v>
      </c>
      <c r="P95" s="10">
        <f t="shared" si="14"/>
        <v>21940</v>
      </c>
      <c r="Q95" s="10">
        <f t="shared" si="15"/>
        <v>21263</v>
      </c>
      <c r="R95" s="10">
        <f t="shared" si="11"/>
        <v>21263</v>
      </c>
      <c r="S95" s="10">
        <f t="shared" si="12"/>
        <v>21263</v>
      </c>
      <c r="T95" s="10">
        <f t="shared" si="16"/>
        <v>24378</v>
      </c>
      <c r="U95" s="11" t="str">
        <f t="shared" si="17"/>
        <v>Promediable</v>
      </c>
    </row>
    <row r="96" spans="1:21" ht="31.5" customHeight="1" x14ac:dyDescent="0.2">
      <c r="A96" s="9">
        <v>90</v>
      </c>
      <c r="B96" s="1" t="str">
        <f>+'[1]Table 1'!B95</f>
        <v>GEL ANTIBACTERIAL</v>
      </c>
      <c r="C96" s="1" t="str">
        <f>+'[1]Table 1'!C95</f>
        <v>Gel Antibacterial para manos glicerinado, indicado para reducir la carga bacteriana de manos. Elimina la flora transitoria de la piel y es de rápida acción. Contiene humectante, que evita la resequedad de las manos.  Está indicado para el personal de la s</v>
      </c>
      <c r="D96" s="24">
        <v>1</v>
      </c>
      <c r="E96" s="24">
        <v>26267</v>
      </c>
      <c r="F96" s="24">
        <v>4991</v>
      </c>
      <c r="G96" s="24">
        <v>31257</v>
      </c>
      <c r="H96" s="24">
        <v>312575</v>
      </c>
      <c r="I96" s="10">
        <f>+'[2]Table 2'!F27</f>
        <v>24780</v>
      </c>
      <c r="J96" s="10">
        <f>+'[2]Table 2'!G27</f>
        <v>4708</v>
      </c>
      <c r="K96" s="10">
        <f>+'[2]Table 2'!H27</f>
        <v>29488</v>
      </c>
      <c r="L96" s="10">
        <f t="shared" si="13"/>
        <v>29488</v>
      </c>
      <c r="M96" s="10">
        <f>+'[3]Table 1'!F97</f>
        <v>26762</v>
      </c>
      <c r="N96" s="10">
        <f>+'[3]Table 1'!G97</f>
        <v>5085</v>
      </c>
      <c r="O96" s="10">
        <f>+'[3]Table 1'!H97</f>
        <v>31847</v>
      </c>
      <c r="P96" s="10">
        <f t="shared" si="14"/>
        <v>31847</v>
      </c>
      <c r="Q96" s="10">
        <f t="shared" si="15"/>
        <v>30864</v>
      </c>
      <c r="R96" s="10">
        <f t="shared" si="11"/>
        <v>30864</v>
      </c>
      <c r="S96" s="10">
        <f t="shared" si="12"/>
        <v>30864</v>
      </c>
      <c r="T96" s="10">
        <f t="shared" si="16"/>
        <v>35385.599999999999</v>
      </c>
      <c r="U96" s="11" t="str">
        <f t="shared" si="17"/>
        <v>Promediable</v>
      </c>
    </row>
    <row r="97" spans="1:21" ht="31.5" customHeight="1" x14ac:dyDescent="0.2">
      <c r="A97" s="9">
        <v>91</v>
      </c>
      <c r="B97" s="1" t="str">
        <f>+'[1]Table 1'!B96</f>
        <v>JABÓN LÍQUIDO ANTIBACTERIAL</v>
      </c>
      <c r="C97" s="1" t="str">
        <f>+'[1]Table 1'!C96</f>
        <v>Jabon Liquido Antibacterial perfecto para tener una piel humectada y suave,
libre de bacterias</v>
      </c>
      <c r="D97" s="24">
        <v>1</v>
      </c>
      <c r="E97" s="24">
        <v>31016</v>
      </c>
      <c r="F97" s="24">
        <v>5893</v>
      </c>
      <c r="G97" s="24">
        <v>36909</v>
      </c>
      <c r="H97" s="24">
        <v>369086</v>
      </c>
      <c r="I97" s="10">
        <f>+'[2]Table 2'!F28</f>
        <v>29260</v>
      </c>
      <c r="J97" s="10">
        <f>+'[2]Table 2'!G28</f>
        <v>5559</v>
      </c>
      <c r="K97" s="10">
        <f>+'[2]Table 2'!H28</f>
        <v>34819</v>
      </c>
      <c r="L97" s="10">
        <f t="shared" si="13"/>
        <v>34819</v>
      </c>
      <c r="M97" s="10">
        <f>+'[3]Table 1'!F98</f>
        <v>31601</v>
      </c>
      <c r="N97" s="10">
        <f>+'[3]Table 1'!G98</f>
        <v>6004</v>
      </c>
      <c r="O97" s="10">
        <f>+'[3]Table 1'!H98</f>
        <v>37605</v>
      </c>
      <c r="P97" s="10">
        <f t="shared" si="14"/>
        <v>37605</v>
      </c>
      <c r="Q97" s="10">
        <f t="shared" si="15"/>
        <v>36444.333333333336</v>
      </c>
      <c r="R97" s="10">
        <f t="shared" si="11"/>
        <v>36444.333333333336</v>
      </c>
      <c r="S97" s="10">
        <f t="shared" si="12"/>
        <v>36444</v>
      </c>
      <c r="T97" s="10">
        <f t="shared" si="16"/>
        <v>41782.799999999996</v>
      </c>
      <c r="U97" s="11" t="str">
        <f t="shared" si="17"/>
        <v>Promediable</v>
      </c>
    </row>
    <row r="98" spans="1:21" ht="31.5" customHeight="1" x14ac:dyDescent="0.2">
      <c r="A98" s="9">
        <v>92</v>
      </c>
      <c r="B98" s="1" t="str">
        <f>+'[1]Table 1'!B97</f>
        <v>TOALLAS DE PAPEL</v>
      </c>
      <c r="C98" s="1" t="str">
        <f>+'[1]Table 1'!C97</f>
        <v>Las toallas de papel para manos, son la forma más segura y efectiva para secar las manos y evitar la propagación de microorganismos nocivos y enfermedades dentro de las organizaciones. Toalla de Manos Doblada en Z, NATURAL hoja triple 150 Hojas x fajo o s</v>
      </c>
      <c r="D98" s="24">
        <v>1</v>
      </c>
      <c r="E98" s="24">
        <v>45856</v>
      </c>
      <c r="F98" s="24">
        <v>8713</v>
      </c>
      <c r="G98" s="24">
        <v>54568</v>
      </c>
      <c r="H98" s="24">
        <v>545682</v>
      </c>
      <c r="I98" s="10">
        <f>+'[2]Table 2'!F29</f>
        <v>43260</v>
      </c>
      <c r="J98" s="10">
        <f>+'[2]Table 2'!G29</f>
        <v>8219</v>
      </c>
      <c r="K98" s="10">
        <f>+'[2]Table 2'!H29</f>
        <v>51479</v>
      </c>
      <c r="L98" s="10">
        <f t="shared" si="13"/>
        <v>51479</v>
      </c>
      <c r="M98" s="10">
        <f>+'[3]Table 1'!F99</f>
        <v>46721</v>
      </c>
      <c r="N98" s="10">
        <f>+'[3]Table 1'!G99</f>
        <v>8877</v>
      </c>
      <c r="O98" s="10">
        <f>+'[3]Table 1'!H99</f>
        <v>55598</v>
      </c>
      <c r="P98" s="10">
        <f t="shared" si="14"/>
        <v>55598</v>
      </c>
      <c r="Q98" s="10">
        <f t="shared" si="15"/>
        <v>53881.666666666664</v>
      </c>
      <c r="R98" s="10">
        <f t="shared" si="11"/>
        <v>53881.666666666664</v>
      </c>
      <c r="S98" s="10">
        <f t="shared" si="12"/>
        <v>53881</v>
      </c>
      <c r="T98" s="10">
        <f t="shared" si="16"/>
        <v>61774.799999999996</v>
      </c>
      <c r="U98" s="11" t="str">
        <f t="shared" si="17"/>
        <v>Promediable</v>
      </c>
    </row>
    <row r="99" spans="1:21" ht="31.5" customHeight="1" x14ac:dyDescent="0.2">
      <c r="A99" s="9">
        <v>93</v>
      </c>
      <c r="B99" s="1" t="str">
        <f>+'[1]Table 1'!B98</f>
        <v>SOBRES SIN VENTANA</v>
      </c>
      <c r="C99" s="1" t="str">
        <f>+'[1]Table 1'!C98</f>
        <v>Ancho x Largo: 23.4 cm x 12 cm
Gramaje: 75 g Material papel bond alta blancura</v>
      </c>
      <c r="D99" s="24">
        <v>1</v>
      </c>
      <c r="E99" s="24">
        <v>156</v>
      </c>
      <c r="F99" s="24">
        <v>30</v>
      </c>
      <c r="G99" s="24">
        <v>185</v>
      </c>
      <c r="H99" s="24">
        <v>46356</v>
      </c>
      <c r="I99" s="10">
        <f>+'[2]Table 2'!F30</f>
        <v>147</v>
      </c>
      <c r="J99" s="10">
        <f>+'[2]Table 2'!G30</f>
        <v>28</v>
      </c>
      <c r="K99" s="10">
        <f>+'[2]Table 2'!H30</f>
        <v>175</v>
      </c>
      <c r="L99" s="10">
        <f t="shared" si="13"/>
        <v>175</v>
      </c>
      <c r="M99" s="10">
        <f>+'[3]Table 1'!F100</f>
        <v>159</v>
      </c>
      <c r="N99" s="10">
        <f>+'[3]Table 1'!G100</f>
        <v>30</v>
      </c>
      <c r="O99" s="10">
        <f>+'[3]Table 1'!H100</f>
        <v>189</v>
      </c>
      <c r="P99" s="10">
        <f t="shared" si="14"/>
        <v>189</v>
      </c>
      <c r="Q99" s="10">
        <f t="shared" si="15"/>
        <v>183</v>
      </c>
      <c r="R99" s="10">
        <f t="shared" si="11"/>
        <v>183</v>
      </c>
      <c r="S99" s="10">
        <f t="shared" si="12"/>
        <v>183</v>
      </c>
      <c r="T99" s="10">
        <f t="shared" si="16"/>
        <v>210</v>
      </c>
      <c r="U99" s="11" t="str">
        <f t="shared" si="17"/>
        <v>Promediable</v>
      </c>
    </row>
    <row r="100" spans="1:21" ht="31.5" customHeight="1" x14ac:dyDescent="0.2">
      <c r="A100" s="9">
        <v>94</v>
      </c>
      <c r="B100" s="1" t="str">
        <f>+'[1]Table 1'!B99</f>
        <v>SOBRE CON VENTANA</v>
      </c>
      <c r="C100" s="1" t="str">
        <f>+'[1]Table 1'!C99</f>
        <v>Sobre con ventanilla ubicada a la izquerda Ancho x Largo: 23.4 cm x 12 cm
Gramaje: 75 g Material papel bond alta blancura</v>
      </c>
      <c r="D100" s="24">
        <v>1</v>
      </c>
      <c r="E100" s="24">
        <v>148</v>
      </c>
      <c r="F100" s="24">
        <v>28</v>
      </c>
      <c r="G100" s="24">
        <v>177</v>
      </c>
      <c r="H100" s="24">
        <v>44149</v>
      </c>
      <c r="I100" s="10">
        <f>+'[2]Table 2'!F31</f>
        <v>140</v>
      </c>
      <c r="J100" s="10">
        <f>+'[2]Table 2'!G31</f>
        <v>27</v>
      </c>
      <c r="K100" s="10">
        <f>+'[2]Table 2'!H31</f>
        <v>167</v>
      </c>
      <c r="L100" s="10">
        <f t="shared" si="13"/>
        <v>167</v>
      </c>
      <c r="M100" s="10">
        <f>+'[3]Table 1'!F101</f>
        <v>151</v>
      </c>
      <c r="N100" s="10">
        <f>+'[3]Table 1'!G101</f>
        <v>29</v>
      </c>
      <c r="O100" s="10">
        <f>+'[3]Table 1'!H101</f>
        <v>180</v>
      </c>
      <c r="P100" s="10">
        <f t="shared" si="14"/>
        <v>180</v>
      </c>
      <c r="Q100" s="10">
        <f t="shared" si="15"/>
        <v>174.66666666666666</v>
      </c>
      <c r="R100" s="10">
        <f t="shared" si="11"/>
        <v>174.66666666666666</v>
      </c>
      <c r="S100" s="10">
        <f t="shared" si="12"/>
        <v>174</v>
      </c>
      <c r="T100" s="10">
        <f t="shared" si="16"/>
        <v>200.4</v>
      </c>
      <c r="U100" s="11" t="str">
        <f t="shared" si="17"/>
        <v>Promediable</v>
      </c>
    </row>
    <row r="101" spans="1:21" ht="31.5" customHeight="1" x14ac:dyDescent="0.2">
      <c r="A101" s="9">
        <v>95</v>
      </c>
      <c r="B101" s="1" t="str">
        <f>+'[1]Table 1'!B100</f>
        <v>BAJALENGUAS</v>
      </c>
      <c r="C101" s="1" t="str">
        <f>+'[1]Table 1'!C100</f>
        <v>Bajalengua plástico adulto transparente, instrumento médico desechable de plástico para deprimir la lengua, permite el exámen de la boca y garganta, se usa en medicina para otros propósitos diagnósticos y terapéutico como inductor de vómito, 100% polietil</v>
      </c>
      <c r="D101" s="24">
        <v>1</v>
      </c>
      <c r="E101" s="24">
        <v>10536</v>
      </c>
      <c r="F101" s="24">
        <v>2002</v>
      </c>
      <c r="G101" s="24">
        <v>12538</v>
      </c>
      <c r="H101" s="24">
        <v>25077</v>
      </c>
      <c r="I101" s="10">
        <f>+'[2]Table 2'!F32</f>
        <v>9940</v>
      </c>
      <c r="J101" s="10">
        <f>+'[2]Table 2'!G32</f>
        <v>1889</v>
      </c>
      <c r="K101" s="10">
        <f>+'[2]Table 2'!H32</f>
        <v>11829</v>
      </c>
      <c r="L101" s="10">
        <f t="shared" si="13"/>
        <v>11829</v>
      </c>
      <c r="M101" s="10">
        <f>+'[3]Table 1'!F102</f>
        <v>10735</v>
      </c>
      <c r="N101" s="10">
        <f>+'[3]Table 1'!G102</f>
        <v>2040</v>
      </c>
      <c r="O101" s="10">
        <f>+'[3]Table 1'!H102</f>
        <v>12775</v>
      </c>
      <c r="P101" s="10">
        <f t="shared" si="14"/>
        <v>12775</v>
      </c>
      <c r="Q101" s="10">
        <f t="shared" si="15"/>
        <v>12380.666666666666</v>
      </c>
      <c r="R101" s="10">
        <f t="shared" si="11"/>
        <v>12380.666666666666</v>
      </c>
      <c r="S101" s="10">
        <f t="shared" si="12"/>
        <v>12380</v>
      </c>
      <c r="T101" s="10">
        <f t="shared" si="16"/>
        <v>14194.8</v>
      </c>
      <c r="U101" s="11" t="str">
        <f t="shared" si="17"/>
        <v>Promediable</v>
      </c>
    </row>
    <row r="102" spans="1:21" ht="31.5" customHeight="1" x14ac:dyDescent="0.2">
      <c r="A102" s="9">
        <v>96</v>
      </c>
      <c r="B102" s="1" t="str">
        <f>+'[1]Table 1'!B101</f>
        <v>REFUERZOS PARA ORIFICIOS</v>
      </c>
      <c r="C102" s="1" t="str">
        <f>+'[1]Table 1'!C101</f>
        <v xml:space="preserve">Refuerzos para orificios Etiquetas adhesivas de refuerzo de agujeros - 0.25": Diámetro exterior: 0.512 in. Diámetro interior: 0.256 in. Color blanco.
Combina bien con papel blanco. Resistente al desgarro. Las etiquetas están hechas de vinilo, dando a tus </v>
      </c>
      <c r="D102" s="24">
        <v>1</v>
      </c>
      <c r="E102" s="24">
        <v>13356</v>
      </c>
      <c r="F102" s="24">
        <v>2538</v>
      </c>
      <c r="G102" s="24">
        <v>15894</v>
      </c>
      <c r="H102" s="24">
        <v>31787</v>
      </c>
      <c r="I102" s="10">
        <f>+'[2]Table 2'!F33</f>
        <v>12600</v>
      </c>
      <c r="J102" s="10">
        <f>+'[2]Table 2'!G33</f>
        <v>2394</v>
      </c>
      <c r="K102" s="10">
        <f>+'[2]Table 2'!H33</f>
        <v>14994</v>
      </c>
      <c r="L102" s="10">
        <f t="shared" si="13"/>
        <v>14994</v>
      </c>
      <c r="M102" s="10">
        <f>+'[3]Table 1'!F103</f>
        <v>13608</v>
      </c>
      <c r="N102" s="10">
        <f>+'[3]Table 1'!G103</f>
        <v>2586</v>
      </c>
      <c r="O102" s="10">
        <f>+'[3]Table 1'!H103</f>
        <v>16194</v>
      </c>
      <c r="P102" s="10">
        <f t="shared" si="14"/>
        <v>16194</v>
      </c>
      <c r="Q102" s="10">
        <f t="shared" si="15"/>
        <v>15694</v>
      </c>
      <c r="R102" s="10">
        <f>+Q102*D102</f>
        <v>15694</v>
      </c>
      <c r="S102" s="10">
        <f>+TRUNC(R102,0)</f>
        <v>15694</v>
      </c>
      <c r="T102" s="10">
        <f t="shared" si="16"/>
        <v>17992.8</v>
      </c>
      <c r="U102" s="11" t="str">
        <f t="shared" si="17"/>
        <v>Promediable</v>
      </c>
    </row>
    <row r="103" spans="1:21" ht="31.5" customHeight="1" x14ac:dyDescent="0.2">
      <c r="A103" s="9">
        <v>97</v>
      </c>
      <c r="B103" s="1" t="str">
        <f>+'[1]Table 1'!B102</f>
        <v>PLANILLERO ACRÍLICO</v>
      </c>
      <c r="C103" s="1" t="str">
        <f>+'[1]Table 1'!C102</f>
        <v>Planillero acrílico oficio.  Fabricada en polipropileno de alta calidad, modelo liso. Con un tamaño de 34 cm de largo y 23 cm de ancho, para mantener organizados documentos y archivos.</v>
      </c>
      <c r="D103" s="24">
        <v>1</v>
      </c>
      <c r="E103" s="24">
        <v>28760</v>
      </c>
      <c r="F103" s="24">
        <v>5464</v>
      </c>
      <c r="G103" s="24">
        <v>34224</v>
      </c>
      <c r="H103" s="24">
        <v>2053458</v>
      </c>
      <c r="I103" s="10">
        <f>+'[2]Table 2'!F34</f>
        <v>27132</v>
      </c>
      <c r="J103" s="10">
        <f>+'[2]Table 2'!G34</f>
        <v>5155</v>
      </c>
      <c r="K103" s="10">
        <f>+'[2]Table 2'!H34</f>
        <v>32287</v>
      </c>
      <c r="L103" s="10">
        <f t="shared" si="13"/>
        <v>32287</v>
      </c>
      <c r="M103" s="10">
        <f>+'[3]Table 1'!F104</f>
        <v>29303</v>
      </c>
      <c r="N103" s="10">
        <f>+'[3]Table 1'!G104</f>
        <v>5567</v>
      </c>
      <c r="O103" s="10">
        <f>+'[3]Table 1'!H104</f>
        <v>34870</v>
      </c>
      <c r="P103" s="10">
        <f t="shared" si="14"/>
        <v>34870</v>
      </c>
      <c r="Q103" s="10">
        <f t="shared" si="15"/>
        <v>33793.666666666664</v>
      </c>
      <c r="R103" s="10">
        <f>+Q103*D103</f>
        <v>33793.666666666664</v>
      </c>
      <c r="S103" s="10">
        <f>+TRUNC(R103,0)</f>
        <v>33793</v>
      </c>
      <c r="T103" s="10">
        <f t="shared" si="16"/>
        <v>38744.400000000001</v>
      </c>
      <c r="U103" s="11" t="str">
        <f t="shared" si="17"/>
        <v>Promediable</v>
      </c>
    </row>
    <row r="104" spans="1:21" ht="31.5" customHeight="1" x14ac:dyDescent="0.2">
      <c r="A104" s="9">
        <v>98</v>
      </c>
      <c r="B104" s="1" t="str">
        <f>+'[1]Table 1'!B103</f>
        <v>MARCADORES PERMANENTES NEGROS</v>
      </c>
      <c r="C104" s="1" t="str">
        <f>+'[1]Table 1'!C103</f>
        <v>Caja x 12. marcadores con tinta permanente. Resistente al agua y de secado rápido. Punta biselada. Proporciona tres anchos de línea. Gran adherencia sobre la mayoría de superficies. Colores surtidos, brillantes e intensos. Tapa con clip. No tóxico.</v>
      </c>
      <c r="D104" s="24">
        <v>1</v>
      </c>
      <c r="E104" s="24">
        <v>69451</v>
      </c>
      <c r="F104" s="24">
        <v>13196</v>
      </c>
      <c r="G104" s="24">
        <v>82647</v>
      </c>
      <c r="H104" s="24">
        <v>661175</v>
      </c>
      <c r="I104" s="10">
        <f>+'[2]Table 2'!F35</f>
        <v>65520</v>
      </c>
      <c r="J104" s="10">
        <f>+'[2]Table 2'!G35</f>
        <v>12449</v>
      </c>
      <c r="K104" s="10">
        <f>+'[2]Table 2'!H35</f>
        <v>77969</v>
      </c>
      <c r="L104" s="10">
        <f t="shared" si="13"/>
        <v>77969</v>
      </c>
      <c r="M104" s="10">
        <f>+'[3]Table 1'!F105</f>
        <v>70762</v>
      </c>
      <c r="N104" s="10">
        <f>+'[3]Table 1'!G105</f>
        <v>13445</v>
      </c>
      <c r="O104" s="10">
        <f>+'[3]Table 1'!H105</f>
        <v>84206</v>
      </c>
      <c r="P104" s="10">
        <f t="shared" si="14"/>
        <v>84206</v>
      </c>
      <c r="Q104" s="10">
        <f t="shared" si="15"/>
        <v>81607.333333333328</v>
      </c>
      <c r="R104" s="10">
        <f t="shared" ref="R104:R134" si="18">+Q104*D104</f>
        <v>81607.333333333328</v>
      </c>
      <c r="S104" s="10">
        <f t="shared" ref="S104:S134" si="19">+TRUNC(R104,0)</f>
        <v>81607</v>
      </c>
      <c r="T104" s="10">
        <f t="shared" si="16"/>
        <v>93562.8</v>
      </c>
      <c r="U104" s="11" t="str">
        <f t="shared" si="17"/>
        <v>Promediable</v>
      </c>
    </row>
    <row r="105" spans="1:21" ht="31.5" customHeight="1" x14ac:dyDescent="0.2">
      <c r="A105" s="9">
        <v>99</v>
      </c>
      <c r="B105" s="1" t="str">
        <f>+'[1]Table 1'!B104</f>
        <v>ARCHIVADOR DE FUELLE TAMAÑO OFICIO</v>
      </c>
      <c r="C105" s="1" t="str">
        <f>+'[1]Table 1'!C104</f>
        <v>Archivador de fuelle plástico transparente. Capacidad: 13 bolsillos. Cierre elástico. Tamaño oficio. Separadores de colores.</v>
      </c>
      <c r="D105" s="24">
        <v>1</v>
      </c>
      <c r="E105" s="24">
        <v>109541</v>
      </c>
      <c r="F105" s="24">
        <v>20813</v>
      </c>
      <c r="G105" s="24">
        <v>130354</v>
      </c>
      <c r="H105" s="24">
        <v>3910630</v>
      </c>
      <c r="I105" s="10">
        <f>+'[2]Table 2'!F36</f>
        <v>103341</v>
      </c>
      <c r="J105" s="10">
        <f>+'[2]Table 2'!G36</f>
        <v>19635</v>
      </c>
      <c r="K105" s="10">
        <f>+'[2]Table 2'!H36</f>
        <v>122976</v>
      </c>
      <c r="L105" s="10">
        <f t="shared" si="13"/>
        <v>122976</v>
      </c>
      <c r="M105" s="10">
        <f>+'[3]Table 1'!F106</f>
        <v>111608</v>
      </c>
      <c r="N105" s="10">
        <f>+'[3]Table 1'!G106</f>
        <v>21206</v>
      </c>
      <c r="O105" s="10">
        <f>+'[3]Table 1'!H106</f>
        <v>132814</v>
      </c>
      <c r="P105" s="10">
        <f t="shared" si="14"/>
        <v>132814</v>
      </c>
      <c r="Q105" s="10">
        <f t="shared" si="15"/>
        <v>128714.66666666667</v>
      </c>
      <c r="R105" s="10">
        <f t="shared" si="18"/>
        <v>128714.66666666667</v>
      </c>
      <c r="S105" s="10">
        <f t="shared" si="19"/>
        <v>128714</v>
      </c>
      <c r="T105" s="10">
        <f t="shared" si="16"/>
        <v>147571.19999999998</v>
      </c>
      <c r="U105" s="11" t="str">
        <f t="shared" si="17"/>
        <v>Promediable</v>
      </c>
    </row>
    <row r="106" spans="1:21" ht="31.5" customHeight="1" x14ac:dyDescent="0.2">
      <c r="A106" s="9">
        <v>100</v>
      </c>
      <c r="B106" s="1" t="str">
        <f>+'[1]Table 1'!B105</f>
        <v>GANCHOS CLIPS SENCILLOS
PLÁSTICOS</v>
      </c>
      <c r="C106" s="1" t="str">
        <f>+'[1]Table 1'!C105</f>
        <v>Caja x 100 unidades de ganchos clips sencillos con recubrimiento plástico</v>
      </c>
      <c r="D106" s="24">
        <v>1</v>
      </c>
      <c r="E106" s="24">
        <v>2226</v>
      </c>
      <c r="F106" s="24">
        <v>423</v>
      </c>
      <c r="G106" s="24">
        <v>2649</v>
      </c>
      <c r="H106" s="24">
        <v>105958</v>
      </c>
      <c r="I106" s="10">
        <f>+'[2]Table 2'!F37</f>
        <v>2100</v>
      </c>
      <c r="J106" s="10">
        <f>+'[2]Table 2'!G37</f>
        <v>399</v>
      </c>
      <c r="K106" s="10">
        <f>+'[2]Table 2'!H37</f>
        <v>2499</v>
      </c>
      <c r="L106" s="10">
        <f t="shared" si="13"/>
        <v>2499</v>
      </c>
      <c r="M106" s="10">
        <f>+'[3]Table 1'!F107</f>
        <v>2268</v>
      </c>
      <c r="N106" s="10">
        <f>+'[3]Table 1'!G107</f>
        <v>431</v>
      </c>
      <c r="O106" s="10">
        <f>+'[3]Table 1'!H107</f>
        <v>2699</v>
      </c>
      <c r="P106" s="10">
        <f t="shared" si="14"/>
        <v>2699</v>
      </c>
      <c r="Q106" s="10">
        <f t="shared" si="15"/>
        <v>2615.6666666666665</v>
      </c>
      <c r="R106" s="10">
        <f t="shared" si="18"/>
        <v>2615.6666666666665</v>
      </c>
      <c r="S106" s="10">
        <f t="shared" si="19"/>
        <v>2615</v>
      </c>
      <c r="T106" s="10">
        <f t="shared" si="16"/>
        <v>2998.7999999999997</v>
      </c>
      <c r="U106" s="11" t="str">
        <f t="shared" si="17"/>
        <v>Promediable</v>
      </c>
    </row>
    <row r="107" spans="1:21" ht="31.5" customHeight="1" x14ac:dyDescent="0.2">
      <c r="A107" s="9">
        <v>101</v>
      </c>
      <c r="B107" s="1" t="str">
        <f>+'[1]Table 1'!B106</f>
        <v>HISOPO DE MADERA LARGO</v>
      </c>
      <c r="C107" s="1" t="str">
        <f>+'[1]Table 1'!C106</f>
        <v>Aplicador de madera con algodón finamente terminado. Bolsa de 100 unidades. No estéril. Largo de 15 cm
Diámetro del palo de 3 mm
Diámetro del algodón de 5 mm</v>
      </c>
      <c r="D107" s="24">
        <v>1</v>
      </c>
      <c r="E107" s="24">
        <v>7381</v>
      </c>
      <c r="F107" s="24">
        <v>1402</v>
      </c>
      <c r="G107" s="24">
        <v>8784</v>
      </c>
      <c r="H107" s="24">
        <v>87839</v>
      </c>
      <c r="I107" s="10">
        <f>+'[2]Table 2'!F38</f>
        <v>6964</v>
      </c>
      <c r="J107" s="10">
        <f>+'[2]Table 2'!G38</f>
        <v>1323</v>
      </c>
      <c r="K107" s="10">
        <f>+'[2]Table 2'!H38</f>
        <v>8287</v>
      </c>
      <c r="L107" s="10">
        <f t="shared" si="13"/>
        <v>8287</v>
      </c>
      <c r="M107" s="10">
        <f>+'[3]Table 1'!F108</f>
        <v>7521</v>
      </c>
      <c r="N107" s="10">
        <f>+'[3]Table 1'!G108</f>
        <v>1429</v>
      </c>
      <c r="O107" s="10">
        <f>+'[3]Table 1'!H108</f>
        <v>8950</v>
      </c>
      <c r="P107" s="10">
        <f t="shared" si="14"/>
        <v>8950</v>
      </c>
      <c r="Q107" s="10">
        <f t="shared" si="15"/>
        <v>8673.6666666666661</v>
      </c>
      <c r="R107" s="10">
        <f t="shared" si="18"/>
        <v>8673.6666666666661</v>
      </c>
      <c r="S107" s="10">
        <f t="shared" si="19"/>
        <v>8673</v>
      </c>
      <c r="T107" s="10">
        <f t="shared" si="16"/>
        <v>9944.4</v>
      </c>
      <c r="U107" s="11" t="str">
        <f t="shared" si="17"/>
        <v>Promediable</v>
      </c>
    </row>
    <row r="108" spans="1:21" ht="31.5" customHeight="1" x14ac:dyDescent="0.2">
      <c r="A108" s="9">
        <v>102</v>
      </c>
      <c r="B108" s="1" t="str">
        <f>+'[1]Table 1'!B107</f>
        <v>PAPEL KRAFT DE 90 GRAMOS</v>
      </c>
      <c r="C108" s="1" t="str">
        <f>+'[1]Table 1'!C107</f>
        <v>Rollo de papel kraft de 90 gramos x 200 metros de largo.</v>
      </c>
      <c r="D108" s="24">
        <v>1</v>
      </c>
      <c r="E108" s="24">
        <v>133560</v>
      </c>
      <c r="F108" s="24">
        <v>25376</v>
      </c>
      <c r="G108" s="24">
        <v>158936</v>
      </c>
      <c r="H108" s="24">
        <v>317873</v>
      </c>
      <c r="I108" s="10">
        <f>+'[2]Table 2'!F39</f>
        <v>126000</v>
      </c>
      <c r="J108" s="10">
        <f>+'[2]Table 2'!G39</f>
        <v>23940</v>
      </c>
      <c r="K108" s="10">
        <f>+'[2]Table 2'!H39</f>
        <v>149940</v>
      </c>
      <c r="L108" s="10">
        <f t="shared" si="13"/>
        <v>149940</v>
      </c>
      <c r="M108" s="10">
        <f>+'[3]Table 1'!F109</f>
        <v>136080</v>
      </c>
      <c r="N108" s="10">
        <f>+'[3]Table 1'!G109</f>
        <v>25855</v>
      </c>
      <c r="O108" s="10">
        <f>+'[3]Table 1'!H109</f>
        <v>161935</v>
      </c>
      <c r="P108" s="10">
        <f t="shared" si="14"/>
        <v>161935</v>
      </c>
      <c r="Q108" s="10">
        <f t="shared" si="15"/>
        <v>156937</v>
      </c>
      <c r="R108" s="10">
        <f t="shared" si="18"/>
        <v>156937</v>
      </c>
      <c r="S108" s="10">
        <f t="shared" si="19"/>
        <v>156937</v>
      </c>
      <c r="T108" s="10">
        <f t="shared" si="16"/>
        <v>179928</v>
      </c>
      <c r="U108" s="11" t="str">
        <f t="shared" si="17"/>
        <v>Promediable</v>
      </c>
    </row>
    <row r="109" spans="1:21" ht="31.5" customHeight="1" x14ac:dyDescent="0.2">
      <c r="A109" s="9">
        <v>103</v>
      </c>
      <c r="B109" s="1" t="str">
        <f>+'[1]Table 1'!B108</f>
        <v>BAYETILLAS</v>
      </c>
      <c r="C109" s="1" t="str">
        <f>+'[1]Table 1'!C108</f>
        <v>Paquete x 5. Bayetillas de color blanco en algodón de 60 cm de largo x 35
cm de ancho</v>
      </c>
      <c r="D109" s="24">
        <v>1</v>
      </c>
      <c r="E109" s="24">
        <v>47340</v>
      </c>
      <c r="F109" s="24">
        <v>8995</v>
      </c>
      <c r="G109" s="24">
        <v>56334</v>
      </c>
      <c r="H109" s="24">
        <v>1690024</v>
      </c>
      <c r="I109" s="10">
        <f>+'[2]Table 2'!F40</f>
        <v>44660</v>
      </c>
      <c r="J109" s="10">
        <f>+'[2]Table 2'!G40</f>
        <v>8485</v>
      </c>
      <c r="K109" s="10">
        <f>+'[2]Table 2'!H40</f>
        <v>53145</v>
      </c>
      <c r="L109" s="10">
        <f t="shared" si="13"/>
        <v>53145</v>
      </c>
      <c r="M109" s="10">
        <f>+'[3]Table 1'!F110</f>
        <v>48233</v>
      </c>
      <c r="N109" s="10">
        <f>+'[3]Table 1'!G110</f>
        <v>9164</v>
      </c>
      <c r="O109" s="10">
        <f>+'[3]Table 1'!H110</f>
        <v>57397</v>
      </c>
      <c r="P109" s="10">
        <f t="shared" si="14"/>
        <v>57397</v>
      </c>
      <c r="Q109" s="10">
        <f t="shared" si="15"/>
        <v>55625.333333333336</v>
      </c>
      <c r="R109" s="10">
        <f t="shared" si="18"/>
        <v>55625.333333333336</v>
      </c>
      <c r="S109" s="10">
        <f t="shared" si="19"/>
        <v>55625</v>
      </c>
      <c r="T109" s="10">
        <f t="shared" si="16"/>
        <v>63774</v>
      </c>
      <c r="U109" s="11" t="str">
        <f t="shared" si="17"/>
        <v>Promediable</v>
      </c>
    </row>
    <row r="110" spans="1:21" ht="31.5" customHeight="1" x14ac:dyDescent="0.2">
      <c r="A110" s="9">
        <v>104</v>
      </c>
      <c r="B110" s="1" t="str">
        <f>+'[1]Table 1'!B109</f>
        <v>LÁPICES DE COLORES</v>
      </c>
      <c r="C110" s="1" t="str">
        <f>+'[1]Table 1'!C109</f>
        <v>Caja de Lápices de colores punta suave x 12 unidades</v>
      </c>
      <c r="D110" s="24">
        <v>1</v>
      </c>
      <c r="E110" s="24">
        <v>12614</v>
      </c>
      <c r="F110" s="24">
        <v>2397</v>
      </c>
      <c r="G110" s="24">
        <v>15011</v>
      </c>
      <c r="H110" s="24">
        <v>180128</v>
      </c>
      <c r="I110" s="10">
        <f>+'[2]Table 2'!F41</f>
        <v>11900</v>
      </c>
      <c r="J110" s="10">
        <f>+'[2]Table 2'!G41</f>
        <v>2261</v>
      </c>
      <c r="K110" s="10">
        <f>+'[2]Table 2'!H41</f>
        <v>14161</v>
      </c>
      <c r="L110" s="10">
        <f t="shared" si="13"/>
        <v>14161</v>
      </c>
      <c r="M110" s="10">
        <f>+'[3]Table 1'!F111</f>
        <v>12852</v>
      </c>
      <c r="N110" s="10">
        <f>+'[3]Table 1'!G111</f>
        <v>2442</v>
      </c>
      <c r="O110" s="10">
        <f>+'[3]Table 1'!H111</f>
        <v>15294</v>
      </c>
      <c r="P110" s="10">
        <f t="shared" si="14"/>
        <v>15294</v>
      </c>
      <c r="Q110" s="10">
        <f t="shared" si="15"/>
        <v>14822</v>
      </c>
      <c r="R110" s="10">
        <f t="shared" si="18"/>
        <v>14822</v>
      </c>
      <c r="S110" s="10">
        <f t="shared" si="19"/>
        <v>14822</v>
      </c>
      <c r="T110" s="10">
        <f t="shared" si="16"/>
        <v>16993.2</v>
      </c>
      <c r="U110" s="11" t="str">
        <f t="shared" si="17"/>
        <v>Promediable</v>
      </c>
    </row>
    <row r="111" spans="1:21" ht="31.5" customHeight="1" x14ac:dyDescent="0.2">
      <c r="A111" s="9">
        <v>105</v>
      </c>
      <c r="B111" s="1" t="str">
        <f>+'[1]Table 1'!B110</f>
        <v>PLUMONES COLORES SURTIDOS</v>
      </c>
      <c r="C111" s="1" t="str">
        <f>+'[1]Table 1'!C110</f>
        <v>Plumones punta bala colores surtidos x 12 unidades</v>
      </c>
      <c r="D111" s="24">
        <v>1</v>
      </c>
      <c r="E111" s="24">
        <v>16918</v>
      </c>
      <c r="F111" s="24">
        <v>3214</v>
      </c>
      <c r="G111" s="24">
        <v>20132</v>
      </c>
      <c r="H111" s="24">
        <v>120792</v>
      </c>
      <c r="I111" s="10">
        <f>+'[2]Table 2'!F42</f>
        <v>15960</v>
      </c>
      <c r="J111" s="10">
        <f>+'[2]Table 2'!G42</f>
        <v>3032</v>
      </c>
      <c r="K111" s="10">
        <f>+'[2]Table 2'!H42</f>
        <v>18992</v>
      </c>
      <c r="L111" s="10">
        <f t="shared" si="13"/>
        <v>18992</v>
      </c>
      <c r="M111" s="10">
        <f>+'[3]Table 1'!F112</f>
        <v>17237</v>
      </c>
      <c r="N111" s="10">
        <f>+'[3]Table 1'!G112</f>
        <v>3275</v>
      </c>
      <c r="O111" s="10">
        <f>+'[3]Table 1'!H112</f>
        <v>20512</v>
      </c>
      <c r="P111" s="10">
        <f t="shared" si="14"/>
        <v>20512</v>
      </c>
      <c r="Q111" s="10">
        <f t="shared" si="15"/>
        <v>19878.666666666668</v>
      </c>
      <c r="R111" s="10">
        <f t="shared" si="18"/>
        <v>19878.666666666668</v>
      </c>
      <c r="S111" s="10">
        <f t="shared" si="19"/>
        <v>19878</v>
      </c>
      <c r="T111" s="10">
        <f t="shared" si="16"/>
        <v>22790.399999999998</v>
      </c>
      <c r="U111" s="11" t="str">
        <f t="shared" si="17"/>
        <v>Promediable</v>
      </c>
    </row>
    <row r="112" spans="1:21" ht="31.5" customHeight="1" x14ac:dyDescent="0.2">
      <c r="A112" s="9">
        <v>106</v>
      </c>
      <c r="B112" s="1" t="str">
        <f>+'[1]Table 1'!B111</f>
        <v>PAPEL CONTAC</v>
      </c>
      <c r="C112" s="1" t="str">
        <f>+'[1]Table 1'!C111</f>
        <v>Papel Contact En Rollo Autoadhesivo Transparente 45 Cm X 10 Metros</v>
      </c>
      <c r="D112" s="24">
        <v>1</v>
      </c>
      <c r="E112" s="24">
        <v>74052</v>
      </c>
      <c r="F112" s="24">
        <v>14070</v>
      </c>
      <c r="G112" s="24">
        <v>88121</v>
      </c>
      <c r="H112" s="24">
        <v>704971</v>
      </c>
      <c r="I112" s="10">
        <f>+'[2]Table 2'!F43</f>
        <v>69860</v>
      </c>
      <c r="J112" s="10">
        <f>+'[2]Table 2'!G43</f>
        <v>13273</v>
      </c>
      <c r="K112" s="10">
        <f>+'[2]Table 2'!H43</f>
        <v>83133</v>
      </c>
      <c r="L112" s="10">
        <f t="shared" si="13"/>
        <v>83133</v>
      </c>
      <c r="M112" s="10">
        <f>+'[3]Table 1'!F113</f>
        <v>75449</v>
      </c>
      <c r="N112" s="10">
        <f>+'[3]Table 1'!G113</f>
        <v>14335</v>
      </c>
      <c r="O112" s="10">
        <f>+'[3]Table 1'!H113</f>
        <v>89784</v>
      </c>
      <c r="P112" s="10">
        <f t="shared" si="14"/>
        <v>89784</v>
      </c>
      <c r="Q112" s="10">
        <f t="shared" si="15"/>
        <v>87012.666666666672</v>
      </c>
      <c r="R112" s="10">
        <f t="shared" si="18"/>
        <v>87012.666666666672</v>
      </c>
      <c r="S112" s="10">
        <f t="shared" si="19"/>
        <v>87012</v>
      </c>
      <c r="T112" s="10">
        <f t="shared" si="16"/>
        <v>99759.599999999991</v>
      </c>
      <c r="U112" s="11" t="str">
        <f t="shared" si="17"/>
        <v>Promediable</v>
      </c>
    </row>
    <row r="113" spans="1:21" ht="31.5" customHeight="1" x14ac:dyDescent="0.2">
      <c r="A113" s="9">
        <v>107</v>
      </c>
      <c r="B113" s="1" t="str">
        <f>+'[1]Table 1'!B112</f>
        <v>BORRADOR DE NATA</v>
      </c>
      <c r="C113" s="1" t="str">
        <f>+'[1]Table 1'!C112</f>
        <v>Caja de borradores de nata PZ 20. Borrador grande para lápiz de grafito
elaborado en nata 620, color blanco, no tóxico, no mancha los textos. Caja x 20</v>
      </c>
      <c r="D113" s="24">
        <v>1</v>
      </c>
      <c r="E113" s="24">
        <v>51792</v>
      </c>
      <c r="F113" s="24">
        <v>9840</v>
      </c>
      <c r="G113" s="24">
        <v>61632</v>
      </c>
      <c r="H113" s="24">
        <v>3697920</v>
      </c>
      <c r="I113" s="10">
        <f>+'[2]Table 2'!F44</f>
        <v>48860</v>
      </c>
      <c r="J113" s="10">
        <f>+'[2]Table 2'!G44</f>
        <v>9283</v>
      </c>
      <c r="K113" s="10">
        <f>+'[2]Table 2'!H44</f>
        <v>58143</v>
      </c>
      <c r="L113" s="10">
        <f t="shared" si="13"/>
        <v>58143</v>
      </c>
      <c r="M113" s="10">
        <f>+'[3]Table 1'!F114</f>
        <v>52769</v>
      </c>
      <c r="N113" s="10">
        <f>+'[3]Table 1'!G114</f>
        <v>10026</v>
      </c>
      <c r="O113" s="10">
        <f>+'[3]Table 1'!H114</f>
        <v>62795</v>
      </c>
      <c r="P113" s="10">
        <f t="shared" si="14"/>
        <v>62795</v>
      </c>
      <c r="Q113" s="10">
        <f t="shared" si="15"/>
        <v>60856.666666666664</v>
      </c>
      <c r="R113" s="10">
        <f t="shared" si="18"/>
        <v>60856.666666666664</v>
      </c>
      <c r="S113" s="10">
        <f t="shared" si="19"/>
        <v>60856</v>
      </c>
      <c r="T113" s="10">
        <f t="shared" si="16"/>
        <v>69771.599999999991</v>
      </c>
      <c r="U113" s="11" t="str">
        <f t="shared" si="17"/>
        <v>Promediable</v>
      </c>
    </row>
    <row r="114" spans="1:21" ht="31.5" customHeight="1" x14ac:dyDescent="0.2">
      <c r="A114" s="9">
        <v>108</v>
      </c>
      <c r="B114" s="1" t="str">
        <f>+'[1]Table 1'!B113</f>
        <v>CARPETAS COLGANTES TAMAÑO
OFICIO</v>
      </c>
      <c r="C114" s="1" t="str">
        <f>+'[1]Table 1'!C113</f>
        <v>Carpeta colgante tamaño oficio color marrón, con varilla de plástico y porta
guía.</v>
      </c>
      <c r="D114" s="24">
        <v>1</v>
      </c>
      <c r="E114" s="24">
        <v>1675</v>
      </c>
      <c r="F114" s="24">
        <v>318</v>
      </c>
      <c r="G114" s="24">
        <v>1994</v>
      </c>
      <c r="H114" s="24">
        <v>797508</v>
      </c>
      <c r="I114" s="10">
        <f>+'[2]Table 2'!F45</f>
        <v>1581</v>
      </c>
      <c r="J114" s="10">
        <f>+'[2]Table 2'!G45</f>
        <v>300</v>
      </c>
      <c r="K114" s="10">
        <f>+'[2]Table 2'!H45</f>
        <v>1881</v>
      </c>
      <c r="L114" s="10">
        <f t="shared" si="13"/>
        <v>1881</v>
      </c>
      <c r="M114" s="10">
        <f>+'[3]Table 1'!F115</f>
        <v>1707</v>
      </c>
      <c r="N114" s="10">
        <f>+'[3]Table 1'!G115</f>
        <v>324</v>
      </c>
      <c r="O114" s="10">
        <f>+'[3]Table 1'!H115</f>
        <v>2031</v>
      </c>
      <c r="P114" s="10">
        <f t="shared" si="14"/>
        <v>2031</v>
      </c>
      <c r="Q114" s="10">
        <f t="shared" si="15"/>
        <v>1968.6666666666667</v>
      </c>
      <c r="R114" s="10">
        <f t="shared" si="18"/>
        <v>1968.6666666666667</v>
      </c>
      <c r="S114" s="10">
        <f t="shared" si="19"/>
        <v>1968</v>
      </c>
      <c r="T114" s="10">
        <f t="shared" si="16"/>
        <v>2257.1999999999998</v>
      </c>
      <c r="U114" s="11" t="str">
        <f t="shared" si="17"/>
        <v>Promediable</v>
      </c>
    </row>
    <row r="115" spans="1:21" ht="31.5" customHeight="1" x14ac:dyDescent="0.2">
      <c r="A115" s="9">
        <v>109</v>
      </c>
      <c r="B115" s="1" t="str">
        <f>+'[1]Table 1'!B114</f>
        <v>CARPETAS MARBETE HORIZONTAL</v>
      </c>
      <c r="C115" s="1" t="str">
        <f>+'[1]Table 1'!C114</f>
        <v>Carpeta de cartón celuguía tamaño oficio, marbete horizontal</v>
      </c>
      <c r="D115" s="24">
        <v>1</v>
      </c>
      <c r="E115" s="24">
        <v>801</v>
      </c>
      <c r="F115" s="24">
        <v>152</v>
      </c>
      <c r="G115" s="24">
        <v>954</v>
      </c>
      <c r="H115" s="24">
        <v>286086</v>
      </c>
      <c r="I115" s="10">
        <f>+'[2]Table 2'!F46</f>
        <v>756</v>
      </c>
      <c r="J115" s="10">
        <f>+'[2]Table 2'!G46</f>
        <v>144</v>
      </c>
      <c r="K115" s="10">
        <f>+'[2]Table 2'!H46</f>
        <v>900</v>
      </c>
      <c r="L115" s="10">
        <f t="shared" si="13"/>
        <v>900</v>
      </c>
      <c r="M115" s="10">
        <f>+'[3]Table 1'!F116</f>
        <v>816</v>
      </c>
      <c r="N115" s="10">
        <f>+'[3]Table 1'!G116</f>
        <v>155</v>
      </c>
      <c r="O115" s="10">
        <f>+'[3]Table 1'!H116</f>
        <v>972</v>
      </c>
      <c r="P115" s="10">
        <f t="shared" si="14"/>
        <v>972</v>
      </c>
      <c r="Q115" s="10">
        <f t="shared" si="15"/>
        <v>942</v>
      </c>
      <c r="R115" s="10">
        <f t="shared" si="18"/>
        <v>942</v>
      </c>
      <c r="S115" s="10">
        <f t="shared" si="19"/>
        <v>942</v>
      </c>
      <c r="T115" s="10">
        <f t="shared" si="16"/>
        <v>1080</v>
      </c>
      <c r="U115" s="11" t="str">
        <f t="shared" si="17"/>
        <v>Promediable</v>
      </c>
    </row>
    <row r="116" spans="1:21" ht="31.5" customHeight="1" x14ac:dyDescent="0.2">
      <c r="A116" s="9">
        <v>110</v>
      </c>
      <c r="B116" s="1" t="str">
        <f>+'[1]Table 1'!B115</f>
        <v>CARPETAS MARBETE VERTICAL</v>
      </c>
      <c r="C116" s="1" t="str">
        <f>+'[1]Table 1'!C115</f>
        <v>Carpeta celuguía marbete vertical tamaño oficio</v>
      </c>
      <c r="D116" s="24">
        <v>1</v>
      </c>
      <c r="E116" s="24">
        <v>680</v>
      </c>
      <c r="F116" s="24">
        <v>129</v>
      </c>
      <c r="G116" s="24">
        <v>809</v>
      </c>
      <c r="H116" s="24">
        <v>242643</v>
      </c>
      <c r="I116" s="10">
        <f>+'[2]Table 2'!F47</f>
        <v>641</v>
      </c>
      <c r="J116" s="10">
        <f>+'[2]Table 2'!G47</f>
        <v>122</v>
      </c>
      <c r="K116" s="10">
        <f>+'[2]Table 2'!H47</f>
        <v>763</v>
      </c>
      <c r="L116" s="10">
        <f t="shared" si="13"/>
        <v>763</v>
      </c>
      <c r="M116" s="10">
        <f>+'[3]Table 1'!F117</f>
        <v>692</v>
      </c>
      <c r="N116" s="10">
        <f>+'[3]Table 1'!G117</f>
        <v>132</v>
      </c>
      <c r="O116" s="10">
        <f>+'[3]Table 1'!H117</f>
        <v>824</v>
      </c>
      <c r="P116" s="10">
        <f t="shared" si="14"/>
        <v>824</v>
      </c>
      <c r="Q116" s="10">
        <f t="shared" si="15"/>
        <v>798.66666666666663</v>
      </c>
      <c r="R116" s="10">
        <f t="shared" si="18"/>
        <v>798.66666666666663</v>
      </c>
      <c r="S116" s="10">
        <f t="shared" si="19"/>
        <v>798</v>
      </c>
      <c r="T116" s="10">
        <f t="shared" si="16"/>
        <v>915.6</v>
      </c>
      <c r="U116" s="11" t="str">
        <f t="shared" si="17"/>
        <v>Promediable</v>
      </c>
    </row>
    <row r="117" spans="1:21" ht="31.5" customHeight="1" x14ac:dyDescent="0.2">
      <c r="A117" s="9">
        <v>111</v>
      </c>
      <c r="B117" s="1" t="str">
        <f>+'[1]Table 1'!B117</f>
        <v>NUMERADOR AUTOMÁTICO</v>
      </c>
      <c r="C117" s="1" t="str">
        <f>+'[1]Table 1'!C117</f>
        <v xml:space="preserve">Numerador automático metálico de seis (6) dígitos. Tamaño de los   números: 5mm de altura. Numeración consecutiva, repetición, duplicado, triplicado, etc. Diseño Moderno y ergonómico. Movimiento suave y sin ruidos. Debe incluir 1 tarrito de tinta de 4 ml </v>
      </c>
      <c r="D117" s="24">
        <v>1</v>
      </c>
      <c r="E117" s="24">
        <v>66928</v>
      </c>
      <c r="F117" s="24">
        <v>12716</v>
      </c>
      <c r="G117" s="24">
        <v>79645</v>
      </c>
      <c r="H117" s="24">
        <v>4778688</v>
      </c>
      <c r="I117" s="10">
        <f>+'[2]Table 2'!F49</f>
        <v>63140</v>
      </c>
      <c r="J117" s="10">
        <f>+'[2]Table 2'!G49</f>
        <v>11997</v>
      </c>
      <c r="K117" s="10">
        <f>+'[2]Table 2'!H49</f>
        <v>75137</v>
      </c>
      <c r="L117" s="10">
        <f t="shared" si="13"/>
        <v>75137</v>
      </c>
      <c r="M117" s="10">
        <f>+'[3]Table 1'!F119</f>
        <v>68191</v>
      </c>
      <c r="N117" s="10">
        <f>+'[3]Table 1'!G119</f>
        <v>12956</v>
      </c>
      <c r="O117" s="10">
        <f>+'[3]Table 1'!H119</f>
        <v>81148</v>
      </c>
      <c r="P117" s="10">
        <f t="shared" si="14"/>
        <v>81148</v>
      </c>
      <c r="Q117" s="10">
        <f t="shared" si="15"/>
        <v>78643.333333333328</v>
      </c>
      <c r="R117" s="10">
        <f t="shared" si="18"/>
        <v>78643.333333333328</v>
      </c>
      <c r="S117" s="10">
        <f t="shared" si="19"/>
        <v>78643</v>
      </c>
      <c r="T117" s="10">
        <f t="shared" si="16"/>
        <v>90164.4</v>
      </c>
      <c r="U117" s="11" t="str">
        <f t="shared" si="17"/>
        <v>Promediable</v>
      </c>
    </row>
    <row r="118" spans="1:21" ht="31.5" customHeight="1" x14ac:dyDescent="0.2">
      <c r="A118" s="9">
        <v>112</v>
      </c>
      <c r="B118" s="1" t="str">
        <f>+'[1]Table 1'!B118</f>
        <v>METRO</v>
      </c>
      <c r="C118" s="1" t="str">
        <f>+'[1]Table 1'!C118</f>
        <v>Metro para medir archivos de 10 metros de largo.</v>
      </c>
      <c r="D118" s="24">
        <v>1</v>
      </c>
      <c r="E118" s="24">
        <v>35468</v>
      </c>
      <c r="F118" s="24">
        <v>6739</v>
      </c>
      <c r="G118" s="24">
        <v>42206</v>
      </c>
      <c r="H118" s="24">
        <v>422064</v>
      </c>
      <c r="I118" s="10">
        <f>+'[2]Table 2'!F50</f>
        <v>33460</v>
      </c>
      <c r="J118" s="10">
        <f>+'[2]Table 2'!G50</f>
        <v>6357</v>
      </c>
      <c r="K118" s="10">
        <f>+'[2]Table 2'!H50</f>
        <v>39817</v>
      </c>
      <c r="L118" s="10">
        <f t="shared" si="13"/>
        <v>39817</v>
      </c>
      <c r="M118" s="10">
        <f>+'[3]Table 1'!F120</f>
        <v>36137</v>
      </c>
      <c r="N118" s="10">
        <f>+'[3]Table 1'!G120</f>
        <v>6866</v>
      </c>
      <c r="O118" s="10">
        <f>+'[3]Table 1'!H120</f>
        <v>43003</v>
      </c>
      <c r="P118" s="10">
        <f t="shared" si="14"/>
        <v>43003</v>
      </c>
      <c r="Q118" s="10">
        <f t="shared" si="15"/>
        <v>41675.333333333336</v>
      </c>
      <c r="R118" s="10">
        <f t="shared" si="18"/>
        <v>41675.333333333336</v>
      </c>
      <c r="S118" s="10">
        <f t="shared" si="19"/>
        <v>41675</v>
      </c>
      <c r="T118" s="10">
        <f t="shared" si="16"/>
        <v>47780.4</v>
      </c>
      <c r="U118" s="11" t="str">
        <f t="shared" si="17"/>
        <v>Promediable</v>
      </c>
    </row>
    <row r="119" spans="1:21" ht="31.5" customHeight="1" x14ac:dyDescent="0.2">
      <c r="A119" s="9">
        <v>113</v>
      </c>
      <c r="B119" s="1" t="str">
        <f>+'[1]Table 1'!B119</f>
        <v>KIT Design Thinking</v>
      </c>
      <c r="C119" s="1" t="str">
        <f>+'[1]Table 1'!C119</f>
        <v>Notas post-it, cubo, 5 colores, ultra, 5 blocs/ paquete.Post it separadores adhesivos x15 paquetes 100und c/u.Caja de lapiz negro no 2*12 unidades.Bolígrafo c/tapa surtido por *12 und.3 unidades de Pegante en barra,4 unidades de tijeras punta roma,8 resal</v>
      </c>
      <c r="D119" s="24">
        <v>1</v>
      </c>
      <c r="E119" s="24">
        <v>244860</v>
      </c>
      <c r="F119" s="24">
        <v>46523</v>
      </c>
      <c r="G119" s="24">
        <v>291383</v>
      </c>
      <c r="H119" s="24">
        <v>2913834</v>
      </c>
      <c r="I119" s="10">
        <f>+'[2]Table 2'!F51</f>
        <v>231000</v>
      </c>
      <c r="J119" s="10">
        <f>+'[2]Table 2'!G51</f>
        <v>43890</v>
      </c>
      <c r="K119" s="10">
        <f>+'[2]Table 2'!H51</f>
        <v>274890</v>
      </c>
      <c r="L119" s="10">
        <f t="shared" si="13"/>
        <v>274890</v>
      </c>
      <c r="M119" s="10">
        <f>+'[3]Table 1'!F121</f>
        <v>249480</v>
      </c>
      <c r="N119" s="10">
        <f>+'[3]Table 1'!G121</f>
        <v>47401</v>
      </c>
      <c r="O119" s="10">
        <f>+'[3]Table 1'!H121</f>
        <v>296881</v>
      </c>
      <c r="P119" s="10">
        <f t="shared" si="14"/>
        <v>296881</v>
      </c>
      <c r="Q119" s="10">
        <f t="shared" si="15"/>
        <v>287718</v>
      </c>
      <c r="R119" s="10">
        <f t="shared" si="18"/>
        <v>287718</v>
      </c>
      <c r="S119" s="10">
        <f t="shared" si="19"/>
        <v>287718</v>
      </c>
      <c r="T119" s="10">
        <f t="shared" si="16"/>
        <v>329868</v>
      </c>
      <c r="U119" s="11" t="str">
        <f t="shared" si="17"/>
        <v>Promediable</v>
      </c>
    </row>
    <row r="120" spans="1:21" ht="31.5" customHeight="1" x14ac:dyDescent="0.2">
      <c r="A120" s="9">
        <v>114</v>
      </c>
      <c r="B120" s="1" t="str">
        <f>+'[1]Table 1'!B120</f>
        <v>Carton Corrugado</v>
      </c>
      <c r="C120" s="1" t="str">
        <f>+'[1]Table 1'!C120</f>
        <v>Cartón Corrugado simple dos caras lisas</v>
      </c>
      <c r="D120" s="24">
        <v>1</v>
      </c>
      <c r="E120" s="24">
        <v>8459</v>
      </c>
      <c r="F120" s="24">
        <v>1607</v>
      </c>
      <c r="G120" s="24">
        <v>10066</v>
      </c>
      <c r="H120" s="24">
        <v>301979</v>
      </c>
      <c r="I120" s="10">
        <f>+'[2]Table 2'!F52</f>
        <v>7980</v>
      </c>
      <c r="J120" s="10">
        <f>+'[2]Table 2'!G52</f>
        <v>1516</v>
      </c>
      <c r="K120" s="10">
        <f>+'[2]Table 2'!H52</f>
        <v>9496</v>
      </c>
      <c r="L120" s="10">
        <f t="shared" si="13"/>
        <v>9496</v>
      </c>
      <c r="M120" s="10">
        <f>+'[3]Table 1'!F122</f>
        <v>8618</v>
      </c>
      <c r="N120" s="10">
        <f>+'[3]Table 1'!G122</f>
        <v>1637</v>
      </c>
      <c r="O120" s="10">
        <f>+'[3]Table 1'!H122</f>
        <v>10256</v>
      </c>
      <c r="P120" s="10">
        <f t="shared" si="14"/>
        <v>10256</v>
      </c>
      <c r="Q120" s="10">
        <f t="shared" si="15"/>
        <v>9939.3333333333339</v>
      </c>
      <c r="R120" s="10">
        <f t="shared" si="18"/>
        <v>9939.3333333333339</v>
      </c>
      <c r="S120" s="10">
        <f t="shared" si="19"/>
        <v>9939</v>
      </c>
      <c r="T120" s="10">
        <f t="shared" si="16"/>
        <v>11395.199999999999</v>
      </c>
      <c r="U120" s="11" t="str">
        <f t="shared" si="17"/>
        <v>Promediable</v>
      </c>
    </row>
    <row r="121" spans="1:21" ht="31.5" customHeight="1" x14ac:dyDescent="0.2">
      <c r="A121" s="9">
        <v>115</v>
      </c>
      <c r="B121" s="1" t="str">
        <f>+'[1]Table 1'!B121</f>
        <v>Carton Simple</v>
      </c>
      <c r="C121" s="1" t="str">
        <f>+'[1]Table 1'!C121</f>
        <v>Cartón  Prensado 3mm, Industrial o Piedra Pliego de 70x1 mt</v>
      </c>
      <c r="D121" s="24">
        <v>1</v>
      </c>
      <c r="E121" s="24">
        <v>20776</v>
      </c>
      <c r="F121" s="24">
        <v>3947</v>
      </c>
      <c r="G121" s="24">
        <v>24723</v>
      </c>
      <c r="H121" s="24">
        <v>494469</v>
      </c>
      <c r="I121" s="10">
        <f>+'[2]Table 2'!F53</f>
        <v>19600</v>
      </c>
      <c r="J121" s="10">
        <f>+'[2]Table 2'!G53</f>
        <v>3724</v>
      </c>
      <c r="K121" s="10">
        <f>+'[2]Table 2'!H53</f>
        <v>23324</v>
      </c>
      <c r="L121" s="10">
        <f t="shared" si="13"/>
        <v>23324</v>
      </c>
      <c r="M121" s="10">
        <f>+'[3]Table 1'!F123</f>
        <v>21168</v>
      </c>
      <c r="N121" s="10">
        <f>+'[3]Table 1'!G123</f>
        <v>4022</v>
      </c>
      <c r="O121" s="10">
        <f>+'[3]Table 1'!H123</f>
        <v>25190</v>
      </c>
      <c r="P121" s="10">
        <f t="shared" si="14"/>
        <v>25190</v>
      </c>
      <c r="Q121" s="10">
        <f t="shared" si="15"/>
        <v>24412.333333333332</v>
      </c>
      <c r="R121" s="10">
        <f t="shared" si="18"/>
        <v>24412.333333333332</v>
      </c>
      <c r="S121" s="10">
        <f t="shared" si="19"/>
        <v>24412</v>
      </c>
      <c r="T121" s="10">
        <f t="shared" si="16"/>
        <v>27988.799999999999</v>
      </c>
      <c r="U121" s="11" t="str">
        <f t="shared" si="17"/>
        <v>Promediable</v>
      </c>
    </row>
    <row r="122" spans="1:21" ht="31.5" customHeight="1" x14ac:dyDescent="0.2">
      <c r="A122" s="9">
        <v>116</v>
      </c>
      <c r="B122" s="1" t="str">
        <f>+'[1]Table 1'!B122</f>
        <v>Carton paja</v>
      </c>
      <c r="C122" s="1" t="str">
        <f>+'[1]Table 1'!C122</f>
        <v>Cartón Paja Blanco Pliego 70 x1 mt</v>
      </c>
      <c r="D122" s="24">
        <v>1</v>
      </c>
      <c r="E122" s="24">
        <v>12911</v>
      </c>
      <c r="F122" s="24">
        <v>2453</v>
      </c>
      <c r="G122" s="24">
        <v>15364</v>
      </c>
      <c r="H122" s="24">
        <v>307277</v>
      </c>
      <c r="I122" s="10">
        <f>+'[2]Table 2'!F54</f>
        <v>12180</v>
      </c>
      <c r="J122" s="10">
        <f>+'[2]Table 2'!G54</f>
        <v>2314</v>
      </c>
      <c r="K122" s="10">
        <f>+'[2]Table 2'!H54</f>
        <v>14494</v>
      </c>
      <c r="L122" s="10">
        <f t="shared" si="13"/>
        <v>14494</v>
      </c>
      <c r="M122" s="10">
        <f>+'[3]Table 1'!F124</f>
        <v>13154</v>
      </c>
      <c r="N122" s="10">
        <f>+'[3]Table 1'!G124</f>
        <v>2499</v>
      </c>
      <c r="O122" s="10">
        <f>+'[3]Table 1'!H124</f>
        <v>15654</v>
      </c>
      <c r="P122" s="10">
        <f t="shared" si="14"/>
        <v>15654</v>
      </c>
      <c r="Q122" s="10">
        <f t="shared" si="15"/>
        <v>15170.666666666666</v>
      </c>
      <c r="R122" s="10">
        <f t="shared" si="18"/>
        <v>15170.666666666666</v>
      </c>
      <c r="S122" s="10">
        <f t="shared" si="19"/>
        <v>15170</v>
      </c>
      <c r="T122" s="10">
        <f t="shared" si="16"/>
        <v>17392.8</v>
      </c>
      <c r="U122" s="11" t="str">
        <f t="shared" si="17"/>
        <v>Promediable</v>
      </c>
    </row>
    <row r="123" spans="1:21" ht="31.5" customHeight="1" x14ac:dyDescent="0.2">
      <c r="A123" s="9">
        <v>117</v>
      </c>
      <c r="B123" s="1" t="str">
        <f>+'[1]Table 1'!B123</f>
        <v>Palo</v>
      </c>
      <c r="C123" s="1" t="str">
        <f>+'[1]Table 1'!C123</f>
        <v>Palo de balso cuadrado 25x25x910mm</v>
      </c>
      <c r="D123" s="24">
        <v>1</v>
      </c>
      <c r="E123" s="24">
        <v>7717</v>
      </c>
      <c r="F123" s="24">
        <v>1466</v>
      </c>
      <c r="G123" s="24">
        <v>9183</v>
      </c>
      <c r="H123" s="24">
        <v>183660</v>
      </c>
      <c r="I123" s="10">
        <f>+'[2]Table 2'!F55</f>
        <v>7280</v>
      </c>
      <c r="J123" s="10">
        <f>+'[2]Table 2'!G55</f>
        <v>1383</v>
      </c>
      <c r="K123" s="10">
        <f>+'[2]Table 2'!H55</f>
        <v>8663</v>
      </c>
      <c r="L123" s="10">
        <f t="shared" si="13"/>
        <v>8663</v>
      </c>
      <c r="M123" s="10">
        <f>+'[3]Table 1'!F125</f>
        <v>7862</v>
      </c>
      <c r="N123" s="10">
        <f>+'[3]Table 1'!G125</f>
        <v>1494</v>
      </c>
      <c r="O123" s="10">
        <f>+'[3]Table 1'!H125</f>
        <v>9356</v>
      </c>
      <c r="P123" s="10">
        <f t="shared" si="14"/>
        <v>9356</v>
      </c>
      <c r="Q123" s="10">
        <f t="shared" si="15"/>
        <v>9067.3333333333339</v>
      </c>
      <c r="R123" s="10">
        <f t="shared" si="18"/>
        <v>9067.3333333333339</v>
      </c>
      <c r="S123" s="10">
        <f t="shared" si="19"/>
        <v>9067</v>
      </c>
      <c r="T123" s="10">
        <f t="shared" si="16"/>
        <v>10395.6</v>
      </c>
      <c r="U123" s="11" t="str">
        <f t="shared" si="17"/>
        <v>Promediable</v>
      </c>
    </row>
    <row r="124" spans="1:21" ht="31.5" customHeight="1" x14ac:dyDescent="0.2">
      <c r="A124" s="9">
        <v>118</v>
      </c>
      <c r="B124" s="1" t="str">
        <f>+'[1]Table 1'!B124</f>
        <v>Palo</v>
      </c>
      <c r="C124" s="1" t="str">
        <f>+'[1]Table 1'!C124</f>
        <v>Palo de balso cuadrado 10x10x910mm</v>
      </c>
      <c r="D124" s="24">
        <v>1</v>
      </c>
      <c r="E124" s="24">
        <v>12762</v>
      </c>
      <c r="F124" s="24">
        <v>2425</v>
      </c>
      <c r="G124" s="24">
        <v>15187</v>
      </c>
      <c r="H124" s="24">
        <v>303745</v>
      </c>
      <c r="I124" s="10">
        <f>+'[2]Table 2'!F56</f>
        <v>12040</v>
      </c>
      <c r="J124" s="10">
        <f>+'[2]Table 2'!G56</f>
        <v>2288</v>
      </c>
      <c r="K124" s="10">
        <f>+'[2]Table 2'!H56</f>
        <v>14328</v>
      </c>
      <c r="L124" s="10">
        <f t="shared" si="13"/>
        <v>14328</v>
      </c>
      <c r="M124" s="10">
        <f>+'[3]Table 1'!F126</f>
        <v>13003</v>
      </c>
      <c r="N124" s="10">
        <f>+'[3]Table 1'!G126</f>
        <v>2471</v>
      </c>
      <c r="O124" s="10">
        <f>+'[3]Table 1'!H126</f>
        <v>15474</v>
      </c>
      <c r="P124" s="10">
        <f t="shared" si="14"/>
        <v>15474</v>
      </c>
      <c r="Q124" s="10">
        <f t="shared" si="15"/>
        <v>14996.333333333334</v>
      </c>
      <c r="R124" s="10">
        <f t="shared" si="18"/>
        <v>14996.333333333334</v>
      </c>
      <c r="S124" s="10">
        <f t="shared" si="19"/>
        <v>14996</v>
      </c>
      <c r="T124" s="10">
        <f t="shared" si="16"/>
        <v>17193.599999999999</v>
      </c>
      <c r="U124" s="11" t="str">
        <f t="shared" si="17"/>
        <v>Promediable</v>
      </c>
    </row>
    <row r="125" spans="1:21" ht="31.5" customHeight="1" x14ac:dyDescent="0.2">
      <c r="A125" s="9">
        <v>119</v>
      </c>
      <c r="B125" s="1" t="str">
        <f>+'[1]Table 1'!B125</f>
        <v>Palo</v>
      </c>
      <c r="C125" s="1" t="str">
        <f>+'[1]Table 1'!C125</f>
        <v>Palo de balso cuadrado 5x5x910mm</v>
      </c>
      <c r="D125" s="24">
        <v>1</v>
      </c>
      <c r="E125" s="24">
        <v>9498</v>
      </c>
      <c r="F125" s="24">
        <v>1805</v>
      </c>
      <c r="G125" s="24">
        <v>11302</v>
      </c>
      <c r="H125" s="24">
        <v>226043</v>
      </c>
      <c r="I125" s="10">
        <f>+'[2]Table 2'!F57</f>
        <v>8960</v>
      </c>
      <c r="J125" s="10">
        <f>+'[2]Table 2'!G57</f>
        <v>1702</v>
      </c>
      <c r="K125" s="10">
        <f>+'[2]Table 2'!H57</f>
        <v>10662</v>
      </c>
      <c r="L125" s="10">
        <f t="shared" si="13"/>
        <v>10662</v>
      </c>
      <c r="M125" s="10">
        <f>+'[3]Table 1'!F127</f>
        <v>9677</v>
      </c>
      <c r="N125" s="10">
        <f>+'[3]Table 1'!G127</f>
        <v>1839</v>
      </c>
      <c r="O125" s="10">
        <f>+'[3]Table 1'!H127</f>
        <v>11515</v>
      </c>
      <c r="P125" s="10">
        <f t="shared" si="14"/>
        <v>11515</v>
      </c>
      <c r="Q125" s="10">
        <f t="shared" si="15"/>
        <v>11159.666666666666</v>
      </c>
      <c r="R125" s="10">
        <f t="shared" si="18"/>
        <v>11159.666666666666</v>
      </c>
      <c r="S125" s="10">
        <f t="shared" si="19"/>
        <v>11159</v>
      </c>
      <c r="T125" s="10">
        <f t="shared" si="16"/>
        <v>12794.4</v>
      </c>
      <c r="U125" s="11" t="str">
        <f t="shared" si="17"/>
        <v>Promediable</v>
      </c>
    </row>
    <row r="126" spans="1:21" ht="31.5" customHeight="1" x14ac:dyDescent="0.2">
      <c r="A126" s="9">
        <v>120</v>
      </c>
      <c r="B126" s="1" t="str">
        <f>+'[1]Table 1'!B126</f>
        <v>Palo</v>
      </c>
      <c r="C126" s="1" t="str">
        <f>+'[1]Table 1'!C126</f>
        <v>Palo de balso redondo 3mm</v>
      </c>
      <c r="D126" s="24">
        <v>1</v>
      </c>
      <c r="E126" s="24">
        <v>5194</v>
      </c>
      <c r="F126" s="24">
        <v>987</v>
      </c>
      <c r="G126" s="24">
        <v>6181</v>
      </c>
      <c r="H126" s="24">
        <v>123617</v>
      </c>
      <c r="I126" s="10">
        <f>+'[2]Table 2'!F58</f>
        <v>4900</v>
      </c>
      <c r="J126" s="10">
        <f>+'[2]Table 2'!G58</f>
        <v>931</v>
      </c>
      <c r="K126" s="10">
        <f>+'[2]Table 2'!H58</f>
        <v>5831</v>
      </c>
      <c r="L126" s="10">
        <f t="shared" si="13"/>
        <v>5831</v>
      </c>
      <c r="M126" s="10">
        <f>+'[3]Table 1'!F128</f>
        <v>5292</v>
      </c>
      <c r="N126" s="10">
        <f>+'[3]Table 1'!G128</f>
        <v>1005</v>
      </c>
      <c r="O126" s="10">
        <f>+'[3]Table 1'!H128</f>
        <v>6297</v>
      </c>
      <c r="P126" s="10">
        <f t="shared" si="14"/>
        <v>6297</v>
      </c>
      <c r="Q126" s="10">
        <f t="shared" si="15"/>
        <v>6103</v>
      </c>
      <c r="R126" s="10">
        <f t="shared" si="18"/>
        <v>6103</v>
      </c>
      <c r="S126" s="10">
        <f t="shared" si="19"/>
        <v>6103</v>
      </c>
      <c r="T126" s="10">
        <f t="shared" si="16"/>
        <v>6997.2</v>
      </c>
      <c r="U126" s="11" t="str">
        <f t="shared" si="17"/>
        <v>Promediable</v>
      </c>
    </row>
    <row r="127" spans="1:21" ht="31.5" customHeight="1" x14ac:dyDescent="0.2">
      <c r="A127" s="9">
        <v>121</v>
      </c>
      <c r="B127" s="1" t="str">
        <f>+'[1]Table 1'!B127</f>
        <v>Palo</v>
      </c>
      <c r="C127" s="1" t="str">
        <f>+'[1]Table 1'!C127</f>
        <v>Palo de balso redondo 10 mm</v>
      </c>
      <c r="D127" s="24">
        <v>1</v>
      </c>
      <c r="E127" s="24">
        <v>18253</v>
      </c>
      <c r="F127" s="24">
        <v>3468</v>
      </c>
      <c r="G127" s="24">
        <v>21721</v>
      </c>
      <c r="H127" s="24">
        <v>434426</v>
      </c>
      <c r="I127" s="10">
        <f>+'[2]Table 2'!F59</f>
        <v>17220</v>
      </c>
      <c r="J127" s="10">
        <f>+'[2]Table 2'!G59</f>
        <v>3272</v>
      </c>
      <c r="K127" s="10">
        <f>+'[2]Table 2'!H59</f>
        <v>20492</v>
      </c>
      <c r="L127" s="10">
        <f t="shared" si="13"/>
        <v>20492</v>
      </c>
      <c r="M127" s="10">
        <f>+'[3]Table 1'!F129</f>
        <v>18598</v>
      </c>
      <c r="N127" s="10">
        <f>+'[3]Table 1'!G129</f>
        <v>3534</v>
      </c>
      <c r="O127" s="10">
        <f>+'[3]Table 1'!H129</f>
        <v>22131</v>
      </c>
      <c r="P127" s="10">
        <f t="shared" si="14"/>
        <v>22131</v>
      </c>
      <c r="Q127" s="10">
        <f t="shared" si="15"/>
        <v>21448</v>
      </c>
      <c r="R127" s="10">
        <f t="shared" si="18"/>
        <v>21448</v>
      </c>
      <c r="S127" s="10">
        <f t="shared" si="19"/>
        <v>21448</v>
      </c>
      <c r="T127" s="10">
        <f t="shared" si="16"/>
        <v>24590.399999999998</v>
      </c>
      <c r="U127" s="11" t="str">
        <f t="shared" si="17"/>
        <v>Promediable</v>
      </c>
    </row>
    <row r="128" spans="1:21" ht="31.5" customHeight="1" x14ac:dyDescent="0.2">
      <c r="A128" s="9">
        <v>122</v>
      </c>
      <c r="B128" s="1" t="str">
        <f>+'[1]Table 1'!B128</f>
        <v>Vinilo liquido</v>
      </c>
      <c r="C128" s="1" t="str">
        <f>+'[1]Table 1'!C128</f>
        <v>Vinilos o tempera en frasco x 100 ml colores surtidos</v>
      </c>
      <c r="D128" s="24">
        <v>1</v>
      </c>
      <c r="E128" s="24">
        <v>6678</v>
      </c>
      <c r="F128" s="24">
        <v>1269</v>
      </c>
      <c r="G128" s="24">
        <v>7947</v>
      </c>
      <c r="H128" s="24">
        <v>158936</v>
      </c>
      <c r="I128" s="10">
        <f>+'[2]Table 2'!F60</f>
        <v>6300</v>
      </c>
      <c r="J128" s="10">
        <f>+'[2]Table 2'!G60</f>
        <v>1197</v>
      </c>
      <c r="K128" s="10">
        <f>+'[2]Table 2'!H60</f>
        <v>7497</v>
      </c>
      <c r="L128" s="10">
        <f t="shared" si="13"/>
        <v>7497</v>
      </c>
      <c r="M128" s="10">
        <f>+'[3]Table 1'!F130</f>
        <v>6804</v>
      </c>
      <c r="N128" s="10">
        <f>+'[3]Table 1'!G130</f>
        <v>1293</v>
      </c>
      <c r="O128" s="10">
        <f>+'[3]Table 1'!H130</f>
        <v>8097</v>
      </c>
      <c r="P128" s="10">
        <f t="shared" si="14"/>
        <v>8097</v>
      </c>
      <c r="Q128" s="10">
        <f t="shared" si="15"/>
        <v>7847</v>
      </c>
      <c r="R128" s="10">
        <f t="shared" si="18"/>
        <v>7847</v>
      </c>
      <c r="S128" s="10">
        <f t="shared" si="19"/>
        <v>7847</v>
      </c>
      <c r="T128" s="10">
        <f t="shared" si="16"/>
        <v>8996.4</v>
      </c>
      <c r="U128" s="11" t="str">
        <f t="shared" si="17"/>
        <v>Promediable</v>
      </c>
    </row>
    <row r="129" spans="1:21" ht="31.5" customHeight="1" x14ac:dyDescent="0.2">
      <c r="A129" s="9">
        <v>123</v>
      </c>
      <c r="B129" s="1" t="str">
        <f>+'[1]Table 1'!B129</f>
        <v>Pinceles</v>
      </c>
      <c r="C129" s="1" t="str">
        <f>+'[1]Table 1'!C129</f>
        <v>Juego de Pinceles Numeros entre 1 y 12</v>
      </c>
      <c r="D129" s="24">
        <v>1</v>
      </c>
      <c r="E129" s="24">
        <v>29680</v>
      </c>
      <c r="F129" s="24">
        <v>5639</v>
      </c>
      <c r="G129" s="24">
        <v>35319</v>
      </c>
      <c r="H129" s="24">
        <v>353192</v>
      </c>
      <c r="I129" s="10">
        <f>+'[2]Table 2'!F61</f>
        <v>28000</v>
      </c>
      <c r="J129" s="10">
        <f>+'[2]Table 2'!G61</f>
        <v>5320</v>
      </c>
      <c r="K129" s="10">
        <f>+'[2]Table 2'!H61</f>
        <v>33320</v>
      </c>
      <c r="L129" s="10">
        <f t="shared" si="13"/>
        <v>33320</v>
      </c>
      <c r="M129" s="10">
        <f>+'[3]Table 1'!F131</f>
        <v>30240</v>
      </c>
      <c r="N129" s="10">
        <f>+'[3]Table 1'!G131</f>
        <v>5746</v>
      </c>
      <c r="O129" s="10">
        <f>+'[3]Table 1'!H131</f>
        <v>35986</v>
      </c>
      <c r="P129" s="10">
        <f t="shared" si="14"/>
        <v>35986</v>
      </c>
      <c r="Q129" s="10">
        <f t="shared" si="15"/>
        <v>34875</v>
      </c>
      <c r="R129" s="10">
        <f t="shared" si="18"/>
        <v>34875</v>
      </c>
      <c r="S129" s="10">
        <f t="shared" si="19"/>
        <v>34875</v>
      </c>
      <c r="T129" s="10">
        <f t="shared" si="16"/>
        <v>39984</v>
      </c>
      <c r="U129" s="11" t="str">
        <f t="shared" si="17"/>
        <v>Promediable</v>
      </c>
    </row>
    <row r="130" spans="1:21" ht="31.5" customHeight="1" x14ac:dyDescent="0.2">
      <c r="A130" s="9">
        <v>124</v>
      </c>
      <c r="B130" s="1" t="str">
        <f>+'[1]Table 1'!B130</f>
        <v>Cartulina</v>
      </c>
      <c r="C130" s="1" t="str">
        <f>+'[1]Table 1'!C130</f>
        <v>Cartulina escolar blanca 1/8 de 135 g  paquete x 10 unidades</v>
      </c>
      <c r="D130" s="24">
        <v>1</v>
      </c>
      <c r="E130" s="24">
        <v>6826</v>
      </c>
      <c r="F130" s="24">
        <v>1297</v>
      </c>
      <c r="G130" s="24">
        <v>8123</v>
      </c>
      <c r="H130" s="24">
        <v>24370</v>
      </c>
      <c r="I130" s="10">
        <f>+'[2]Table 2'!F62</f>
        <v>6440</v>
      </c>
      <c r="J130" s="10">
        <f>+'[2]Table 2'!G62</f>
        <v>1224</v>
      </c>
      <c r="K130" s="10">
        <f>+'[2]Table 2'!H62</f>
        <v>7664</v>
      </c>
      <c r="L130" s="10">
        <f t="shared" si="13"/>
        <v>7664</v>
      </c>
      <c r="M130" s="10">
        <f>+'[3]Table 1'!F132</f>
        <v>6955</v>
      </c>
      <c r="N130" s="10">
        <f>+'[3]Table 1'!G132</f>
        <v>1321</v>
      </c>
      <c r="O130" s="10">
        <f>+'[3]Table 1'!H132</f>
        <v>8277</v>
      </c>
      <c r="P130" s="10">
        <f t="shared" si="14"/>
        <v>8277</v>
      </c>
      <c r="Q130" s="10">
        <f t="shared" si="15"/>
        <v>8021.333333333333</v>
      </c>
      <c r="R130" s="10">
        <f t="shared" si="18"/>
        <v>8021.333333333333</v>
      </c>
      <c r="S130" s="10">
        <f t="shared" si="19"/>
        <v>8021</v>
      </c>
      <c r="T130" s="10">
        <f t="shared" si="16"/>
        <v>9196.7999999999993</v>
      </c>
      <c r="U130" s="11" t="str">
        <f t="shared" si="17"/>
        <v>Promediable</v>
      </c>
    </row>
    <row r="131" spans="1:21" ht="31.5" customHeight="1" x14ac:dyDescent="0.2">
      <c r="A131" s="9">
        <v>125</v>
      </c>
      <c r="B131" s="1" t="str">
        <f>+'[1]Table 1'!B131</f>
        <v>Cartulina</v>
      </c>
      <c r="C131" s="1" t="str">
        <f>+'[1]Table 1'!C131</f>
        <v>Cartulina fluorescente de 1/8 (colores surtidos) paquete x 6 unidades</v>
      </c>
      <c r="D131" s="24">
        <v>1</v>
      </c>
      <c r="E131" s="24">
        <v>2968</v>
      </c>
      <c r="F131" s="24">
        <v>564</v>
      </c>
      <c r="G131" s="24">
        <v>3532</v>
      </c>
      <c r="H131" s="24">
        <v>35319</v>
      </c>
      <c r="I131" s="10">
        <f>+'[2]Table 2'!F63</f>
        <v>2800</v>
      </c>
      <c r="J131" s="10">
        <f>+'[2]Table 2'!G63</f>
        <v>532</v>
      </c>
      <c r="K131" s="10">
        <f>+'[2]Table 2'!H63</f>
        <v>3332</v>
      </c>
      <c r="L131" s="10">
        <f t="shared" si="13"/>
        <v>3332</v>
      </c>
      <c r="M131" s="10">
        <f>+'[3]Table 1'!F133</f>
        <v>3024</v>
      </c>
      <c r="N131" s="10">
        <f>+'[3]Table 1'!G133</f>
        <v>575</v>
      </c>
      <c r="O131" s="10">
        <f>+'[3]Table 1'!H133</f>
        <v>3599</v>
      </c>
      <c r="P131" s="10">
        <f t="shared" si="14"/>
        <v>3599</v>
      </c>
      <c r="Q131" s="10">
        <f t="shared" si="15"/>
        <v>3487.6666666666665</v>
      </c>
      <c r="R131" s="10">
        <f t="shared" si="18"/>
        <v>3487.6666666666665</v>
      </c>
      <c r="S131" s="10">
        <f t="shared" si="19"/>
        <v>3487</v>
      </c>
      <c r="T131" s="10">
        <f t="shared" si="16"/>
        <v>3998.3999999999996</v>
      </c>
      <c r="U131" s="11" t="str">
        <f t="shared" si="17"/>
        <v>Promediable</v>
      </c>
    </row>
    <row r="132" spans="1:21" ht="31.5" customHeight="1" x14ac:dyDescent="0.2">
      <c r="A132" s="9">
        <v>126</v>
      </c>
      <c r="B132" s="1" t="str">
        <f>+'[1]Table 1'!B132</f>
        <v>foamy</v>
      </c>
      <c r="C132" s="1" t="str">
        <f>+'[1]Table 1'!C132</f>
        <v>Paquete de Foamy en octavo x 10 unidades, 25 cm x 35 cm colores surtidos</v>
      </c>
      <c r="D132" s="24">
        <v>1</v>
      </c>
      <c r="E132" s="24">
        <v>8904</v>
      </c>
      <c r="F132" s="24">
        <v>1692</v>
      </c>
      <c r="G132" s="24">
        <v>10596</v>
      </c>
      <c r="H132" s="24">
        <v>31787</v>
      </c>
      <c r="I132" s="10">
        <f>+'[2]Table 2'!F64</f>
        <v>8400</v>
      </c>
      <c r="J132" s="10">
        <f>+'[2]Table 2'!G64</f>
        <v>1596</v>
      </c>
      <c r="K132" s="10">
        <f>+'[2]Table 2'!H64</f>
        <v>9996</v>
      </c>
      <c r="L132" s="10">
        <f t="shared" si="13"/>
        <v>9996</v>
      </c>
      <c r="M132" s="10">
        <f>+'[3]Table 1'!F134</f>
        <v>9072</v>
      </c>
      <c r="N132" s="10">
        <f>+'[3]Table 1'!G134</f>
        <v>1724</v>
      </c>
      <c r="O132" s="10">
        <f>+'[3]Table 1'!H134</f>
        <v>10796</v>
      </c>
      <c r="P132" s="10">
        <f t="shared" si="14"/>
        <v>10796</v>
      </c>
      <c r="Q132" s="10">
        <f t="shared" si="15"/>
        <v>10462.666666666666</v>
      </c>
      <c r="R132" s="10">
        <f t="shared" si="18"/>
        <v>10462.666666666666</v>
      </c>
      <c r="S132" s="10">
        <f t="shared" si="19"/>
        <v>10462</v>
      </c>
      <c r="T132" s="10">
        <f t="shared" si="16"/>
        <v>11995.199999999999</v>
      </c>
      <c r="U132" s="11" t="str">
        <f t="shared" si="17"/>
        <v>Promediable</v>
      </c>
    </row>
    <row r="133" spans="1:21" ht="31.5" customHeight="1" x14ac:dyDescent="0.2">
      <c r="A133" s="9">
        <v>127</v>
      </c>
      <c r="B133" s="1" t="str">
        <f>+'[1]Table 1'!B133</f>
        <v>FOAMY ESCARCHADO</v>
      </c>
      <c r="C133" s="1" t="str">
        <f>+'[1]Table 1'!C133</f>
        <v>Paquete de Foamy escarchado en octavos x 10 unidades, colores surtidos</v>
      </c>
      <c r="D133" s="24">
        <v>1</v>
      </c>
      <c r="E133" s="24">
        <v>15805</v>
      </c>
      <c r="F133" s="24">
        <v>3003</v>
      </c>
      <c r="G133" s="24">
        <v>18807</v>
      </c>
      <c r="H133" s="24">
        <v>150460</v>
      </c>
      <c r="I133" s="10">
        <f>+'[2]Table 2'!F65</f>
        <v>14910</v>
      </c>
      <c r="J133" s="10">
        <f>+'[2]Table 2'!G65</f>
        <v>2833</v>
      </c>
      <c r="K133" s="10">
        <f>+'[2]Table 2'!H65</f>
        <v>17743</v>
      </c>
      <c r="L133" s="10">
        <f t="shared" si="13"/>
        <v>17743</v>
      </c>
      <c r="M133" s="10">
        <f>+'[3]Table 1'!F135</f>
        <v>16103</v>
      </c>
      <c r="N133" s="10">
        <f>+'[3]Table 1'!G135</f>
        <v>3060</v>
      </c>
      <c r="O133" s="10">
        <f>+'[3]Table 1'!H135</f>
        <v>19162</v>
      </c>
      <c r="P133" s="10">
        <f t="shared" si="14"/>
        <v>19162</v>
      </c>
      <c r="Q133" s="10">
        <f t="shared" si="15"/>
        <v>18570.666666666668</v>
      </c>
      <c r="R133" s="10">
        <f t="shared" si="18"/>
        <v>18570.666666666668</v>
      </c>
      <c r="S133" s="10">
        <f t="shared" si="19"/>
        <v>18570</v>
      </c>
      <c r="T133" s="10">
        <f t="shared" si="16"/>
        <v>21291.599999999999</v>
      </c>
      <c r="U133" s="11" t="str">
        <f t="shared" si="17"/>
        <v>Promediable</v>
      </c>
    </row>
    <row r="134" spans="1:21" ht="31.5" customHeight="1" x14ac:dyDescent="0.2">
      <c r="A134" s="9">
        <v>128</v>
      </c>
      <c r="B134" s="1" t="str">
        <f>+'[1]Table 1'!B134</f>
        <v>Marcadores</v>
      </c>
      <c r="C134" s="1" t="str">
        <f>+'[1]Table 1'!C134</f>
        <v>Marcador Poster Marker De Vinilo 30mm caja X 12 unidades</v>
      </c>
      <c r="D134" s="24">
        <v>1</v>
      </c>
      <c r="E134" s="24">
        <v>32500</v>
      </c>
      <c r="F134" s="24">
        <v>6175</v>
      </c>
      <c r="G134" s="24">
        <v>38675</v>
      </c>
      <c r="H134" s="24">
        <v>38675</v>
      </c>
      <c r="I134" s="10">
        <f>+'[2]Table 2'!F66</f>
        <v>30660</v>
      </c>
      <c r="J134" s="10">
        <f>+'[2]Table 2'!G66</f>
        <v>5825</v>
      </c>
      <c r="K134" s="10">
        <f>+'[2]Table 2'!H66</f>
        <v>36485</v>
      </c>
      <c r="L134" s="10">
        <f t="shared" si="13"/>
        <v>36485</v>
      </c>
      <c r="M134" s="10">
        <f>+'[3]Table 1'!F136</f>
        <v>33113</v>
      </c>
      <c r="N134" s="10">
        <f>+'[3]Table 1'!G136</f>
        <v>6291</v>
      </c>
      <c r="O134" s="10">
        <f>+'[3]Table 1'!H136</f>
        <v>39404</v>
      </c>
      <c r="P134" s="10">
        <f t="shared" si="14"/>
        <v>39404</v>
      </c>
      <c r="Q134" s="10">
        <f t="shared" si="15"/>
        <v>38188</v>
      </c>
      <c r="R134" s="10">
        <f t="shared" si="18"/>
        <v>38188</v>
      </c>
      <c r="S134" s="10">
        <f t="shared" si="19"/>
        <v>38188</v>
      </c>
      <c r="T134" s="10">
        <f t="shared" si="16"/>
        <v>43782</v>
      </c>
      <c r="U134" s="11" t="str">
        <f t="shared" si="17"/>
        <v>Promediable</v>
      </c>
    </row>
    <row r="135" spans="1:21" ht="31.5" customHeight="1" x14ac:dyDescent="0.2">
      <c r="A135" s="9">
        <v>129</v>
      </c>
      <c r="B135" s="1" t="str">
        <f>+'[1]Table 1'!B135</f>
        <v>Marcadores</v>
      </c>
      <c r="C135" s="1" t="str">
        <f>+'[1]Table 1'!C135</f>
        <v>Marcador Poster Marker De Vinilo 20mm caja X 12 unidades</v>
      </c>
      <c r="D135" s="24">
        <v>1</v>
      </c>
      <c r="E135" s="24">
        <v>534240</v>
      </c>
      <c r="F135" s="24">
        <v>101506</v>
      </c>
      <c r="G135" s="24">
        <v>635746</v>
      </c>
      <c r="H135" s="24">
        <v>635746</v>
      </c>
      <c r="I135" s="10">
        <f>+'[2]Table 2'!F67</f>
        <v>504000</v>
      </c>
      <c r="J135" s="10">
        <f>+'[2]Table 2'!G67</f>
        <v>95760</v>
      </c>
      <c r="K135" s="10">
        <f>+'[2]Table 2'!H67</f>
        <v>599760</v>
      </c>
      <c r="L135" s="10">
        <f t="shared" si="13"/>
        <v>599760</v>
      </c>
      <c r="M135" s="10">
        <f>+'[3]Table 1'!F137</f>
        <v>544320</v>
      </c>
      <c r="N135" s="10">
        <f>+'[3]Table 1'!G137</f>
        <v>103421</v>
      </c>
      <c r="O135" s="10">
        <f>+'[3]Table 1'!H137</f>
        <v>647741</v>
      </c>
      <c r="P135" s="10">
        <f t="shared" si="14"/>
        <v>647741</v>
      </c>
      <c r="Q135" s="10">
        <f t="shared" si="15"/>
        <v>627749</v>
      </c>
      <c r="R135" s="10">
        <f>+Q135*D135</f>
        <v>627749</v>
      </c>
      <c r="S135" s="10">
        <f>+TRUNC(R135,0)</f>
        <v>627749</v>
      </c>
      <c r="T135" s="10">
        <f t="shared" si="16"/>
        <v>719712</v>
      </c>
      <c r="U135" s="11" t="str">
        <f t="shared" si="17"/>
        <v>Promediable</v>
      </c>
    </row>
    <row r="136" spans="1:21" ht="31.5" customHeight="1" x14ac:dyDescent="0.2">
      <c r="A136" s="9">
        <v>130</v>
      </c>
      <c r="B136" s="1" t="str">
        <f>+'[1]Table 1'!B136</f>
        <v>Notas</v>
      </c>
      <c r="C136" s="1" t="str">
        <f>+'[1]Table 1'!C136</f>
        <v>Nota Autoadhesivas de 75 X 75 Neon Surtidos Paquete X 100</v>
      </c>
      <c r="D136" s="24">
        <v>1</v>
      </c>
      <c r="E136" s="24">
        <v>4142</v>
      </c>
      <c r="F136" s="24">
        <v>787</v>
      </c>
      <c r="G136" s="24">
        <v>4929</v>
      </c>
      <c r="H136" s="24">
        <v>4929</v>
      </c>
      <c r="I136" s="10">
        <f>+'[2]Table 2'!F68</f>
        <v>3907</v>
      </c>
      <c r="J136" s="10">
        <f>+'[2]Table 2'!G68</f>
        <v>742</v>
      </c>
      <c r="K136" s="10">
        <f>+'[2]Table 2'!H68</f>
        <v>4650</v>
      </c>
      <c r="L136" s="10">
        <f t="shared" ref="L136:L197" si="20">+K136*D136</f>
        <v>4650</v>
      </c>
      <c r="M136" s="10">
        <f>+'[3]Table 1'!F138</f>
        <v>4220</v>
      </c>
      <c r="N136" s="10">
        <f>+'[3]Table 1'!G138</f>
        <v>802</v>
      </c>
      <c r="O136" s="10">
        <f>+'[3]Table 1'!H138</f>
        <v>5022</v>
      </c>
      <c r="P136" s="10">
        <f t="shared" ref="P136:P197" si="21">+O136*D136</f>
        <v>5022</v>
      </c>
      <c r="Q136" s="10">
        <f t="shared" ref="Q136:Q197" si="22">+(G136+K136+O136)/3</f>
        <v>4867</v>
      </c>
      <c r="R136" s="10">
        <f>+Q136*D136</f>
        <v>4867</v>
      </c>
      <c r="S136" s="10">
        <f>+TRUNC(R136,0)</f>
        <v>4867</v>
      </c>
      <c r="T136" s="10">
        <f t="shared" ref="T136:T197" si="23">(+MIN(G136,K136,O136))*120%</f>
        <v>5580</v>
      </c>
      <c r="U136" s="11" t="str">
        <f t="shared" ref="U136:U197" si="24">IF(AND(G136&lt;T136,K136&lt;T136,O136&lt;T136),"Promediable","No_Promediable")</f>
        <v>Promediable</v>
      </c>
    </row>
    <row r="137" spans="1:21" ht="31.5" customHeight="1" x14ac:dyDescent="0.2">
      <c r="A137" s="9">
        <v>131</v>
      </c>
      <c r="B137" s="1" t="str">
        <f>+'[1]Table 1'!B137</f>
        <v>Memoria</v>
      </c>
      <c r="C137" s="1" t="str">
        <f>+'[1]Table 1'!C137</f>
        <v>memoria usb swivel 4GB</v>
      </c>
      <c r="D137" s="24">
        <v>1</v>
      </c>
      <c r="E137" s="24">
        <v>22112</v>
      </c>
      <c r="F137" s="24">
        <v>4201</v>
      </c>
      <c r="G137" s="24">
        <v>26313</v>
      </c>
      <c r="H137" s="24">
        <v>26313</v>
      </c>
      <c r="I137" s="10">
        <f>+'[2]Table 2'!F69</f>
        <v>20860</v>
      </c>
      <c r="J137" s="10">
        <f>+'[2]Table 2'!G69</f>
        <v>3963</v>
      </c>
      <c r="K137" s="10">
        <f>+'[2]Table 2'!H69</f>
        <v>24823</v>
      </c>
      <c r="L137" s="10">
        <f t="shared" si="20"/>
        <v>24823</v>
      </c>
      <c r="M137" s="10">
        <f>+'[3]Table 1'!F139</f>
        <v>22529</v>
      </c>
      <c r="N137" s="10">
        <f>+'[3]Table 1'!G139</f>
        <v>4280</v>
      </c>
      <c r="O137" s="10">
        <f>+'[3]Table 1'!H139</f>
        <v>26809</v>
      </c>
      <c r="P137" s="10">
        <f t="shared" si="21"/>
        <v>26809</v>
      </c>
      <c r="Q137" s="10">
        <f t="shared" si="22"/>
        <v>25981.666666666668</v>
      </c>
      <c r="R137" s="10">
        <f t="shared" ref="R137:R142" si="25">+Q137*D137</f>
        <v>25981.666666666668</v>
      </c>
      <c r="S137" s="10">
        <f t="shared" ref="S137:S142" si="26">+TRUNC(R137,0)</f>
        <v>25981</v>
      </c>
      <c r="T137" s="10">
        <f t="shared" si="23"/>
        <v>29787.599999999999</v>
      </c>
      <c r="U137" s="11" t="str">
        <f t="shared" si="24"/>
        <v>Promediable</v>
      </c>
    </row>
    <row r="138" spans="1:21" ht="31.5" customHeight="1" x14ac:dyDescent="0.2">
      <c r="A138" s="9">
        <v>132</v>
      </c>
      <c r="B138" s="1" t="str">
        <f>+'[1]Table 1'!B138</f>
        <v>Grapadora</v>
      </c>
      <c r="C138" s="1" t="str">
        <f>+'[1]Table 1'!C138</f>
        <v>Tamaño normal</v>
      </c>
      <c r="D138" s="24">
        <v>1</v>
      </c>
      <c r="E138" s="24">
        <v>21518</v>
      </c>
      <c r="F138" s="24">
        <v>4088</v>
      </c>
      <c r="G138" s="24">
        <v>25606</v>
      </c>
      <c r="H138" s="24">
        <v>25606</v>
      </c>
      <c r="I138" s="10">
        <f>+'[2]Table 2'!F70</f>
        <v>20300</v>
      </c>
      <c r="J138" s="10">
        <f>+'[2]Table 2'!G70</f>
        <v>3857</v>
      </c>
      <c r="K138" s="10">
        <f>+'[2]Table 2'!H70</f>
        <v>24157</v>
      </c>
      <c r="L138" s="10">
        <f t="shared" si="20"/>
        <v>24157</v>
      </c>
      <c r="M138" s="10">
        <f>+'[3]Table 1'!F140</f>
        <v>21924</v>
      </c>
      <c r="N138" s="10">
        <f>+'[3]Table 1'!G140</f>
        <v>4166</v>
      </c>
      <c r="O138" s="10">
        <f>+'[3]Table 1'!H140</f>
        <v>26090</v>
      </c>
      <c r="P138" s="10">
        <f t="shared" si="21"/>
        <v>26090</v>
      </c>
      <c r="Q138" s="10">
        <f t="shared" si="22"/>
        <v>25284.333333333332</v>
      </c>
      <c r="R138" s="10">
        <f t="shared" si="25"/>
        <v>25284.333333333332</v>
      </c>
      <c r="S138" s="10">
        <f t="shared" si="26"/>
        <v>25284</v>
      </c>
      <c r="T138" s="10">
        <f t="shared" si="23"/>
        <v>28988.399999999998</v>
      </c>
      <c r="U138" s="11" t="str">
        <f t="shared" si="24"/>
        <v>Promediable</v>
      </c>
    </row>
    <row r="139" spans="1:21" ht="31.5" customHeight="1" x14ac:dyDescent="0.2">
      <c r="A139" s="9">
        <v>133</v>
      </c>
      <c r="B139" s="1" t="str">
        <f>+'[1]Table 1'!B139</f>
        <v>SOBRE DE MANILA OFICIO</v>
      </c>
      <c r="C139" s="1" t="str">
        <f>+'[1]Table 1'!C139</f>
        <v>Paquete X 100 unidades</v>
      </c>
      <c r="D139" s="24">
        <v>1</v>
      </c>
      <c r="E139" s="24">
        <v>51198</v>
      </c>
      <c r="F139" s="24">
        <v>9728</v>
      </c>
      <c r="G139" s="24">
        <v>60926</v>
      </c>
      <c r="H139" s="24">
        <v>60926</v>
      </c>
      <c r="I139" s="10">
        <f>+'[2]Table 2'!F71</f>
        <v>48300</v>
      </c>
      <c r="J139" s="10">
        <f>+'[2]Table 2'!G71</f>
        <v>9177</v>
      </c>
      <c r="K139" s="10">
        <f>+'[2]Table 2'!H71</f>
        <v>57477</v>
      </c>
      <c r="L139" s="10">
        <f t="shared" si="20"/>
        <v>57477</v>
      </c>
      <c r="M139" s="10">
        <f>+'[3]Table 1'!F141</f>
        <v>52164</v>
      </c>
      <c r="N139" s="10">
        <f>+'[3]Table 1'!G141</f>
        <v>9911</v>
      </c>
      <c r="O139" s="10">
        <f>+'[3]Table 1'!H141</f>
        <v>62075</v>
      </c>
      <c r="P139" s="10">
        <f t="shared" si="21"/>
        <v>62075</v>
      </c>
      <c r="Q139" s="10">
        <f t="shared" si="22"/>
        <v>60159.333333333336</v>
      </c>
      <c r="R139" s="10">
        <f t="shared" si="25"/>
        <v>60159.333333333336</v>
      </c>
      <c r="S139" s="10">
        <f t="shared" si="26"/>
        <v>60159</v>
      </c>
      <c r="T139" s="10">
        <f t="shared" si="23"/>
        <v>68972.399999999994</v>
      </c>
      <c r="U139" s="11" t="str">
        <f t="shared" si="24"/>
        <v>Promediable</v>
      </c>
    </row>
    <row r="140" spans="1:21" ht="31.5" customHeight="1" x14ac:dyDescent="0.2">
      <c r="A140" s="9">
        <v>134</v>
      </c>
      <c r="B140" s="1" t="str">
        <f>+'[1]Table 1'!B140</f>
        <v>CARPETAS BLANCA DE 3 AROS (2.0)</v>
      </c>
      <c r="C140" s="1" t="str">
        <f>+'[1]Table 1'!C140</f>
        <v>Carpeta Catálogo 2,0 Pulgadas - 3 argollas. Diseñado para organizar y archivar documentos de tamaño carta de manera eficiente.</v>
      </c>
      <c r="D140" s="24">
        <v>1</v>
      </c>
      <c r="E140" s="24">
        <v>16324</v>
      </c>
      <c r="F140" s="24">
        <v>3102</v>
      </c>
      <c r="G140" s="24">
        <v>19426</v>
      </c>
      <c r="H140" s="24">
        <v>582767</v>
      </c>
      <c r="I140" s="10">
        <f>+'[2]Table 2'!F72</f>
        <v>15400</v>
      </c>
      <c r="J140" s="10">
        <f>+'[2]Table 2'!G72</f>
        <v>2926</v>
      </c>
      <c r="K140" s="10">
        <f>+'[2]Table 2'!H72</f>
        <v>18326</v>
      </c>
      <c r="L140" s="10">
        <f t="shared" si="20"/>
        <v>18326</v>
      </c>
      <c r="M140" s="10">
        <f>+'[3]Table 1'!F142</f>
        <v>16632</v>
      </c>
      <c r="N140" s="10">
        <f>+'[3]Table 1'!G142</f>
        <v>3160</v>
      </c>
      <c r="O140" s="10">
        <f>+'[3]Table 1'!H142</f>
        <v>19792</v>
      </c>
      <c r="P140" s="10">
        <f t="shared" si="21"/>
        <v>19792</v>
      </c>
      <c r="Q140" s="10">
        <f t="shared" si="22"/>
        <v>19181.333333333332</v>
      </c>
      <c r="R140" s="10">
        <f t="shared" si="25"/>
        <v>19181.333333333332</v>
      </c>
      <c r="S140" s="10">
        <f t="shared" si="26"/>
        <v>19181</v>
      </c>
      <c r="T140" s="10">
        <f t="shared" si="23"/>
        <v>21991.200000000001</v>
      </c>
      <c r="U140" s="11" t="str">
        <f t="shared" si="24"/>
        <v>Promediable</v>
      </c>
    </row>
    <row r="141" spans="1:21" ht="31.5" customHeight="1" x14ac:dyDescent="0.2">
      <c r="A141" s="9">
        <v>135</v>
      </c>
      <c r="B141" s="1" t="str">
        <f>+'[1]Table 1'!B141</f>
        <v>SOBRE  BOLSILLO DE ACETATO</v>
      </c>
      <c r="C141" s="1" t="str">
        <f>+'[1]Table 1'!C141</f>
        <v>Paquete x 25 Unid, bolsillo vinilo grueso de acetato,tamaño oficio,Se utiliza para guardar los documentos en los archivadores sin perforar las hojas.Protege los documentos del polvo y desgarros.</v>
      </c>
      <c r="D141" s="24">
        <v>1</v>
      </c>
      <c r="E141" s="24">
        <v>23002</v>
      </c>
      <c r="F141" s="24">
        <v>4370</v>
      </c>
      <c r="G141" s="24">
        <v>27372</v>
      </c>
      <c r="H141" s="24">
        <v>27372</v>
      </c>
      <c r="I141" s="10">
        <f>+'[2]Table 2'!F73</f>
        <v>21700</v>
      </c>
      <c r="J141" s="10">
        <f>+'[2]Table 2'!G73</f>
        <v>4123</v>
      </c>
      <c r="K141" s="10">
        <f>+'[2]Table 2'!H73</f>
        <v>25823</v>
      </c>
      <c r="L141" s="10">
        <f t="shared" si="20"/>
        <v>25823</v>
      </c>
      <c r="M141" s="10">
        <f>+'[3]Table 1'!F143</f>
        <v>23436</v>
      </c>
      <c r="N141" s="10">
        <f>+'[3]Table 1'!G143</f>
        <v>4453</v>
      </c>
      <c r="O141" s="10">
        <f>+'[3]Table 1'!H143</f>
        <v>27889</v>
      </c>
      <c r="P141" s="10">
        <f t="shared" si="21"/>
        <v>27889</v>
      </c>
      <c r="Q141" s="10">
        <f t="shared" si="22"/>
        <v>27028</v>
      </c>
      <c r="R141" s="10">
        <f t="shared" si="25"/>
        <v>27028</v>
      </c>
      <c r="S141" s="10">
        <f t="shared" si="26"/>
        <v>27028</v>
      </c>
      <c r="T141" s="10">
        <f t="shared" si="23"/>
        <v>30987.599999999999</v>
      </c>
      <c r="U141" s="11" t="str">
        <f t="shared" si="24"/>
        <v>Promediable</v>
      </c>
    </row>
    <row r="142" spans="1:21" ht="31.5" customHeight="1" x14ac:dyDescent="0.2">
      <c r="A142" s="9">
        <v>136</v>
      </c>
      <c r="B142" s="1" t="str">
        <f>+'[1]Table 1'!B142</f>
        <v>CINTA ADHESIVA TRANSPARENTE
ANCHA</v>
      </c>
      <c r="C142" s="1" t="str">
        <f>+'[1]Table 1'!C142</f>
        <v>Esta cinta adhesiva ancha transparente de buena adherencia de 500 metros
x 48mm de grosor</v>
      </c>
      <c r="D142" s="24">
        <v>1</v>
      </c>
      <c r="E142" s="24">
        <v>57876</v>
      </c>
      <c r="F142" s="24">
        <v>10996</v>
      </c>
      <c r="G142" s="24">
        <v>68872</v>
      </c>
      <c r="H142" s="24">
        <v>2066173</v>
      </c>
      <c r="I142" s="10">
        <f>+'[2]Table 2'!F74</f>
        <v>54600</v>
      </c>
      <c r="J142" s="10">
        <f>+'[2]Table 2'!G74</f>
        <v>10374</v>
      </c>
      <c r="K142" s="10">
        <f>+'[2]Table 2'!H74</f>
        <v>64974</v>
      </c>
      <c r="L142" s="10">
        <f t="shared" si="20"/>
        <v>64974</v>
      </c>
      <c r="M142" s="10">
        <f>+'[3]Table 1'!F144</f>
        <v>58968</v>
      </c>
      <c r="N142" s="10">
        <f>+'[3]Table 1'!G144</f>
        <v>11204</v>
      </c>
      <c r="O142" s="10">
        <f>+'[3]Table 1'!H144</f>
        <v>70172</v>
      </c>
      <c r="P142" s="10">
        <f t="shared" si="21"/>
        <v>70172</v>
      </c>
      <c r="Q142" s="10">
        <f t="shared" si="22"/>
        <v>68006</v>
      </c>
      <c r="R142" s="10">
        <f t="shared" si="25"/>
        <v>68006</v>
      </c>
      <c r="S142" s="10">
        <f t="shared" si="26"/>
        <v>68006</v>
      </c>
      <c r="T142" s="10">
        <f t="shared" si="23"/>
        <v>77968.800000000003</v>
      </c>
      <c r="U142" s="11" t="str">
        <f t="shared" si="24"/>
        <v>Promediable</v>
      </c>
    </row>
    <row r="143" spans="1:21" ht="31.5" customHeight="1" x14ac:dyDescent="0.2">
      <c r="A143" s="9">
        <v>137</v>
      </c>
      <c r="B143" s="1" t="str">
        <f>+'[1]Table 1'!B143</f>
        <v>PEGANDE LIQUIDO PARA PAPEL</v>
      </c>
      <c r="C143" s="1" t="str">
        <f>+'[1]Table 1'!C143</f>
        <v>Pegante Líquido Para Papel Frasco X 245 Grs Con Aplicador</v>
      </c>
      <c r="D143" s="24">
        <v>1</v>
      </c>
      <c r="E143" s="24">
        <v>18698</v>
      </c>
      <c r="F143" s="24">
        <v>3553</v>
      </c>
      <c r="G143" s="24">
        <v>22251</v>
      </c>
      <c r="H143" s="24">
        <v>445022</v>
      </c>
      <c r="I143" s="10">
        <f>+'[2]Table 2'!F75</f>
        <v>17640</v>
      </c>
      <c r="J143" s="10">
        <f>+'[2]Table 2'!G75</f>
        <v>3352</v>
      </c>
      <c r="K143" s="10">
        <f>+'[2]Table 2'!H75</f>
        <v>20992</v>
      </c>
      <c r="L143" s="10">
        <f t="shared" si="20"/>
        <v>20992</v>
      </c>
      <c r="M143" s="10">
        <f>+'[3]Table 1'!F145</f>
        <v>19051</v>
      </c>
      <c r="N143" s="10">
        <f>+'[3]Table 1'!G145</f>
        <v>3620</v>
      </c>
      <c r="O143" s="10">
        <f>+'[3]Table 1'!H145</f>
        <v>22671</v>
      </c>
      <c r="P143" s="10">
        <f t="shared" si="21"/>
        <v>22671</v>
      </c>
      <c r="Q143" s="10">
        <f t="shared" si="22"/>
        <v>21971.333333333332</v>
      </c>
      <c r="R143" s="10">
        <f>+Q143*D143</f>
        <v>21971.333333333332</v>
      </c>
      <c r="S143" s="10">
        <f>+TRUNC(R143,0)</f>
        <v>21971</v>
      </c>
      <c r="T143" s="10">
        <f t="shared" si="23"/>
        <v>25190.399999999998</v>
      </c>
      <c r="U143" s="11" t="str">
        <f t="shared" si="24"/>
        <v>Promediable</v>
      </c>
    </row>
    <row r="144" spans="1:21" ht="31.5" customHeight="1" x14ac:dyDescent="0.2">
      <c r="A144" s="9">
        <v>138</v>
      </c>
      <c r="B144" s="1" t="str">
        <f>+'[1]Table 1'!B144</f>
        <v>TINTA PARA RECARGAR MARCADORES COLOR NEGRO, AZUL, VERDE, Y ROJO</v>
      </c>
      <c r="C144" s="1" t="str">
        <f>+'[1]Table 1'!C144</f>
        <v>Tinta Marcador Recargable Bt-100 Negra Edding Borra,Contenido: 100 ml, Especificación técnica: 1 ml = 30 gotas y 30 gotas = 1 recarga,Alargar la vida de prácticamente todos los marcadores es muy sencillo, basta con rellenarlos cuando ya están quedando vac</v>
      </c>
      <c r="D144" s="24">
        <v>1</v>
      </c>
      <c r="E144" s="24">
        <v>286115</v>
      </c>
      <c r="F144" s="24">
        <v>54362</v>
      </c>
      <c r="G144" s="24">
        <v>340477</v>
      </c>
      <c r="H144" s="24">
        <v>2723817</v>
      </c>
      <c r="I144" s="10">
        <f>+'[2]Table 2'!F76</f>
        <v>269920</v>
      </c>
      <c r="J144" s="10">
        <f>+'[2]Table 2'!G76</f>
        <v>51285</v>
      </c>
      <c r="K144" s="10">
        <f>+'[2]Table 2'!H76</f>
        <v>321205</v>
      </c>
      <c r="L144" s="10">
        <f t="shared" si="20"/>
        <v>321205</v>
      </c>
      <c r="M144" s="10">
        <f>+'[3]Table 1'!F146</f>
        <v>291514</v>
      </c>
      <c r="N144" s="10">
        <f>+'[3]Table 1'!G146</f>
        <v>55388</v>
      </c>
      <c r="O144" s="10">
        <f>+'[3]Table 1'!H146</f>
        <v>346901</v>
      </c>
      <c r="P144" s="10">
        <f t="shared" si="21"/>
        <v>346901</v>
      </c>
      <c r="Q144" s="10">
        <f t="shared" si="22"/>
        <v>336194.33333333331</v>
      </c>
      <c r="R144" s="10">
        <f>+Q144*D144</f>
        <v>336194.33333333331</v>
      </c>
      <c r="S144" s="10">
        <f>+TRUNC(R144,0)</f>
        <v>336194</v>
      </c>
      <c r="T144" s="10">
        <f t="shared" si="23"/>
        <v>385446</v>
      </c>
      <c r="U144" s="11" t="str">
        <f t="shared" si="24"/>
        <v>Promediable</v>
      </c>
    </row>
    <row r="145" spans="1:21" ht="31.5" customHeight="1" x14ac:dyDescent="0.2">
      <c r="A145" s="9">
        <v>139</v>
      </c>
      <c r="B145" s="1" t="str">
        <f>+'[1]Table 1'!B145</f>
        <v>GANCHOS PARA COSEDORA ESTÁNDAR</v>
      </c>
      <c r="C145" s="1" t="str">
        <f>+'[1]Table 1'!C145</f>
        <v>Presentacion en acabado galvanizado cantidad 1000 und por caja ,
recubrimiento galvanizado, sujeta hasta 35 hojas de 75 g, su material es metalico</v>
      </c>
      <c r="D145" s="24">
        <v>1</v>
      </c>
      <c r="E145" s="24">
        <v>5194</v>
      </c>
      <c r="F145" s="24">
        <v>987</v>
      </c>
      <c r="G145" s="24">
        <v>6181</v>
      </c>
      <c r="H145" s="24">
        <v>24723</v>
      </c>
      <c r="I145" s="10">
        <f>+'[2]Table 2'!F77</f>
        <v>4900</v>
      </c>
      <c r="J145" s="10">
        <f>+'[2]Table 2'!G77</f>
        <v>931</v>
      </c>
      <c r="K145" s="10">
        <f>+'[2]Table 2'!H77</f>
        <v>5831</v>
      </c>
      <c r="L145" s="10">
        <f t="shared" si="20"/>
        <v>5831</v>
      </c>
      <c r="M145" s="10">
        <f>+'[3]Table 1'!F147</f>
        <v>5292</v>
      </c>
      <c r="N145" s="10">
        <f>+'[3]Table 1'!G147</f>
        <v>1005</v>
      </c>
      <c r="O145" s="10">
        <f>+'[3]Table 1'!H147</f>
        <v>6297</v>
      </c>
      <c r="P145" s="10">
        <f t="shared" si="21"/>
        <v>6297</v>
      </c>
      <c r="Q145" s="10">
        <f t="shared" si="22"/>
        <v>6103</v>
      </c>
      <c r="R145" s="10">
        <f t="shared" ref="R145:R197" si="27">+Q145*D145</f>
        <v>6103</v>
      </c>
      <c r="S145" s="10">
        <f t="shared" ref="S145:S184" si="28">+TRUNC(R145,0)</f>
        <v>6103</v>
      </c>
      <c r="T145" s="10">
        <f t="shared" si="23"/>
        <v>6997.2</v>
      </c>
      <c r="U145" s="11" t="str">
        <f t="shared" si="24"/>
        <v>Promediable</v>
      </c>
    </row>
    <row r="146" spans="1:21" ht="31.5" customHeight="1" x14ac:dyDescent="0.2">
      <c r="A146" s="9">
        <v>140</v>
      </c>
      <c r="B146" s="1" t="str">
        <f>+'[1]Table 1'!B146</f>
        <v>LETRA DE CAMBIO</v>
      </c>
      <c r="C146" s="1" t="str">
        <f>+'[1]Table 1'!C146</f>
        <v>Forma Minerva 600 de letra de cambio es un conjunto de 50 unidades
diseñadas para facilitar la emisión y gestión de letras de cambio de manera eficiente y profesional.</v>
      </c>
      <c r="D146" s="24">
        <v>1</v>
      </c>
      <c r="E146" s="24">
        <v>25228</v>
      </c>
      <c r="F146" s="24">
        <v>4793</v>
      </c>
      <c r="G146" s="24">
        <v>30021</v>
      </c>
      <c r="H146" s="24">
        <v>60043</v>
      </c>
      <c r="I146" s="10">
        <f>+'[2]Table 2'!F78</f>
        <v>23800</v>
      </c>
      <c r="J146" s="10">
        <f>+'[2]Table 2'!G78</f>
        <v>4522</v>
      </c>
      <c r="K146" s="10">
        <f>+'[2]Table 2'!H78</f>
        <v>28322</v>
      </c>
      <c r="L146" s="10">
        <f t="shared" si="20"/>
        <v>28322</v>
      </c>
      <c r="M146" s="10">
        <f>+'[3]Table 1'!F148</f>
        <v>25704</v>
      </c>
      <c r="N146" s="10">
        <f>+'[3]Table 1'!G148</f>
        <v>4884</v>
      </c>
      <c r="O146" s="10">
        <f>+'[3]Table 1'!H148</f>
        <v>30588</v>
      </c>
      <c r="P146" s="10">
        <f t="shared" si="21"/>
        <v>30588</v>
      </c>
      <c r="Q146" s="10">
        <f t="shared" si="22"/>
        <v>29643.666666666668</v>
      </c>
      <c r="R146" s="10">
        <f t="shared" si="27"/>
        <v>29643.666666666668</v>
      </c>
      <c r="S146" s="10">
        <f t="shared" si="28"/>
        <v>29643</v>
      </c>
      <c r="T146" s="10">
        <f t="shared" si="23"/>
        <v>33986.400000000001</v>
      </c>
      <c r="U146" s="11" t="str">
        <f t="shared" si="24"/>
        <v>Promediable</v>
      </c>
    </row>
    <row r="147" spans="1:21" ht="31.5" customHeight="1" x14ac:dyDescent="0.2">
      <c r="A147" s="9">
        <v>141</v>
      </c>
      <c r="B147" s="1" t="str">
        <f>+'[1]Table 1'!B147</f>
        <v>CHEQUERA</v>
      </c>
      <c r="C147" s="1" t="str">
        <f>+'[1]Table 1'!C147</f>
        <v>Talonario de cheques que un banco entrega a sus clientes para que puedan pagar con ellos. Es un conjunto de cheques impresos que se utilizan para realizar pagos bancarios, y es similar a un libro de cheques.</v>
      </c>
      <c r="D147" s="24">
        <v>1</v>
      </c>
      <c r="E147" s="24">
        <v>5022</v>
      </c>
      <c r="F147" s="24">
        <v>954</v>
      </c>
      <c r="G147" s="24">
        <v>5976</v>
      </c>
      <c r="H147" s="24">
        <v>11952</v>
      </c>
      <c r="I147" s="10">
        <f>+'[2]Table 2'!F79</f>
        <v>4738</v>
      </c>
      <c r="J147" s="10">
        <f>+'[2]Table 2'!G79</f>
        <v>900</v>
      </c>
      <c r="K147" s="10">
        <f>+'[2]Table 2'!H79</f>
        <v>5638</v>
      </c>
      <c r="L147" s="10">
        <f t="shared" si="20"/>
        <v>5638</v>
      </c>
      <c r="M147" s="10">
        <f>+'[3]Table 1'!F149</f>
        <v>5117</v>
      </c>
      <c r="N147" s="10">
        <f>+'[3]Table 1'!G149</f>
        <v>972</v>
      </c>
      <c r="O147" s="10">
        <f>+'[3]Table 1'!H149</f>
        <v>6089</v>
      </c>
      <c r="P147" s="10">
        <f t="shared" si="21"/>
        <v>6089</v>
      </c>
      <c r="Q147" s="10">
        <f t="shared" si="22"/>
        <v>5901</v>
      </c>
      <c r="R147" s="10">
        <f t="shared" si="27"/>
        <v>5901</v>
      </c>
      <c r="S147" s="10">
        <f t="shared" si="28"/>
        <v>5901</v>
      </c>
      <c r="T147" s="10">
        <f t="shared" si="23"/>
        <v>6765.5999999999995</v>
      </c>
      <c r="U147" s="11" t="str">
        <f t="shared" si="24"/>
        <v>Promediable</v>
      </c>
    </row>
    <row r="148" spans="1:21" ht="31.5" customHeight="1" x14ac:dyDescent="0.2">
      <c r="A148" s="9">
        <v>142</v>
      </c>
      <c r="B148" s="1" t="str">
        <f>+'[1]Table 1'!B148</f>
        <v>RECIBO DE CAJA</v>
      </c>
      <c r="C148" s="1" t="str">
        <f>+'[1]Table 1'!C148</f>
        <v>Talonario Recibo Caja Original Y Copia</v>
      </c>
      <c r="D148" s="24">
        <v>1</v>
      </c>
      <c r="E148" s="24">
        <v>15345</v>
      </c>
      <c r="F148" s="24">
        <v>2915</v>
      </c>
      <c r="G148" s="24">
        <v>18260</v>
      </c>
      <c r="H148" s="24">
        <v>36520</v>
      </c>
      <c r="I148" s="10">
        <f>+'[2]Table 2'!F80</f>
        <v>14476</v>
      </c>
      <c r="J148" s="10">
        <f>+'[2]Table 2'!G80</f>
        <v>2750</v>
      </c>
      <c r="K148" s="10">
        <f>+'[2]Table 2'!H80</f>
        <v>17226</v>
      </c>
      <c r="L148" s="10">
        <f t="shared" si="20"/>
        <v>17226</v>
      </c>
      <c r="M148" s="10">
        <f>+'[3]Table 1'!F150</f>
        <v>15634</v>
      </c>
      <c r="N148" s="10">
        <f>+'[3]Table 1'!G150</f>
        <v>2970</v>
      </c>
      <c r="O148" s="10">
        <f>+'[3]Table 1'!H150</f>
        <v>18605</v>
      </c>
      <c r="P148" s="10">
        <f t="shared" si="21"/>
        <v>18605</v>
      </c>
      <c r="Q148" s="10">
        <f t="shared" si="22"/>
        <v>18030.333333333332</v>
      </c>
      <c r="R148" s="10">
        <f t="shared" si="27"/>
        <v>18030.333333333332</v>
      </c>
      <c r="S148" s="10">
        <f t="shared" si="28"/>
        <v>18030</v>
      </c>
      <c r="T148" s="10">
        <f t="shared" si="23"/>
        <v>20671.2</v>
      </c>
      <c r="U148" s="11" t="str">
        <f t="shared" si="24"/>
        <v>Promediable</v>
      </c>
    </row>
    <row r="149" spans="1:21" ht="31.5" customHeight="1" x14ac:dyDescent="0.2">
      <c r="A149" s="9">
        <v>143</v>
      </c>
      <c r="B149" s="1" t="str">
        <f>+'[1]Table 1'!B149</f>
        <v>COMPROBANTE DIARIO</v>
      </c>
      <c r="C149" s="1" t="str">
        <f>+'[1]Table 1'!C149</f>
        <v>Comprobante Diario Pack X 200 Und</v>
      </c>
      <c r="D149" s="24">
        <v>1</v>
      </c>
      <c r="E149" s="24">
        <v>81620</v>
      </c>
      <c r="F149" s="24">
        <v>15508</v>
      </c>
      <c r="G149" s="24">
        <v>97128</v>
      </c>
      <c r="H149" s="24">
        <v>97128</v>
      </c>
      <c r="I149" s="10">
        <f>+'[2]Table 2'!F81</f>
        <v>77000</v>
      </c>
      <c r="J149" s="10">
        <f>+'[2]Table 2'!G81</f>
        <v>14630</v>
      </c>
      <c r="K149" s="10">
        <f>+'[2]Table 2'!H81</f>
        <v>91630</v>
      </c>
      <c r="L149" s="10">
        <f t="shared" si="20"/>
        <v>91630</v>
      </c>
      <c r="M149" s="10">
        <f>+'[3]Table 1'!F151</f>
        <v>83160</v>
      </c>
      <c r="N149" s="10">
        <f>+'[3]Table 1'!G151</f>
        <v>15800</v>
      </c>
      <c r="O149" s="10">
        <f>+'[3]Table 1'!H151</f>
        <v>98960</v>
      </c>
      <c r="P149" s="10">
        <f t="shared" si="21"/>
        <v>98960</v>
      </c>
      <c r="Q149" s="10">
        <f t="shared" si="22"/>
        <v>95906</v>
      </c>
      <c r="R149" s="10">
        <f t="shared" si="27"/>
        <v>95906</v>
      </c>
      <c r="S149" s="10">
        <f t="shared" si="28"/>
        <v>95906</v>
      </c>
      <c r="T149" s="10">
        <f t="shared" si="23"/>
        <v>109956</v>
      </c>
      <c r="U149" s="11" t="str">
        <f t="shared" si="24"/>
        <v>Promediable</v>
      </c>
    </row>
    <row r="150" spans="1:21" ht="31.5" customHeight="1" x14ac:dyDescent="0.2">
      <c r="A150" s="9">
        <v>144</v>
      </c>
      <c r="B150" s="1" t="str">
        <f>+'[1]Table 1'!B150</f>
        <v>FACTURA DE VENTA</v>
      </c>
      <c r="C150" s="1" t="str">
        <f>+'[1]Table 1'!C150</f>
        <v>facturero de 11x16 cm con copia autocopiante x 30 hojas paquete x 10
unidades</v>
      </c>
      <c r="D150" s="24">
        <v>1</v>
      </c>
      <c r="E150" s="24">
        <v>7420</v>
      </c>
      <c r="F150" s="24">
        <v>1410</v>
      </c>
      <c r="G150" s="24">
        <v>8830</v>
      </c>
      <c r="H150" s="24">
        <v>26489</v>
      </c>
      <c r="I150" s="10">
        <f>+'[2]Table 2'!F82</f>
        <v>7000</v>
      </c>
      <c r="J150" s="10">
        <f>+'[2]Table 2'!G82</f>
        <v>1330</v>
      </c>
      <c r="K150" s="10">
        <f>+'[2]Table 2'!H82</f>
        <v>8330</v>
      </c>
      <c r="L150" s="10">
        <f t="shared" si="20"/>
        <v>8330</v>
      </c>
      <c r="M150" s="10">
        <f>+'[3]Table 1'!F152</f>
        <v>7560</v>
      </c>
      <c r="N150" s="10">
        <f>+'[3]Table 1'!G152</f>
        <v>1436</v>
      </c>
      <c r="O150" s="10">
        <f>+'[3]Table 1'!H152</f>
        <v>8996</v>
      </c>
      <c r="P150" s="10">
        <f t="shared" si="21"/>
        <v>8996</v>
      </c>
      <c r="Q150" s="10">
        <f t="shared" si="22"/>
        <v>8718.6666666666661</v>
      </c>
      <c r="R150" s="10">
        <f t="shared" si="27"/>
        <v>8718.6666666666661</v>
      </c>
      <c r="S150" s="10">
        <f t="shared" si="28"/>
        <v>8718</v>
      </c>
      <c r="T150" s="10">
        <f t="shared" si="23"/>
        <v>9996</v>
      </c>
      <c r="U150" s="11" t="str">
        <f t="shared" si="24"/>
        <v>Promediable</v>
      </c>
    </row>
    <row r="151" spans="1:21" ht="31.5" customHeight="1" x14ac:dyDescent="0.2">
      <c r="A151" s="9">
        <v>145</v>
      </c>
      <c r="B151" s="1" t="str">
        <f>+'[1]Table 1'!B151</f>
        <v>NOTA DEBITO</v>
      </c>
      <c r="C151" s="1" t="str">
        <f>+'[1]Table 1'!C151</f>
        <v>documento comercial que se utiliza para aumentar el saldo de una factura
previamente emitida. Paquete X 50 unidades</v>
      </c>
      <c r="D151" s="24">
        <v>1</v>
      </c>
      <c r="E151" s="24">
        <v>26712</v>
      </c>
      <c r="F151" s="24">
        <v>5075</v>
      </c>
      <c r="G151" s="24">
        <v>31787</v>
      </c>
      <c r="H151" s="24">
        <v>31787</v>
      </c>
      <c r="I151" s="10">
        <f>+'[2]Table 2'!F83</f>
        <v>25200</v>
      </c>
      <c r="J151" s="10">
        <f>+'[2]Table 2'!G83</f>
        <v>4788</v>
      </c>
      <c r="K151" s="10">
        <f>+'[2]Table 2'!H83</f>
        <v>29988</v>
      </c>
      <c r="L151" s="10">
        <f t="shared" si="20"/>
        <v>29988</v>
      </c>
      <c r="M151" s="10">
        <f>+'[3]Table 1'!F154</f>
        <v>27216</v>
      </c>
      <c r="N151" s="10">
        <f>+'[3]Table 1'!G154</f>
        <v>5171</v>
      </c>
      <c r="O151" s="10">
        <f>+'[3]Table 1'!H154</f>
        <v>32387</v>
      </c>
      <c r="P151" s="10">
        <f t="shared" si="21"/>
        <v>32387</v>
      </c>
      <c r="Q151" s="10">
        <f t="shared" si="22"/>
        <v>31387.333333333332</v>
      </c>
      <c r="R151" s="10">
        <f t="shared" si="27"/>
        <v>31387.333333333332</v>
      </c>
      <c r="S151" s="10">
        <f t="shared" si="28"/>
        <v>31387</v>
      </c>
      <c r="T151" s="10">
        <f t="shared" si="23"/>
        <v>35985.599999999999</v>
      </c>
      <c r="U151" s="11" t="str">
        <f t="shared" si="24"/>
        <v>Promediable</v>
      </c>
    </row>
    <row r="152" spans="1:21" ht="31.5" customHeight="1" x14ac:dyDescent="0.2">
      <c r="A152" s="9">
        <v>146</v>
      </c>
      <c r="B152" s="1" t="str">
        <f>+'[1]Table 1'!B152</f>
        <v>NOTA CREDITO</v>
      </c>
      <c r="C152" s="1" t="str">
        <f>+'[1]Table 1'!C152</f>
        <v>es un documento contable que acredita un saldo a favor del cliente en una transacción comercial. Se utiliza para anular o corregir una factura, aplicar descuentos, o reembolsar un pago, entre otros usos. Paquete X 50 unidades</v>
      </c>
      <c r="D152" s="24">
        <v>1</v>
      </c>
      <c r="E152" s="24">
        <v>26712</v>
      </c>
      <c r="F152" s="24">
        <v>5075</v>
      </c>
      <c r="G152" s="24">
        <v>31787</v>
      </c>
      <c r="H152" s="24">
        <v>31787</v>
      </c>
      <c r="I152" s="10">
        <f>+'[2]Table 2'!F84</f>
        <v>25200</v>
      </c>
      <c r="J152" s="10">
        <f>+'[2]Table 2'!G84</f>
        <v>4788</v>
      </c>
      <c r="K152" s="10">
        <f>+'[2]Table 2'!H84</f>
        <v>29988</v>
      </c>
      <c r="L152" s="10">
        <f t="shared" si="20"/>
        <v>29988</v>
      </c>
      <c r="M152" s="10">
        <f>+'[3]Table 1'!F155</f>
        <v>27216</v>
      </c>
      <c r="N152" s="10">
        <f>+'[3]Table 1'!G155</f>
        <v>5171</v>
      </c>
      <c r="O152" s="10">
        <f>+'[3]Table 1'!H155</f>
        <v>32387</v>
      </c>
      <c r="P152" s="10">
        <f t="shared" si="21"/>
        <v>32387</v>
      </c>
      <c r="Q152" s="10">
        <f t="shared" si="22"/>
        <v>31387.333333333332</v>
      </c>
      <c r="R152" s="10">
        <f t="shared" si="27"/>
        <v>31387.333333333332</v>
      </c>
      <c r="S152" s="10">
        <f t="shared" si="28"/>
        <v>31387</v>
      </c>
      <c r="T152" s="10">
        <f t="shared" si="23"/>
        <v>35985.599999999999</v>
      </c>
      <c r="U152" s="11" t="str">
        <f t="shared" si="24"/>
        <v>Promediable</v>
      </c>
    </row>
    <row r="153" spans="1:21" ht="31.5" customHeight="1" x14ac:dyDescent="0.2">
      <c r="A153" s="9">
        <v>147</v>
      </c>
      <c r="B153" s="1" t="str">
        <f>+'[1]Table 1'!B153</f>
        <v>NOTA DE CONTABILIDAD</v>
      </c>
      <c r="C153" s="1" t="str">
        <f>+'[1]Table 1'!C153</f>
        <v>documento interno que las empresas utilizan para registrar operaciones  que no tienen un soporte externo o para las cuales no existe un documento específico. Paquete X 100 unidades</v>
      </c>
      <c r="D153" s="24">
        <v>1</v>
      </c>
      <c r="E153" s="24">
        <v>21518</v>
      </c>
      <c r="F153" s="24">
        <v>4088</v>
      </c>
      <c r="G153" s="24">
        <v>25606</v>
      </c>
      <c r="H153" s="24">
        <v>25606</v>
      </c>
      <c r="I153" s="10">
        <f>+'[2]Table 2'!F85</f>
        <v>20300</v>
      </c>
      <c r="J153" s="10">
        <f>+'[2]Table 2'!G85</f>
        <v>3857</v>
      </c>
      <c r="K153" s="10">
        <f>+'[2]Table 2'!H85</f>
        <v>24157</v>
      </c>
      <c r="L153" s="10">
        <f t="shared" si="20"/>
        <v>24157</v>
      </c>
      <c r="M153" s="10">
        <f>+'[3]Table 1'!F156</f>
        <v>21924</v>
      </c>
      <c r="N153" s="10">
        <f>+'[3]Table 1'!G156</f>
        <v>4166</v>
      </c>
      <c r="O153" s="10">
        <f>+'[3]Table 1'!H156</f>
        <v>26090</v>
      </c>
      <c r="P153" s="10">
        <f t="shared" si="21"/>
        <v>26090</v>
      </c>
      <c r="Q153" s="10">
        <f t="shared" si="22"/>
        <v>25284.333333333332</v>
      </c>
      <c r="R153" s="10">
        <f t="shared" si="27"/>
        <v>25284.333333333332</v>
      </c>
      <c r="S153" s="10">
        <f t="shared" si="28"/>
        <v>25284</v>
      </c>
      <c r="T153" s="10">
        <f t="shared" si="23"/>
        <v>28988.399999999998</v>
      </c>
      <c r="U153" s="11" t="str">
        <f t="shared" si="24"/>
        <v>Promediable</v>
      </c>
    </row>
    <row r="154" spans="1:21" ht="31.5" customHeight="1" x14ac:dyDescent="0.2">
      <c r="A154" s="9">
        <v>148</v>
      </c>
      <c r="B154" s="1" t="str">
        <f>+'[1]Table 1'!B154</f>
        <v>COMPROBANTE DE EGRESO</v>
      </c>
      <c r="C154" s="1" t="str">
        <f>+'[1]Table 1'!C154</f>
        <v>documento contable que respalda la salida de dinero de una empresa, generalmente para pagar obligaciones. Paquete X 50 unidades</v>
      </c>
      <c r="D154" s="24">
        <v>1</v>
      </c>
      <c r="E154" s="24">
        <v>89783</v>
      </c>
      <c r="F154" s="24">
        <v>17059</v>
      </c>
      <c r="G154" s="24">
        <v>106842</v>
      </c>
      <c r="H154" s="24">
        <v>106842</v>
      </c>
      <c r="I154" s="10">
        <f>+'[2]Table 2'!F86</f>
        <v>84701</v>
      </c>
      <c r="J154" s="10">
        <f>+'[2]Table 2'!G86</f>
        <v>16093</v>
      </c>
      <c r="K154" s="10">
        <f>+'[2]Table 2'!H86</f>
        <v>100795</v>
      </c>
      <c r="L154" s="10">
        <f t="shared" si="20"/>
        <v>100795</v>
      </c>
      <c r="M154" s="10">
        <f>+'[3]Table 1'!F157</f>
        <v>91478</v>
      </c>
      <c r="N154" s="10">
        <f>+'[3]Table 1'!G157</f>
        <v>17381</v>
      </c>
      <c r="O154" s="10">
        <f>+'[3]Table 1'!H157</f>
        <v>108858</v>
      </c>
      <c r="P154" s="10">
        <f t="shared" si="21"/>
        <v>108858</v>
      </c>
      <c r="Q154" s="10">
        <f t="shared" si="22"/>
        <v>105498.33333333333</v>
      </c>
      <c r="R154" s="10">
        <f t="shared" si="27"/>
        <v>105498.33333333333</v>
      </c>
      <c r="S154" s="10">
        <f t="shared" si="28"/>
        <v>105498</v>
      </c>
      <c r="T154" s="10">
        <f t="shared" si="23"/>
        <v>120954</v>
      </c>
      <c r="U154" s="11" t="str">
        <f t="shared" si="24"/>
        <v>Promediable</v>
      </c>
    </row>
    <row r="155" spans="1:21" ht="31.5" customHeight="1" x14ac:dyDescent="0.2">
      <c r="A155" s="9">
        <v>149</v>
      </c>
      <c r="B155" s="1" t="str">
        <f>+'[1]Table 1'!B155</f>
        <v>PAGARE</v>
      </c>
      <c r="C155" s="1" t="str">
        <f>+'[1]Table 1'!C155</f>
        <v>título de crédito que contiene la promesa incondicional de pagar una suma determinada de dinero en una fecha específica. Paquete X 50 unidades</v>
      </c>
      <c r="D155" s="24">
        <v>1</v>
      </c>
      <c r="E155" s="24">
        <v>12614</v>
      </c>
      <c r="F155" s="24">
        <v>2397</v>
      </c>
      <c r="G155" s="24">
        <v>15011</v>
      </c>
      <c r="H155" s="24">
        <v>15011</v>
      </c>
      <c r="I155" s="10">
        <f>+'[2]Table 2'!F87</f>
        <v>11900</v>
      </c>
      <c r="J155" s="10">
        <f>+'[2]Table 2'!G87</f>
        <v>2261</v>
      </c>
      <c r="K155" s="10">
        <f>+'[2]Table 2'!H87</f>
        <v>14161</v>
      </c>
      <c r="L155" s="10">
        <f t="shared" si="20"/>
        <v>14161</v>
      </c>
      <c r="M155" s="10">
        <f>+'[3]Table 1'!F158</f>
        <v>12852</v>
      </c>
      <c r="N155" s="10">
        <f>+'[3]Table 1'!G158</f>
        <v>2442</v>
      </c>
      <c r="O155" s="10">
        <f>+'[3]Table 1'!H158</f>
        <v>15294</v>
      </c>
      <c r="P155" s="10">
        <f t="shared" si="21"/>
        <v>15294</v>
      </c>
      <c r="Q155" s="10">
        <f t="shared" si="22"/>
        <v>14822</v>
      </c>
      <c r="R155" s="10">
        <f t="shared" si="27"/>
        <v>14822</v>
      </c>
      <c r="S155" s="10">
        <f t="shared" si="28"/>
        <v>14822</v>
      </c>
      <c r="T155" s="10">
        <f t="shared" si="23"/>
        <v>16993.2</v>
      </c>
      <c r="U155" s="11" t="str">
        <f t="shared" si="24"/>
        <v>Promediable</v>
      </c>
    </row>
    <row r="156" spans="1:21" ht="31.5" customHeight="1" x14ac:dyDescent="0.2">
      <c r="A156" s="9">
        <v>150</v>
      </c>
      <c r="B156" s="1" t="str">
        <f>+'[1]Table 1'!B156</f>
        <v>PERFORADORA METALICA</v>
      </c>
      <c r="C156" s="1" t="str">
        <f>+'[1]Table 1'!C156</f>
        <v>Perfora hasta 20 hojas.
Pines removibles.
Reglilla guía para fácil alineamiento. Manija plástica para fácil agarre.
Base antideslizante.
Depósito para residuos.</v>
      </c>
      <c r="D156" s="24">
        <v>1</v>
      </c>
      <c r="E156" s="24">
        <v>36952</v>
      </c>
      <c r="F156" s="24">
        <v>7021</v>
      </c>
      <c r="G156" s="24">
        <v>43972</v>
      </c>
      <c r="H156" s="24">
        <v>2638344</v>
      </c>
      <c r="I156" s="10">
        <f>+'[2]Table 2'!F88</f>
        <v>34860</v>
      </c>
      <c r="J156" s="10">
        <f>+'[2]Table 2'!G88</f>
        <v>6623</v>
      </c>
      <c r="K156" s="10">
        <f>+'[2]Table 2'!H88</f>
        <v>41483</v>
      </c>
      <c r="L156" s="10">
        <f t="shared" si="20"/>
        <v>41483</v>
      </c>
      <c r="M156" s="10">
        <f>+'[3]Table 1'!F159</f>
        <v>37649</v>
      </c>
      <c r="N156" s="10">
        <f>+'[3]Table 1'!G159</f>
        <v>7153</v>
      </c>
      <c r="O156" s="10">
        <f>+'[3]Table 1'!H159</f>
        <v>44802</v>
      </c>
      <c r="P156" s="10">
        <f t="shared" si="21"/>
        <v>44802</v>
      </c>
      <c r="Q156" s="10">
        <f t="shared" si="22"/>
        <v>43419</v>
      </c>
      <c r="R156" s="10">
        <f t="shared" si="27"/>
        <v>43419</v>
      </c>
      <c r="S156" s="10">
        <f t="shared" si="28"/>
        <v>43419</v>
      </c>
      <c r="T156" s="10">
        <f t="shared" si="23"/>
        <v>49779.6</v>
      </c>
      <c r="U156" s="11" t="str">
        <f t="shared" si="24"/>
        <v>Promediable</v>
      </c>
    </row>
    <row r="157" spans="1:21" ht="31.5" customHeight="1" x14ac:dyDescent="0.2">
      <c r="A157" s="9">
        <v>151</v>
      </c>
      <c r="B157" s="1" t="str">
        <f>+'[1]Table 1'!B157</f>
        <v>TARJETAS KARDEX</v>
      </c>
      <c r="C157" s="1" t="str">
        <f>+'[1]Table 1'!C157</f>
        <v>Tarjeta Kardex Para inventarios 3014 * 800 Unidades</v>
      </c>
      <c r="D157" s="24">
        <v>1</v>
      </c>
      <c r="E157" s="24">
        <v>14395</v>
      </c>
      <c r="F157" s="24">
        <v>2735</v>
      </c>
      <c r="G157" s="24">
        <v>17130</v>
      </c>
      <c r="H157" s="24">
        <v>17130</v>
      </c>
      <c r="I157" s="10">
        <f>+'[2]Table 2'!F89</f>
        <v>13580</v>
      </c>
      <c r="J157" s="10">
        <f>+'[2]Table 2'!G89</f>
        <v>2580</v>
      </c>
      <c r="K157" s="10">
        <f>+'[2]Table 2'!H89</f>
        <v>16160</v>
      </c>
      <c r="L157" s="10">
        <f t="shared" si="20"/>
        <v>16160</v>
      </c>
      <c r="M157" s="10">
        <f>+'[3]Table 1'!F160</f>
        <v>14666</v>
      </c>
      <c r="N157" s="10">
        <f>+'[3]Table 1'!G160</f>
        <v>2787</v>
      </c>
      <c r="O157" s="10">
        <f>+'[3]Table 1'!H160</f>
        <v>17453</v>
      </c>
      <c r="P157" s="10">
        <f t="shared" si="21"/>
        <v>17453</v>
      </c>
      <c r="Q157" s="10">
        <f t="shared" si="22"/>
        <v>16914.333333333332</v>
      </c>
      <c r="R157" s="10">
        <f t="shared" si="27"/>
        <v>16914.333333333332</v>
      </c>
      <c r="S157" s="10">
        <f t="shared" si="28"/>
        <v>16914</v>
      </c>
      <c r="T157" s="10">
        <f t="shared" si="23"/>
        <v>19392</v>
      </c>
      <c r="U157" s="11" t="str">
        <f t="shared" si="24"/>
        <v>Promediable</v>
      </c>
    </row>
    <row r="158" spans="1:21" ht="31.5" customHeight="1" x14ac:dyDescent="0.2">
      <c r="A158" s="9">
        <v>152</v>
      </c>
      <c r="B158" s="1" t="str">
        <f>+'[1]Table 1'!B158</f>
        <v>CUADERNILLO DE CONTABILIDAD 3 COLUMNAS</v>
      </c>
      <c r="C158" s="1" t="str">
        <f>+'[1]Table 1'!C158</f>
        <v>Libro de contabilidad 3 Columnas 1/2 Oficio Az Economico Marfil. Caratula Pasta Dura. Tecnología agarre: cosido. Hojas mas gruesas. Líneas mas
definidas. Columnas a color.</v>
      </c>
      <c r="D158" s="24">
        <v>1</v>
      </c>
      <c r="E158" s="24">
        <v>16472</v>
      </c>
      <c r="F158" s="24">
        <v>3130</v>
      </c>
      <c r="G158" s="24">
        <v>19602</v>
      </c>
      <c r="H158" s="24">
        <v>490054</v>
      </c>
      <c r="I158" s="10">
        <f>+'[2]Table 2'!F90</f>
        <v>15540</v>
      </c>
      <c r="J158" s="10">
        <f>+'[2]Table 2'!G90</f>
        <v>2953</v>
      </c>
      <c r="K158" s="10">
        <f>+'[2]Table 2'!H90</f>
        <v>18493</v>
      </c>
      <c r="L158" s="10">
        <f t="shared" si="20"/>
        <v>18493</v>
      </c>
      <c r="M158" s="10">
        <f>+'[3]Table 1'!F161</f>
        <v>16783</v>
      </c>
      <c r="N158" s="10">
        <f>+'[3]Table 1'!G161</f>
        <v>3189</v>
      </c>
      <c r="O158" s="10">
        <f>+'[3]Table 1'!H161</f>
        <v>19972</v>
      </c>
      <c r="P158" s="10">
        <f t="shared" si="21"/>
        <v>19972</v>
      </c>
      <c r="Q158" s="10">
        <f t="shared" si="22"/>
        <v>19355.666666666668</v>
      </c>
      <c r="R158" s="10">
        <f t="shared" si="27"/>
        <v>19355.666666666668</v>
      </c>
      <c r="S158" s="10">
        <f t="shared" si="28"/>
        <v>19355</v>
      </c>
      <c r="T158" s="10">
        <f t="shared" si="23"/>
        <v>22191.599999999999</v>
      </c>
      <c r="U158" s="11" t="str">
        <f t="shared" si="24"/>
        <v>Promediable</v>
      </c>
    </row>
    <row r="159" spans="1:21" ht="31.5" customHeight="1" x14ac:dyDescent="0.2">
      <c r="A159" s="9">
        <v>153</v>
      </c>
      <c r="B159" s="1" t="str">
        <f>+'[1]Table 1'!B159</f>
        <v>HOJA DE TRABAJO</v>
      </c>
      <c r="C159" s="1" t="str">
        <f>+'[1]Table 1'!C159</f>
        <v>documento que resume información sobre un trabajo, tarea o proyecto, ya
sea en formato físico o digital.</v>
      </c>
      <c r="D159" s="24">
        <v>1</v>
      </c>
      <c r="E159" s="24">
        <v>4881</v>
      </c>
      <c r="F159" s="24">
        <v>927</v>
      </c>
      <c r="G159" s="24">
        <v>5808</v>
      </c>
      <c r="H159" s="24">
        <v>145206</v>
      </c>
      <c r="I159" s="10">
        <f>+'[2]Table 2'!F91</f>
        <v>4605</v>
      </c>
      <c r="J159" s="10">
        <f>+'[2]Table 2'!G91</f>
        <v>875</v>
      </c>
      <c r="K159" s="10">
        <f>+'[2]Table 2'!H91</f>
        <v>5479</v>
      </c>
      <c r="L159" s="10">
        <f t="shared" si="20"/>
        <v>5479</v>
      </c>
      <c r="M159" s="10">
        <f>+'[3]Table 1'!F162</f>
        <v>4973</v>
      </c>
      <c r="N159" s="10">
        <f>+'[3]Table 1'!G162</f>
        <v>945</v>
      </c>
      <c r="O159" s="10">
        <f>+'[3]Table 1'!H162</f>
        <v>5918</v>
      </c>
      <c r="P159" s="10">
        <f t="shared" si="21"/>
        <v>5918</v>
      </c>
      <c r="Q159" s="10">
        <f t="shared" si="22"/>
        <v>5735</v>
      </c>
      <c r="R159" s="10">
        <f t="shared" si="27"/>
        <v>5735</v>
      </c>
      <c r="S159" s="10">
        <f t="shared" si="28"/>
        <v>5735</v>
      </c>
      <c r="T159" s="10">
        <f t="shared" si="23"/>
        <v>6574.8</v>
      </c>
      <c r="U159" s="11" t="str">
        <f t="shared" si="24"/>
        <v>Promediable</v>
      </c>
    </row>
    <row r="160" spans="1:21" ht="31.5" customHeight="1" x14ac:dyDescent="0.2">
      <c r="A160" s="9">
        <v>154</v>
      </c>
      <c r="B160" s="1" t="str">
        <f>+'[1]Table 1'!B160</f>
        <v>CUADERNILLO LIBRO MAYOR</v>
      </c>
      <c r="C160" s="1" t="str">
        <f>+'[1]Table 1'!C160</f>
        <v>Caratula con Pasta Dura: El libro de contabilidad cuenta con una carátula resistente de pasta dura que proporciona durabilidad y protección para tus registros contables.Las hojas del libro son más gruesas, ofreciendo una mayor resistencia y durabilidad, e</v>
      </c>
      <c r="D160" s="24">
        <v>1</v>
      </c>
      <c r="E160" s="24">
        <v>49799</v>
      </c>
      <c r="F160" s="24">
        <v>9462</v>
      </c>
      <c r="G160" s="24">
        <v>59260</v>
      </c>
      <c r="H160" s="24">
        <v>1481508</v>
      </c>
      <c r="I160" s="10">
        <f>+'[2]Table 2'!F92</f>
        <v>46980</v>
      </c>
      <c r="J160" s="10">
        <f>+'[2]Table 2'!G92</f>
        <v>8926</v>
      </c>
      <c r="K160" s="10">
        <f>+'[2]Table 2'!H92</f>
        <v>55906</v>
      </c>
      <c r="L160" s="10">
        <f t="shared" si="20"/>
        <v>55906</v>
      </c>
      <c r="M160" s="10">
        <f>+'[3]Table 1'!F163</f>
        <v>50738</v>
      </c>
      <c r="N160" s="10">
        <f>+'[3]Table 1'!G163</f>
        <v>9640</v>
      </c>
      <c r="O160" s="10">
        <f>+'[3]Table 1'!H163</f>
        <v>60378</v>
      </c>
      <c r="P160" s="10">
        <f t="shared" si="21"/>
        <v>60378</v>
      </c>
      <c r="Q160" s="10">
        <f t="shared" si="22"/>
        <v>58514.666666666664</v>
      </c>
      <c r="R160" s="10">
        <f t="shared" si="27"/>
        <v>58514.666666666664</v>
      </c>
      <c r="S160" s="10">
        <f t="shared" si="28"/>
        <v>58514</v>
      </c>
      <c r="T160" s="10">
        <f t="shared" si="23"/>
        <v>67087.199999999997</v>
      </c>
      <c r="U160" s="11" t="str">
        <f t="shared" si="24"/>
        <v>Promediable</v>
      </c>
    </row>
    <row r="161" spans="1:21" ht="31.5" customHeight="1" x14ac:dyDescent="0.2">
      <c r="A161" s="9">
        <v>155</v>
      </c>
      <c r="B161" s="1" t="str">
        <f>+'[1]Table 1'!B161</f>
        <v>LIMPION PARA LIMPIAR TABLERO</v>
      </c>
      <c r="C161" s="1" t="str">
        <f>+'[1]Table 1'!C161</f>
        <v>trapo, paño o tela utilizado para limpiar superficies.</v>
      </c>
      <c r="D161" s="24">
        <v>1</v>
      </c>
      <c r="E161" s="24">
        <v>11716</v>
      </c>
      <c r="F161" s="24">
        <v>2226</v>
      </c>
      <c r="G161" s="24">
        <v>13942</v>
      </c>
      <c r="H161" s="24">
        <v>139423</v>
      </c>
      <c r="I161" s="10">
        <f>+'[2]Table 2'!F93</f>
        <v>11053</v>
      </c>
      <c r="J161" s="10">
        <f>+'[2]Table 2'!G93</f>
        <v>2100</v>
      </c>
      <c r="K161" s="10">
        <f>+'[2]Table 2'!H93</f>
        <v>13153</v>
      </c>
      <c r="L161" s="10">
        <f t="shared" si="20"/>
        <v>13153</v>
      </c>
      <c r="M161" s="10">
        <f>+'[3]Table 1'!F164</f>
        <v>11937</v>
      </c>
      <c r="N161" s="10">
        <f>+'[3]Table 1'!G164</f>
        <v>2268</v>
      </c>
      <c r="O161" s="10">
        <f>+'[3]Table 1'!H164</f>
        <v>14205</v>
      </c>
      <c r="P161" s="10">
        <f t="shared" si="21"/>
        <v>14205</v>
      </c>
      <c r="Q161" s="10">
        <f t="shared" si="22"/>
        <v>13766.666666666666</v>
      </c>
      <c r="R161" s="10">
        <f t="shared" si="27"/>
        <v>13766.666666666666</v>
      </c>
      <c r="S161" s="10">
        <f t="shared" si="28"/>
        <v>13766</v>
      </c>
      <c r="T161" s="10">
        <f t="shared" si="23"/>
        <v>15783.599999999999</v>
      </c>
      <c r="U161" s="11" t="str">
        <f t="shared" si="24"/>
        <v>Promediable</v>
      </c>
    </row>
    <row r="162" spans="1:21" ht="31.5" customHeight="1" x14ac:dyDescent="0.2">
      <c r="A162" s="9">
        <v>156</v>
      </c>
      <c r="B162" s="1" t="str">
        <f>+'[1]Table 1'!B162</f>
        <v>SACAGRAPAS METÁLICO</v>
      </c>
      <c r="C162" s="1" t="str">
        <f>+'[1]Table 1'!C162</f>
        <v>sacagrapas  para uso de oficina hogar y escolar, metalico con recubrimiento de plastico, saca gancho una saca grapa, herramienta prescindible en tu oficina , remueve facilmente los ganchos sin dañar los documentos.</v>
      </c>
      <c r="D162" s="24">
        <v>1</v>
      </c>
      <c r="E162" s="24">
        <v>4992</v>
      </c>
      <c r="F162" s="24">
        <v>949</v>
      </c>
      <c r="G162" s="24">
        <v>5941</v>
      </c>
      <c r="H162" s="24">
        <v>356441</v>
      </c>
      <c r="I162" s="10">
        <f>+'[2]Table 2'!F94</f>
        <v>4710</v>
      </c>
      <c r="J162" s="10">
        <f>+'[2]Table 2'!G94</f>
        <v>895</v>
      </c>
      <c r="K162" s="10">
        <f>+'[2]Table 2'!H94</f>
        <v>5604</v>
      </c>
      <c r="L162" s="10">
        <f t="shared" si="20"/>
        <v>5604</v>
      </c>
      <c r="M162" s="10">
        <f>+'[3]Table 1'!F165</f>
        <v>5086</v>
      </c>
      <c r="N162" s="10">
        <f>+'[3]Table 1'!G165</f>
        <v>966</v>
      </c>
      <c r="O162" s="10">
        <f>+'[3]Table 1'!H165</f>
        <v>6053</v>
      </c>
      <c r="P162" s="10">
        <f t="shared" si="21"/>
        <v>6053</v>
      </c>
      <c r="Q162" s="10">
        <f t="shared" si="22"/>
        <v>5866</v>
      </c>
      <c r="R162" s="10">
        <f t="shared" si="27"/>
        <v>5866</v>
      </c>
      <c r="S162" s="10">
        <f t="shared" si="28"/>
        <v>5866</v>
      </c>
      <c r="T162" s="10">
        <f t="shared" si="23"/>
        <v>6724.8</v>
      </c>
      <c r="U162" s="11" t="str">
        <f t="shared" si="24"/>
        <v>Promediable</v>
      </c>
    </row>
    <row r="163" spans="1:21" ht="31.5" customHeight="1" x14ac:dyDescent="0.2">
      <c r="A163" s="9">
        <v>157</v>
      </c>
      <c r="B163" s="1" t="str">
        <f>+'[1]Table 1'!B163</f>
        <v>LAPICERO COLOR ROJO</v>
      </c>
      <c r="C163" s="1" t="str">
        <f>+'[1]Table 1'!C163</f>
        <v>El Boligrafo Esfero Semigel Caja12 es una excelente opción para quienes buscan calidad y confort en la escritura. Este bolígrafo de la reconocida marca Offi-Esco cuenta con una punta media de 0.7 mm que ofrece un trazo fino y preciso, ideal para cualquier</v>
      </c>
      <c r="D163" s="24">
        <v>1</v>
      </c>
      <c r="E163" s="24">
        <v>16027</v>
      </c>
      <c r="F163" s="24">
        <v>3045</v>
      </c>
      <c r="G163" s="24">
        <v>19072</v>
      </c>
      <c r="H163" s="24">
        <v>114434</v>
      </c>
      <c r="I163" s="10">
        <f>+'[2]Table 2'!F95</f>
        <v>15120</v>
      </c>
      <c r="J163" s="10">
        <f>+'[2]Table 2'!G95</f>
        <v>2873</v>
      </c>
      <c r="K163" s="10">
        <f>+'[2]Table 2'!H95</f>
        <v>17993</v>
      </c>
      <c r="L163" s="10">
        <f t="shared" si="20"/>
        <v>17993</v>
      </c>
      <c r="M163" s="10">
        <f>+'[3]Table 1'!F166</f>
        <v>16330</v>
      </c>
      <c r="N163" s="10">
        <f>+'[3]Table 1'!G166</f>
        <v>3103</v>
      </c>
      <c r="O163" s="10">
        <f>+'[3]Table 1'!H166</f>
        <v>19432</v>
      </c>
      <c r="P163" s="10">
        <f t="shared" si="21"/>
        <v>19432</v>
      </c>
      <c r="Q163" s="10">
        <f t="shared" si="22"/>
        <v>18832.333333333332</v>
      </c>
      <c r="R163" s="10">
        <f t="shared" si="27"/>
        <v>18832.333333333332</v>
      </c>
      <c r="S163" s="10">
        <f t="shared" si="28"/>
        <v>18832</v>
      </c>
      <c r="T163" s="10">
        <f t="shared" si="23"/>
        <v>21591.599999999999</v>
      </c>
      <c r="U163" s="11" t="str">
        <f t="shared" si="24"/>
        <v>Promediable</v>
      </c>
    </row>
    <row r="164" spans="1:21" ht="31.5" customHeight="1" x14ac:dyDescent="0.2">
      <c r="A164" s="9">
        <v>158</v>
      </c>
      <c r="B164" s="1" t="str">
        <f>+'[1]Table 1'!B164</f>
        <v>CORRECTOR LÍQUIDO</v>
      </c>
      <c r="C164" s="1" t="str">
        <f>+'[1]Table 1'!C164</f>
        <v>Paquete X 2 unidades</v>
      </c>
      <c r="D164" s="24">
        <v>1</v>
      </c>
      <c r="E164" s="24">
        <v>14246</v>
      </c>
      <c r="F164" s="24">
        <v>2707</v>
      </c>
      <c r="G164" s="24">
        <v>16953</v>
      </c>
      <c r="H164" s="24">
        <v>220392</v>
      </c>
      <c r="I164" s="10">
        <f>+'[2]Table 2'!F96</f>
        <v>13440</v>
      </c>
      <c r="J164" s="10">
        <f>+'[2]Table 2'!G96</f>
        <v>2554</v>
      </c>
      <c r="K164" s="10">
        <f>+'[2]Table 2'!H96</f>
        <v>15994</v>
      </c>
      <c r="L164" s="10">
        <f t="shared" si="20"/>
        <v>15994</v>
      </c>
      <c r="M164" s="10">
        <f>+'[3]Table 1'!F167</f>
        <v>14515</v>
      </c>
      <c r="N164" s="10">
        <f>+'[3]Table 1'!G167</f>
        <v>2758</v>
      </c>
      <c r="O164" s="10">
        <f>+'[3]Table 1'!H167</f>
        <v>17273</v>
      </c>
      <c r="P164" s="10">
        <f t="shared" si="21"/>
        <v>17273</v>
      </c>
      <c r="Q164" s="10">
        <f t="shared" si="22"/>
        <v>16740</v>
      </c>
      <c r="R164" s="10">
        <f t="shared" si="27"/>
        <v>16740</v>
      </c>
      <c r="S164" s="10">
        <f t="shared" si="28"/>
        <v>16740</v>
      </c>
      <c r="T164" s="10">
        <f t="shared" si="23"/>
        <v>19192.8</v>
      </c>
      <c r="U164" s="11" t="str">
        <f t="shared" si="24"/>
        <v>Promediable</v>
      </c>
    </row>
    <row r="165" spans="1:21" ht="31.5" customHeight="1" x14ac:dyDescent="0.2">
      <c r="A165" s="9">
        <v>159</v>
      </c>
      <c r="B165" s="1" t="str">
        <f>+'[1]Table 1'!B165</f>
        <v>SOBRE MANILA CARTA</v>
      </c>
      <c r="C165" s="1" t="str">
        <f>+'[1]Table 1'!C165</f>
        <v>Manila Carta 22.5 x 29.5 cm. Paquete X 25 unidades</v>
      </c>
      <c r="D165" s="24">
        <v>1</v>
      </c>
      <c r="E165" s="24">
        <v>8756</v>
      </c>
      <c r="F165" s="24">
        <v>1664</v>
      </c>
      <c r="G165" s="24">
        <v>10419</v>
      </c>
      <c r="H165" s="24">
        <v>10419</v>
      </c>
      <c r="I165" s="10">
        <f>+'[2]Table 2'!F97</f>
        <v>8260</v>
      </c>
      <c r="J165" s="10">
        <f>+'[2]Table 2'!G97</f>
        <v>1569</v>
      </c>
      <c r="K165" s="10">
        <f>+'[2]Table 2'!H97</f>
        <v>9829</v>
      </c>
      <c r="L165" s="10">
        <f t="shared" si="20"/>
        <v>9829</v>
      </c>
      <c r="M165" s="10">
        <f>+'[3]Table 1'!F168</f>
        <v>8921</v>
      </c>
      <c r="N165" s="10">
        <f>+'[3]Table 1'!G168</f>
        <v>1695</v>
      </c>
      <c r="O165" s="10">
        <f>+'[3]Table 1'!H168</f>
        <v>10616</v>
      </c>
      <c r="P165" s="10">
        <f t="shared" si="21"/>
        <v>10616</v>
      </c>
      <c r="Q165" s="10">
        <f t="shared" si="22"/>
        <v>10288</v>
      </c>
      <c r="R165" s="10">
        <f t="shared" si="27"/>
        <v>10288</v>
      </c>
      <c r="S165" s="10">
        <f t="shared" si="28"/>
        <v>10288</v>
      </c>
      <c r="T165" s="10">
        <f t="shared" si="23"/>
        <v>11794.8</v>
      </c>
      <c r="U165" s="11" t="str">
        <f t="shared" si="24"/>
        <v>Promediable</v>
      </c>
    </row>
    <row r="166" spans="1:21" ht="31.5" customHeight="1" x14ac:dyDescent="0.2">
      <c r="A166" s="9">
        <v>160</v>
      </c>
      <c r="B166" s="1" t="str">
        <f>+'[1]Table 1'!B166</f>
        <v>GANCHOS LEGAJADOR PLASTICOS</v>
      </c>
      <c r="C166" s="1" t="str">
        <f>+'[1]Table 1'!C166</f>
        <v>Gancho legajador plástico para folio que permite retirar y colocar hojas.
•Bolsa por 20 unidades.
•Folio corto 12 cm</v>
      </c>
      <c r="D166" s="24">
        <v>1</v>
      </c>
      <c r="E166" s="24">
        <v>5936</v>
      </c>
      <c r="F166" s="24">
        <v>1128</v>
      </c>
      <c r="G166" s="24">
        <v>7064</v>
      </c>
      <c r="H166" s="24">
        <v>211915</v>
      </c>
      <c r="I166" s="10">
        <f>+'[2]Table 2'!F98</f>
        <v>5600</v>
      </c>
      <c r="J166" s="10">
        <f>+'[2]Table 2'!G98</f>
        <v>1064</v>
      </c>
      <c r="K166" s="10">
        <f>+'[2]Table 2'!H98</f>
        <v>6664</v>
      </c>
      <c r="L166" s="10">
        <f t="shared" si="20"/>
        <v>6664</v>
      </c>
      <c r="M166" s="10">
        <f>+'[3]Table 1'!F169</f>
        <v>6048</v>
      </c>
      <c r="N166" s="10">
        <f>+'[3]Table 1'!G169</f>
        <v>1149</v>
      </c>
      <c r="O166" s="10">
        <f>+'[3]Table 1'!H169</f>
        <v>7197</v>
      </c>
      <c r="P166" s="10">
        <f t="shared" si="21"/>
        <v>7197</v>
      </c>
      <c r="Q166" s="10">
        <f t="shared" si="22"/>
        <v>6975</v>
      </c>
      <c r="R166" s="10">
        <f t="shared" si="27"/>
        <v>6975</v>
      </c>
      <c r="S166" s="10">
        <f t="shared" si="28"/>
        <v>6975</v>
      </c>
      <c r="T166" s="10">
        <f t="shared" si="23"/>
        <v>7996.7999999999993</v>
      </c>
      <c r="U166" s="11" t="str">
        <f t="shared" si="24"/>
        <v>Promediable</v>
      </c>
    </row>
    <row r="167" spans="1:21" ht="31.5" customHeight="1" x14ac:dyDescent="0.2">
      <c r="A167" s="9">
        <v>161</v>
      </c>
      <c r="B167" s="1" t="str">
        <f>+'[1]Table 1'!B167</f>
        <v>SELLO NUMERADOR</v>
      </c>
      <c r="C167" s="1" t="str">
        <f>+'[1]Table 1'!C167</f>
        <v>El Sello Numerador Automático 6 Dígitos No. 8607 de la marca Bright Office es la herramienta ideal para tus necesidades de numeración y foliado. Este numerador cuenta con 7 dígitos y utiliza tinta a base de aceite,   garantizando una impresión clara y dur</v>
      </c>
      <c r="D167" s="24">
        <v>1</v>
      </c>
      <c r="E167" s="24">
        <v>134896</v>
      </c>
      <c r="F167" s="24">
        <v>25630</v>
      </c>
      <c r="G167" s="24">
        <v>160526</v>
      </c>
      <c r="H167" s="24">
        <v>9631546</v>
      </c>
      <c r="I167" s="10">
        <f>+'[2]Table 2'!F99</f>
        <v>127260</v>
      </c>
      <c r="J167" s="10">
        <f>+'[2]Table 2'!G99</f>
        <v>24179</v>
      </c>
      <c r="K167" s="10">
        <f>+'[2]Table 2'!H99</f>
        <v>151439</v>
      </c>
      <c r="L167" s="10">
        <f t="shared" si="20"/>
        <v>151439</v>
      </c>
      <c r="M167" s="10">
        <f>+'[3]Table 1'!F170</f>
        <v>137441</v>
      </c>
      <c r="N167" s="10">
        <f>+'[3]Table 1'!G170</f>
        <v>26114</v>
      </c>
      <c r="O167" s="10">
        <f>+'[3]Table 1'!H170</f>
        <v>163555</v>
      </c>
      <c r="P167" s="10">
        <f t="shared" si="21"/>
        <v>163555</v>
      </c>
      <c r="Q167" s="10">
        <f t="shared" si="22"/>
        <v>158506.66666666666</v>
      </c>
      <c r="R167" s="10">
        <f t="shared" si="27"/>
        <v>158506.66666666666</v>
      </c>
      <c r="S167" s="10">
        <f t="shared" si="28"/>
        <v>158506</v>
      </c>
      <c r="T167" s="10">
        <f t="shared" si="23"/>
        <v>181726.8</v>
      </c>
      <c r="U167" s="11" t="str">
        <f t="shared" si="24"/>
        <v>Promediable</v>
      </c>
    </row>
    <row r="168" spans="1:21" ht="31.5" customHeight="1" x14ac:dyDescent="0.2">
      <c r="A168" s="9">
        <v>162</v>
      </c>
      <c r="B168" s="1" t="str">
        <f>+'[1]Table 1'!B168</f>
        <v>SELLO FECHADOR MEDIANO</v>
      </c>
      <c r="C168" s="1" t="str">
        <f>+'[1]Table 1'!C168</f>
        <v>Esta tinta NO se corre. Soporta agua y bajas temperaturas. Ideal para marcar en superficies de plástico, metal, vidrio, madera, cuero. Muy usada para marcar productos alimenticios y etiquetas especiales.</v>
      </c>
      <c r="D168" s="24">
        <v>1</v>
      </c>
      <c r="E168" s="24">
        <v>20659</v>
      </c>
      <c r="F168" s="24">
        <v>3925</v>
      </c>
      <c r="G168" s="24">
        <v>24584</v>
      </c>
      <c r="H168" s="24">
        <v>1475036</v>
      </c>
      <c r="I168" s="10">
        <f>+'[2]Table 2'!F100</f>
        <v>19489</v>
      </c>
      <c r="J168" s="10">
        <f>+'[2]Table 2'!G100</f>
        <v>3703</v>
      </c>
      <c r="K168" s="10">
        <f>+'[2]Table 2'!H100</f>
        <v>23192</v>
      </c>
      <c r="L168" s="10">
        <f t="shared" si="20"/>
        <v>23192</v>
      </c>
      <c r="M168" s="10">
        <f>+'[3]Table 1'!F171</f>
        <v>21049</v>
      </c>
      <c r="N168" s="10">
        <f>+'[3]Table 1'!G171</f>
        <v>3999</v>
      </c>
      <c r="O168" s="10">
        <f>+'[3]Table 1'!H171</f>
        <v>25048</v>
      </c>
      <c r="P168" s="10">
        <f t="shared" si="21"/>
        <v>25048</v>
      </c>
      <c r="Q168" s="10">
        <f t="shared" si="22"/>
        <v>24274.666666666668</v>
      </c>
      <c r="R168" s="10">
        <f t="shared" si="27"/>
        <v>24274.666666666668</v>
      </c>
      <c r="S168" s="10">
        <f t="shared" si="28"/>
        <v>24274</v>
      </c>
      <c r="T168" s="10">
        <f t="shared" si="23"/>
        <v>27830.399999999998</v>
      </c>
      <c r="U168" s="11" t="str">
        <f t="shared" si="24"/>
        <v>Promediable</v>
      </c>
    </row>
    <row r="169" spans="1:21" ht="31.5" customHeight="1" x14ac:dyDescent="0.2">
      <c r="A169" s="9">
        <v>163</v>
      </c>
      <c r="B169" s="1" t="str">
        <f>+'[1]Table 1'!B169</f>
        <v>SELLO DE RADICACION ENTINTABLE
SEGÚN MODELO</v>
      </c>
      <c r="C169" s="1" t="str">
        <f>+'[1]Table 1'!C169</f>
        <v>Sello entintable para la recepción de la correspondencia en la empresa.
Según modelo</v>
      </c>
      <c r="D169" s="24">
        <v>1</v>
      </c>
      <c r="E169" s="24">
        <v>106700</v>
      </c>
      <c r="F169" s="24">
        <v>20273</v>
      </c>
      <c r="G169" s="24">
        <v>126973</v>
      </c>
      <c r="H169" s="24">
        <v>7618351</v>
      </c>
      <c r="I169" s="10">
        <f>+'[2]Table 2'!F101</f>
        <v>100660</v>
      </c>
      <c r="J169" s="10">
        <f>+'[2]Table 2'!G101</f>
        <v>19125</v>
      </c>
      <c r="K169" s="10">
        <f>+'[2]Table 2'!H101</f>
        <v>119785</v>
      </c>
      <c r="L169" s="10">
        <f t="shared" si="20"/>
        <v>119785</v>
      </c>
      <c r="M169" s="10">
        <f>+'[3]Table 1'!F172</f>
        <v>108713</v>
      </c>
      <c r="N169" s="10">
        <f>+'[3]Table 1'!G172</f>
        <v>20655</v>
      </c>
      <c r="O169" s="10">
        <f>+'[3]Table 1'!H172</f>
        <v>129368</v>
      </c>
      <c r="P169" s="10">
        <f t="shared" si="21"/>
        <v>129368</v>
      </c>
      <c r="Q169" s="10">
        <f t="shared" si="22"/>
        <v>125375.33333333333</v>
      </c>
      <c r="R169" s="10">
        <f t="shared" si="27"/>
        <v>125375.33333333333</v>
      </c>
      <c r="S169" s="10">
        <f t="shared" si="28"/>
        <v>125375</v>
      </c>
      <c r="T169" s="10">
        <f t="shared" si="23"/>
        <v>143742</v>
      </c>
      <c r="U169" s="11" t="str">
        <f t="shared" si="24"/>
        <v>Promediable</v>
      </c>
    </row>
    <row r="170" spans="1:21" ht="31.5" customHeight="1" x14ac:dyDescent="0.2">
      <c r="A170" s="9">
        <v>164</v>
      </c>
      <c r="B170" s="1" t="str">
        <f>+'[1]Table 1'!B170</f>
        <v>ALMOHADILLA</v>
      </c>
      <c r="C170" s="1" t="str">
        <f>+'[1]Table 1'!C170</f>
        <v>El Cojín Para Sello Pelikan 4500001 No2 Plástico 15.2x98 /v es el accesorio perfecto para complementar tus sellos y garantizar una impresión nítida y precisa. Con la reconocida marca Pelikan, este cojín está diseñado para ofrecerte la mejor calidad y dura</v>
      </c>
      <c r="D170" s="24">
        <v>1</v>
      </c>
      <c r="E170" s="24">
        <v>53841</v>
      </c>
      <c r="F170" s="24">
        <v>10230</v>
      </c>
      <c r="G170" s="24">
        <v>64071</v>
      </c>
      <c r="H170" s="24">
        <v>1922124</v>
      </c>
      <c r="I170" s="10">
        <f>+'[2]Table 2'!F102</f>
        <v>50793</v>
      </c>
      <c r="J170" s="10">
        <f>+'[2]Table 2'!G102</f>
        <v>9651</v>
      </c>
      <c r="K170" s="10">
        <f>+'[2]Table 2'!H102</f>
        <v>60444</v>
      </c>
      <c r="L170" s="10">
        <f t="shared" si="20"/>
        <v>60444</v>
      </c>
      <c r="M170" s="10">
        <f>+'[3]Table 1'!F173</f>
        <v>54857</v>
      </c>
      <c r="N170" s="10">
        <f>+'[3]Table 1'!G173</f>
        <v>10423</v>
      </c>
      <c r="O170" s="10">
        <f>+'[3]Table 1'!H173</f>
        <v>65280</v>
      </c>
      <c r="P170" s="10">
        <f t="shared" si="21"/>
        <v>65280</v>
      </c>
      <c r="Q170" s="10">
        <f t="shared" si="22"/>
        <v>63265</v>
      </c>
      <c r="R170" s="10">
        <f t="shared" si="27"/>
        <v>63265</v>
      </c>
      <c r="S170" s="10">
        <f t="shared" si="28"/>
        <v>63265</v>
      </c>
      <c r="T170" s="10">
        <f t="shared" si="23"/>
        <v>72532.800000000003</v>
      </c>
      <c r="U170" s="11" t="str">
        <f t="shared" si="24"/>
        <v>Promediable</v>
      </c>
    </row>
    <row r="171" spans="1:21" ht="31.5" customHeight="1" x14ac:dyDescent="0.2">
      <c r="A171" s="9">
        <v>165</v>
      </c>
      <c r="B171" s="1" t="str">
        <f>+'[1]Table 1'!B171</f>
        <v>TINTA PARA ALMOHADILLA NEGRO</v>
      </c>
      <c r="C171" s="1" t="str">
        <f>+'[1]Table 1'!C171</f>
        <v>Negro Tinta Para Sellos Pelikan X 28 Cc' es un producto de alta calidad, ideal para uso en sellos de goma. Su fórmula especializada permite una impresión clara y duradera, asegurando que cada sello sea nítido y legible.</v>
      </c>
      <c r="D171" s="24">
        <v>1</v>
      </c>
      <c r="E171" s="24">
        <v>7420</v>
      </c>
      <c r="F171" s="24">
        <v>1410</v>
      </c>
      <c r="G171" s="24">
        <v>8830</v>
      </c>
      <c r="H171" s="24">
        <v>88298</v>
      </c>
      <c r="I171" s="10">
        <f>+'[2]Table 2'!F103</f>
        <v>7000</v>
      </c>
      <c r="J171" s="10">
        <f>+'[2]Table 2'!G103</f>
        <v>1330</v>
      </c>
      <c r="K171" s="10">
        <f>+'[2]Table 2'!H103</f>
        <v>8330</v>
      </c>
      <c r="L171" s="10">
        <f t="shared" si="20"/>
        <v>8330</v>
      </c>
      <c r="M171" s="10">
        <f>+'[3]Table 1'!F174</f>
        <v>7560</v>
      </c>
      <c r="N171" s="10">
        <f>+'[3]Table 1'!G174</f>
        <v>1436</v>
      </c>
      <c r="O171" s="10">
        <f>+'[3]Table 1'!H174</f>
        <v>8996</v>
      </c>
      <c r="P171" s="10">
        <f t="shared" si="21"/>
        <v>8996</v>
      </c>
      <c r="Q171" s="10">
        <f t="shared" si="22"/>
        <v>8718.6666666666661</v>
      </c>
      <c r="R171" s="10">
        <f t="shared" si="27"/>
        <v>8718.6666666666661</v>
      </c>
      <c r="S171" s="10">
        <f t="shared" si="28"/>
        <v>8718</v>
      </c>
      <c r="T171" s="10">
        <f t="shared" si="23"/>
        <v>9996</v>
      </c>
      <c r="U171" s="11" t="str">
        <f t="shared" si="24"/>
        <v>Promediable</v>
      </c>
    </row>
    <row r="172" spans="1:21" ht="31.5" customHeight="1" x14ac:dyDescent="0.2">
      <c r="A172" s="9">
        <v>166</v>
      </c>
      <c r="B172" s="1" t="str">
        <f>+'[1]Table 1'!B172</f>
        <v>CARPETAS DE PRESENTACION HOJA DE VIDA</v>
      </c>
      <c r="C172" s="1" t="str">
        <f>+'[1]Table 1'!C172</f>
        <v>Elaborada en cartón yute , tapas exteriores de 600 gramos , divisiones de 330 gramos , con refuerzo interno en papel y refuerzo externo en tela , con 5 separadores , cada uno con pestaña de marcación.</v>
      </c>
      <c r="D172" s="24">
        <v>1</v>
      </c>
      <c r="E172" s="24">
        <v>5194</v>
      </c>
      <c r="F172" s="24">
        <v>987</v>
      </c>
      <c r="G172" s="24">
        <v>6181</v>
      </c>
      <c r="H172" s="24">
        <v>154522</v>
      </c>
      <c r="I172" s="10">
        <f>+'[2]Table 2'!F104</f>
        <v>4900</v>
      </c>
      <c r="J172" s="10">
        <f>+'[2]Table 2'!G104</f>
        <v>931</v>
      </c>
      <c r="K172" s="10">
        <f>+'[2]Table 2'!H104</f>
        <v>5831</v>
      </c>
      <c r="L172" s="10">
        <f t="shared" si="20"/>
        <v>5831</v>
      </c>
      <c r="M172" s="10">
        <f>+'[3]Table 1'!F175</f>
        <v>5292</v>
      </c>
      <c r="N172" s="10">
        <f>+'[3]Table 1'!G175</f>
        <v>1005</v>
      </c>
      <c r="O172" s="10">
        <f>+'[3]Table 1'!H175</f>
        <v>6297</v>
      </c>
      <c r="P172" s="10">
        <f t="shared" si="21"/>
        <v>6297</v>
      </c>
      <c r="Q172" s="10">
        <f t="shared" si="22"/>
        <v>6103</v>
      </c>
      <c r="R172" s="10">
        <f t="shared" si="27"/>
        <v>6103</v>
      </c>
      <c r="S172" s="10">
        <f t="shared" si="28"/>
        <v>6103</v>
      </c>
      <c r="T172" s="10">
        <f t="shared" si="23"/>
        <v>6997.2</v>
      </c>
      <c r="U172" s="11" t="str">
        <f t="shared" si="24"/>
        <v>Promediable</v>
      </c>
    </row>
    <row r="173" spans="1:21" ht="31.5" customHeight="1" x14ac:dyDescent="0.2">
      <c r="A173" s="9">
        <v>167</v>
      </c>
      <c r="B173" s="1" t="str">
        <f>+'[1]Table 1'!B173</f>
        <v>NOTAS ADHESIVAS</v>
      </c>
      <c r="C173" s="1" t="str">
        <f>+'[1]Table 1'!C173</f>
        <v>Contiene 250 hojas de colores diferentes
•Medidas: 50 x 50 mm</v>
      </c>
      <c r="D173" s="24">
        <v>1</v>
      </c>
      <c r="E173" s="24">
        <v>11130</v>
      </c>
      <c r="F173" s="24">
        <v>2115</v>
      </c>
      <c r="G173" s="24">
        <v>13245</v>
      </c>
      <c r="H173" s="24">
        <v>132447</v>
      </c>
      <c r="I173" s="10">
        <f>+'[2]Table 2'!F105</f>
        <v>10500</v>
      </c>
      <c r="J173" s="10">
        <f>+'[2]Table 2'!G105</f>
        <v>1995</v>
      </c>
      <c r="K173" s="10">
        <f>+'[2]Table 2'!H105</f>
        <v>12495</v>
      </c>
      <c r="L173" s="10">
        <f t="shared" si="20"/>
        <v>12495</v>
      </c>
      <c r="M173" s="10">
        <f>+'[3]Table 1'!F176</f>
        <v>11340</v>
      </c>
      <c r="N173" s="10">
        <f>+'[3]Table 1'!G176</f>
        <v>2155</v>
      </c>
      <c r="O173" s="10">
        <f>+'[3]Table 1'!H176</f>
        <v>13495</v>
      </c>
      <c r="P173" s="10">
        <f t="shared" si="21"/>
        <v>13495</v>
      </c>
      <c r="Q173" s="10">
        <f t="shared" si="22"/>
        <v>13078.333333333334</v>
      </c>
      <c r="R173" s="10">
        <f t="shared" si="27"/>
        <v>13078.333333333334</v>
      </c>
      <c r="S173" s="10">
        <f t="shared" si="28"/>
        <v>13078</v>
      </c>
      <c r="T173" s="10">
        <f t="shared" si="23"/>
        <v>14994</v>
      </c>
      <c r="U173" s="11" t="str">
        <f t="shared" si="24"/>
        <v>Promediable</v>
      </c>
    </row>
    <row r="174" spans="1:21" ht="31.5" customHeight="1" x14ac:dyDescent="0.2">
      <c r="A174" s="9">
        <v>168</v>
      </c>
      <c r="B174" s="1" t="str">
        <f>+'[1]Table 1'!B174</f>
        <v>MARBETE DE COLORES</v>
      </c>
      <c r="C174" s="1" t="str">
        <f>+'[1]Table 1'!C174</f>
        <v>Para clasificar la información del archivo por colores. Compatibles con fólder celuguía horizontal y vertical. Capacidad para rotular con 47 caracteres. Diseñado para ser colocados fácilmente en la portaguía. Cantidad Rótulos: 160 Tamaño en milímetros: 10</v>
      </c>
      <c r="D174" s="24">
        <v>1</v>
      </c>
      <c r="E174" s="24">
        <v>3766</v>
      </c>
      <c r="F174" s="24">
        <v>716</v>
      </c>
      <c r="G174" s="24">
        <v>4482</v>
      </c>
      <c r="H174" s="24">
        <v>89640</v>
      </c>
      <c r="I174" s="10">
        <f>+'[2]Table 2'!F106</f>
        <v>3553</v>
      </c>
      <c r="J174" s="10">
        <f>+'[2]Table 2'!G106</f>
        <v>675</v>
      </c>
      <c r="K174" s="10">
        <f>+'[2]Table 2'!H106</f>
        <v>4228</v>
      </c>
      <c r="L174" s="10">
        <f t="shared" si="20"/>
        <v>4228</v>
      </c>
      <c r="M174" s="10">
        <f>+'[3]Table 1'!F177</f>
        <v>3837</v>
      </c>
      <c r="N174" s="10">
        <f>+'[3]Table 1'!G177</f>
        <v>729</v>
      </c>
      <c r="O174" s="10">
        <f>+'[3]Table 1'!H177</f>
        <v>4567</v>
      </c>
      <c r="P174" s="10">
        <f t="shared" si="21"/>
        <v>4567</v>
      </c>
      <c r="Q174" s="10">
        <f t="shared" si="22"/>
        <v>4425.666666666667</v>
      </c>
      <c r="R174" s="10">
        <f t="shared" si="27"/>
        <v>4425.666666666667</v>
      </c>
      <c r="S174" s="10">
        <f t="shared" si="28"/>
        <v>4425</v>
      </c>
      <c r="T174" s="10">
        <f t="shared" si="23"/>
        <v>5073.5999999999995</v>
      </c>
      <c r="U174" s="11" t="str">
        <f t="shared" si="24"/>
        <v>Promediable</v>
      </c>
    </row>
    <row r="175" spans="1:21" ht="31.5" customHeight="1" x14ac:dyDescent="0.2">
      <c r="A175" s="9">
        <v>169</v>
      </c>
      <c r="B175" s="1" t="str">
        <f>+'[1]Table 1'!B175</f>
        <v>CAJAS PARA ARCHIVO X200</v>
      </c>
      <c r="C175" s="1" t="str">
        <f>+'[1]Table 1'!C175</f>
        <v>Caja para archivo tipo troquelada X200 en cartón corrugado con agarraderas laterales y tapa integrada calibre 720 , tamaño: alto 27  cm, ancho 20 cm, largo 405 cm, rotulada, sistema doble ventilación</v>
      </c>
      <c r="D175" s="24">
        <v>1</v>
      </c>
      <c r="E175" s="24">
        <v>10388</v>
      </c>
      <c r="F175" s="24">
        <v>1974</v>
      </c>
      <c r="G175" s="24">
        <v>12362</v>
      </c>
      <c r="H175" s="24">
        <v>3708516</v>
      </c>
      <c r="I175" s="10">
        <f>+'[2]Table 2'!F107</f>
        <v>9800</v>
      </c>
      <c r="J175" s="10">
        <f>+'[2]Table 2'!G107</f>
        <v>1862</v>
      </c>
      <c r="K175" s="10">
        <f>+'[2]Table 2'!H107</f>
        <v>11662</v>
      </c>
      <c r="L175" s="10">
        <f t="shared" si="20"/>
        <v>11662</v>
      </c>
      <c r="M175" s="10">
        <f>+'[3]Table 1'!F178</f>
        <v>10584</v>
      </c>
      <c r="N175" s="10">
        <f>+'[3]Table 1'!G178</f>
        <v>2011</v>
      </c>
      <c r="O175" s="10">
        <f>+'[3]Table 1'!H178</f>
        <v>12595</v>
      </c>
      <c r="P175" s="10">
        <f t="shared" si="21"/>
        <v>12595</v>
      </c>
      <c r="Q175" s="10">
        <f t="shared" si="22"/>
        <v>12206.333333333334</v>
      </c>
      <c r="R175" s="10">
        <f t="shared" si="27"/>
        <v>12206.333333333334</v>
      </c>
      <c r="S175" s="10">
        <f t="shared" si="28"/>
        <v>12206</v>
      </c>
      <c r="T175" s="10">
        <f t="shared" si="23"/>
        <v>13994.4</v>
      </c>
      <c r="U175" s="11" t="str">
        <f t="shared" si="24"/>
        <v>Promediable</v>
      </c>
    </row>
    <row r="176" spans="1:21" ht="31.5" customHeight="1" x14ac:dyDescent="0.2">
      <c r="A176" s="9">
        <v>170</v>
      </c>
      <c r="B176" s="1" t="str">
        <f>+'[1]Table 1'!B176</f>
        <v>CARRETE</v>
      </c>
      <c r="C176" s="1" t="str">
        <f>+'[1]Table 1'!C176</f>
        <v>Nylon 16 Libras X 90 mt (Carrete)</v>
      </c>
      <c r="D176" s="24">
        <v>1</v>
      </c>
      <c r="E176" s="24">
        <v>4115</v>
      </c>
      <c r="F176" s="24">
        <v>782</v>
      </c>
      <c r="G176" s="24">
        <v>4897</v>
      </c>
      <c r="H176" s="24">
        <v>24485</v>
      </c>
      <c r="I176" s="10">
        <f>+'[2]Table 2'!F108</f>
        <v>3882</v>
      </c>
      <c r="J176" s="10">
        <f>+'[2]Table 2'!G108</f>
        <v>738</v>
      </c>
      <c r="K176" s="10">
        <f>+'[2]Table 2'!H108</f>
        <v>4620</v>
      </c>
      <c r="L176" s="10">
        <f t="shared" si="20"/>
        <v>4620</v>
      </c>
      <c r="M176" s="10">
        <f>+'[3]Table 1'!F179</f>
        <v>4193</v>
      </c>
      <c r="N176" s="10">
        <f>+'[3]Table 1'!G179</f>
        <v>797</v>
      </c>
      <c r="O176" s="10">
        <f>+'[3]Table 1'!H179</f>
        <v>4989</v>
      </c>
      <c r="P176" s="10">
        <f t="shared" si="21"/>
        <v>4989</v>
      </c>
      <c r="Q176" s="10">
        <f t="shared" si="22"/>
        <v>4835.333333333333</v>
      </c>
      <c r="R176" s="10">
        <f t="shared" si="27"/>
        <v>4835.333333333333</v>
      </c>
      <c r="S176" s="10">
        <f t="shared" si="28"/>
        <v>4835</v>
      </c>
      <c r="T176" s="10">
        <f t="shared" si="23"/>
        <v>5544</v>
      </c>
      <c r="U176" s="11" t="str">
        <f t="shared" si="24"/>
        <v>Promediable</v>
      </c>
    </row>
    <row r="177" spans="1:21" ht="31.5" customHeight="1" x14ac:dyDescent="0.2">
      <c r="A177" s="9">
        <v>171</v>
      </c>
      <c r="B177" s="1" t="str">
        <f>+'[1]Table 1'!B177</f>
        <v>BARRAS DE SILICONA MEDIANA</v>
      </c>
      <c r="C177" s="1" t="str">
        <f>+'[1]Table 1'!C177</f>
        <v>Barra de Silicona Gruesa 11mm en Bolsa x 25 unidades es</v>
      </c>
      <c r="D177" s="24">
        <v>1</v>
      </c>
      <c r="E177" s="24">
        <v>60844</v>
      </c>
      <c r="F177" s="24">
        <v>11560</v>
      </c>
      <c r="G177" s="24">
        <v>72404</v>
      </c>
      <c r="H177" s="24">
        <v>144809</v>
      </c>
      <c r="I177" s="10">
        <f>+'[2]Table 2'!F109</f>
        <v>57400</v>
      </c>
      <c r="J177" s="10">
        <f>+'[2]Table 2'!G109</f>
        <v>10906</v>
      </c>
      <c r="K177" s="10">
        <f>+'[2]Table 2'!H109</f>
        <v>68306</v>
      </c>
      <c r="L177" s="10">
        <f t="shared" si="20"/>
        <v>68306</v>
      </c>
      <c r="M177" s="10">
        <f>+'[3]Table 1'!F180</f>
        <v>61992</v>
      </c>
      <c r="N177" s="10">
        <f>+'[3]Table 1'!G180</f>
        <v>11778</v>
      </c>
      <c r="O177" s="10">
        <f>+'[3]Table 1'!H180</f>
        <v>73770</v>
      </c>
      <c r="P177" s="10">
        <f t="shared" si="21"/>
        <v>73770</v>
      </c>
      <c r="Q177" s="10">
        <f t="shared" si="22"/>
        <v>71493.333333333328</v>
      </c>
      <c r="R177" s="10">
        <f t="shared" si="27"/>
        <v>71493.333333333328</v>
      </c>
      <c r="S177" s="10">
        <f t="shared" si="28"/>
        <v>71493</v>
      </c>
      <c r="T177" s="10">
        <f t="shared" si="23"/>
        <v>81967.199999999997</v>
      </c>
      <c r="U177" s="11" t="str">
        <f t="shared" si="24"/>
        <v>Promediable</v>
      </c>
    </row>
    <row r="178" spans="1:21" ht="31.5" customHeight="1" x14ac:dyDescent="0.2">
      <c r="A178" s="9">
        <v>172</v>
      </c>
      <c r="B178" s="1" t="str">
        <f>+'[1]Table 1'!B178</f>
        <v>Calculadora manual</v>
      </c>
      <c r="C178" s="1" t="str">
        <f>+'[1]Table 1'!C178</f>
        <v>Calculadora Electronica 12 Digitos Color Negro Iu-c8837b</v>
      </c>
      <c r="D178" s="24">
        <v>1</v>
      </c>
      <c r="E178" s="24">
        <v>19032</v>
      </c>
      <c r="F178" s="24">
        <v>3616</v>
      </c>
      <c r="G178" s="24">
        <v>22648</v>
      </c>
      <c r="H178" s="24">
        <v>22648</v>
      </c>
      <c r="I178" s="10">
        <f>+'[2]Table 2'!F110</f>
        <v>17955</v>
      </c>
      <c r="J178" s="10">
        <f>+'[2]Table 2'!G110</f>
        <v>3411</v>
      </c>
      <c r="K178" s="10">
        <f>+'[2]Table 2'!H110</f>
        <v>21366</v>
      </c>
      <c r="L178" s="10">
        <f t="shared" si="20"/>
        <v>21366</v>
      </c>
      <c r="M178" s="10">
        <f>+'[3]Table 1'!F181</f>
        <v>19391</v>
      </c>
      <c r="N178" s="10">
        <f>+'[3]Table 1'!G181</f>
        <v>3684</v>
      </c>
      <c r="O178" s="10">
        <f>+'[3]Table 1'!H181</f>
        <v>23076</v>
      </c>
      <c r="P178" s="10">
        <f t="shared" si="21"/>
        <v>23076</v>
      </c>
      <c r="Q178" s="10">
        <f t="shared" si="22"/>
        <v>22363.333333333332</v>
      </c>
      <c r="R178" s="10">
        <f t="shared" si="27"/>
        <v>22363.333333333332</v>
      </c>
      <c r="S178" s="10">
        <f t="shared" si="28"/>
        <v>22363</v>
      </c>
      <c r="T178" s="10">
        <f t="shared" si="23"/>
        <v>25639.200000000001</v>
      </c>
      <c r="U178" s="11" t="str">
        <f t="shared" si="24"/>
        <v>Promediable</v>
      </c>
    </row>
    <row r="179" spans="1:21" ht="31.5" customHeight="1" x14ac:dyDescent="0.2">
      <c r="A179" s="9">
        <v>173</v>
      </c>
      <c r="B179" s="1" t="str">
        <f>+'[1]Table 1'!B179</f>
        <v>Cartulina fluorescente de 1/8 (colores surtidos) x 6 unidades</v>
      </c>
      <c r="C179" s="1" t="str">
        <f>+'[1]Table 1'!C179</f>
        <v>Cartulina fluorescente de 1/8 (colores surtidos) x 6 unidades</v>
      </c>
      <c r="D179" s="24">
        <v>1</v>
      </c>
      <c r="E179" s="24">
        <v>3933</v>
      </c>
      <c r="F179" s="24">
        <v>747</v>
      </c>
      <c r="G179" s="24">
        <v>4680</v>
      </c>
      <c r="H179" s="24">
        <v>46798</v>
      </c>
      <c r="I179" s="10">
        <f>+'[2]Table 2'!F111</f>
        <v>3710</v>
      </c>
      <c r="J179" s="10">
        <f>+'[2]Table 2'!G111</f>
        <v>705</v>
      </c>
      <c r="K179" s="10">
        <f>+'[2]Table 2'!H111</f>
        <v>4415</v>
      </c>
      <c r="L179" s="10">
        <f t="shared" si="20"/>
        <v>4415</v>
      </c>
      <c r="M179" s="10">
        <f>+'[3]Table 1'!F182</f>
        <v>4007</v>
      </c>
      <c r="N179" s="10">
        <f>+'[3]Table 1'!G182</f>
        <v>761</v>
      </c>
      <c r="O179" s="10">
        <f>+'[3]Table 1'!H182</f>
        <v>4768</v>
      </c>
      <c r="P179" s="10">
        <f t="shared" si="21"/>
        <v>4768</v>
      </c>
      <c r="Q179" s="10">
        <f t="shared" si="22"/>
        <v>4621</v>
      </c>
      <c r="R179" s="10">
        <f t="shared" si="27"/>
        <v>4621</v>
      </c>
      <c r="S179" s="10">
        <f t="shared" si="28"/>
        <v>4621</v>
      </c>
      <c r="T179" s="10">
        <f t="shared" si="23"/>
        <v>5298</v>
      </c>
      <c r="U179" s="11" t="str">
        <f t="shared" si="24"/>
        <v>Promediable</v>
      </c>
    </row>
    <row r="180" spans="1:21" ht="31.5" customHeight="1" x14ac:dyDescent="0.2">
      <c r="A180" s="9">
        <v>174</v>
      </c>
      <c r="B180" s="1" t="str">
        <f>+'[1]Table 1'!B180</f>
        <v>Hojas A4 plásticas transparentes
perforadas</v>
      </c>
      <c r="C180" s="1" t="str">
        <f>+'[1]Table 1'!C180</f>
        <v>Fundas transparentes perforadas para documentos (A4). Paquete X 100
unidades</v>
      </c>
      <c r="D180" s="24">
        <v>1</v>
      </c>
      <c r="E180" s="24">
        <v>35616</v>
      </c>
      <c r="F180" s="24">
        <v>6767</v>
      </c>
      <c r="G180" s="24">
        <v>42383</v>
      </c>
      <c r="H180" s="24">
        <v>42383</v>
      </c>
      <c r="I180" s="10">
        <f>+'[2]Table 2'!F112</f>
        <v>33600</v>
      </c>
      <c r="J180" s="10">
        <f>+'[2]Table 2'!G112</f>
        <v>6384</v>
      </c>
      <c r="K180" s="10">
        <f>+'[2]Table 2'!H112</f>
        <v>39984</v>
      </c>
      <c r="L180" s="10">
        <f t="shared" si="20"/>
        <v>39984</v>
      </c>
      <c r="M180" s="10">
        <f>+'[3]Table 1'!F183</f>
        <v>36288</v>
      </c>
      <c r="N180" s="10">
        <f>+'[3]Table 1'!G183</f>
        <v>6895</v>
      </c>
      <c r="O180" s="10">
        <f>+'[3]Table 1'!H183</f>
        <v>43183</v>
      </c>
      <c r="P180" s="10">
        <f t="shared" si="21"/>
        <v>43183</v>
      </c>
      <c r="Q180" s="10">
        <f t="shared" si="22"/>
        <v>41850</v>
      </c>
      <c r="R180" s="10">
        <f t="shared" si="27"/>
        <v>41850</v>
      </c>
      <c r="S180" s="10">
        <f t="shared" si="28"/>
        <v>41850</v>
      </c>
      <c r="T180" s="10">
        <f t="shared" si="23"/>
        <v>47980.799999999996</v>
      </c>
      <c r="U180" s="11" t="str">
        <f t="shared" si="24"/>
        <v>Promediable</v>
      </c>
    </row>
    <row r="181" spans="1:21" ht="31.5" customHeight="1" x14ac:dyDescent="0.2">
      <c r="A181" s="9">
        <v>175</v>
      </c>
      <c r="B181" s="1" t="str">
        <f>+'[1]Table 1'!B181</f>
        <v>LAPIZ ROJO</v>
      </c>
      <c r="C181" s="1" t="str">
        <f>+'[1]Table 1'!C181</f>
        <v>21,00 cm x 1,80 cm x 5,00 cm en empaque. Paquete X 12 unidades</v>
      </c>
      <c r="D181" s="24">
        <v>1</v>
      </c>
      <c r="E181" s="24">
        <v>10240</v>
      </c>
      <c r="F181" s="24">
        <v>1946</v>
      </c>
      <c r="G181" s="24">
        <v>12185</v>
      </c>
      <c r="H181" s="24">
        <v>24370</v>
      </c>
      <c r="I181" s="10">
        <f>+'[2]Table 2'!F113</f>
        <v>9660</v>
      </c>
      <c r="J181" s="10">
        <f>+'[2]Table 2'!G113</f>
        <v>1835</v>
      </c>
      <c r="K181" s="10">
        <f>+'[2]Table 2'!H113</f>
        <v>11495</v>
      </c>
      <c r="L181" s="10">
        <f t="shared" si="20"/>
        <v>11495</v>
      </c>
      <c r="M181" s="10">
        <f>+'[3]Table 1'!F184</f>
        <v>10433</v>
      </c>
      <c r="N181" s="10">
        <f>+'[3]Table 1'!G184</f>
        <v>1982</v>
      </c>
      <c r="O181" s="10">
        <f>+'[3]Table 1'!H184</f>
        <v>12415</v>
      </c>
      <c r="P181" s="10">
        <f t="shared" si="21"/>
        <v>12415</v>
      </c>
      <c r="Q181" s="10">
        <f t="shared" si="22"/>
        <v>12031.666666666666</v>
      </c>
      <c r="R181" s="10">
        <f t="shared" si="27"/>
        <v>12031.666666666666</v>
      </c>
      <c r="S181" s="10">
        <f t="shared" si="28"/>
        <v>12031</v>
      </c>
      <c r="T181" s="10">
        <f t="shared" si="23"/>
        <v>13794</v>
      </c>
      <c r="U181" s="11" t="str">
        <f t="shared" si="24"/>
        <v>Promediable</v>
      </c>
    </row>
    <row r="182" spans="1:21" ht="31.5" customHeight="1" x14ac:dyDescent="0.2">
      <c r="A182" s="9">
        <v>176</v>
      </c>
      <c r="B182" s="1" t="str">
        <f>+'[1]Table 1'!B182</f>
        <v>PAPEL COMETA</v>
      </c>
      <c r="C182" s="1" t="str">
        <f>+'[1]Table 1'!C182</f>
        <v>PAPEL SEDA, Papel con alta resistencia a la decoloración provocada por la luz y el agua.
Gramaje: 17g.  Hojas plegadas de 51 x 76 cm, (embolsada de 25 en 25 hojas para una mejor protección y conservación o en
paquetes de 500 hojas sin bolsa), Reciclable 1</v>
      </c>
      <c r="D182" s="24">
        <v>1</v>
      </c>
      <c r="E182" s="24">
        <v>7123</v>
      </c>
      <c r="F182" s="24">
        <v>1353</v>
      </c>
      <c r="G182" s="24">
        <v>8477</v>
      </c>
      <c r="H182" s="24">
        <v>8477</v>
      </c>
      <c r="I182" s="10">
        <f>+'[2]Table 2'!F114</f>
        <v>6720</v>
      </c>
      <c r="J182" s="10">
        <f>+'[2]Table 2'!G114</f>
        <v>1277</v>
      </c>
      <c r="K182" s="10">
        <f>+'[2]Table 2'!H114</f>
        <v>7997</v>
      </c>
      <c r="L182" s="10">
        <f t="shared" si="20"/>
        <v>7997</v>
      </c>
      <c r="M182" s="10">
        <f>+'[3]Table 1'!F185</f>
        <v>7258</v>
      </c>
      <c r="N182" s="10">
        <f>+'[3]Table 1'!G185</f>
        <v>1379</v>
      </c>
      <c r="O182" s="10">
        <f>+'[3]Table 1'!H185</f>
        <v>8637</v>
      </c>
      <c r="P182" s="10">
        <f t="shared" si="21"/>
        <v>8637</v>
      </c>
      <c r="Q182" s="10">
        <f t="shared" si="22"/>
        <v>8370.3333333333339</v>
      </c>
      <c r="R182" s="10">
        <f t="shared" si="27"/>
        <v>8370.3333333333339</v>
      </c>
      <c r="S182" s="10">
        <f t="shared" si="28"/>
        <v>8370</v>
      </c>
      <c r="T182" s="10">
        <f t="shared" si="23"/>
        <v>9596.4</v>
      </c>
      <c r="U182" s="11" t="str">
        <f t="shared" si="24"/>
        <v>Promediable</v>
      </c>
    </row>
    <row r="183" spans="1:21" ht="31.5" customHeight="1" x14ac:dyDescent="0.2">
      <c r="A183" s="9">
        <v>177</v>
      </c>
      <c r="B183" s="1" t="str">
        <f>+'[1]Table 1'!B183</f>
        <v>Papel Silueta Octavos</v>
      </c>
      <c r="C183" s="1" t="str">
        <f>+'[1]Table 1'!C183</f>
        <v>Hojas en tamaño 1/8 (25 x 35 cms. Aprox.). Paquete X  10 unidades</v>
      </c>
      <c r="D183" s="24">
        <v>1</v>
      </c>
      <c r="E183" s="24">
        <v>968</v>
      </c>
      <c r="F183" s="24">
        <v>184</v>
      </c>
      <c r="G183" s="24">
        <v>1151</v>
      </c>
      <c r="H183" s="24">
        <v>2303</v>
      </c>
      <c r="I183" s="10">
        <f>+'[2]Table 2'!F115</f>
        <v>913</v>
      </c>
      <c r="J183" s="10">
        <f>+'[2]Table 2'!G115</f>
        <v>173</v>
      </c>
      <c r="K183" s="10">
        <f>+'[2]Table 2'!H115</f>
        <v>1086</v>
      </c>
      <c r="L183" s="10">
        <f t="shared" si="20"/>
        <v>1086</v>
      </c>
      <c r="M183" s="10">
        <f>+'[3]Table 1'!F186</f>
        <v>986</v>
      </c>
      <c r="N183" s="10">
        <f>+'[3]Table 1'!G186</f>
        <v>187</v>
      </c>
      <c r="O183" s="10">
        <f>+'[3]Table 1'!H186</f>
        <v>1173</v>
      </c>
      <c r="P183" s="10">
        <f t="shared" si="21"/>
        <v>1173</v>
      </c>
      <c r="Q183" s="10">
        <f t="shared" si="22"/>
        <v>1136.6666666666667</v>
      </c>
      <c r="R183" s="10">
        <f t="shared" si="27"/>
        <v>1136.6666666666667</v>
      </c>
      <c r="S183" s="10">
        <f t="shared" si="28"/>
        <v>1136</v>
      </c>
      <c r="T183" s="10">
        <f t="shared" si="23"/>
        <v>1303.2</v>
      </c>
      <c r="U183" s="11" t="str">
        <f t="shared" si="24"/>
        <v>Promediable</v>
      </c>
    </row>
    <row r="184" spans="1:21" ht="31.5" customHeight="1" x14ac:dyDescent="0.2">
      <c r="A184" s="9">
        <v>178</v>
      </c>
      <c r="B184" s="1" t="str">
        <f>+'[1]Table 1'!B184</f>
        <v>Pegante en barra de 40 gr.</v>
      </c>
      <c r="C184" s="1" t="str">
        <f>+'[1]Table 1'!C184</f>
        <v>Líquido adhesivo viscoso de color blanco, de facil aplicación presentacion
por 250grs</v>
      </c>
      <c r="D184" s="24">
        <v>1</v>
      </c>
      <c r="E184" s="24">
        <v>12911</v>
      </c>
      <c r="F184" s="24">
        <v>2453</v>
      </c>
      <c r="G184" s="24">
        <v>15364</v>
      </c>
      <c r="H184" s="24">
        <v>153639</v>
      </c>
      <c r="I184" s="10">
        <f>+'[2]Table 2'!F116</f>
        <v>12180</v>
      </c>
      <c r="J184" s="10">
        <f>+'[2]Table 2'!G116</f>
        <v>2314</v>
      </c>
      <c r="K184" s="10">
        <f>+'[2]Table 2'!H116</f>
        <v>14494</v>
      </c>
      <c r="L184" s="10">
        <f t="shared" si="20"/>
        <v>14494</v>
      </c>
      <c r="M184" s="10">
        <f>+'[3]Table 1'!F187</f>
        <v>13154</v>
      </c>
      <c r="N184" s="10">
        <f>+'[3]Table 1'!G187</f>
        <v>2499</v>
      </c>
      <c r="O184" s="10">
        <f>+'[3]Table 1'!H187</f>
        <v>15654</v>
      </c>
      <c r="P184" s="10">
        <f t="shared" si="21"/>
        <v>15654</v>
      </c>
      <c r="Q184" s="10">
        <f t="shared" si="22"/>
        <v>15170.666666666666</v>
      </c>
      <c r="R184" s="10">
        <f t="shared" si="27"/>
        <v>15170.666666666666</v>
      </c>
      <c r="S184" s="10">
        <f t="shared" si="28"/>
        <v>15170</v>
      </c>
      <c r="T184" s="10">
        <f t="shared" si="23"/>
        <v>17392.8</v>
      </c>
      <c r="U184" s="11" t="str">
        <f t="shared" si="24"/>
        <v>Promediable</v>
      </c>
    </row>
    <row r="185" spans="1:21" ht="31.5" customHeight="1" x14ac:dyDescent="0.2">
      <c r="A185" s="9">
        <v>179</v>
      </c>
      <c r="B185" s="1" t="str">
        <f>+'[1]Table 1'!B185</f>
        <v>Reglas 60 cms</v>
      </c>
      <c r="C185" s="1" t="str">
        <f>+'[1]Table 1'!C185</f>
        <v>Regla plastica transparente de 60 centímetros, Con borde biselado, Con
graducación vertical y horizontal.</v>
      </c>
      <c r="D185" s="24">
        <v>1</v>
      </c>
      <c r="E185" s="24">
        <v>400680</v>
      </c>
      <c r="F185" s="24">
        <v>76129</v>
      </c>
      <c r="G185" s="24">
        <v>476809</v>
      </c>
      <c r="H185" s="24">
        <v>28608552</v>
      </c>
      <c r="I185" s="10">
        <f>+'[2]Table 2'!F117</f>
        <v>378000</v>
      </c>
      <c r="J185" s="10">
        <f>+'[2]Table 2'!G117</f>
        <v>71820</v>
      </c>
      <c r="K185" s="10">
        <f>+'[2]Table 2'!H117</f>
        <v>449820</v>
      </c>
      <c r="L185" s="10">
        <f t="shared" si="20"/>
        <v>449820</v>
      </c>
      <c r="M185" s="10">
        <f>+'[3]Table 1'!F188</f>
        <v>408240</v>
      </c>
      <c r="N185" s="10">
        <f>+'[3]Table 1'!G188</f>
        <v>77566</v>
      </c>
      <c r="O185" s="10">
        <f>+'[3]Table 1'!H188</f>
        <v>485806</v>
      </c>
      <c r="P185" s="10">
        <f t="shared" si="21"/>
        <v>485806</v>
      </c>
      <c r="Q185" s="10">
        <f t="shared" si="22"/>
        <v>470811.66666666669</v>
      </c>
      <c r="R185" s="10">
        <f t="shared" si="27"/>
        <v>470811.66666666669</v>
      </c>
      <c r="S185" s="10">
        <f>+TRUNC(R185,0)</f>
        <v>470811</v>
      </c>
      <c r="T185" s="10">
        <f t="shared" si="23"/>
        <v>539784</v>
      </c>
      <c r="U185" s="11" t="str">
        <f t="shared" si="24"/>
        <v>Promediable</v>
      </c>
    </row>
    <row r="186" spans="1:21" ht="31.5" customHeight="1" x14ac:dyDescent="0.2">
      <c r="A186" s="9">
        <v>180</v>
      </c>
      <c r="B186" s="1" t="str">
        <f>+'[1]Table 1'!B186</f>
        <v>Reglas de 1 MT</v>
      </c>
      <c r="C186" s="1" t="str">
        <f>+'[1]Table 1'!C186</f>
        <v>Reglas semiflexibles, Hecho de acero inoxidable. Intervalo: 0 a 100 cm</v>
      </c>
      <c r="D186" s="24">
        <v>1</v>
      </c>
      <c r="E186" s="24">
        <v>44520</v>
      </c>
      <c r="F186" s="24">
        <v>8459</v>
      </c>
      <c r="G186" s="24">
        <v>52979</v>
      </c>
      <c r="H186" s="24">
        <v>529788</v>
      </c>
      <c r="I186" s="10">
        <f>+'[2]Table 2'!F118</f>
        <v>42000</v>
      </c>
      <c r="J186" s="10">
        <f>+'[2]Table 2'!G118</f>
        <v>7980</v>
      </c>
      <c r="K186" s="10">
        <f>+'[2]Table 2'!H118</f>
        <v>49980</v>
      </c>
      <c r="L186" s="10">
        <f t="shared" si="20"/>
        <v>49980</v>
      </c>
      <c r="M186" s="10">
        <f>+'[3]Table 1'!F189</f>
        <v>45360</v>
      </c>
      <c r="N186" s="10">
        <f>+'[3]Table 1'!G189</f>
        <v>8618</v>
      </c>
      <c r="O186" s="10">
        <f>+'[3]Table 1'!H189</f>
        <v>53978</v>
      </c>
      <c r="P186" s="10">
        <f t="shared" si="21"/>
        <v>53978</v>
      </c>
      <c r="Q186" s="10">
        <f t="shared" si="22"/>
        <v>52312.333333333336</v>
      </c>
      <c r="R186" s="10">
        <f t="shared" si="27"/>
        <v>52312.333333333336</v>
      </c>
      <c r="S186" s="10">
        <f>+TRUNC(R186,0)</f>
        <v>52312</v>
      </c>
      <c r="T186" s="10">
        <f t="shared" si="23"/>
        <v>59976</v>
      </c>
      <c r="U186" s="11" t="str">
        <f t="shared" si="24"/>
        <v>Promediable</v>
      </c>
    </row>
    <row r="187" spans="1:21" ht="31.5" customHeight="1" x14ac:dyDescent="0.2">
      <c r="A187" s="9">
        <v>181</v>
      </c>
      <c r="B187" s="1" t="str">
        <f>+'[1]Table 1'!B187</f>
        <v>Chinches pequeños</v>
      </c>
      <c r="C187" s="1" t="str">
        <f>+'[1]Table 1'!C187</f>
        <v>Chinches Tachuelas X 100 Unidades de la marca Studio. Este conjunto de tachuelas es ideal para mantener tus espacios de trabajo y hogar perfectamente ordenados, permitiéndote fijar fácilmente todo tipo de materiales ligeros sobre superficies adecuadas. Ca</v>
      </c>
      <c r="D187" s="24">
        <v>1</v>
      </c>
      <c r="E187" s="24">
        <v>78504</v>
      </c>
      <c r="F187" s="24">
        <v>14916</v>
      </c>
      <c r="G187" s="24">
        <v>93419</v>
      </c>
      <c r="H187" s="24">
        <v>93419</v>
      </c>
      <c r="I187" s="10">
        <f>+'[2]Table 2'!F119</f>
        <v>74060</v>
      </c>
      <c r="J187" s="10">
        <f>+'[2]Table 2'!G119</f>
        <v>14071</v>
      </c>
      <c r="K187" s="10">
        <f>+'[2]Table 2'!H119</f>
        <v>88131</v>
      </c>
      <c r="L187" s="10">
        <f t="shared" si="20"/>
        <v>88131</v>
      </c>
      <c r="M187" s="10">
        <f>+'[3]Table 1'!F190</f>
        <v>79985</v>
      </c>
      <c r="N187" s="10">
        <f>+'[3]Table 1'!G190</f>
        <v>15197</v>
      </c>
      <c r="O187" s="10">
        <f>+'[3]Table 1'!H190</f>
        <v>95182</v>
      </c>
      <c r="P187" s="10">
        <f t="shared" si="21"/>
        <v>95182</v>
      </c>
      <c r="Q187" s="10">
        <f t="shared" si="22"/>
        <v>92244</v>
      </c>
      <c r="R187" s="10">
        <f t="shared" si="27"/>
        <v>92244</v>
      </c>
      <c r="S187" s="10">
        <f t="shared" ref="S187:S197" si="29">+TRUNC(R187,0)</f>
        <v>92244</v>
      </c>
      <c r="T187" s="10">
        <f t="shared" si="23"/>
        <v>105757.2</v>
      </c>
      <c r="U187" s="11" t="str">
        <f t="shared" si="24"/>
        <v>Promediable</v>
      </c>
    </row>
    <row r="188" spans="1:21" ht="31.5" customHeight="1" x14ac:dyDescent="0.2">
      <c r="A188" s="9">
        <v>182</v>
      </c>
      <c r="B188" s="1" t="str">
        <f>+'[1]Table 1'!B188</f>
        <v>CINTA DOBLE FAZ</v>
      </c>
      <c r="C188" s="1" t="str">
        <f>+'[1]Table 1'!C188</f>
        <v>Cinta adhesiva de doble cara con base de PP transparente. Adhesivo sin disolventes.Alto poder adhesivo.De larga duración.Utilizable sin   dispensador manual.Longitud del rollo: 10 m, ancho de la cinta adhesiva: 12
mm.</v>
      </c>
      <c r="D188" s="24">
        <v>1</v>
      </c>
      <c r="E188" s="24">
        <v>24486</v>
      </c>
      <c r="F188" s="24">
        <v>4652</v>
      </c>
      <c r="G188" s="24">
        <v>29138</v>
      </c>
      <c r="H188" s="24">
        <v>29138</v>
      </c>
      <c r="I188" s="10">
        <f>+'[2]Table 2'!F120</f>
        <v>23100</v>
      </c>
      <c r="J188" s="10">
        <f>+'[2]Table 2'!G120</f>
        <v>4389</v>
      </c>
      <c r="K188" s="10">
        <f>+'[2]Table 2'!H120</f>
        <v>27489</v>
      </c>
      <c r="L188" s="10">
        <f t="shared" si="20"/>
        <v>27489</v>
      </c>
      <c r="M188" s="10">
        <f>+'[3]Table 2'!F1</f>
        <v>24948</v>
      </c>
      <c r="N188" s="10">
        <f>+'[3]Table 2'!G1</f>
        <v>4740</v>
      </c>
      <c r="O188" s="10">
        <f>+'[3]Table 2'!H1</f>
        <v>29688</v>
      </c>
      <c r="P188" s="10">
        <f t="shared" si="21"/>
        <v>29688</v>
      </c>
      <c r="Q188" s="10">
        <f t="shared" si="22"/>
        <v>28771.666666666668</v>
      </c>
      <c r="R188" s="10">
        <f t="shared" si="27"/>
        <v>28771.666666666668</v>
      </c>
      <c r="S188" s="10">
        <f t="shared" si="29"/>
        <v>28771</v>
      </c>
      <c r="T188" s="10">
        <f t="shared" si="23"/>
        <v>32986.799999999996</v>
      </c>
      <c r="U188" s="11" t="str">
        <f t="shared" si="24"/>
        <v>Promediable</v>
      </c>
    </row>
    <row r="189" spans="1:21" ht="31.5" customHeight="1" x14ac:dyDescent="0.2">
      <c r="A189" s="9">
        <v>183</v>
      </c>
      <c r="B189" s="1" t="str">
        <f>+'[1]Table 1'!B189</f>
        <v>Escarcha de varios colores</v>
      </c>
      <c r="C189" s="1" t="str">
        <f>+'[1]Table 1'!C189</f>
        <v>Presentación 500 gr colores variados</v>
      </c>
      <c r="D189" s="24">
        <v>1</v>
      </c>
      <c r="E189" s="24">
        <v>34874</v>
      </c>
      <c r="F189" s="24">
        <v>6626</v>
      </c>
      <c r="G189" s="24">
        <v>41500</v>
      </c>
      <c r="H189" s="24">
        <v>830001</v>
      </c>
      <c r="I189" s="10">
        <f>+'[2]Table 2'!F121</f>
        <v>32900</v>
      </c>
      <c r="J189" s="10">
        <f>+'[2]Table 2'!G121</f>
        <v>6251</v>
      </c>
      <c r="K189" s="10">
        <f>+'[2]Table 2'!H121</f>
        <v>39151</v>
      </c>
      <c r="L189" s="10">
        <f t="shared" si="20"/>
        <v>39151</v>
      </c>
      <c r="M189" s="10">
        <f>+'[3]Table 2'!F2</f>
        <v>35532</v>
      </c>
      <c r="N189" s="10">
        <f>+'[3]Table 2'!G2</f>
        <v>6751</v>
      </c>
      <c r="O189" s="10">
        <f>+'[3]Table 2'!H2</f>
        <v>42283</v>
      </c>
      <c r="P189" s="10">
        <f t="shared" si="21"/>
        <v>42283</v>
      </c>
      <c r="Q189" s="10">
        <f t="shared" si="22"/>
        <v>40978</v>
      </c>
      <c r="R189" s="10">
        <f t="shared" si="27"/>
        <v>40978</v>
      </c>
      <c r="S189" s="10">
        <f t="shared" si="29"/>
        <v>40978</v>
      </c>
      <c r="T189" s="10">
        <f t="shared" si="23"/>
        <v>46981.2</v>
      </c>
      <c r="U189" s="11" t="str">
        <f t="shared" si="24"/>
        <v>Promediable</v>
      </c>
    </row>
    <row r="190" spans="1:21" ht="31.5" customHeight="1" x14ac:dyDescent="0.2">
      <c r="A190" s="9">
        <v>184</v>
      </c>
      <c r="B190" s="1" t="str">
        <f>+'[1]Table 1'!B190</f>
        <v>Lápiz negro</v>
      </c>
      <c r="C190" s="1" t="str">
        <f>+'[1]Table 1'!C190</f>
        <v>Lápiz triangular, extra grueso 2 (HB). Diseño ergonómico. Longitud y peso ideal para las manos pequeñas. Excelente para la enseñanza de la correcta sujeción. Mina mas gruesa de 3.5 mm. caja por 12 unidades</v>
      </c>
      <c r="D190" s="24">
        <v>1</v>
      </c>
      <c r="E190" s="24">
        <v>7420</v>
      </c>
      <c r="F190" s="24">
        <v>1410</v>
      </c>
      <c r="G190" s="24">
        <v>8830</v>
      </c>
      <c r="H190" s="24">
        <v>8830</v>
      </c>
      <c r="I190" s="10">
        <f>+'[2]Table 2'!F122</f>
        <v>7000</v>
      </c>
      <c r="J190" s="10">
        <f>+'[2]Table 2'!G122</f>
        <v>1330</v>
      </c>
      <c r="K190" s="10">
        <f>+'[2]Table 2'!H122</f>
        <v>8330</v>
      </c>
      <c r="L190" s="10">
        <f t="shared" si="20"/>
        <v>8330</v>
      </c>
      <c r="M190" s="10">
        <f>+'[3]Table 2'!F3</f>
        <v>7560</v>
      </c>
      <c r="N190" s="10">
        <f>+'[3]Table 2'!G3</f>
        <v>1436</v>
      </c>
      <c r="O190" s="10">
        <f>+'[3]Table 2'!H3</f>
        <v>8996</v>
      </c>
      <c r="P190" s="10">
        <f t="shared" si="21"/>
        <v>8996</v>
      </c>
      <c r="Q190" s="10">
        <f t="shared" si="22"/>
        <v>8718.6666666666661</v>
      </c>
      <c r="R190" s="10">
        <f t="shared" si="27"/>
        <v>8718.6666666666661</v>
      </c>
      <c r="S190" s="10">
        <f t="shared" si="29"/>
        <v>8718</v>
      </c>
      <c r="T190" s="10">
        <f t="shared" si="23"/>
        <v>9996</v>
      </c>
      <c r="U190" s="11" t="str">
        <f t="shared" si="24"/>
        <v>Promediable</v>
      </c>
    </row>
    <row r="191" spans="1:21" ht="31.5" customHeight="1" x14ac:dyDescent="0.2">
      <c r="A191" s="9">
        <v>185</v>
      </c>
      <c r="B191" s="1" t="str">
        <f>+'[1]Table 1'!B191</f>
        <v>Papel bond</v>
      </c>
      <c r="C191" s="1" t="str">
        <f>+'[1]Table 1'!C191</f>
        <v>Papel Bond. 70 x 100 cms gramaje 75 grm con resistencia al borrado
mecanico y superficie libre de pelusas</v>
      </c>
      <c r="D191" s="24">
        <v>1</v>
      </c>
      <c r="E191" s="24">
        <v>2226</v>
      </c>
      <c r="F191" s="24">
        <v>423</v>
      </c>
      <c r="G191" s="24">
        <v>2649</v>
      </c>
      <c r="H191" s="24">
        <v>264894</v>
      </c>
      <c r="I191" s="10">
        <f>+'[2]Table 2'!F123</f>
        <v>2100</v>
      </c>
      <c r="J191" s="10">
        <f>+'[2]Table 2'!G123</f>
        <v>399</v>
      </c>
      <c r="K191" s="10">
        <f>+'[2]Table 2'!H123</f>
        <v>2499</v>
      </c>
      <c r="L191" s="10">
        <f t="shared" si="20"/>
        <v>2499</v>
      </c>
      <c r="M191" s="10">
        <f>+'[3]Table 2'!F4</f>
        <v>2268</v>
      </c>
      <c r="N191" s="10">
        <f>+'[3]Table 2'!G4</f>
        <v>431</v>
      </c>
      <c r="O191" s="10">
        <f>+'[3]Table 2'!H4</f>
        <v>2699</v>
      </c>
      <c r="P191" s="10">
        <f t="shared" si="21"/>
        <v>2699</v>
      </c>
      <c r="Q191" s="10">
        <f t="shared" si="22"/>
        <v>2615.6666666666665</v>
      </c>
      <c r="R191" s="10">
        <f t="shared" si="27"/>
        <v>2615.6666666666665</v>
      </c>
      <c r="S191" s="10">
        <f t="shared" si="29"/>
        <v>2615</v>
      </c>
      <c r="T191" s="10">
        <f t="shared" si="23"/>
        <v>2998.7999999999997</v>
      </c>
      <c r="U191" s="11" t="str">
        <f t="shared" si="24"/>
        <v>Promediable</v>
      </c>
    </row>
    <row r="192" spans="1:21" ht="31.5" customHeight="1" x14ac:dyDescent="0.2">
      <c r="A192" s="9">
        <v>186</v>
      </c>
      <c r="B192" s="1" t="str">
        <f>+'[1]Table 2'!B1</f>
        <v>Papel Crepado</v>
      </c>
      <c r="C192" s="1" t="str">
        <f>+'[1]Table 2'!C1</f>
        <v>Papel Crepado. Papel crepado Versatilidad de tamaños: pliegos y rollos de alta repelencia a los fluidos Ofrece alta repelencia al agua, buena resistencia y propiedades superiores como barrera anti-contaminante.
Peso: 60 g/m2 Fuerza y flexibilidad con un c</v>
      </c>
      <c r="D192" s="24">
        <v>1</v>
      </c>
      <c r="E192" s="24">
        <v>181048</v>
      </c>
      <c r="F192" s="24">
        <v>34399</v>
      </c>
      <c r="G192" s="24">
        <v>215447</v>
      </c>
      <c r="H192" s="24">
        <v>215447</v>
      </c>
      <c r="I192" s="10">
        <f>+'[2]Table 2'!F124</f>
        <v>170800</v>
      </c>
      <c r="J192" s="10">
        <f>+'[2]Table 2'!G124</f>
        <v>32452</v>
      </c>
      <c r="K192" s="10">
        <f>+'[2]Table 2'!H124</f>
        <v>203252</v>
      </c>
      <c r="L192" s="10">
        <f t="shared" si="20"/>
        <v>203252</v>
      </c>
      <c r="M192" s="10">
        <f>+'[3]Table 2'!F5</f>
        <v>184464</v>
      </c>
      <c r="N192" s="10">
        <f>+'[3]Table 2'!G5</f>
        <v>35048</v>
      </c>
      <c r="O192" s="10">
        <f>+'[3]Table 2'!H5</f>
        <v>219512</v>
      </c>
      <c r="P192" s="10">
        <f t="shared" si="21"/>
        <v>219512</v>
      </c>
      <c r="Q192" s="10">
        <f t="shared" si="22"/>
        <v>212737</v>
      </c>
      <c r="R192" s="10">
        <f t="shared" si="27"/>
        <v>212737</v>
      </c>
      <c r="S192" s="10">
        <f t="shared" si="29"/>
        <v>212737</v>
      </c>
      <c r="T192" s="10">
        <f t="shared" si="23"/>
        <v>243902.4</v>
      </c>
      <c r="U192" s="11" t="str">
        <f t="shared" si="24"/>
        <v>Promediable</v>
      </c>
    </row>
    <row r="193" spans="1:21" ht="31.5" customHeight="1" x14ac:dyDescent="0.2">
      <c r="A193" s="9">
        <v>187</v>
      </c>
      <c r="B193" s="1" t="str">
        <f>+'[1]Table 2'!B2</f>
        <v>Papel termoselladora</v>
      </c>
      <c r="C193" s="1" t="str">
        <f>+'[1]Table 2'!C2</f>
        <v>Papel para Termoselladora. Libre de plomo, metales pesados o materiales tóxicos. Identificación sencilla del contenido. La lámina de plástico transparente presenta un ligero color azul que permite visualizar fácilmente las lineas de sellado. Presenta indi</v>
      </c>
      <c r="D193" s="24">
        <v>1</v>
      </c>
      <c r="E193" s="24">
        <v>98649</v>
      </c>
      <c r="F193" s="24">
        <v>18743</v>
      </c>
      <c r="G193" s="24">
        <v>117392</v>
      </c>
      <c r="H193" s="24">
        <v>117392</v>
      </c>
      <c r="I193" s="10">
        <f>+'[2]Table 2'!F125</f>
        <v>93065</v>
      </c>
      <c r="J193" s="10">
        <f>+'[2]Table 2'!G125</f>
        <v>17682</v>
      </c>
      <c r="K193" s="10">
        <f>+'[2]Table 2'!H125</f>
        <v>110747</v>
      </c>
      <c r="L193" s="10">
        <f t="shared" si="20"/>
        <v>110747</v>
      </c>
      <c r="M193" s="10">
        <f>+'[3]Table 2'!F6</f>
        <v>100510</v>
      </c>
      <c r="N193" s="10">
        <f>+'[3]Table 2'!G6</f>
        <v>19097</v>
      </c>
      <c r="O193" s="10">
        <f>+'[3]Table 2'!H6</f>
        <v>119607</v>
      </c>
      <c r="P193" s="10">
        <f t="shared" si="21"/>
        <v>119607</v>
      </c>
      <c r="Q193" s="10">
        <f t="shared" si="22"/>
        <v>115915.33333333333</v>
      </c>
      <c r="R193" s="10">
        <f t="shared" si="27"/>
        <v>115915.33333333333</v>
      </c>
      <c r="S193" s="10">
        <f t="shared" si="29"/>
        <v>115915</v>
      </c>
      <c r="T193" s="10">
        <f t="shared" si="23"/>
        <v>132896.4</v>
      </c>
      <c r="U193" s="11" t="str">
        <f t="shared" si="24"/>
        <v>Promediable</v>
      </c>
    </row>
    <row r="194" spans="1:21" ht="31.5" customHeight="1" x14ac:dyDescent="0.2">
      <c r="A194" s="9">
        <v>188</v>
      </c>
      <c r="B194" s="1" t="str">
        <f>+'[1]Table 2'!B3</f>
        <v>Adhesivos decorativos en vinilo</v>
      </c>
      <c r="C194" s="1" t="str">
        <f>+'[1]Table 2'!C3</f>
        <v>Adhesivos decorativos en vinilo colores amarillo, verde, azul, violeta y
naranja rollo x 10 metros</v>
      </c>
      <c r="D194" s="24">
        <v>1</v>
      </c>
      <c r="E194" s="24">
        <v>222452</v>
      </c>
      <c r="F194" s="24">
        <v>42266</v>
      </c>
      <c r="G194" s="24">
        <v>264718</v>
      </c>
      <c r="H194" s="24">
        <v>264717</v>
      </c>
      <c r="I194" s="10">
        <f>+'[2]Table 2'!F126</f>
        <v>209860</v>
      </c>
      <c r="J194" s="10">
        <f>+'[2]Table 2'!G126</f>
        <v>39873</v>
      </c>
      <c r="K194" s="10">
        <f>+'[2]Table 2'!H126</f>
        <v>249733</v>
      </c>
      <c r="L194" s="10">
        <f t="shared" si="20"/>
        <v>249733</v>
      </c>
      <c r="M194" s="10">
        <f>+'[3]Table 2'!F7</f>
        <v>226649</v>
      </c>
      <c r="N194" s="10">
        <f>+'[3]Table 2'!G7</f>
        <v>43063</v>
      </c>
      <c r="O194" s="10">
        <f>+'[3]Table 2'!H7</f>
        <v>269712</v>
      </c>
      <c r="P194" s="10">
        <f t="shared" si="21"/>
        <v>269712</v>
      </c>
      <c r="Q194" s="10">
        <f t="shared" si="22"/>
        <v>261387.66666666666</v>
      </c>
      <c r="R194" s="10">
        <f t="shared" si="27"/>
        <v>261387.66666666666</v>
      </c>
      <c r="S194" s="10">
        <f t="shared" si="29"/>
        <v>261387</v>
      </c>
      <c r="T194" s="10">
        <f t="shared" si="23"/>
        <v>299679.59999999998</v>
      </c>
      <c r="U194" s="11" t="str">
        <f t="shared" si="24"/>
        <v>Promediable</v>
      </c>
    </row>
    <row r="195" spans="1:21" ht="31.5" customHeight="1" x14ac:dyDescent="0.2">
      <c r="A195" s="9">
        <v>189</v>
      </c>
      <c r="B195" s="1" t="str">
        <f>+'[1]Table 2'!B4</f>
        <v>Block  tamaño carta</v>
      </c>
      <c r="C195" s="1" t="str">
        <f>+'[1]Table 2'!C4</f>
        <v>Block papel  tamaño carta colores paquetes X 100, no pintados, no manchan, ni destiñen 100% compatible con impresión Láser</v>
      </c>
      <c r="D195" s="24">
        <v>1</v>
      </c>
      <c r="E195" s="24">
        <v>8756</v>
      </c>
      <c r="F195" s="24">
        <v>1664</v>
      </c>
      <c r="G195" s="24">
        <v>10420</v>
      </c>
      <c r="H195" s="24">
        <v>10419</v>
      </c>
      <c r="I195" s="10">
        <f>+'[2]Table 2'!F127</f>
        <v>8260</v>
      </c>
      <c r="J195" s="10">
        <f>+'[2]Table 2'!G127</f>
        <v>1569</v>
      </c>
      <c r="K195" s="10">
        <f>+'[2]Table 2'!H127</f>
        <v>9829</v>
      </c>
      <c r="L195" s="10">
        <f t="shared" si="20"/>
        <v>9829</v>
      </c>
      <c r="M195" s="10">
        <f>+'[3]Table 2'!F8</f>
        <v>8921</v>
      </c>
      <c r="N195" s="10">
        <f>+'[3]Table 2'!G8</f>
        <v>1695</v>
      </c>
      <c r="O195" s="10">
        <f>+'[3]Table 2'!H8</f>
        <v>10616</v>
      </c>
      <c r="P195" s="10">
        <f t="shared" si="21"/>
        <v>10616</v>
      </c>
      <c r="Q195" s="10">
        <f t="shared" si="22"/>
        <v>10288.333333333334</v>
      </c>
      <c r="R195" s="10">
        <f t="shared" si="27"/>
        <v>10288.333333333334</v>
      </c>
      <c r="S195" s="10">
        <f t="shared" si="29"/>
        <v>10288</v>
      </c>
      <c r="T195" s="10">
        <f t="shared" si="23"/>
        <v>11794.8</v>
      </c>
      <c r="U195" s="11" t="str">
        <f t="shared" si="24"/>
        <v>Promediable</v>
      </c>
    </row>
    <row r="196" spans="1:21" ht="31.5" customHeight="1" x14ac:dyDescent="0.2">
      <c r="A196" s="9">
        <v>190</v>
      </c>
      <c r="B196" s="1" t="str">
        <f>+'[1]Table 2'!B5</f>
        <v>Papel contact adhesivo color surtido.</v>
      </c>
      <c r="C196" s="1" t="str">
        <f>+'[1]Table 2'!C5</f>
        <v>Papel o Pelicula Autoadhesiva Tipo Contact 5 Metros X 60 cms, colores
surtidos. Rollo de 60 cm x 5 metros.</v>
      </c>
      <c r="D196" s="24">
        <v>1</v>
      </c>
      <c r="E196" s="24">
        <v>274540</v>
      </c>
      <c r="F196" s="24">
        <v>52163</v>
      </c>
      <c r="G196" s="24">
        <v>326703</v>
      </c>
      <c r="H196" s="24">
        <v>326703</v>
      </c>
      <c r="I196" s="10">
        <f>+'[2]Table 2'!F128</f>
        <v>259000</v>
      </c>
      <c r="J196" s="10">
        <f>+'[2]Table 2'!G128</f>
        <v>49210</v>
      </c>
      <c r="K196" s="10">
        <f>+'[2]Table 2'!H128</f>
        <v>308210</v>
      </c>
      <c r="L196" s="10">
        <f t="shared" si="20"/>
        <v>308210</v>
      </c>
      <c r="M196" s="10">
        <f>+'[3]Table 2'!F9</f>
        <v>279720</v>
      </c>
      <c r="N196" s="10">
        <f>+'[3]Table 2'!G9</f>
        <v>53147</v>
      </c>
      <c r="O196" s="10">
        <f>+'[3]Table 2'!H9</f>
        <v>332867</v>
      </c>
      <c r="P196" s="10">
        <f t="shared" si="21"/>
        <v>332867</v>
      </c>
      <c r="Q196" s="10">
        <f t="shared" si="22"/>
        <v>322593.33333333331</v>
      </c>
      <c r="R196" s="10">
        <f t="shared" si="27"/>
        <v>322593.33333333331</v>
      </c>
      <c r="S196" s="10">
        <f t="shared" si="29"/>
        <v>322593</v>
      </c>
      <c r="T196" s="10">
        <f t="shared" si="23"/>
        <v>369852</v>
      </c>
      <c r="U196" s="11" t="str">
        <f t="shared" si="24"/>
        <v>Promediable</v>
      </c>
    </row>
    <row r="197" spans="1:21" ht="31.5" customHeight="1" x14ac:dyDescent="0.2">
      <c r="A197" s="9">
        <v>191</v>
      </c>
      <c r="B197" s="1" t="str">
        <f>+'[1]Table 2'!B6</f>
        <v>Cinta para impresora Zebra ZC300</v>
      </c>
      <c r="C197" s="1" t="str">
        <f>+'[1]Table 2'!C6</f>
        <v>Cinta color YMCKO de 300 imágenes para impresora Zebra ZC300.
800300-550LA</v>
      </c>
      <c r="D197" s="24">
        <v>1</v>
      </c>
      <c r="E197" s="24">
        <v>474880</v>
      </c>
      <c r="F197" s="24">
        <v>90227</v>
      </c>
      <c r="G197" s="24">
        <v>565107</v>
      </c>
      <c r="H197" s="24">
        <v>565107</v>
      </c>
      <c r="I197" s="10">
        <f>+'[2]Table 2'!F129</f>
        <v>448000</v>
      </c>
      <c r="J197" s="10">
        <f>+'[2]Table 2'!G129</f>
        <v>85120</v>
      </c>
      <c r="K197" s="10">
        <f>+'[2]Table 2'!H129</f>
        <v>533120</v>
      </c>
      <c r="L197" s="10">
        <f t="shared" si="20"/>
        <v>533120</v>
      </c>
      <c r="M197" s="10">
        <f>+'[3]Table 2'!F10</f>
        <v>483840</v>
      </c>
      <c r="N197" s="10">
        <f>+'[3]Table 2'!G10</f>
        <v>91930</v>
      </c>
      <c r="O197" s="10">
        <f>+'[3]Table 2'!H10</f>
        <v>575770</v>
      </c>
      <c r="P197" s="10">
        <f t="shared" si="21"/>
        <v>575770</v>
      </c>
      <c r="Q197" s="10">
        <f t="shared" si="22"/>
        <v>557999</v>
      </c>
      <c r="R197" s="10">
        <f t="shared" si="27"/>
        <v>557999</v>
      </c>
      <c r="S197" s="10">
        <f t="shared" si="29"/>
        <v>557999</v>
      </c>
      <c r="T197" s="10">
        <f t="shared" si="23"/>
        <v>639744</v>
      </c>
      <c r="U197" s="11" t="str">
        <f t="shared" si="24"/>
        <v>Promediable</v>
      </c>
    </row>
    <row r="198" spans="1:21" ht="15.75" customHeight="1" x14ac:dyDescent="0.2">
      <c r="A198" s="18"/>
      <c r="B198" s="18"/>
      <c r="C198" s="18"/>
      <c r="D198" s="18"/>
      <c r="E198" s="19"/>
      <c r="F198" s="19"/>
      <c r="G198" s="10"/>
      <c r="H198" s="20">
        <f>SUM(H7:H197)</f>
        <v>147870358</v>
      </c>
      <c r="I198" s="18"/>
      <c r="J198" s="18"/>
      <c r="K198" s="18"/>
      <c r="L198" s="21">
        <f>SUM(L7:L197)</f>
        <v>9764376</v>
      </c>
      <c r="M198" s="18"/>
      <c r="N198" s="18"/>
      <c r="O198" s="18"/>
      <c r="P198" s="21">
        <f>SUM(P7:P197)</f>
        <v>10545536</v>
      </c>
      <c r="Q198" s="18"/>
      <c r="R198" s="22">
        <f>SUM(R7:R197)</f>
        <v>10220054</v>
      </c>
      <c r="S198" s="15">
        <f>+TRUNC(R198,0)</f>
        <v>10220054</v>
      </c>
      <c r="T198" s="23">
        <f>SUM(T7:T197)</f>
        <v>11717251.200000007</v>
      </c>
      <c r="U198" s="18"/>
    </row>
  </sheetData>
  <autoFilter ref="A6:U198" xr:uid="{457A9437-DADF-4FF9-81D9-1F87C1F14FED}"/>
  <mergeCells count="5">
    <mergeCell ref="A5:D5"/>
    <mergeCell ref="E5:H5"/>
    <mergeCell ref="I5:L5"/>
    <mergeCell ref="M5:P5"/>
    <mergeCell ref="Q5:U5"/>
  </mergeCells>
  <dataValidations count="1">
    <dataValidation type="whole" allowBlank="1" showInputMessage="1" showErrorMessage="1" sqref="D7:H197" xr:uid="{BD848CB6-5EDF-442E-B353-72D7EEBE5162}">
      <formula1>0</formula1>
      <formula2>9.99999999999999E+25</formula2>
    </dataValidation>
  </dataValidations>
  <pageMargins left="0.7" right="0.7" top="0.75" bottom="0.75" header="0.3" footer="0.3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310807-5A4B-49E7-BC6B-E89CDD504208}">
  <dimension ref="A3:U198"/>
  <sheetViews>
    <sheetView zoomScaleNormal="100" workbookViewId="0">
      <pane xSplit="4" ySplit="6" topLeftCell="E185" activePane="bottomRight" state="frozen"/>
      <selection pane="topRight" activeCell="E1" sqref="E1"/>
      <selection pane="bottomLeft" activeCell="A7" sqref="A7"/>
      <selection pane="bottomRight" activeCell="A117" sqref="A117:XFD117"/>
    </sheetView>
  </sheetViews>
  <sheetFormatPr baseColWidth="10" defaultColWidth="11.42578125" defaultRowHeight="15.75" customHeight="1" x14ac:dyDescent="0.2"/>
  <cols>
    <col min="1" max="1" width="11.7109375" style="13" bestFit="1" customWidth="1"/>
    <col min="2" max="3" width="20.7109375" style="13" customWidth="1"/>
    <col min="4" max="4" width="13.7109375" style="13" bestFit="1" customWidth="1"/>
    <col min="5" max="8" width="12.140625" style="14" customWidth="1"/>
    <col min="9" max="11" width="12.140625" style="13" customWidth="1"/>
    <col min="12" max="12" width="15.7109375" style="13" bestFit="1" customWidth="1"/>
    <col min="13" max="15" width="12.140625" style="13" customWidth="1"/>
    <col min="16" max="16" width="15.7109375" style="13" bestFit="1" customWidth="1"/>
    <col min="17" max="17" width="12.140625" style="13" customWidth="1"/>
    <col min="18" max="18" width="15.85546875" style="13" bestFit="1" customWidth="1"/>
    <col min="19" max="19" width="15.5703125" style="13" bestFit="1" customWidth="1"/>
    <col min="20" max="20" width="12.140625" style="13" customWidth="1"/>
    <col min="21" max="21" width="19" style="13" bestFit="1" customWidth="1"/>
    <col min="22" max="16384" width="11.42578125" style="13"/>
  </cols>
  <sheetData>
    <row r="3" spans="1:21" s="4" customFormat="1" ht="15.75" customHeight="1" x14ac:dyDescent="0.2">
      <c r="A3" s="2" t="s">
        <v>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21" s="4" customFormat="1" ht="15.75" customHeight="1" x14ac:dyDescent="0.2"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</row>
    <row r="5" spans="1:21" s="4" customFormat="1" ht="15.75" customHeight="1" x14ac:dyDescent="0.2">
      <c r="A5" s="25" t="s">
        <v>1</v>
      </c>
      <c r="B5" s="25"/>
      <c r="C5" s="25"/>
      <c r="D5" s="25"/>
      <c r="E5" s="26" t="s">
        <v>2</v>
      </c>
      <c r="F5" s="26"/>
      <c r="G5" s="26"/>
      <c r="H5" s="26"/>
      <c r="I5" s="26" t="s">
        <v>3</v>
      </c>
      <c r="J5" s="26"/>
      <c r="K5" s="26"/>
      <c r="L5" s="26"/>
      <c r="M5" s="26" t="s">
        <v>4</v>
      </c>
      <c r="N5" s="26"/>
      <c r="O5" s="26"/>
      <c r="P5" s="26"/>
      <c r="Q5" s="27" t="s">
        <v>5</v>
      </c>
      <c r="R5" s="27"/>
      <c r="S5" s="27"/>
      <c r="T5" s="27"/>
      <c r="U5" s="27"/>
    </row>
    <row r="6" spans="1:21" s="8" customFormat="1" ht="32.25" customHeight="1" x14ac:dyDescent="0.2">
      <c r="A6" s="6" t="s">
        <v>6</v>
      </c>
      <c r="B6" s="6" t="s">
        <v>7</v>
      </c>
      <c r="C6" s="6" t="s">
        <v>7</v>
      </c>
      <c r="D6" s="6" t="s">
        <v>8</v>
      </c>
      <c r="E6" s="7" t="s">
        <v>9</v>
      </c>
      <c r="F6" s="7" t="s">
        <v>10</v>
      </c>
      <c r="G6" s="7" t="s">
        <v>11</v>
      </c>
      <c r="H6" s="7" t="s">
        <v>12</v>
      </c>
      <c r="I6" s="7" t="s">
        <v>9</v>
      </c>
      <c r="J6" s="7" t="s">
        <v>10</v>
      </c>
      <c r="K6" s="7" t="s">
        <v>11</v>
      </c>
      <c r="L6" s="7" t="s">
        <v>12</v>
      </c>
      <c r="M6" s="7" t="s">
        <v>9</v>
      </c>
      <c r="N6" s="7" t="s">
        <v>10</v>
      </c>
      <c r="O6" s="7" t="s">
        <v>11</v>
      </c>
      <c r="P6" s="7" t="s">
        <v>12</v>
      </c>
      <c r="Q6" s="6" t="s">
        <v>13</v>
      </c>
      <c r="R6" s="6" t="s">
        <v>14</v>
      </c>
      <c r="S6" s="6" t="s">
        <v>15</v>
      </c>
      <c r="T6" s="6" t="s">
        <v>16</v>
      </c>
      <c r="U6" s="16" t="s">
        <v>17</v>
      </c>
    </row>
    <row r="7" spans="1:21" s="12" customFormat="1" ht="31.5" customHeight="1" x14ac:dyDescent="0.2">
      <c r="A7" s="9">
        <v>1</v>
      </c>
      <c r="B7" s="1" t="str">
        <f>+'[1]Table 1'!B5</f>
        <v>Poliestireno (icopor) ps</v>
      </c>
      <c r="C7" s="1" t="str">
        <f>+'[1]Table 1'!C5</f>
        <v>Lamina de poliestireno  De Icopor Grosor 2.0 Cm X 3 Pliegos De 1 X 1 Metros</v>
      </c>
      <c r="D7" s="24">
        <f>+'[1]Table 1'!E5</f>
        <v>1</v>
      </c>
      <c r="E7" s="24">
        <v>56986</v>
      </c>
      <c r="F7" s="24">
        <v>10827</v>
      </c>
      <c r="G7" s="24">
        <v>67813</v>
      </c>
      <c r="H7" s="24">
        <v>67813</v>
      </c>
      <c r="I7" s="10">
        <f>+'[2]Table 1'!F7</f>
        <v>53760</v>
      </c>
      <c r="J7" s="10">
        <f>+'[2]Table 1'!G7</f>
        <v>10214</v>
      </c>
      <c r="K7" s="10">
        <f>+'[2]Table 1'!H7</f>
        <v>63974</v>
      </c>
      <c r="L7" s="10">
        <f>+K7*D7</f>
        <v>63974</v>
      </c>
      <c r="M7" s="10">
        <f>+'[3]Table 1'!F6</f>
        <v>58061</v>
      </c>
      <c r="N7" s="10">
        <f>+'[3]Table 1'!G6</f>
        <v>11032</v>
      </c>
      <c r="O7" s="17">
        <f>+'[3]Table 1'!H6</f>
        <v>69092</v>
      </c>
      <c r="P7" s="10">
        <f>+O7*D7</f>
        <v>69092</v>
      </c>
      <c r="Q7" s="10">
        <f>+(G7+K7+O7)/3</f>
        <v>66959.666666666672</v>
      </c>
      <c r="R7" s="10">
        <f t="shared" ref="R7:R12" si="0">+Q7*D7</f>
        <v>66959.666666666672</v>
      </c>
      <c r="S7" s="10">
        <f t="shared" ref="S7:S12" si="1">+TRUNC(R7,0)</f>
        <v>66959</v>
      </c>
      <c r="T7" s="10">
        <f>(+MIN(G7,K7,O7))*120%</f>
        <v>76768.800000000003</v>
      </c>
      <c r="U7" s="11" t="str">
        <f>IF(AND(G7&lt;T7,K7&lt;T7,O7&lt;T7),"Promediable","No_Promediable")</f>
        <v>Promediable</v>
      </c>
    </row>
    <row r="8" spans="1:21" ht="31.5" customHeight="1" x14ac:dyDescent="0.2">
      <c r="A8" s="9">
        <v>2</v>
      </c>
      <c r="B8" s="1" t="str">
        <f>+'[1]Table 1'!B6</f>
        <v>Formas de icopor</v>
      </c>
      <c r="C8" s="1" t="str">
        <f>+'[1]Table 1'!C6</f>
        <v>Esquineros de icopor 100 CM longitud x 7 CM de ala x 3 CM espesor</v>
      </c>
      <c r="D8" s="24">
        <f>+'[1]Table 1'!E6</f>
        <v>1</v>
      </c>
      <c r="E8" s="24">
        <v>6826</v>
      </c>
      <c r="F8" s="24">
        <v>1297</v>
      </c>
      <c r="G8" s="24">
        <v>8123</v>
      </c>
      <c r="H8" s="24">
        <v>8123</v>
      </c>
      <c r="I8" s="10">
        <f>+'[2]Table 1'!F8</f>
        <v>6440</v>
      </c>
      <c r="J8" s="10">
        <f>+'[2]Table 1'!G8</f>
        <v>1224</v>
      </c>
      <c r="K8" s="10">
        <f>+'[2]Table 1'!H8</f>
        <v>7664</v>
      </c>
      <c r="L8" s="10">
        <f t="shared" ref="L8:L70" si="2">+K8*D8</f>
        <v>7664</v>
      </c>
      <c r="M8" s="10">
        <f>+'[3]Table 1'!F7</f>
        <v>6955</v>
      </c>
      <c r="N8" s="10">
        <f>+'[3]Table 1'!G7</f>
        <v>1321</v>
      </c>
      <c r="O8" s="17">
        <f>+'[3]Table 1'!H7</f>
        <v>8277</v>
      </c>
      <c r="P8" s="10">
        <f t="shared" ref="P8:P70" si="3">+O8*D8</f>
        <v>8277</v>
      </c>
      <c r="Q8" s="10">
        <f t="shared" ref="Q8:Q70" si="4">+(G8+K8+O8)/3</f>
        <v>8021.333333333333</v>
      </c>
      <c r="R8" s="10">
        <f t="shared" si="0"/>
        <v>8021.333333333333</v>
      </c>
      <c r="S8" s="10">
        <f t="shared" si="1"/>
        <v>8021</v>
      </c>
      <c r="T8" s="10">
        <f t="shared" ref="T8:T70" si="5">(+MIN(G8,K8,O8))*120%</f>
        <v>9196.7999999999993</v>
      </c>
      <c r="U8" s="11" t="str">
        <f t="shared" ref="U8:U70" si="6">IF(AND(G8&lt;T8,K8&lt;T8,O8&lt;T8),"Promediable","No_Promediable")</f>
        <v>Promediable</v>
      </c>
    </row>
    <row r="9" spans="1:21" ht="31.5" customHeight="1" x14ac:dyDescent="0.2">
      <c r="A9" s="9">
        <v>3</v>
      </c>
      <c r="B9" s="1" t="str">
        <f>+'[1]Table 1'!B7</f>
        <v>Cajas para Empacar</v>
      </c>
      <c r="C9" s="1" t="str">
        <f>+'[1]Table 1'!C7</f>
        <v>Cajas de cartón café corrugado de medidas 400 * 300 * 260 +-10mm</v>
      </c>
      <c r="D9" s="24">
        <f>+'[1]Table 1'!E7</f>
        <v>20</v>
      </c>
      <c r="E9" s="24">
        <v>12466</v>
      </c>
      <c r="F9" s="24">
        <v>2368</v>
      </c>
      <c r="G9" s="24">
        <v>14834</v>
      </c>
      <c r="H9" s="24">
        <v>296681</v>
      </c>
      <c r="I9" s="10">
        <f>+'[2]Table 1'!F9</f>
        <v>11760</v>
      </c>
      <c r="J9" s="10">
        <f>+'[2]Table 1'!G9</f>
        <v>2234</v>
      </c>
      <c r="K9" s="10">
        <f>+'[2]Table 1'!H9</f>
        <v>13994</v>
      </c>
      <c r="L9" s="10">
        <f t="shared" si="2"/>
        <v>279880</v>
      </c>
      <c r="M9" s="10">
        <f>+'[3]Table 1'!F8</f>
        <v>12701</v>
      </c>
      <c r="N9" s="10">
        <f>+'[3]Table 1'!G8</f>
        <v>2413</v>
      </c>
      <c r="O9" s="17">
        <f>+'[3]Table 1'!H8</f>
        <v>15114</v>
      </c>
      <c r="P9" s="10">
        <f t="shared" si="3"/>
        <v>302280</v>
      </c>
      <c r="Q9" s="10">
        <f t="shared" si="4"/>
        <v>14647.333333333334</v>
      </c>
      <c r="R9" s="10">
        <f t="shared" si="0"/>
        <v>292946.66666666669</v>
      </c>
      <c r="S9" s="10">
        <f t="shared" si="1"/>
        <v>292946</v>
      </c>
      <c r="T9" s="10">
        <f t="shared" si="5"/>
        <v>16792.8</v>
      </c>
      <c r="U9" s="11" t="str">
        <f t="shared" si="6"/>
        <v>Promediable</v>
      </c>
    </row>
    <row r="10" spans="1:21" ht="31.5" customHeight="1" x14ac:dyDescent="0.2">
      <c r="A10" s="9">
        <v>4</v>
      </c>
      <c r="B10" s="1" t="str">
        <f>+'[1]Table 1'!B8</f>
        <v>PLANILLERO ACRILICO</v>
      </c>
      <c r="C10" s="1" t="str">
        <f>+'[1]Table 1'!C8</f>
        <v>Fabricada en polipropileno de alta calidad, modelo liso. Con un tamaño de
34 cm de largo y 23 cm de ancho</v>
      </c>
      <c r="D10" s="24">
        <f>+'[1]Table 1'!E8</f>
        <v>1</v>
      </c>
      <c r="E10" s="24">
        <v>7770</v>
      </c>
      <c r="F10" s="24">
        <v>1476</v>
      </c>
      <c r="G10" s="24">
        <v>9247</v>
      </c>
      <c r="H10" s="24">
        <v>9247</v>
      </c>
      <c r="I10" s="10">
        <f>+'[2]Table 1'!F10</f>
        <v>7330</v>
      </c>
      <c r="J10" s="10">
        <f>+'[2]Table 1'!G10</f>
        <v>1393</v>
      </c>
      <c r="K10" s="10">
        <f>+'[2]Table 1'!H10</f>
        <v>8723</v>
      </c>
      <c r="L10" s="10">
        <f t="shared" si="2"/>
        <v>8723</v>
      </c>
      <c r="M10" s="10">
        <f>+'[3]Table 1'!F9</f>
        <v>7917</v>
      </c>
      <c r="N10" s="10">
        <f>+'[3]Table 1'!G9</f>
        <v>1504</v>
      </c>
      <c r="O10" s="17">
        <f>+'[3]Table 1'!H9</f>
        <v>9421</v>
      </c>
      <c r="P10" s="10">
        <f t="shared" si="3"/>
        <v>9421</v>
      </c>
      <c r="Q10" s="10">
        <f t="shared" si="4"/>
        <v>9130.3333333333339</v>
      </c>
      <c r="R10" s="10">
        <f t="shared" si="0"/>
        <v>9130.3333333333339</v>
      </c>
      <c r="S10" s="10">
        <f t="shared" si="1"/>
        <v>9130</v>
      </c>
      <c r="T10" s="10">
        <f t="shared" si="5"/>
        <v>10467.6</v>
      </c>
      <c r="U10" s="11" t="str">
        <f t="shared" si="6"/>
        <v>Promediable</v>
      </c>
    </row>
    <row r="11" spans="1:21" ht="31.5" customHeight="1" x14ac:dyDescent="0.2">
      <c r="A11" s="9">
        <v>5</v>
      </c>
      <c r="B11" s="1" t="str">
        <f>+'[1]Table 1'!B9</f>
        <v>Cintas etiquetadoras</v>
      </c>
      <c r="C11" s="1" t="str">
        <f>+'[1]Table 1'!C9</f>
        <v>ETIQUETADORA DE 1 LÍNEA / 8 DÍGITOS PARA MARCAR PRECIOS</v>
      </c>
      <c r="D11" s="24">
        <f>+'[1]Table 1'!E9</f>
        <v>1</v>
      </c>
      <c r="E11" s="24">
        <v>28196</v>
      </c>
      <c r="F11" s="24">
        <v>5357</v>
      </c>
      <c r="G11" s="24">
        <v>33553</v>
      </c>
      <c r="H11" s="24">
        <v>33553</v>
      </c>
      <c r="I11" s="10">
        <f>+'[2]Table 1'!F11</f>
        <v>26600</v>
      </c>
      <c r="J11" s="10">
        <f>+'[2]Table 1'!G11</f>
        <v>5054</v>
      </c>
      <c r="K11" s="10">
        <f>+'[2]Table 1'!H11</f>
        <v>31654</v>
      </c>
      <c r="L11" s="10">
        <f t="shared" si="2"/>
        <v>31654</v>
      </c>
      <c r="M11" s="10">
        <f>+'[3]Table 1'!F10</f>
        <v>28728</v>
      </c>
      <c r="N11" s="10">
        <f>+'[3]Table 1'!G10</f>
        <v>5458</v>
      </c>
      <c r="O11" s="17">
        <f>+'[3]Table 1'!H10</f>
        <v>34186</v>
      </c>
      <c r="P11" s="10">
        <f t="shared" si="3"/>
        <v>34186</v>
      </c>
      <c r="Q11" s="10">
        <f t="shared" si="4"/>
        <v>33131</v>
      </c>
      <c r="R11" s="10">
        <f t="shared" si="0"/>
        <v>33131</v>
      </c>
      <c r="S11" s="10">
        <f t="shared" si="1"/>
        <v>33131</v>
      </c>
      <c r="T11" s="10">
        <f t="shared" si="5"/>
        <v>37984.799999999996</v>
      </c>
      <c r="U11" s="11" t="str">
        <f t="shared" si="6"/>
        <v>Promediable</v>
      </c>
    </row>
    <row r="12" spans="1:21" ht="31.5" customHeight="1" x14ac:dyDescent="0.2">
      <c r="A12" s="9">
        <v>6</v>
      </c>
      <c r="B12" s="1" t="str">
        <f>+'[1]Table 1'!B10</f>
        <v>Marcadores</v>
      </c>
      <c r="C12" s="1" t="str">
        <f>+'[1]Table 1'!C10</f>
        <v>Marcador permanente color negro, tinta indeleble, seca al instante, punta
resistente</v>
      </c>
      <c r="D12" s="24">
        <f>+'[1]Table 1'!E10</f>
        <v>60</v>
      </c>
      <c r="E12" s="24">
        <v>3428</v>
      </c>
      <c r="F12" s="24">
        <v>651</v>
      </c>
      <c r="G12" s="24">
        <v>4079</v>
      </c>
      <c r="H12" s="24">
        <v>244762</v>
      </c>
      <c r="I12" s="10">
        <f>+'[2]Table 1'!F12</f>
        <v>3234</v>
      </c>
      <c r="J12" s="10">
        <f>+'[2]Table 1'!G12</f>
        <v>614</v>
      </c>
      <c r="K12" s="10">
        <f>+'[2]Table 1'!H12</f>
        <v>3848</v>
      </c>
      <c r="L12" s="10">
        <f t="shared" si="2"/>
        <v>230880</v>
      </c>
      <c r="M12" s="10">
        <f>+'[3]Table 1'!F11</f>
        <v>3493</v>
      </c>
      <c r="N12" s="10">
        <f>+'[3]Table 1'!G11</f>
        <v>664</v>
      </c>
      <c r="O12" s="17">
        <f>+'[3]Table 1'!H11</f>
        <v>4156</v>
      </c>
      <c r="P12" s="10">
        <f t="shared" si="3"/>
        <v>249360</v>
      </c>
      <c r="Q12" s="10">
        <f t="shared" si="4"/>
        <v>4027.6666666666665</v>
      </c>
      <c r="R12" s="10">
        <f t="shared" si="0"/>
        <v>241660</v>
      </c>
      <c r="S12" s="10">
        <f t="shared" si="1"/>
        <v>241660</v>
      </c>
      <c r="T12" s="10">
        <f t="shared" si="5"/>
        <v>4617.5999999999995</v>
      </c>
      <c r="U12" s="11" t="str">
        <f t="shared" si="6"/>
        <v>Promediable</v>
      </c>
    </row>
    <row r="13" spans="1:21" ht="31.5" customHeight="1" x14ac:dyDescent="0.2">
      <c r="A13" s="9">
        <v>7</v>
      </c>
      <c r="B13" s="1" t="str">
        <f>+'[1]Table 1'!B11</f>
        <v>Papeles cartulina</v>
      </c>
      <c r="C13" s="1" t="str">
        <f>+'[1]Table 1'!C11</f>
        <v>Cartulina octavo colores rosado, azul, amarillo, verde y blanco paquetes por
10 unidades (2 unidades de cada color)</v>
      </c>
      <c r="D13" s="24">
        <f>+'[1]Table 1'!E11</f>
        <v>1</v>
      </c>
      <c r="E13" s="24">
        <v>2968</v>
      </c>
      <c r="F13" s="24">
        <v>564</v>
      </c>
      <c r="G13" s="24">
        <v>3532</v>
      </c>
      <c r="H13" s="24">
        <v>3532</v>
      </c>
      <c r="I13" s="10">
        <f>+'[2]Table 1'!F13</f>
        <v>2800</v>
      </c>
      <c r="J13" s="10">
        <f>+'[2]Table 1'!G13</f>
        <v>532</v>
      </c>
      <c r="K13" s="10">
        <f>+'[2]Table 1'!H13</f>
        <v>3332</v>
      </c>
      <c r="L13" s="10">
        <f t="shared" si="2"/>
        <v>3332</v>
      </c>
      <c r="M13" s="10">
        <f>+'[3]Table 1'!F12</f>
        <v>3024</v>
      </c>
      <c r="N13" s="10">
        <f>+'[3]Table 1'!G12</f>
        <v>575</v>
      </c>
      <c r="O13" s="17">
        <f>+'[3]Table 1'!H12</f>
        <v>3599</v>
      </c>
      <c r="P13" s="10">
        <f t="shared" si="3"/>
        <v>3599</v>
      </c>
      <c r="Q13" s="10">
        <f t="shared" si="4"/>
        <v>3487.6666666666665</v>
      </c>
      <c r="R13" s="10">
        <f t="shared" ref="R13:R18" si="7">+Q13*D13</f>
        <v>3487.6666666666665</v>
      </c>
      <c r="S13" s="10">
        <f t="shared" ref="S13:S18" si="8">+TRUNC(R13,0)</f>
        <v>3487</v>
      </c>
      <c r="T13" s="10">
        <f t="shared" si="5"/>
        <v>3998.3999999999996</v>
      </c>
      <c r="U13" s="11" t="str">
        <f t="shared" si="6"/>
        <v>Promediable</v>
      </c>
    </row>
    <row r="14" spans="1:21" ht="31.5" customHeight="1" x14ac:dyDescent="0.2">
      <c r="A14" s="9">
        <v>8</v>
      </c>
      <c r="B14" s="1" t="str">
        <f>+'[1]Table 1'!B12</f>
        <v>Blocks o cuadernos de papel</v>
      </c>
      <c r="C14" s="1" t="str">
        <f>+'[1]Table 1'!C12</f>
        <v>Block bond 60 grs, tamaño carta, color blanco por 80 hojas</v>
      </c>
      <c r="D14" s="24">
        <f>+'[1]Table 1'!E12</f>
        <v>25</v>
      </c>
      <c r="E14" s="24">
        <v>6678</v>
      </c>
      <c r="F14" s="24">
        <v>1269</v>
      </c>
      <c r="G14" s="24">
        <v>7947</v>
      </c>
      <c r="H14" s="24">
        <v>198671</v>
      </c>
      <c r="I14" s="10">
        <f>+'[2]Table 1'!F14</f>
        <v>6300</v>
      </c>
      <c r="J14" s="10">
        <f>+'[2]Table 1'!G14</f>
        <v>1197</v>
      </c>
      <c r="K14" s="10">
        <f>+'[2]Table 1'!H14</f>
        <v>7497</v>
      </c>
      <c r="L14" s="10">
        <f t="shared" si="2"/>
        <v>187425</v>
      </c>
      <c r="M14" s="10">
        <f>+'[3]Table 1'!F13</f>
        <v>6804</v>
      </c>
      <c r="N14" s="10">
        <f>+'[3]Table 1'!G13</f>
        <v>1293</v>
      </c>
      <c r="O14" s="17">
        <f>+'[3]Table 1'!H13</f>
        <v>8097</v>
      </c>
      <c r="P14" s="10">
        <f t="shared" si="3"/>
        <v>202425</v>
      </c>
      <c r="Q14" s="10">
        <f t="shared" si="4"/>
        <v>7847</v>
      </c>
      <c r="R14" s="10">
        <f t="shared" si="7"/>
        <v>196175</v>
      </c>
      <c r="S14" s="10">
        <f t="shared" si="8"/>
        <v>196175</v>
      </c>
      <c r="T14" s="10">
        <f t="shared" si="5"/>
        <v>8996.4</v>
      </c>
      <c r="U14" s="11" t="str">
        <f t="shared" si="6"/>
        <v>Promediable</v>
      </c>
    </row>
    <row r="15" spans="1:21" ht="31.5" customHeight="1" x14ac:dyDescent="0.2">
      <c r="A15" s="9">
        <v>9</v>
      </c>
      <c r="B15" s="1" t="str">
        <f>+'[1]Table 1'!B13</f>
        <v>Dispensadores de cinta para sellar cajas</v>
      </c>
      <c r="C15" s="1" t="str">
        <f>+'[1]Table 1'!C13</f>
        <v xml:space="preserve">Dispensador manual plásticas, para aplicación de cinta de empaque sobre múltiples superficies. Excelente para el cerrado de cajas, sellado de cartones y como refuerzo, para cinta de empaque de 48mm en adelante , incluye cortador de cinta. con porta rollo </v>
      </c>
      <c r="D15" s="24">
        <f>+'[1]Table 1'!E13</f>
        <v>1</v>
      </c>
      <c r="E15" s="24">
        <v>40264</v>
      </c>
      <c r="F15" s="24">
        <v>7650</v>
      </c>
      <c r="G15" s="24">
        <v>47914</v>
      </c>
      <c r="H15" s="24">
        <v>47914</v>
      </c>
      <c r="I15" s="10">
        <f>+'[2]Table 1'!F15</f>
        <v>37985</v>
      </c>
      <c r="J15" s="10">
        <f>+'[2]Table 1'!G15</f>
        <v>7217</v>
      </c>
      <c r="K15" s="10">
        <f>+'[2]Table 1'!H15</f>
        <v>45202</v>
      </c>
      <c r="L15" s="10">
        <f t="shared" si="2"/>
        <v>45202</v>
      </c>
      <c r="M15" s="10">
        <f>+'[3]Table 1'!F14</f>
        <v>41024</v>
      </c>
      <c r="N15" s="10">
        <f>+'[3]Table 1'!G14</f>
        <v>7794</v>
      </c>
      <c r="O15" s="17">
        <f>+'[3]Table 1'!H14</f>
        <v>48818</v>
      </c>
      <c r="P15" s="10">
        <f t="shared" si="3"/>
        <v>48818</v>
      </c>
      <c r="Q15" s="10">
        <f t="shared" si="4"/>
        <v>47311.333333333336</v>
      </c>
      <c r="R15" s="10">
        <f t="shared" si="7"/>
        <v>47311.333333333336</v>
      </c>
      <c r="S15" s="10">
        <f t="shared" si="8"/>
        <v>47311</v>
      </c>
      <c r="T15" s="10">
        <f t="shared" si="5"/>
        <v>54242.400000000001</v>
      </c>
      <c r="U15" s="11" t="str">
        <f t="shared" si="6"/>
        <v>Promediable</v>
      </c>
    </row>
    <row r="16" spans="1:21" ht="31.5" customHeight="1" x14ac:dyDescent="0.2">
      <c r="A16" s="9">
        <v>10</v>
      </c>
      <c r="B16" s="1" t="str">
        <f>+'[1]Table 1'!B14</f>
        <v>BORRADORES DE GOMA MIGA DE PAN</v>
      </c>
      <c r="C16" s="1" t="str">
        <f>+'[1]Table 1'!C14</f>
        <v>Borrador miga de pan tamaño 2.3 x 5.5 cms, para línea escolar, universitaria y profesional, borrado de grafito en toda clase de papel. de color café, dureza controlada y alta absorción de grafito</v>
      </c>
      <c r="D16" s="24">
        <f>+'[1]Table 1'!E14</f>
        <v>60</v>
      </c>
      <c r="E16" s="24">
        <v>2107</v>
      </c>
      <c r="F16" s="24">
        <v>400</v>
      </c>
      <c r="G16" s="24">
        <v>2508</v>
      </c>
      <c r="H16" s="24">
        <v>150460</v>
      </c>
      <c r="I16" s="10">
        <f>+'[2]Table 1'!F16</f>
        <v>1988</v>
      </c>
      <c r="J16" s="10">
        <f>+'[2]Table 1'!G16</f>
        <v>378</v>
      </c>
      <c r="K16" s="10">
        <f>+'[2]Table 1'!H16</f>
        <v>2366</v>
      </c>
      <c r="L16" s="10">
        <f t="shared" si="2"/>
        <v>141960</v>
      </c>
      <c r="M16" s="10">
        <f>+'[3]Table 1'!F15</f>
        <v>2147</v>
      </c>
      <c r="N16" s="10">
        <f>+'[3]Table 1'!G15</f>
        <v>408</v>
      </c>
      <c r="O16" s="17">
        <f>+'[3]Table 1'!H15</f>
        <v>2555</v>
      </c>
      <c r="P16" s="10">
        <f t="shared" si="3"/>
        <v>153300</v>
      </c>
      <c r="Q16" s="10">
        <f t="shared" si="4"/>
        <v>2476.3333333333335</v>
      </c>
      <c r="R16" s="10">
        <f t="shared" si="7"/>
        <v>148580</v>
      </c>
      <c r="S16" s="10">
        <f t="shared" si="8"/>
        <v>148580</v>
      </c>
      <c r="T16" s="10">
        <f t="shared" si="5"/>
        <v>2839.2</v>
      </c>
      <c r="U16" s="11" t="str">
        <f t="shared" si="6"/>
        <v>Promediable</v>
      </c>
    </row>
    <row r="17" spans="1:21" ht="31.5" customHeight="1" x14ac:dyDescent="0.2">
      <c r="A17" s="9">
        <v>11</v>
      </c>
      <c r="B17" s="1" t="str">
        <f>+'[1]Table 1'!B15</f>
        <v>Rótulos</v>
      </c>
      <c r="C17" s="1" t="str">
        <f>+'[1]Table 1'!C15</f>
        <v>ROTULOS, para identificación de producto RESISTENTES A HUMEDAD Y TEMPERATURA en forma de  Rollos para impresión de etiquetas  Adhesivas 4x2.5 cm Transfer 1 Cav C1x2500 UNDS X ROLLO</v>
      </c>
      <c r="D17" s="24">
        <f>+'[1]Table 1'!E15</f>
        <v>1</v>
      </c>
      <c r="E17" s="24">
        <v>66780</v>
      </c>
      <c r="F17" s="24">
        <v>12688</v>
      </c>
      <c r="G17" s="24">
        <v>79468</v>
      </c>
      <c r="H17" s="24">
        <v>79468</v>
      </c>
      <c r="I17" s="10">
        <f>+'[2]Table 1'!F17</f>
        <v>63000</v>
      </c>
      <c r="J17" s="10">
        <f>+'[2]Table 1'!G17</f>
        <v>11970</v>
      </c>
      <c r="K17" s="10">
        <f>+'[2]Table 1'!H17</f>
        <v>74970</v>
      </c>
      <c r="L17" s="10">
        <f t="shared" si="2"/>
        <v>74970</v>
      </c>
      <c r="M17" s="10">
        <f>+'[3]Table 1'!F16</f>
        <v>68040</v>
      </c>
      <c r="N17" s="10">
        <f>+'[3]Table 1'!G16</f>
        <v>12928</v>
      </c>
      <c r="O17" s="17">
        <f>+'[3]Table 1'!H16</f>
        <v>80968</v>
      </c>
      <c r="P17" s="10">
        <f t="shared" si="3"/>
        <v>80968</v>
      </c>
      <c r="Q17" s="10">
        <f t="shared" si="4"/>
        <v>78468.666666666672</v>
      </c>
      <c r="R17" s="10">
        <f t="shared" si="7"/>
        <v>78468.666666666672</v>
      </c>
      <c r="S17" s="10">
        <f t="shared" si="8"/>
        <v>78468</v>
      </c>
      <c r="T17" s="10">
        <f t="shared" si="5"/>
        <v>89964</v>
      </c>
      <c r="U17" s="11" t="str">
        <f t="shared" si="6"/>
        <v>Promediable</v>
      </c>
    </row>
    <row r="18" spans="1:21" ht="31.5" customHeight="1" x14ac:dyDescent="0.2">
      <c r="A18" s="9">
        <v>12</v>
      </c>
      <c r="B18" s="1" t="str">
        <f>+'[1]Table 1'!B16</f>
        <v>Cintas métricas</v>
      </c>
      <c r="C18" s="1" t="str">
        <f>+'[1]Table 1'!C16</f>
        <v>Flexometro 8 metros</v>
      </c>
      <c r="D18" s="24">
        <f>+'[1]Table 1'!E16</f>
        <v>1</v>
      </c>
      <c r="E18" s="24">
        <v>41404</v>
      </c>
      <c r="F18" s="24">
        <v>7867</v>
      </c>
      <c r="G18" s="24">
        <v>49270</v>
      </c>
      <c r="H18" s="24">
        <v>49270</v>
      </c>
      <c r="I18" s="10">
        <f>+'[2]Table 1'!F18</f>
        <v>39060</v>
      </c>
      <c r="J18" s="10">
        <f>+'[2]Table 1'!G18</f>
        <v>7421</v>
      </c>
      <c r="K18" s="10">
        <f>+'[2]Table 1'!H18</f>
        <v>46481</v>
      </c>
      <c r="L18" s="10">
        <f t="shared" si="2"/>
        <v>46481</v>
      </c>
      <c r="M18" s="10">
        <f>+'[3]Table 1'!F17</f>
        <v>42185</v>
      </c>
      <c r="N18" s="10">
        <f>+'[3]Table 1'!G17</f>
        <v>8015</v>
      </c>
      <c r="O18" s="17">
        <f>+'[3]Table 1'!H17</f>
        <v>50200</v>
      </c>
      <c r="P18" s="10">
        <f t="shared" si="3"/>
        <v>50200</v>
      </c>
      <c r="Q18" s="10">
        <f t="shared" si="4"/>
        <v>48650.333333333336</v>
      </c>
      <c r="R18" s="10">
        <f t="shared" si="7"/>
        <v>48650.333333333336</v>
      </c>
      <c r="S18" s="10">
        <f t="shared" si="8"/>
        <v>48650</v>
      </c>
      <c r="T18" s="10">
        <f t="shared" si="5"/>
        <v>55777.2</v>
      </c>
      <c r="U18" s="11" t="str">
        <f t="shared" si="6"/>
        <v>Promediable</v>
      </c>
    </row>
    <row r="19" spans="1:21" ht="31.5" customHeight="1" x14ac:dyDescent="0.2">
      <c r="A19" s="9">
        <v>13</v>
      </c>
      <c r="B19" s="1" t="str">
        <f>+'[1]Table 1'!B17</f>
        <v>Tensionadores o selladoras para zunchado</v>
      </c>
      <c r="C19" s="1" t="str">
        <f>+'[1]Table 1'!C17</f>
        <v>tensor  de zuncho plastico entre 12 mm y 19 mm y de espesor entre 0,4 mm y 0,8 mm. y Sellador H-35 para sellos de un ancho de 12 mm o 16 mm</v>
      </c>
      <c r="D19" s="24">
        <f>+'[1]Table 1'!E17</f>
        <v>1</v>
      </c>
      <c r="E19" s="24">
        <v>103865</v>
      </c>
      <c r="F19" s="24">
        <v>19734</v>
      </c>
      <c r="G19" s="24">
        <v>123600</v>
      </c>
      <c r="H19" s="24">
        <v>123600</v>
      </c>
      <c r="I19" s="10">
        <f>+'[2]Table 1'!F19</f>
        <v>97986</v>
      </c>
      <c r="J19" s="10">
        <f>+'[2]Table 1'!G19</f>
        <v>18617</v>
      </c>
      <c r="K19" s="10">
        <f>+'[2]Table 1'!H19</f>
        <v>116603</v>
      </c>
      <c r="L19" s="10">
        <f t="shared" si="2"/>
        <v>116603</v>
      </c>
      <c r="M19" s="10">
        <f>+'[3]Table 1'!F18</f>
        <v>105825</v>
      </c>
      <c r="N19" s="10">
        <f>+'[3]Table 1'!G18</f>
        <v>20107</v>
      </c>
      <c r="O19" s="17">
        <f>+'[3]Table 1'!H18</f>
        <v>125932</v>
      </c>
      <c r="P19" s="10">
        <f t="shared" si="3"/>
        <v>125932</v>
      </c>
      <c r="Q19" s="10">
        <f t="shared" si="4"/>
        <v>122045</v>
      </c>
      <c r="R19" s="10">
        <f>+Q19*D19</f>
        <v>122045</v>
      </c>
      <c r="S19" s="10">
        <f>+TRUNC(R19,0)</f>
        <v>122045</v>
      </c>
      <c r="T19" s="10">
        <f t="shared" si="5"/>
        <v>139923.6</v>
      </c>
      <c r="U19" s="11" t="str">
        <f t="shared" si="6"/>
        <v>Promediable</v>
      </c>
    </row>
    <row r="20" spans="1:21" ht="31.5" customHeight="1" x14ac:dyDescent="0.2">
      <c r="A20" s="9">
        <v>14</v>
      </c>
      <c r="B20" s="1" t="str">
        <f>+'[1]Table 1'!B18</f>
        <v>Pelicula elástica para envolturas</v>
      </c>
      <c r="C20" s="1" t="str">
        <f>+'[1]Table 1'!C18</f>
        <v>Película strech o vinipel rollo por 600 metros de 45cm de ancho en calibre 4</v>
      </c>
      <c r="D20" s="24">
        <f>+'[1]Table 1'!E18</f>
        <v>1</v>
      </c>
      <c r="E20" s="24">
        <v>98898</v>
      </c>
      <c r="F20" s="24">
        <v>18791</v>
      </c>
      <c r="G20" s="24">
        <v>117689</v>
      </c>
      <c r="H20" s="24">
        <v>117689</v>
      </c>
      <c r="I20" s="10">
        <f>+'[2]Table 1'!F20</f>
        <v>93300</v>
      </c>
      <c r="J20" s="10">
        <f>+'[2]Table 1'!G20</f>
        <v>17727</v>
      </c>
      <c r="K20" s="10">
        <f>+'[2]Table 1'!H20</f>
        <v>111027</v>
      </c>
      <c r="L20" s="10">
        <f t="shared" si="2"/>
        <v>111027</v>
      </c>
      <c r="M20" s="10">
        <f>+'[3]Table 1'!F19</f>
        <v>100764</v>
      </c>
      <c r="N20" s="10">
        <f>+'[3]Table 1'!G19</f>
        <v>19145</v>
      </c>
      <c r="O20" s="17">
        <f>+'[3]Table 1'!H19</f>
        <v>119909</v>
      </c>
      <c r="P20" s="10">
        <f t="shared" si="3"/>
        <v>119909</v>
      </c>
      <c r="Q20" s="10">
        <f t="shared" si="4"/>
        <v>116208.33333333333</v>
      </c>
      <c r="R20" s="10">
        <f>+Q20*D20</f>
        <v>116208.33333333333</v>
      </c>
      <c r="S20" s="10">
        <f>+TRUNC(R20,0)</f>
        <v>116208</v>
      </c>
      <c r="T20" s="10">
        <f t="shared" si="5"/>
        <v>133232.4</v>
      </c>
      <c r="U20" s="11" t="str">
        <f t="shared" si="6"/>
        <v>Promediable</v>
      </c>
    </row>
    <row r="21" spans="1:21" ht="31.5" customHeight="1" x14ac:dyDescent="0.2">
      <c r="A21" s="9">
        <v>15</v>
      </c>
      <c r="B21" s="1" t="str">
        <f>+'[1]Table 1'!B19</f>
        <v>Dispensador de zunchos</v>
      </c>
      <c r="C21" s="1" t="str">
        <f>+'[1]Table 1'!C19</f>
        <v>carro Dispensador para Zuncho Plástico confeccionado en acero tubular con 2 ruedas y una caja plástica para almacenar accesorios. Tipos de zuncho: Zuncho Plástico, PET o PP; Alma del zuncho: 400 mm Dimensiones: 65cm x 48cm x 110cm
Peso: 28 Kg</v>
      </c>
      <c r="D21" s="24">
        <f>+'[1]Table 1'!E19</f>
        <v>1</v>
      </c>
      <c r="E21" s="24">
        <v>480519</v>
      </c>
      <c r="F21" s="24">
        <v>91299</v>
      </c>
      <c r="G21" s="24">
        <v>571818</v>
      </c>
      <c r="H21" s="24">
        <v>571818</v>
      </c>
      <c r="I21" s="10">
        <f>+'[2]Table 1'!F21</f>
        <v>453320</v>
      </c>
      <c r="J21" s="10">
        <f>+'[2]Table 1'!G21</f>
        <v>86131</v>
      </c>
      <c r="K21" s="10">
        <f>+'[2]Table 1'!H21</f>
        <v>539451</v>
      </c>
      <c r="L21" s="10">
        <f t="shared" si="2"/>
        <v>539451</v>
      </c>
      <c r="M21" s="10">
        <f>+'[3]Table 1'!F20</f>
        <v>489586</v>
      </c>
      <c r="N21" s="10">
        <f>+'[3]Table 1'!G20</f>
        <v>93021</v>
      </c>
      <c r="O21" s="17">
        <f>+'[3]Table 1'!H20</f>
        <v>582607</v>
      </c>
      <c r="P21" s="10">
        <f t="shared" si="3"/>
        <v>582607</v>
      </c>
      <c r="Q21" s="10">
        <f t="shared" si="4"/>
        <v>564625.33333333337</v>
      </c>
      <c r="R21" s="10">
        <f t="shared" ref="R21:R26" si="9">+Q21*D21</f>
        <v>564625.33333333337</v>
      </c>
      <c r="S21" s="10">
        <f t="shared" ref="S21:S26" si="10">+TRUNC(R21,0)</f>
        <v>564625</v>
      </c>
      <c r="T21" s="10">
        <f t="shared" si="5"/>
        <v>647341.19999999995</v>
      </c>
      <c r="U21" s="11" t="str">
        <f t="shared" si="6"/>
        <v>Promediable</v>
      </c>
    </row>
    <row r="22" spans="1:21" ht="31.5" customHeight="1" x14ac:dyDescent="0.2">
      <c r="A22" s="9">
        <v>16</v>
      </c>
      <c r="B22" s="1" t="str">
        <f>+'[1]Table 1'!B20</f>
        <v>CINTA ADHESIVA MÁGICA</v>
      </c>
      <c r="C22" s="1" t="str">
        <f>+'[1]Table 1'!C20</f>
        <v>CINTA ADHESIVA LIBRE DE ÁCIDO: La cinta adhesiva mágica es de color mate opaco en el rollo e invisible sobre papel. material de acetato mate y a su adhesivo acrílico es muy resistente y no se amarillenta ni se
despega con el tiempo, ideal para pegar docum</v>
      </c>
      <c r="D22" s="24">
        <f>+'[1]Table 1'!E20</f>
        <v>30</v>
      </c>
      <c r="E22" s="24">
        <v>13632</v>
      </c>
      <c r="F22" s="24">
        <v>2590</v>
      </c>
      <c r="G22" s="24">
        <v>16222</v>
      </c>
      <c r="H22" s="24">
        <v>486663</v>
      </c>
      <c r="I22" s="10">
        <f>+'[2]Table 1'!F22</f>
        <v>12860</v>
      </c>
      <c r="J22" s="10">
        <f>+'[2]Table 1'!G22</f>
        <v>2443</v>
      </c>
      <c r="K22" s="10">
        <f>+'[2]Table 1'!H22</f>
        <v>15304</v>
      </c>
      <c r="L22" s="10">
        <f t="shared" si="2"/>
        <v>459120</v>
      </c>
      <c r="M22" s="10">
        <f>+'[3]Table 1'!F21</f>
        <v>13889</v>
      </c>
      <c r="N22" s="10">
        <f>+'[3]Table 1'!G21</f>
        <v>2639</v>
      </c>
      <c r="O22" s="17">
        <f>+'[3]Table 1'!H21</f>
        <v>16528</v>
      </c>
      <c r="P22" s="10">
        <f t="shared" si="3"/>
        <v>495840</v>
      </c>
      <c r="Q22" s="10">
        <f t="shared" si="4"/>
        <v>16018</v>
      </c>
      <c r="R22" s="10">
        <f t="shared" si="9"/>
        <v>480540</v>
      </c>
      <c r="S22" s="10">
        <f t="shared" si="10"/>
        <v>480540</v>
      </c>
      <c r="T22" s="10">
        <f t="shared" si="5"/>
        <v>18364.8</v>
      </c>
      <c r="U22" s="11" t="str">
        <f t="shared" si="6"/>
        <v>Promediable</v>
      </c>
    </row>
    <row r="23" spans="1:21" ht="31.5" customHeight="1" x14ac:dyDescent="0.2">
      <c r="A23" s="9">
        <v>17</v>
      </c>
      <c r="B23" s="1" t="str">
        <f>+'[1]Table 1'!B21</f>
        <v>Frasco Silicona líquida x 100 ml</v>
      </c>
      <c r="C23" s="1" t="str">
        <f>+'[1]Table 1'!C21</f>
        <v>Frasco Silicona líquida x 100 ml</v>
      </c>
      <c r="D23" s="24">
        <f>+'[1]Table 1'!E21</f>
        <v>20</v>
      </c>
      <c r="E23" s="24">
        <v>12169</v>
      </c>
      <c r="F23" s="24">
        <v>2312</v>
      </c>
      <c r="G23" s="24">
        <v>14481</v>
      </c>
      <c r="H23" s="24">
        <v>289617</v>
      </c>
      <c r="I23" s="10">
        <f>+'[2]Table 1'!F23</f>
        <v>11480</v>
      </c>
      <c r="J23" s="10">
        <f>+'[2]Table 1'!G23</f>
        <v>2181</v>
      </c>
      <c r="K23" s="10">
        <f>+'[2]Table 1'!H23</f>
        <v>13661</v>
      </c>
      <c r="L23" s="10">
        <f t="shared" si="2"/>
        <v>273220</v>
      </c>
      <c r="M23" s="10">
        <f>+'[3]Table 1'!F22</f>
        <v>12398</v>
      </c>
      <c r="N23" s="10">
        <f>+'[3]Table 1'!G22</f>
        <v>2356</v>
      </c>
      <c r="O23" s="17">
        <f>+'[3]Table 1'!H22</f>
        <v>14754</v>
      </c>
      <c r="P23" s="10">
        <f t="shared" si="3"/>
        <v>295080</v>
      </c>
      <c r="Q23" s="10">
        <f t="shared" si="4"/>
        <v>14298.666666666666</v>
      </c>
      <c r="R23" s="10">
        <f t="shared" si="9"/>
        <v>285973.33333333331</v>
      </c>
      <c r="S23" s="10">
        <f t="shared" si="10"/>
        <v>285973</v>
      </c>
      <c r="T23" s="10">
        <f t="shared" si="5"/>
        <v>16393.2</v>
      </c>
      <c r="U23" s="11" t="str">
        <f t="shared" si="6"/>
        <v>Promediable</v>
      </c>
    </row>
    <row r="24" spans="1:21" ht="31.5" customHeight="1" x14ac:dyDescent="0.2">
      <c r="A24" s="9">
        <v>18</v>
      </c>
      <c r="B24" s="1" t="str">
        <f>+'[1]Table 1'!B22</f>
        <v>TIJERAS DE 7"</v>
      </c>
      <c r="C24" s="1" t="str">
        <f>+'[1]Table 1'!C22</f>
        <v>Tijera de precisión en acero inoxidable, de 21 cms de largo, con mango resistente, ergonómico, plástico x 7 pulgadas con punta fina</v>
      </c>
      <c r="D24" s="24">
        <f>+'[1]Table 1'!E22</f>
        <v>60</v>
      </c>
      <c r="E24" s="24">
        <v>11724</v>
      </c>
      <c r="F24" s="24">
        <v>2227</v>
      </c>
      <c r="G24" s="24">
        <v>13951</v>
      </c>
      <c r="H24" s="24">
        <v>837065</v>
      </c>
      <c r="I24" s="10">
        <f>+'[2]Table 1'!F24</f>
        <v>11060</v>
      </c>
      <c r="J24" s="10">
        <f>+'[2]Table 1'!G24</f>
        <v>2101</v>
      </c>
      <c r="K24" s="10">
        <f>+'[2]Table 1'!H24</f>
        <v>13161</v>
      </c>
      <c r="L24" s="10">
        <f t="shared" si="2"/>
        <v>789660</v>
      </c>
      <c r="M24" s="10">
        <f>+'[3]Table 1'!F23</f>
        <v>11945</v>
      </c>
      <c r="N24" s="10">
        <f>+'[3]Table 1'!G23</f>
        <v>2270</v>
      </c>
      <c r="O24" s="17">
        <f>+'[3]Table 1'!H23</f>
        <v>14214</v>
      </c>
      <c r="P24" s="10">
        <f t="shared" si="3"/>
        <v>852840</v>
      </c>
      <c r="Q24" s="10">
        <f t="shared" si="4"/>
        <v>13775.333333333334</v>
      </c>
      <c r="R24" s="10">
        <f t="shared" si="9"/>
        <v>826520</v>
      </c>
      <c r="S24" s="10">
        <f t="shared" si="10"/>
        <v>826520</v>
      </c>
      <c r="T24" s="10">
        <f t="shared" si="5"/>
        <v>15793.199999999999</v>
      </c>
      <c r="U24" s="11" t="str">
        <f t="shared" si="6"/>
        <v>Promediable</v>
      </c>
    </row>
    <row r="25" spans="1:21" ht="31.5" customHeight="1" x14ac:dyDescent="0.2">
      <c r="A25" s="9">
        <v>19</v>
      </c>
      <c r="B25" s="1" t="str">
        <f>+'[1]Table 1'!B23</f>
        <v>Grapas</v>
      </c>
      <c r="C25" s="1" t="str">
        <f>+'[1]Table 1'!C23</f>
        <v>Suministros de sujeción grapa plastica para tensor  de zuncho plastico entre 12 mm y 19 mm y de espesor entre 0,4 mm y 0,8 mm. en bolsas de 1 kg</v>
      </c>
      <c r="D25" s="24">
        <f>+'[1]Table 1'!E23</f>
        <v>20</v>
      </c>
      <c r="E25" s="24">
        <v>26564</v>
      </c>
      <c r="F25" s="24">
        <v>5047</v>
      </c>
      <c r="G25" s="24">
        <v>31611</v>
      </c>
      <c r="H25" s="24">
        <v>632214</v>
      </c>
      <c r="I25" s="10">
        <f>+'[2]Table 1'!F25</f>
        <v>25060</v>
      </c>
      <c r="J25" s="10">
        <f>+'[2]Table 1'!G25</f>
        <v>4761</v>
      </c>
      <c r="K25" s="10">
        <f>+'[2]Table 1'!H25</f>
        <v>29821</v>
      </c>
      <c r="L25" s="10">
        <f t="shared" si="2"/>
        <v>596420</v>
      </c>
      <c r="M25" s="10">
        <f>+'[3]Table 1'!F24</f>
        <v>27065</v>
      </c>
      <c r="N25" s="10">
        <f>+'[3]Table 1'!G24</f>
        <v>5142</v>
      </c>
      <c r="O25" s="17">
        <f>+'[3]Table 1'!H24</f>
        <v>32207</v>
      </c>
      <c r="P25" s="10">
        <f t="shared" si="3"/>
        <v>644140</v>
      </c>
      <c r="Q25" s="10">
        <f t="shared" si="4"/>
        <v>31213</v>
      </c>
      <c r="R25" s="10">
        <f t="shared" si="9"/>
        <v>624260</v>
      </c>
      <c r="S25" s="10">
        <f t="shared" si="10"/>
        <v>624260</v>
      </c>
      <c r="T25" s="10">
        <f t="shared" si="5"/>
        <v>35785.199999999997</v>
      </c>
      <c r="U25" s="11" t="str">
        <f t="shared" si="6"/>
        <v>Promediable</v>
      </c>
    </row>
    <row r="26" spans="1:21" ht="31.5" customHeight="1" x14ac:dyDescent="0.2">
      <c r="A26" s="9">
        <v>20</v>
      </c>
      <c r="B26" s="1" t="str">
        <f>+'[1]Table 1'!B24</f>
        <v>CINTA DE ENMASCARAR ANCHA</v>
      </c>
      <c r="C26" s="1" t="str">
        <f>+'[1]Table 1'!C24</f>
        <v>Cinta de enmascarar con ancho de 2" (4.8 cm) para un uso cómodo en proyectos variados. Largo de 40 metros, ideal para trabajos extensos.</v>
      </c>
      <c r="D26" s="24">
        <f>+'[1]Table 1'!E24</f>
        <v>20</v>
      </c>
      <c r="E26" s="24">
        <v>12126</v>
      </c>
      <c r="F26" s="24">
        <v>2304</v>
      </c>
      <c r="G26" s="24">
        <v>14430</v>
      </c>
      <c r="H26" s="24">
        <v>288593</v>
      </c>
      <c r="I26" s="10">
        <f>+'[2]Table 1'!F26</f>
        <v>11439</v>
      </c>
      <c r="J26" s="10">
        <f>+'[2]Table 1'!G26</f>
        <v>2173</v>
      </c>
      <c r="K26" s="10">
        <f>+'[2]Table 1'!H26</f>
        <v>13613</v>
      </c>
      <c r="L26" s="10">
        <f t="shared" si="2"/>
        <v>272260</v>
      </c>
      <c r="M26" s="10">
        <f>+'[3]Table 1'!F25</f>
        <v>12355</v>
      </c>
      <c r="N26" s="10">
        <f>+'[3]Table 1'!G25</f>
        <v>2347</v>
      </c>
      <c r="O26" s="17">
        <f>+'[3]Table 1'!H25</f>
        <v>14702</v>
      </c>
      <c r="P26" s="10">
        <f t="shared" si="3"/>
        <v>294040</v>
      </c>
      <c r="Q26" s="10">
        <f t="shared" si="4"/>
        <v>14248.333333333334</v>
      </c>
      <c r="R26" s="10">
        <f t="shared" si="9"/>
        <v>284966.66666666669</v>
      </c>
      <c r="S26" s="10">
        <f t="shared" si="10"/>
        <v>284966</v>
      </c>
      <c r="T26" s="10">
        <f t="shared" si="5"/>
        <v>16335.599999999999</v>
      </c>
      <c r="U26" s="11" t="str">
        <f t="shared" si="6"/>
        <v>Promediable</v>
      </c>
    </row>
    <row r="27" spans="1:21" ht="31.5" customHeight="1" x14ac:dyDescent="0.2">
      <c r="A27" s="9">
        <v>21</v>
      </c>
      <c r="B27" s="1" t="str">
        <f>+'[1]Table 1'!B25</f>
        <v>Cinta de polietileno</v>
      </c>
      <c r="C27" s="1" t="str">
        <f>+'[1]Table 1'!C25</f>
        <v>zunchos plásticos (polipropileno (PP) o poliéster (PET)) para tensor  de zuncho plastico entre 12 mm y 19 mm y de espesor entre 0,4 mm y 0,8 mm. y Sellador H-35 para sellos de un ancho de 12 mm o 16 mm rollos  de  zuncho plastico para carro Dispensador pa</v>
      </c>
      <c r="D27" s="24">
        <f>+'[1]Table 1'!E25</f>
        <v>1</v>
      </c>
      <c r="E27" s="24">
        <v>32500</v>
      </c>
      <c r="F27" s="24">
        <v>6175</v>
      </c>
      <c r="G27" s="24">
        <v>38675</v>
      </c>
      <c r="H27" s="24">
        <v>38675</v>
      </c>
      <c r="I27" s="10">
        <f>+'[2]Table 1'!F27</f>
        <v>30660</v>
      </c>
      <c r="J27" s="10">
        <f>+'[2]Table 1'!G27</f>
        <v>5825</v>
      </c>
      <c r="K27" s="10">
        <f>+'[2]Table 1'!H27</f>
        <v>36485</v>
      </c>
      <c r="L27" s="10">
        <f t="shared" si="2"/>
        <v>36485</v>
      </c>
      <c r="M27" s="10">
        <f>+'[3]Table 1'!F26</f>
        <v>33113</v>
      </c>
      <c r="N27" s="10">
        <f>+'[3]Table 1'!G26</f>
        <v>6291</v>
      </c>
      <c r="O27" s="17">
        <f>+'[3]Table 1'!H26</f>
        <v>39404</v>
      </c>
      <c r="P27" s="10">
        <f t="shared" si="3"/>
        <v>39404</v>
      </c>
      <c r="Q27" s="10">
        <f t="shared" si="4"/>
        <v>38188</v>
      </c>
      <c r="R27" s="10">
        <f t="shared" ref="R27:R33" si="11">+Q27*D27</f>
        <v>38188</v>
      </c>
      <c r="S27" s="10">
        <f t="shared" ref="S27:S33" si="12">+TRUNC(R27,0)</f>
        <v>38188</v>
      </c>
      <c r="T27" s="10">
        <f t="shared" si="5"/>
        <v>43782</v>
      </c>
      <c r="U27" s="11" t="str">
        <f t="shared" si="6"/>
        <v>Promediable</v>
      </c>
    </row>
    <row r="28" spans="1:21" ht="31.5" customHeight="1" x14ac:dyDescent="0.2">
      <c r="A28" s="9">
        <v>22</v>
      </c>
      <c r="B28" s="1" t="str">
        <f>+'[1]Table 1'!B26</f>
        <v>Borradores para tableros blancos</v>
      </c>
      <c r="C28" s="1" t="str">
        <f>+'[1]Table 1'!C26</f>
        <v>Borrador para tablero acrílico tamaño 3.5x12.0 en madera y felpa sintética</v>
      </c>
      <c r="D28" s="24">
        <f>+'[1]Table 1'!E26</f>
        <v>2</v>
      </c>
      <c r="E28" s="24">
        <v>36952</v>
      </c>
      <c r="F28" s="24">
        <v>7021</v>
      </c>
      <c r="G28" s="24">
        <v>43972</v>
      </c>
      <c r="H28" s="24">
        <v>87945</v>
      </c>
      <c r="I28" s="10">
        <f>+'[2]Table 1'!F28</f>
        <v>34860</v>
      </c>
      <c r="J28" s="10">
        <f>+'[2]Table 1'!G28</f>
        <v>6623</v>
      </c>
      <c r="K28" s="10">
        <f>+'[2]Table 1'!H28</f>
        <v>41483</v>
      </c>
      <c r="L28" s="10">
        <f t="shared" si="2"/>
        <v>82966</v>
      </c>
      <c r="M28" s="10">
        <f>+'[3]Table 1'!F27</f>
        <v>37649</v>
      </c>
      <c r="N28" s="10">
        <f>+'[3]Table 1'!G27</f>
        <v>7153</v>
      </c>
      <c r="O28" s="17">
        <f>+'[3]Table 1'!H27</f>
        <v>44802</v>
      </c>
      <c r="P28" s="10">
        <f t="shared" si="3"/>
        <v>89604</v>
      </c>
      <c r="Q28" s="10">
        <f t="shared" si="4"/>
        <v>43419</v>
      </c>
      <c r="R28" s="10">
        <f t="shared" si="11"/>
        <v>86838</v>
      </c>
      <c r="S28" s="10">
        <f t="shared" si="12"/>
        <v>86838</v>
      </c>
      <c r="T28" s="10">
        <f t="shared" si="5"/>
        <v>49779.6</v>
      </c>
      <c r="U28" s="11" t="str">
        <f t="shared" si="6"/>
        <v>Promediable</v>
      </c>
    </row>
    <row r="29" spans="1:21" ht="31.5" customHeight="1" x14ac:dyDescent="0.2">
      <c r="A29" s="9">
        <v>23</v>
      </c>
      <c r="B29" s="1" t="str">
        <f>+'[1]Table 1'!B27</f>
        <v>Cabuya</v>
      </c>
      <c r="C29" s="1" t="str">
        <f>+'[1]Table 1'!C27</f>
        <v>CABUYA ROLLO X 100 MT</v>
      </c>
      <c r="D29" s="24">
        <f>+'[1]Table 1'!E27</f>
        <v>1</v>
      </c>
      <c r="E29" s="24">
        <v>28048</v>
      </c>
      <c r="F29" s="24">
        <v>5329</v>
      </c>
      <c r="G29" s="24">
        <v>33377</v>
      </c>
      <c r="H29" s="24">
        <v>33377</v>
      </c>
      <c r="I29" s="10">
        <f>+'[2]Table 1'!F29</f>
        <v>26460</v>
      </c>
      <c r="J29" s="10">
        <f>+'[2]Table 1'!G29</f>
        <v>5027</v>
      </c>
      <c r="K29" s="10">
        <f>+'[2]Table 1'!H29</f>
        <v>31487</v>
      </c>
      <c r="L29" s="10">
        <f t="shared" si="2"/>
        <v>31487</v>
      </c>
      <c r="M29" s="10">
        <f>+'[3]Table 1'!F28</f>
        <v>28577</v>
      </c>
      <c r="N29" s="10">
        <f>+'[3]Table 1'!G28</f>
        <v>5430</v>
      </c>
      <c r="O29" s="17">
        <f>+'[3]Table 1'!H28</f>
        <v>34006</v>
      </c>
      <c r="P29" s="10">
        <f t="shared" si="3"/>
        <v>34006</v>
      </c>
      <c r="Q29" s="10">
        <f t="shared" si="4"/>
        <v>32956.666666666664</v>
      </c>
      <c r="R29" s="10">
        <f t="shared" si="11"/>
        <v>32956.666666666664</v>
      </c>
      <c r="S29" s="10">
        <f t="shared" si="12"/>
        <v>32956</v>
      </c>
      <c r="T29" s="10">
        <f t="shared" si="5"/>
        <v>37784.400000000001</v>
      </c>
      <c r="U29" s="11" t="str">
        <f t="shared" si="6"/>
        <v>Promediable</v>
      </c>
    </row>
    <row r="30" spans="1:21" ht="31.5" customHeight="1" x14ac:dyDescent="0.2">
      <c r="A30" s="9">
        <v>24</v>
      </c>
      <c r="B30" s="1" t="str">
        <f>+'[1]Table 1'!B28</f>
        <v>LÁPIZ DE MINA NEGRA No. HB2</v>
      </c>
      <c r="C30" s="1" t="str">
        <f>+'[1]Table 1'!C28</f>
        <v>Más negro, más suave, No se abre, ni se astilla, Único con casquillo de banda roja, garantía de calidad, Mina HB2</v>
      </c>
      <c r="D30" s="24">
        <f>+'[1]Table 1'!E28</f>
        <v>60</v>
      </c>
      <c r="E30" s="24">
        <v>873</v>
      </c>
      <c r="F30" s="24">
        <v>166</v>
      </c>
      <c r="G30" s="24">
        <v>1038</v>
      </c>
      <c r="H30" s="24">
        <v>62303</v>
      </c>
      <c r="I30" s="10">
        <f>+'[2]Table 1'!F30</f>
        <v>823</v>
      </c>
      <c r="J30" s="10">
        <f>+'[2]Table 1'!G30</f>
        <v>156</v>
      </c>
      <c r="K30" s="10">
        <f>+'[2]Table 1'!H30</f>
        <v>980</v>
      </c>
      <c r="L30" s="10">
        <f t="shared" si="2"/>
        <v>58800</v>
      </c>
      <c r="M30" s="10">
        <f>+'[3]Table 1'!F29</f>
        <v>889</v>
      </c>
      <c r="N30" s="10">
        <f>+'[3]Table 1'!G29</f>
        <v>169</v>
      </c>
      <c r="O30" s="17">
        <f>+'[3]Table 1'!H29</f>
        <v>1058</v>
      </c>
      <c r="P30" s="10">
        <f t="shared" si="3"/>
        <v>63480</v>
      </c>
      <c r="Q30" s="10">
        <f t="shared" si="4"/>
        <v>1025.3333333333333</v>
      </c>
      <c r="R30" s="10">
        <f t="shared" si="11"/>
        <v>61519.999999999993</v>
      </c>
      <c r="S30" s="10">
        <f t="shared" si="12"/>
        <v>61520</v>
      </c>
      <c r="T30" s="10">
        <f t="shared" si="5"/>
        <v>1176</v>
      </c>
      <c r="U30" s="11" t="str">
        <f t="shared" si="6"/>
        <v>Promediable</v>
      </c>
    </row>
    <row r="31" spans="1:21" ht="31.5" customHeight="1" x14ac:dyDescent="0.2">
      <c r="A31" s="9">
        <v>25</v>
      </c>
      <c r="B31" s="1" t="str">
        <f>+'[1]Table 1'!B29</f>
        <v>Sistemas de aplicación de pegante o
adhesivo</v>
      </c>
      <c r="C31" s="1" t="str">
        <f>+'[1]Table 1'!C29</f>
        <v>SILICONA  BARRA GRUESA X UNIDAD</v>
      </c>
      <c r="D31" s="24">
        <f>+'[1]Table 1'!E29</f>
        <v>25</v>
      </c>
      <c r="E31" s="24">
        <v>2226</v>
      </c>
      <c r="F31" s="24">
        <v>423</v>
      </c>
      <c r="G31" s="24">
        <v>2649</v>
      </c>
      <c r="H31" s="24">
        <v>66224</v>
      </c>
      <c r="I31" s="10">
        <f>+'[2]Table 1'!F31</f>
        <v>2100</v>
      </c>
      <c r="J31" s="10">
        <f>+'[2]Table 1'!G31</f>
        <v>399</v>
      </c>
      <c r="K31" s="10">
        <f>+'[2]Table 1'!H31</f>
        <v>2499</v>
      </c>
      <c r="L31" s="10">
        <f t="shared" si="2"/>
        <v>62475</v>
      </c>
      <c r="M31" s="10">
        <f>+'[3]Table 1'!F30</f>
        <v>2268</v>
      </c>
      <c r="N31" s="10">
        <f>+'[3]Table 1'!G30</f>
        <v>431</v>
      </c>
      <c r="O31" s="17">
        <f>+'[3]Table 1'!H30</f>
        <v>2699</v>
      </c>
      <c r="P31" s="10">
        <f t="shared" si="3"/>
        <v>67475</v>
      </c>
      <c r="Q31" s="10">
        <f t="shared" si="4"/>
        <v>2615.6666666666665</v>
      </c>
      <c r="R31" s="10">
        <f t="shared" si="11"/>
        <v>65391.666666666664</v>
      </c>
      <c r="S31" s="10">
        <f t="shared" si="12"/>
        <v>65391</v>
      </c>
      <c r="T31" s="10">
        <f t="shared" si="5"/>
        <v>2998.7999999999997</v>
      </c>
      <c r="U31" s="11" t="str">
        <f t="shared" si="6"/>
        <v>Promediable</v>
      </c>
    </row>
    <row r="32" spans="1:21" ht="31.5" customHeight="1" x14ac:dyDescent="0.2">
      <c r="A32" s="9">
        <v>26</v>
      </c>
      <c r="B32" s="1" t="str">
        <f>+'[1]Table 1'!B30</f>
        <v>Sistemas de aplicación de pegante o
adhesivo</v>
      </c>
      <c r="C32" s="1" t="str">
        <f>+'[1]Table 1'!C30</f>
        <v>SILICONA  BARRA  DELGADA X UNIDAD</v>
      </c>
      <c r="D32" s="24">
        <f>+'[1]Table 1'!E30</f>
        <v>25</v>
      </c>
      <c r="E32" s="24">
        <v>487</v>
      </c>
      <c r="F32" s="24">
        <v>92</v>
      </c>
      <c r="G32" s="24">
        <v>579</v>
      </c>
      <c r="H32" s="24">
        <v>14481</v>
      </c>
      <c r="I32" s="10">
        <f>+'[2]Table 1'!F32</f>
        <v>459</v>
      </c>
      <c r="J32" s="10">
        <f>+'[2]Table 1'!G32</f>
        <v>87</v>
      </c>
      <c r="K32" s="10">
        <f>+'[2]Table 1'!H32</f>
        <v>546</v>
      </c>
      <c r="L32" s="10">
        <f t="shared" si="2"/>
        <v>13650</v>
      </c>
      <c r="M32" s="10">
        <f>+'[3]Table 1'!F31</f>
        <v>496</v>
      </c>
      <c r="N32" s="10">
        <f>+'[3]Table 1'!G31</f>
        <v>94</v>
      </c>
      <c r="O32" s="17">
        <f>+'[3]Table 1'!H31</f>
        <v>590</v>
      </c>
      <c r="P32" s="10">
        <f t="shared" si="3"/>
        <v>14750</v>
      </c>
      <c r="Q32" s="10">
        <f t="shared" si="4"/>
        <v>571.66666666666663</v>
      </c>
      <c r="R32" s="10">
        <f t="shared" si="11"/>
        <v>14291.666666666666</v>
      </c>
      <c r="S32" s="10">
        <f t="shared" si="12"/>
        <v>14291</v>
      </c>
      <c r="T32" s="10">
        <f t="shared" si="5"/>
        <v>655.19999999999993</v>
      </c>
      <c r="U32" s="11" t="str">
        <f t="shared" si="6"/>
        <v>Promediable</v>
      </c>
    </row>
    <row r="33" spans="1:21" ht="31.5" customHeight="1" x14ac:dyDescent="0.2">
      <c r="A33" s="9">
        <v>27</v>
      </c>
      <c r="B33" s="1" t="str">
        <f>+'[1]Table 1'!B31</f>
        <v>Cintas de señalización</v>
      </c>
      <c r="C33" s="1" t="str">
        <f>+'[1]Table 1'!C31</f>
        <v>Cintas de señalización x 500 mts</v>
      </c>
      <c r="D33" s="24">
        <f>+'[1]Table 1'!E31</f>
        <v>1</v>
      </c>
      <c r="E33" s="24">
        <v>88892</v>
      </c>
      <c r="F33" s="24">
        <v>16889</v>
      </c>
      <c r="G33" s="24">
        <v>105781</v>
      </c>
      <c r="H33" s="24">
        <v>105781</v>
      </c>
      <c r="I33" s="10">
        <f>+'[2]Table 1'!F33</f>
        <v>83860</v>
      </c>
      <c r="J33" s="10">
        <f>+'[2]Table 1'!G33</f>
        <v>15933</v>
      </c>
      <c r="K33" s="10">
        <f>+'[2]Table 1'!H33</f>
        <v>99793</v>
      </c>
      <c r="L33" s="10">
        <f t="shared" si="2"/>
        <v>99793</v>
      </c>
      <c r="M33" s="10">
        <f>+'[3]Table 1'!F32</f>
        <v>90569</v>
      </c>
      <c r="N33" s="10">
        <f>+'[3]Table 1'!G32</f>
        <v>17208</v>
      </c>
      <c r="O33" s="17">
        <f>+'[3]Table 1'!H32</f>
        <v>107777</v>
      </c>
      <c r="P33" s="10">
        <f t="shared" si="3"/>
        <v>107777</v>
      </c>
      <c r="Q33" s="10">
        <f t="shared" si="4"/>
        <v>104450.33333333333</v>
      </c>
      <c r="R33" s="10">
        <f t="shared" si="11"/>
        <v>104450.33333333333</v>
      </c>
      <c r="S33" s="10">
        <f t="shared" si="12"/>
        <v>104450</v>
      </c>
      <c r="T33" s="10">
        <f t="shared" si="5"/>
        <v>119751.59999999999</v>
      </c>
      <c r="U33" s="11" t="str">
        <f t="shared" si="6"/>
        <v>Promediable</v>
      </c>
    </row>
    <row r="34" spans="1:21" ht="31.5" customHeight="1" x14ac:dyDescent="0.2">
      <c r="A34" s="9">
        <v>28</v>
      </c>
      <c r="B34" s="1" t="str">
        <f>+'[1]Table 1'!B32</f>
        <v>Esferos de corrección</v>
      </c>
      <c r="C34" s="1" t="str">
        <f>+'[1]Table 1'!C32</f>
        <v>LAPIZ LIQUIDO CORRECTOR CAJA X 12 UNIDADES</v>
      </c>
      <c r="D34" s="24">
        <f>+'[1]Table 1'!E32</f>
        <v>2</v>
      </c>
      <c r="E34" s="24">
        <v>53424</v>
      </c>
      <c r="F34" s="24">
        <v>10151</v>
      </c>
      <c r="G34" s="24">
        <v>63575</v>
      </c>
      <c r="H34" s="24">
        <v>127149</v>
      </c>
      <c r="I34" s="10">
        <f>+'[2]Table 1'!F34</f>
        <v>50400</v>
      </c>
      <c r="J34" s="10">
        <f>+'[2]Table 1'!G34</f>
        <v>9576</v>
      </c>
      <c r="K34" s="10">
        <f>+'[2]Table 1'!H34</f>
        <v>59976</v>
      </c>
      <c r="L34" s="10">
        <f t="shared" si="2"/>
        <v>119952</v>
      </c>
      <c r="M34" s="10">
        <f>+'[3]Table 1'!F33</f>
        <v>54432</v>
      </c>
      <c r="N34" s="10">
        <f>+'[3]Table 1'!G33</f>
        <v>10342</v>
      </c>
      <c r="O34" s="17">
        <f>+'[3]Table 1'!H33</f>
        <v>64774</v>
      </c>
      <c r="P34" s="10">
        <f t="shared" si="3"/>
        <v>129548</v>
      </c>
      <c r="Q34" s="10">
        <f t="shared" si="4"/>
        <v>62775</v>
      </c>
      <c r="R34" s="10">
        <f t="shared" ref="R34:R39" si="13">+Q34*D34</f>
        <v>125550</v>
      </c>
      <c r="S34" s="10">
        <f t="shared" ref="S34:S39" si="14">+TRUNC(R34,0)</f>
        <v>125550</v>
      </c>
      <c r="T34" s="10">
        <f t="shared" si="5"/>
        <v>71971.199999999997</v>
      </c>
      <c r="U34" s="11" t="str">
        <f t="shared" si="6"/>
        <v>Promediable</v>
      </c>
    </row>
    <row r="35" spans="1:21" ht="31.5" customHeight="1" x14ac:dyDescent="0.2">
      <c r="A35" s="9">
        <v>29</v>
      </c>
      <c r="B35" s="1" t="str">
        <f>+'[1]Table 1'!B33</f>
        <v>Lápiz marcador</v>
      </c>
      <c r="C35" s="1" t="str">
        <f>+'[1]Table 1'!C33</f>
        <v>Rotuladores metálicos de punta fina paquete por 30</v>
      </c>
      <c r="D35" s="24">
        <f>+'[1]Table 1'!E33</f>
        <v>1</v>
      </c>
      <c r="E35" s="24">
        <v>178080</v>
      </c>
      <c r="F35" s="24">
        <v>33835</v>
      </c>
      <c r="G35" s="24">
        <v>211915</v>
      </c>
      <c r="H35" s="24">
        <v>211915</v>
      </c>
      <c r="I35" s="10">
        <f>+'[2]Table 1'!F35</f>
        <v>168000</v>
      </c>
      <c r="J35" s="10">
        <f>+'[2]Table 1'!G35</f>
        <v>31920</v>
      </c>
      <c r="K35" s="10">
        <f>+'[2]Table 1'!H35</f>
        <v>199920</v>
      </c>
      <c r="L35" s="10">
        <f t="shared" si="2"/>
        <v>199920</v>
      </c>
      <c r="M35" s="10">
        <f>+'[3]Table 1'!F34</f>
        <v>181440</v>
      </c>
      <c r="N35" s="10">
        <f>+'[3]Table 1'!G34</f>
        <v>34474</v>
      </c>
      <c r="O35" s="17">
        <f>+'[3]Table 1'!H34</f>
        <v>215914</v>
      </c>
      <c r="P35" s="10">
        <f t="shared" si="3"/>
        <v>215914</v>
      </c>
      <c r="Q35" s="10">
        <f t="shared" si="4"/>
        <v>209249.66666666666</v>
      </c>
      <c r="R35" s="10">
        <f t="shared" si="13"/>
        <v>209249.66666666666</v>
      </c>
      <c r="S35" s="10">
        <f t="shared" si="14"/>
        <v>209249</v>
      </c>
      <c r="T35" s="10">
        <f t="shared" si="5"/>
        <v>239904</v>
      </c>
      <c r="U35" s="11" t="str">
        <f t="shared" si="6"/>
        <v>Promediable</v>
      </c>
    </row>
    <row r="36" spans="1:21" ht="31.5" customHeight="1" x14ac:dyDescent="0.2">
      <c r="A36" s="9">
        <v>30</v>
      </c>
      <c r="B36" s="1" t="str">
        <f>+'[1]Table 1'!B34</f>
        <v>Lápices mecánicos (portaminas)</v>
      </c>
      <c r="C36" s="1" t="str">
        <f>+'[1]Table 1'!C34</f>
        <v>Portaminas. Modelo estándar 07 mm color negro caja por 40 unidades</v>
      </c>
      <c r="D36" s="24">
        <f>+'[1]Table 1'!E34</f>
        <v>6</v>
      </c>
      <c r="E36" s="24">
        <v>126140</v>
      </c>
      <c r="F36" s="24">
        <v>23967</v>
      </c>
      <c r="G36" s="24">
        <v>150107</v>
      </c>
      <c r="H36" s="24">
        <v>900640</v>
      </c>
      <c r="I36" s="10">
        <f>+'[2]Table 1'!F36</f>
        <v>119000</v>
      </c>
      <c r="J36" s="10">
        <f>+'[2]Table 1'!G36</f>
        <v>22610</v>
      </c>
      <c r="K36" s="10">
        <f>+'[2]Table 1'!H36</f>
        <v>141610</v>
      </c>
      <c r="L36" s="10">
        <f t="shared" si="2"/>
        <v>849660</v>
      </c>
      <c r="M36" s="10">
        <f>+'[3]Table 1'!F35</f>
        <v>128520</v>
      </c>
      <c r="N36" s="10">
        <f>+'[3]Table 1'!G35</f>
        <v>24419</v>
      </c>
      <c r="O36" s="17">
        <f>+'[3]Table 1'!H35</f>
        <v>152939</v>
      </c>
      <c r="P36" s="10">
        <f t="shared" si="3"/>
        <v>917634</v>
      </c>
      <c r="Q36" s="10">
        <f t="shared" si="4"/>
        <v>148218.66666666666</v>
      </c>
      <c r="R36" s="10">
        <f t="shared" si="13"/>
        <v>889312</v>
      </c>
      <c r="S36" s="10">
        <f t="shared" si="14"/>
        <v>889312</v>
      </c>
      <c r="T36" s="10">
        <f t="shared" si="5"/>
        <v>169932</v>
      </c>
      <c r="U36" s="11" t="str">
        <f t="shared" si="6"/>
        <v>Promediable</v>
      </c>
    </row>
    <row r="37" spans="1:21" ht="31.5" customHeight="1" x14ac:dyDescent="0.2">
      <c r="A37" s="9">
        <v>31</v>
      </c>
      <c r="B37" s="1" t="str">
        <f>+'[1]Table 1'!B35</f>
        <v>Lápices mecánicos</v>
      </c>
      <c r="C37" s="1" t="str">
        <f>+'[1]Table 1'!C35</f>
        <v>Modelo estándar 05 mm negro caja por 40</v>
      </c>
      <c r="D37" s="24">
        <f>+'[1]Table 1'!E35</f>
        <v>1</v>
      </c>
      <c r="E37" s="24">
        <v>126140</v>
      </c>
      <c r="F37" s="24">
        <v>23967</v>
      </c>
      <c r="G37" s="24">
        <v>150107</v>
      </c>
      <c r="H37" s="24">
        <v>150107</v>
      </c>
      <c r="I37" s="10">
        <f>+'[2]Table 1'!F37</f>
        <v>119000</v>
      </c>
      <c r="J37" s="10">
        <f>+'[2]Table 1'!G37</f>
        <v>22610</v>
      </c>
      <c r="K37" s="10">
        <f>+'[2]Table 1'!H37</f>
        <v>141610</v>
      </c>
      <c r="L37" s="10">
        <f t="shared" si="2"/>
        <v>141610</v>
      </c>
      <c r="M37" s="10">
        <f>+'[3]Table 1'!F36</f>
        <v>128520</v>
      </c>
      <c r="N37" s="10">
        <f>+'[3]Table 1'!G36</f>
        <v>24419</v>
      </c>
      <c r="O37" s="17">
        <f>+'[3]Table 1'!H36</f>
        <v>152939</v>
      </c>
      <c r="P37" s="10">
        <f t="shared" si="3"/>
        <v>152939</v>
      </c>
      <c r="Q37" s="10">
        <f t="shared" si="4"/>
        <v>148218.66666666666</v>
      </c>
      <c r="R37" s="10">
        <f t="shared" si="13"/>
        <v>148218.66666666666</v>
      </c>
      <c r="S37" s="10">
        <f t="shared" si="14"/>
        <v>148218</v>
      </c>
      <c r="T37" s="10">
        <f t="shared" si="5"/>
        <v>169932</v>
      </c>
      <c r="U37" s="11" t="str">
        <f t="shared" si="6"/>
        <v>Promediable</v>
      </c>
    </row>
    <row r="38" spans="1:21" ht="31.5" customHeight="1" x14ac:dyDescent="0.2">
      <c r="A38" s="9">
        <v>32</v>
      </c>
      <c r="B38" s="1" t="str">
        <f>+'[1]Table 1'!B36</f>
        <v>Empaque de burbujas</v>
      </c>
      <c r="C38" s="1" t="str">
        <f>+'[1]Table 1'!C36</f>
        <v>Plástico Burbuja Rollo de 50cm X 70 Mts Protección Embalaje</v>
      </c>
      <c r="D38" s="24">
        <f>+'[1]Table 1'!E36</f>
        <v>1</v>
      </c>
      <c r="E38" s="24">
        <v>72122</v>
      </c>
      <c r="F38" s="24">
        <v>13703</v>
      </c>
      <c r="G38" s="24">
        <v>85826</v>
      </c>
      <c r="H38" s="24">
        <v>85826</v>
      </c>
      <c r="I38" s="10">
        <f>+'[2]Table 1'!F38</f>
        <v>68040</v>
      </c>
      <c r="J38" s="10">
        <f>+'[2]Table 1'!G38</f>
        <v>12928</v>
      </c>
      <c r="K38" s="10">
        <f>+'[2]Table 1'!H38</f>
        <v>80968</v>
      </c>
      <c r="L38" s="10">
        <f t="shared" si="2"/>
        <v>80968</v>
      </c>
      <c r="M38" s="10">
        <f>+'[3]Table 1'!F37</f>
        <v>73483</v>
      </c>
      <c r="N38" s="10">
        <f>+'[3]Table 1'!G37</f>
        <v>13962</v>
      </c>
      <c r="O38" s="17">
        <f>+'[3]Table 1'!H37</f>
        <v>87445</v>
      </c>
      <c r="P38" s="10">
        <f t="shared" si="3"/>
        <v>87445</v>
      </c>
      <c r="Q38" s="10">
        <f t="shared" si="4"/>
        <v>84746.333333333328</v>
      </c>
      <c r="R38" s="10">
        <f t="shared" si="13"/>
        <v>84746.333333333328</v>
      </c>
      <c r="S38" s="10">
        <f t="shared" si="14"/>
        <v>84746</v>
      </c>
      <c r="T38" s="10">
        <f t="shared" si="5"/>
        <v>97161.599999999991</v>
      </c>
      <c r="U38" s="11" t="str">
        <f t="shared" si="6"/>
        <v>Promediable</v>
      </c>
    </row>
    <row r="39" spans="1:21" ht="31.5" customHeight="1" x14ac:dyDescent="0.2">
      <c r="A39" s="9">
        <v>33</v>
      </c>
      <c r="B39" s="1" t="str">
        <f>+'[1]Table 1'!B37</f>
        <v>Repuestos de minas</v>
      </c>
      <c r="C39" s="1" t="str">
        <f>+'[1]Table 1'!C37</f>
        <v>Mina 0.7 mm HB  caja apor 12</v>
      </c>
      <c r="D39" s="24">
        <f>+'[1]Table 1'!E37</f>
        <v>16</v>
      </c>
      <c r="E39" s="24">
        <v>3710</v>
      </c>
      <c r="F39" s="24">
        <v>705</v>
      </c>
      <c r="G39" s="24">
        <v>4415</v>
      </c>
      <c r="H39" s="24">
        <v>70638</v>
      </c>
      <c r="I39" s="10">
        <f>+'[2]Table 1'!F39</f>
        <v>3500</v>
      </c>
      <c r="J39" s="10">
        <f>+'[2]Table 1'!G39</f>
        <v>665</v>
      </c>
      <c r="K39" s="10">
        <f>+'[2]Table 1'!H39</f>
        <v>4165</v>
      </c>
      <c r="L39" s="10">
        <f t="shared" si="2"/>
        <v>66640</v>
      </c>
      <c r="M39" s="10">
        <f>+'[3]Table 1'!F38</f>
        <v>3780</v>
      </c>
      <c r="N39" s="10">
        <f>+'[3]Table 1'!G38</f>
        <v>718</v>
      </c>
      <c r="O39" s="17">
        <f>+'[3]Table 1'!H38</f>
        <v>4498</v>
      </c>
      <c r="P39" s="10">
        <f t="shared" si="3"/>
        <v>71968</v>
      </c>
      <c r="Q39" s="10">
        <f t="shared" si="4"/>
        <v>4359.333333333333</v>
      </c>
      <c r="R39" s="10">
        <f t="shared" si="13"/>
        <v>69749.333333333328</v>
      </c>
      <c r="S39" s="10">
        <f t="shared" si="14"/>
        <v>69749</v>
      </c>
      <c r="T39" s="10">
        <f t="shared" si="5"/>
        <v>4998</v>
      </c>
      <c r="U39" s="11" t="str">
        <f t="shared" si="6"/>
        <v>Promediable</v>
      </c>
    </row>
    <row r="40" spans="1:21" ht="31.5" customHeight="1" x14ac:dyDescent="0.2">
      <c r="A40" s="9">
        <v>34</v>
      </c>
      <c r="B40" s="1" t="str">
        <f>+'[1]Table 1'!B38</f>
        <v>Repuestos de minas</v>
      </c>
      <c r="C40" s="1" t="str">
        <f>+'[1]Table 1'!C38</f>
        <v>Mina 0.5 mm HB  caja por 12</v>
      </c>
      <c r="D40" s="24">
        <f>+'[1]Table 1'!E38</f>
        <v>1</v>
      </c>
      <c r="E40" s="24">
        <v>3710</v>
      </c>
      <c r="F40" s="24">
        <v>705</v>
      </c>
      <c r="G40" s="24">
        <v>4415</v>
      </c>
      <c r="H40" s="24">
        <v>4415</v>
      </c>
      <c r="I40" s="10">
        <f>+'[2]Table 1'!F40</f>
        <v>3500</v>
      </c>
      <c r="J40" s="10">
        <f>+'[2]Table 1'!G40</f>
        <v>665</v>
      </c>
      <c r="K40" s="10">
        <f>+'[2]Table 1'!H40</f>
        <v>4165</v>
      </c>
      <c r="L40" s="10">
        <f t="shared" si="2"/>
        <v>4165</v>
      </c>
      <c r="M40" s="10">
        <f>+'[3]Table 1'!F39</f>
        <v>3780</v>
      </c>
      <c r="N40" s="10">
        <f>+'[3]Table 1'!G39</f>
        <v>718</v>
      </c>
      <c r="O40" s="17">
        <f>+'[3]Table 1'!H39</f>
        <v>4498</v>
      </c>
      <c r="P40" s="10">
        <f t="shared" si="3"/>
        <v>4498</v>
      </c>
      <c r="Q40" s="10">
        <f t="shared" si="4"/>
        <v>4359.333333333333</v>
      </c>
      <c r="R40" s="10">
        <f t="shared" ref="R40:R45" si="15">+Q40*D40</f>
        <v>4359.333333333333</v>
      </c>
      <c r="S40" s="10">
        <f t="shared" ref="S40:S45" si="16">+TRUNC(R40,0)</f>
        <v>4359</v>
      </c>
      <c r="T40" s="10">
        <f t="shared" si="5"/>
        <v>4998</v>
      </c>
      <c r="U40" s="11" t="str">
        <f t="shared" si="6"/>
        <v>Promediable</v>
      </c>
    </row>
    <row r="41" spans="1:21" ht="31.5" customHeight="1" x14ac:dyDescent="0.2">
      <c r="A41" s="9">
        <v>35</v>
      </c>
      <c r="B41" s="1" t="str">
        <f>+'[1]Table 1'!B39</f>
        <v>Bolitas de poliestireno</v>
      </c>
      <c r="C41" s="1" t="str">
        <f>+'[1]Table 1'!C39</f>
        <v>Bolitas de poliestireno para relleno de pufs 40*50 cm x 5 kg ( son un material conformado por bolitas de pequeñas dimensiones que están fabricadas con poliestireno expandido, es decir, con EPS. Se trata de una resina plástica expandible, la cual se confor</v>
      </c>
      <c r="D41" s="24">
        <f>+'[1]Table 1'!E39</f>
        <v>1</v>
      </c>
      <c r="E41" s="24">
        <v>96460</v>
      </c>
      <c r="F41" s="24">
        <v>18327</v>
      </c>
      <c r="G41" s="24">
        <v>114787</v>
      </c>
      <c r="H41" s="24">
        <v>114787</v>
      </c>
      <c r="I41" s="10">
        <f>+'[2]Table 1'!F41</f>
        <v>91000</v>
      </c>
      <c r="J41" s="10">
        <f>+'[2]Table 1'!G41</f>
        <v>17290</v>
      </c>
      <c r="K41" s="10">
        <f>+'[2]Table 1'!H41</f>
        <v>108290</v>
      </c>
      <c r="L41" s="10">
        <f t="shared" si="2"/>
        <v>108290</v>
      </c>
      <c r="M41" s="10">
        <f>+'[3]Table 1'!F40</f>
        <v>98280</v>
      </c>
      <c r="N41" s="10">
        <f>+'[3]Table 1'!G40</f>
        <v>18673</v>
      </c>
      <c r="O41" s="17">
        <f>+'[3]Table 1'!H40</f>
        <v>116953</v>
      </c>
      <c r="P41" s="10">
        <f t="shared" si="3"/>
        <v>116953</v>
      </c>
      <c r="Q41" s="10">
        <f t="shared" si="4"/>
        <v>113343.33333333333</v>
      </c>
      <c r="R41" s="10">
        <f t="shared" si="15"/>
        <v>113343.33333333333</v>
      </c>
      <c r="S41" s="10">
        <f t="shared" si="16"/>
        <v>113343</v>
      </c>
      <c r="T41" s="10">
        <f t="shared" si="5"/>
        <v>129948</v>
      </c>
      <c r="U41" s="11" t="str">
        <f t="shared" si="6"/>
        <v>Promediable</v>
      </c>
    </row>
    <row r="42" spans="1:21" ht="31.5" customHeight="1" x14ac:dyDescent="0.2">
      <c r="A42" s="9">
        <v>36</v>
      </c>
      <c r="B42" s="1" t="str">
        <f>+'[1]Table 1'!B40</f>
        <v>Separadores de cartón</v>
      </c>
      <c r="C42" s="1" t="str">
        <f>+'[1]Table 1'!C40</f>
        <v>Pieza de cartón que se utiliza para dividir y proteger productos dentro de cajas y embalajes. También se les conoce como particiones, divisores o
divisiones.</v>
      </c>
      <c r="D42" s="24">
        <f>+'[1]Table 1'!E40</f>
        <v>60</v>
      </c>
      <c r="E42" s="24">
        <v>1410</v>
      </c>
      <c r="F42" s="24">
        <v>268</v>
      </c>
      <c r="G42" s="24">
        <v>1678</v>
      </c>
      <c r="H42" s="24">
        <v>100660</v>
      </c>
      <c r="I42" s="10">
        <f>+'[2]Table 1'!F42</f>
        <v>1330</v>
      </c>
      <c r="J42" s="10">
        <f>+'[2]Table 1'!G42</f>
        <v>253</v>
      </c>
      <c r="K42" s="10">
        <f>+'[2]Table 1'!H42</f>
        <v>1583</v>
      </c>
      <c r="L42" s="10">
        <f t="shared" si="2"/>
        <v>94980</v>
      </c>
      <c r="M42" s="10">
        <f>+'[3]Table 1'!F42</f>
        <v>1436</v>
      </c>
      <c r="N42" s="10">
        <f>+'[3]Table 1'!G42</f>
        <v>273</v>
      </c>
      <c r="O42" s="10">
        <f>+'[3]Table 1'!H42</f>
        <v>1709</v>
      </c>
      <c r="P42" s="10">
        <f t="shared" si="3"/>
        <v>102540</v>
      </c>
      <c r="Q42" s="10">
        <f t="shared" si="4"/>
        <v>1656.6666666666667</v>
      </c>
      <c r="R42" s="10">
        <f t="shared" si="15"/>
        <v>99400</v>
      </c>
      <c r="S42" s="10">
        <f t="shared" si="16"/>
        <v>99400</v>
      </c>
      <c r="T42" s="10">
        <f t="shared" si="5"/>
        <v>1899.6</v>
      </c>
      <c r="U42" s="11" t="str">
        <f t="shared" si="6"/>
        <v>Promediable</v>
      </c>
    </row>
    <row r="43" spans="1:21" ht="31.5" customHeight="1" x14ac:dyDescent="0.2">
      <c r="A43" s="9">
        <v>37</v>
      </c>
      <c r="B43" s="1" t="str">
        <f>+'[1]Table 1'!B41</f>
        <v>Tajalápices manuales</v>
      </c>
      <c r="C43" s="1" t="str">
        <f>+'[1]Table 1'!C41</f>
        <v>TAJALAPIZ METALICO MANUAL SIN DEPOSITO X CAJA DE 24 UND</v>
      </c>
      <c r="D43" s="24">
        <f>+'[1]Table 1'!E41</f>
        <v>5</v>
      </c>
      <c r="E43" s="24">
        <v>32054</v>
      </c>
      <c r="F43" s="24">
        <v>6090</v>
      </c>
      <c r="G43" s="24">
        <v>38145</v>
      </c>
      <c r="H43" s="24">
        <v>190724</v>
      </c>
      <c r="I43" s="10">
        <f>+'[2]Table 1'!F43</f>
        <v>30240</v>
      </c>
      <c r="J43" s="10">
        <f>+'[2]Table 1'!G43</f>
        <v>5746</v>
      </c>
      <c r="K43" s="10">
        <f>+'[2]Table 1'!H43</f>
        <v>35986</v>
      </c>
      <c r="L43" s="10">
        <f t="shared" si="2"/>
        <v>179930</v>
      </c>
      <c r="M43" s="10">
        <f>+'[3]Table 1'!F43</f>
        <v>32659</v>
      </c>
      <c r="N43" s="10">
        <f>+'[3]Table 1'!G43</f>
        <v>6205</v>
      </c>
      <c r="O43" s="10">
        <f>+'[3]Table 1'!H43</f>
        <v>38864</v>
      </c>
      <c r="P43" s="10">
        <f t="shared" si="3"/>
        <v>194320</v>
      </c>
      <c r="Q43" s="10">
        <f t="shared" si="4"/>
        <v>37665</v>
      </c>
      <c r="R43" s="10">
        <f t="shared" si="15"/>
        <v>188325</v>
      </c>
      <c r="S43" s="10">
        <f t="shared" si="16"/>
        <v>188325</v>
      </c>
      <c r="T43" s="10">
        <f t="shared" si="5"/>
        <v>43183.199999999997</v>
      </c>
      <c r="U43" s="11" t="str">
        <f t="shared" si="6"/>
        <v>Promediable</v>
      </c>
    </row>
    <row r="44" spans="1:21" ht="31.5" customHeight="1" x14ac:dyDescent="0.2">
      <c r="A44" s="9">
        <v>39</v>
      </c>
      <c r="B44" s="1" t="str">
        <f>+'[1]Table 1'!B43</f>
        <v>Esferos de punta redonda</v>
      </c>
      <c r="C44" s="1" t="str">
        <f>+'[1]Table 1'!C43</f>
        <v>ESFERO RETRACTIL AZUL CAJA X 12</v>
      </c>
      <c r="D44" s="24">
        <f>+'[1]Table 1'!E43</f>
        <v>2</v>
      </c>
      <c r="E44" s="24">
        <v>14840</v>
      </c>
      <c r="F44" s="24">
        <v>2820</v>
      </c>
      <c r="G44" s="24">
        <v>17660</v>
      </c>
      <c r="H44" s="24">
        <v>35319</v>
      </c>
      <c r="I44" s="10">
        <f>+'[2]Table 1'!F45</f>
        <v>14000</v>
      </c>
      <c r="J44" s="10">
        <f>+'[2]Table 1'!G45</f>
        <v>2660</v>
      </c>
      <c r="K44" s="10">
        <f>+'[2]Table 1'!H45</f>
        <v>16660</v>
      </c>
      <c r="L44" s="10">
        <f t="shared" si="2"/>
        <v>33320</v>
      </c>
      <c r="M44" s="10">
        <f>+'[3]Table 1'!F45</f>
        <v>15120</v>
      </c>
      <c r="N44" s="10">
        <f>+'[3]Table 1'!G45</f>
        <v>2873</v>
      </c>
      <c r="O44" s="10">
        <f>+'[3]Table 1'!H45</f>
        <v>17993</v>
      </c>
      <c r="P44" s="10">
        <f t="shared" si="3"/>
        <v>35986</v>
      </c>
      <c r="Q44" s="10">
        <f t="shared" si="4"/>
        <v>17437.666666666668</v>
      </c>
      <c r="R44" s="10">
        <f t="shared" si="15"/>
        <v>34875.333333333336</v>
      </c>
      <c r="S44" s="10">
        <f t="shared" si="16"/>
        <v>34875</v>
      </c>
      <c r="T44" s="10">
        <f t="shared" si="5"/>
        <v>19992</v>
      </c>
      <c r="U44" s="11" t="str">
        <f t="shared" si="6"/>
        <v>Promediable</v>
      </c>
    </row>
    <row r="45" spans="1:21" ht="31.5" customHeight="1" x14ac:dyDescent="0.2">
      <c r="A45" s="9">
        <v>40</v>
      </c>
      <c r="B45" s="1" t="str">
        <f>+'[1]Table 1'!B44</f>
        <v>BOLÍGRAFOS NEGROS</v>
      </c>
      <c r="C45" s="1" t="str">
        <f>+'[1]Table 1'!C44</f>
        <v>Caja de 12 bolígrafos cristal negro tamaño línea 0,4mm poliestireno punta
ball</v>
      </c>
      <c r="D45" s="24">
        <f>+'[1]Table 1'!E44</f>
        <v>14</v>
      </c>
      <c r="E45" s="24">
        <v>17808</v>
      </c>
      <c r="F45" s="24">
        <v>3384</v>
      </c>
      <c r="G45" s="24">
        <v>21192</v>
      </c>
      <c r="H45" s="24">
        <v>296681</v>
      </c>
      <c r="I45" s="10">
        <f>+'[2]Table 1'!F46</f>
        <v>16800</v>
      </c>
      <c r="J45" s="10">
        <f>+'[2]Table 1'!G46</f>
        <v>3192</v>
      </c>
      <c r="K45" s="10">
        <f>+'[2]Table 1'!H46</f>
        <v>19992</v>
      </c>
      <c r="L45" s="10">
        <f t="shared" si="2"/>
        <v>279888</v>
      </c>
      <c r="M45" s="10">
        <f>+'[3]Table 1'!F46</f>
        <v>18144</v>
      </c>
      <c r="N45" s="10">
        <f>+'[3]Table 1'!G46</f>
        <v>3447</v>
      </c>
      <c r="O45" s="10">
        <f>+'[3]Table 1'!H46</f>
        <v>21591</v>
      </c>
      <c r="P45" s="10">
        <f t="shared" si="3"/>
        <v>302274</v>
      </c>
      <c r="Q45" s="10">
        <f t="shared" si="4"/>
        <v>20925</v>
      </c>
      <c r="R45" s="10">
        <f t="shared" si="15"/>
        <v>292950</v>
      </c>
      <c r="S45" s="10">
        <f t="shared" si="16"/>
        <v>292950</v>
      </c>
      <c r="T45" s="10">
        <f t="shared" si="5"/>
        <v>23990.399999999998</v>
      </c>
      <c r="U45" s="11" t="str">
        <f t="shared" si="6"/>
        <v>Promediable</v>
      </c>
    </row>
    <row r="46" spans="1:21" ht="31.5" customHeight="1" x14ac:dyDescent="0.2">
      <c r="A46" s="9">
        <v>41</v>
      </c>
      <c r="B46" s="1" t="str">
        <f>+'[1]Table 1'!B45</f>
        <v>Esferos de punta redonda</v>
      </c>
      <c r="C46" s="1" t="str">
        <f>+'[1]Table 1'!C45</f>
        <v>ESFERO RETRACTIL NEGRO CAJA X 12</v>
      </c>
      <c r="D46" s="24">
        <f>+'[1]Table 1'!E45</f>
        <v>9</v>
      </c>
      <c r="E46" s="24">
        <v>9646</v>
      </c>
      <c r="F46" s="24">
        <v>1833</v>
      </c>
      <c r="G46" s="24">
        <v>11479</v>
      </c>
      <c r="H46" s="24">
        <v>103309</v>
      </c>
      <c r="I46" s="10">
        <f>+'[2]Table 1'!F47</f>
        <v>9100</v>
      </c>
      <c r="J46" s="10">
        <f>+'[2]Table 1'!G47</f>
        <v>1729</v>
      </c>
      <c r="K46" s="10">
        <f>+'[2]Table 1'!H47</f>
        <v>10829</v>
      </c>
      <c r="L46" s="10">
        <f t="shared" si="2"/>
        <v>97461</v>
      </c>
      <c r="M46" s="10">
        <f>+'[3]Table 1'!F47</f>
        <v>9828</v>
      </c>
      <c r="N46" s="10">
        <f>+'[3]Table 1'!G47</f>
        <v>1867</v>
      </c>
      <c r="O46" s="10">
        <f>+'[3]Table 1'!H47</f>
        <v>11695</v>
      </c>
      <c r="P46" s="10">
        <f t="shared" si="3"/>
        <v>105255</v>
      </c>
      <c r="Q46" s="10">
        <f t="shared" si="4"/>
        <v>11334.333333333334</v>
      </c>
      <c r="R46" s="10">
        <f t="shared" ref="R46:R51" si="17">+Q46*D46</f>
        <v>102009</v>
      </c>
      <c r="S46" s="10">
        <f t="shared" ref="S46:S51" si="18">+TRUNC(R46,0)</f>
        <v>102009</v>
      </c>
      <c r="T46" s="10">
        <f t="shared" si="5"/>
        <v>12994.8</v>
      </c>
      <c r="U46" s="11" t="str">
        <f t="shared" si="6"/>
        <v>Promediable</v>
      </c>
    </row>
    <row r="47" spans="1:21" ht="31.5" customHeight="1" x14ac:dyDescent="0.2">
      <c r="A47" s="9">
        <v>42</v>
      </c>
      <c r="B47" s="1" t="str">
        <f>+'[1]Table 1'!B46</f>
        <v>Esferos de punta redonda</v>
      </c>
      <c r="C47" s="1" t="str">
        <f>+'[1]Table 1'!C46</f>
        <v>ESFERO RETRACTIL ROJO CAJA X 12</v>
      </c>
      <c r="D47" s="24">
        <f>+'[1]Table 1'!E46</f>
        <v>1</v>
      </c>
      <c r="E47" s="24">
        <v>9646</v>
      </c>
      <c r="F47" s="24">
        <v>1833</v>
      </c>
      <c r="G47" s="24">
        <v>11479</v>
      </c>
      <c r="H47" s="24">
        <v>11479</v>
      </c>
      <c r="I47" s="10">
        <f>+'[2]Table 1'!F48</f>
        <v>9100</v>
      </c>
      <c r="J47" s="10">
        <f>+'[2]Table 1'!G48</f>
        <v>1729</v>
      </c>
      <c r="K47" s="10">
        <f>+'[2]Table 1'!H48</f>
        <v>10829</v>
      </c>
      <c r="L47" s="10">
        <f t="shared" si="2"/>
        <v>10829</v>
      </c>
      <c r="M47" s="10">
        <f>+'[3]Table 1'!F48</f>
        <v>9828</v>
      </c>
      <c r="N47" s="10">
        <f>+'[3]Table 1'!G48</f>
        <v>1867</v>
      </c>
      <c r="O47" s="10">
        <f>+'[3]Table 1'!H48</f>
        <v>11695</v>
      </c>
      <c r="P47" s="10">
        <f t="shared" si="3"/>
        <v>11695</v>
      </c>
      <c r="Q47" s="10">
        <f t="shared" si="4"/>
        <v>11334.333333333334</v>
      </c>
      <c r="R47" s="10">
        <f t="shared" si="17"/>
        <v>11334.333333333334</v>
      </c>
      <c r="S47" s="10">
        <f t="shared" si="18"/>
        <v>11334</v>
      </c>
      <c r="T47" s="10">
        <f t="shared" si="5"/>
        <v>12994.8</v>
      </c>
      <c r="U47" s="11" t="str">
        <f t="shared" si="6"/>
        <v>Promediable</v>
      </c>
    </row>
    <row r="48" spans="1:21" ht="31.5" customHeight="1" x14ac:dyDescent="0.2">
      <c r="A48" s="9">
        <v>43</v>
      </c>
      <c r="B48" s="1" t="str">
        <f>+'[1]Table 1'!B47</f>
        <v>Resaltadores</v>
      </c>
      <c r="C48" s="1" t="str">
        <f>+'[1]Table 1'!C47</f>
        <v>Resaltador desechable, color variado con filtro en felpa  acrílica caja por 6 nidades</v>
      </c>
      <c r="D48" s="24">
        <f>+'[1]Table 1'!E47</f>
        <v>12</v>
      </c>
      <c r="E48" s="24">
        <v>10982</v>
      </c>
      <c r="F48" s="24">
        <v>2087</v>
      </c>
      <c r="G48" s="24">
        <v>13068</v>
      </c>
      <c r="H48" s="24">
        <v>156817</v>
      </c>
      <c r="I48" s="10">
        <f>+'[2]Table 1'!F49</f>
        <v>10360</v>
      </c>
      <c r="J48" s="10">
        <f>+'[2]Table 1'!G49</f>
        <v>1968</v>
      </c>
      <c r="K48" s="10">
        <f>+'[2]Table 1'!H49</f>
        <v>12328</v>
      </c>
      <c r="L48" s="10">
        <f t="shared" si="2"/>
        <v>147936</v>
      </c>
      <c r="M48" s="10">
        <f>+'[3]Table 1'!F49</f>
        <v>11189</v>
      </c>
      <c r="N48" s="10">
        <f>+'[3]Table 1'!G49</f>
        <v>2126</v>
      </c>
      <c r="O48" s="10">
        <f>+'[3]Table 1'!H49</f>
        <v>13315</v>
      </c>
      <c r="P48" s="10">
        <f t="shared" si="3"/>
        <v>159780</v>
      </c>
      <c r="Q48" s="10">
        <f t="shared" si="4"/>
        <v>12903.666666666666</v>
      </c>
      <c r="R48" s="10">
        <f t="shared" si="17"/>
        <v>154844</v>
      </c>
      <c r="S48" s="10">
        <f t="shared" si="18"/>
        <v>154844</v>
      </c>
      <c r="T48" s="10">
        <f t="shared" si="5"/>
        <v>14793.599999999999</v>
      </c>
      <c r="U48" s="11" t="str">
        <f t="shared" si="6"/>
        <v>Promediable</v>
      </c>
    </row>
    <row r="49" spans="1:21" ht="31.5" customHeight="1" x14ac:dyDescent="0.2">
      <c r="A49" s="9">
        <v>44</v>
      </c>
      <c r="B49" s="1" t="str">
        <f>+'[1]Table 1'!B48</f>
        <v>Marcador acrílico recargable</v>
      </c>
      <c r="C49" s="1" t="str">
        <f>+'[1]Table 1'!C48</f>
        <v>Marcador para tablero acrílico borrable color azul</v>
      </c>
      <c r="D49" s="24">
        <f>+'[1]Table 1'!E48</f>
        <v>6</v>
      </c>
      <c r="E49" s="24">
        <v>2597</v>
      </c>
      <c r="F49" s="24">
        <v>493</v>
      </c>
      <c r="G49" s="24">
        <v>3090</v>
      </c>
      <c r="H49" s="24">
        <v>18543</v>
      </c>
      <c r="I49" s="10">
        <f>+'[2]Table 1'!F50</f>
        <v>2450</v>
      </c>
      <c r="J49" s="10">
        <f>+'[2]Table 1'!G50</f>
        <v>466</v>
      </c>
      <c r="K49" s="10">
        <f>+'[2]Table 1'!H50</f>
        <v>2916</v>
      </c>
      <c r="L49" s="10">
        <f t="shared" si="2"/>
        <v>17496</v>
      </c>
      <c r="M49" s="10">
        <f>+'[3]Table 1'!F50</f>
        <v>2646</v>
      </c>
      <c r="N49" s="10">
        <f>+'[3]Table 1'!G50</f>
        <v>503</v>
      </c>
      <c r="O49" s="10">
        <f>+'[3]Table 1'!H50</f>
        <v>3149</v>
      </c>
      <c r="P49" s="10">
        <f t="shared" si="3"/>
        <v>18894</v>
      </c>
      <c r="Q49" s="10">
        <f t="shared" si="4"/>
        <v>3051.6666666666665</v>
      </c>
      <c r="R49" s="10">
        <f t="shared" si="17"/>
        <v>18310</v>
      </c>
      <c r="S49" s="10">
        <f t="shared" si="18"/>
        <v>18310</v>
      </c>
      <c r="T49" s="10">
        <f t="shared" si="5"/>
        <v>3499.2</v>
      </c>
      <c r="U49" s="11" t="str">
        <f t="shared" si="6"/>
        <v>Promediable</v>
      </c>
    </row>
    <row r="50" spans="1:21" ht="31.5" customHeight="1" x14ac:dyDescent="0.2">
      <c r="A50" s="9">
        <v>45</v>
      </c>
      <c r="B50" s="1" t="str">
        <f>+'[1]Table 1'!B49</f>
        <v>Marcador acrílico recargable</v>
      </c>
      <c r="C50" s="1" t="str">
        <f>+'[1]Table 1'!C49</f>
        <v>Marcador para tablero acrílico borrable color verde</v>
      </c>
      <c r="D50" s="24">
        <f>+'[1]Table 1'!E49</f>
        <v>6</v>
      </c>
      <c r="E50" s="24">
        <v>2597</v>
      </c>
      <c r="F50" s="24">
        <v>493</v>
      </c>
      <c r="G50" s="24">
        <v>3090</v>
      </c>
      <c r="H50" s="24">
        <v>18543</v>
      </c>
      <c r="I50" s="10">
        <f>+'[2]Table 1'!F51</f>
        <v>2450</v>
      </c>
      <c r="J50" s="10">
        <f>+'[2]Table 1'!G51</f>
        <v>466</v>
      </c>
      <c r="K50" s="10">
        <f>+'[2]Table 1'!H51</f>
        <v>2916</v>
      </c>
      <c r="L50" s="10">
        <f t="shared" si="2"/>
        <v>17496</v>
      </c>
      <c r="M50" s="10">
        <f>+'[3]Table 1'!F51</f>
        <v>2646</v>
      </c>
      <c r="N50" s="10">
        <f>+'[3]Table 1'!G51</f>
        <v>503</v>
      </c>
      <c r="O50" s="10">
        <f>+'[3]Table 1'!H51</f>
        <v>3149</v>
      </c>
      <c r="P50" s="10">
        <f t="shared" si="3"/>
        <v>18894</v>
      </c>
      <c r="Q50" s="10">
        <f t="shared" si="4"/>
        <v>3051.6666666666665</v>
      </c>
      <c r="R50" s="10">
        <f t="shared" si="17"/>
        <v>18310</v>
      </c>
      <c r="S50" s="10">
        <f t="shared" si="18"/>
        <v>18310</v>
      </c>
      <c r="T50" s="10">
        <f t="shared" si="5"/>
        <v>3499.2</v>
      </c>
      <c r="U50" s="11" t="str">
        <f t="shared" si="6"/>
        <v>Promediable</v>
      </c>
    </row>
    <row r="51" spans="1:21" ht="31.5" customHeight="1" x14ac:dyDescent="0.2">
      <c r="A51" s="9">
        <v>46</v>
      </c>
      <c r="B51" s="1" t="str">
        <f>+'[1]Table 1'!B50</f>
        <v>Marcador acrílico recargable</v>
      </c>
      <c r="C51" s="1" t="str">
        <f>+'[1]Table 1'!C50</f>
        <v>Marcador para tablero acrílico borrable color rojo</v>
      </c>
      <c r="D51" s="24">
        <f>+'[1]Table 1'!E50</f>
        <v>6</v>
      </c>
      <c r="E51" s="24">
        <v>2597</v>
      </c>
      <c r="F51" s="24">
        <v>493</v>
      </c>
      <c r="G51" s="24">
        <v>3090</v>
      </c>
      <c r="H51" s="24">
        <v>18543</v>
      </c>
      <c r="I51" s="10">
        <f>+'[2]Table 1'!F52</f>
        <v>2450</v>
      </c>
      <c r="J51" s="10">
        <f>+'[2]Table 1'!G52</f>
        <v>466</v>
      </c>
      <c r="K51" s="10">
        <f>+'[2]Table 1'!H52</f>
        <v>2916</v>
      </c>
      <c r="L51" s="10">
        <f t="shared" si="2"/>
        <v>17496</v>
      </c>
      <c r="M51" s="10">
        <f>+'[3]Table 1'!F52</f>
        <v>2646</v>
      </c>
      <c r="N51" s="10">
        <f>+'[3]Table 1'!G52</f>
        <v>503</v>
      </c>
      <c r="O51" s="10">
        <f>+'[3]Table 1'!H52</f>
        <v>3149</v>
      </c>
      <c r="P51" s="10">
        <f t="shared" si="3"/>
        <v>18894</v>
      </c>
      <c r="Q51" s="10">
        <f t="shared" si="4"/>
        <v>3051.6666666666665</v>
      </c>
      <c r="R51" s="10">
        <f t="shared" si="17"/>
        <v>18310</v>
      </c>
      <c r="S51" s="10">
        <f t="shared" si="18"/>
        <v>18310</v>
      </c>
      <c r="T51" s="10">
        <f t="shared" si="5"/>
        <v>3499.2</v>
      </c>
      <c r="U51" s="11" t="str">
        <f t="shared" si="6"/>
        <v>Promediable</v>
      </c>
    </row>
    <row r="52" spans="1:21" ht="31.5" customHeight="1" x14ac:dyDescent="0.2">
      <c r="A52" s="9">
        <v>47</v>
      </c>
      <c r="B52" s="1" t="str">
        <f>+'[1]Table 1'!B51</f>
        <v>Marcador acrílico recargable</v>
      </c>
      <c r="C52" s="1" t="str">
        <f>+'[1]Table 1'!C51</f>
        <v>Marcador para tablero acrílico borrable color negro</v>
      </c>
      <c r="D52" s="24">
        <f>+'[1]Table 1'!E51</f>
        <v>6</v>
      </c>
      <c r="E52" s="24">
        <v>2597</v>
      </c>
      <c r="F52" s="24">
        <v>493</v>
      </c>
      <c r="G52" s="24">
        <v>3090</v>
      </c>
      <c r="H52" s="24">
        <v>18543</v>
      </c>
      <c r="I52" s="10">
        <f>+'[2]Table 1'!F53</f>
        <v>2450</v>
      </c>
      <c r="J52" s="10">
        <f>+'[2]Table 1'!G53</f>
        <v>466</v>
      </c>
      <c r="K52" s="10">
        <f>+'[2]Table 1'!H53</f>
        <v>2916</v>
      </c>
      <c r="L52" s="10">
        <f t="shared" si="2"/>
        <v>17496</v>
      </c>
      <c r="M52" s="10">
        <f>+'[3]Table 1'!F53</f>
        <v>2646</v>
      </c>
      <c r="N52" s="10">
        <f>+'[3]Table 1'!G53</f>
        <v>503</v>
      </c>
      <c r="O52" s="10">
        <f>+'[3]Table 1'!H53</f>
        <v>3149</v>
      </c>
      <c r="P52" s="10">
        <f t="shared" si="3"/>
        <v>18894</v>
      </c>
      <c r="Q52" s="10">
        <f t="shared" si="4"/>
        <v>3051.6666666666665</v>
      </c>
      <c r="R52" s="10">
        <f>+Q52*D52</f>
        <v>18310</v>
      </c>
      <c r="S52" s="10">
        <f>+TRUNC(R52,0)</f>
        <v>18310</v>
      </c>
      <c r="T52" s="10">
        <f t="shared" si="5"/>
        <v>3499.2</v>
      </c>
      <c r="U52" s="11" t="str">
        <f t="shared" si="6"/>
        <v>Promediable</v>
      </c>
    </row>
    <row r="53" spans="1:21" ht="31.5" customHeight="1" x14ac:dyDescent="0.2">
      <c r="A53" s="9">
        <v>48</v>
      </c>
      <c r="B53" s="1" t="str">
        <f>+'[1]Table 1'!B52</f>
        <v>Marcadores a base de agua</v>
      </c>
      <c r="C53" s="1" t="str">
        <f>+'[1]Table 1'!C52</f>
        <v>Marcador para tablero acrílico borrable color verde caja por 12 unidades</v>
      </c>
      <c r="D53" s="24">
        <f>+'[1]Table 1'!E52</f>
        <v>6</v>
      </c>
      <c r="E53" s="24">
        <v>33984</v>
      </c>
      <c r="F53" s="24">
        <v>6457</v>
      </c>
      <c r="G53" s="24">
        <v>40440</v>
      </c>
      <c r="H53" s="24">
        <v>242643</v>
      </c>
      <c r="I53" s="10">
        <f>+'[2]Table 1'!F54</f>
        <v>32060</v>
      </c>
      <c r="J53" s="10">
        <f>+'[2]Table 1'!G54</f>
        <v>6091</v>
      </c>
      <c r="K53" s="10">
        <f>+'[2]Table 1'!H54</f>
        <v>38151</v>
      </c>
      <c r="L53" s="10">
        <f t="shared" si="2"/>
        <v>228906</v>
      </c>
      <c r="M53" s="10">
        <f>+'[3]Table 1'!F54</f>
        <v>34625</v>
      </c>
      <c r="N53" s="10">
        <f>+'[3]Table 1'!G54</f>
        <v>6579</v>
      </c>
      <c r="O53" s="10">
        <f>+'[3]Table 1'!H54</f>
        <v>41204</v>
      </c>
      <c r="P53" s="10">
        <f t="shared" si="3"/>
        <v>247224</v>
      </c>
      <c r="Q53" s="10">
        <f t="shared" si="4"/>
        <v>39931.666666666664</v>
      </c>
      <c r="R53" s="10">
        <f>+Q53*D53</f>
        <v>239590</v>
      </c>
      <c r="S53" s="10">
        <f>+TRUNC(R53,0)</f>
        <v>239590</v>
      </c>
      <c r="T53" s="10">
        <f t="shared" si="5"/>
        <v>45781.2</v>
      </c>
      <c r="U53" s="11" t="str">
        <f t="shared" si="6"/>
        <v>Promediable</v>
      </c>
    </row>
    <row r="54" spans="1:21" ht="31.5" customHeight="1" x14ac:dyDescent="0.2">
      <c r="A54" s="9">
        <v>49</v>
      </c>
      <c r="B54" s="1" t="str">
        <f>+'[1]Table 1'!B53</f>
        <v>MARCADOR PERMANENTE</v>
      </c>
      <c r="C54" s="1" t="str">
        <f>+'[1]Table 1'!C53</f>
        <v>Marcador permanente color surtido paquete por 5 unidades</v>
      </c>
      <c r="D54" s="24">
        <f>+'[1]Table 1'!E53</f>
        <v>16</v>
      </c>
      <c r="E54" s="24">
        <v>23744</v>
      </c>
      <c r="F54" s="24">
        <v>4511</v>
      </c>
      <c r="G54" s="24">
        <v>28255</v>
      </c>
      <c r="H54" s="24">
        <v>452086</v>
      </c>
      <c r="I54" s="10">
        <f>+'[2]Table 1'!F55</f>
        <v>22400</v>
      </c>
      <c r="J54" s="10">
        <f>+'[2]Table 1'!G55</f>
        <v>4256</v>
      </c>
      <c r="K54" s="10">
        <f>+'[2]Table 1'!H55</f>
        <v>26656</v>
      </c>
      <c r="L54" s="10">
        <f t="shared" si="2"/>
        <v>426496</v>
      </c>
      <c r="M54" s="10">
        <f>+'[3]Table 1'!F55</f>
        <v>24192</v>
      </c>
      <c r="N54" s="10">
        <f>+'[3]Table 1'!G55</f>
        <v>4596</v>
      </c>
      <c r="O54" s="10">
        <f>+'[3]Table 1'!H55</f>
        <v>28788</v>
      </c>
      <c r="P54" s="10">
        <f t="shared" si="3"/>
        <v>460608</v>
      </c>
      <c r="Q54" s="10">
        <f t="shared" si="4"/>
        <v>27899.666666666668</v>
      </c>
      <c r="R54" s="10">
        <f t="shared" ref="R54:R59" si="19">+Q54*D54</f>
        <v>446394.66666666669</v>
      </c>
      <c r="S54" s="10">
        <f t="shared" ref="S54:S59" si="20">+TRUNC(R54,0)</f>
        <v>446394</v>
      </c>
      <c r="T54" s="10">
        <f t="shared" si="5"/>
        <v>31987.199999999997</v>
      </c>
      <c r="U54" s="11" t="str">
        <f t="shared" si="6"/>
        <v>Promediable</v>
      </c>
    </row>
    <row r="55" spans="1:21" ht="31.5" customHeight="1" x14ac:dyDescent="0.2">
      <c r="A55" s="9">
        <v>50</v>
      </c>
      <c r="B55" s="1" t="str">
        <f>+'[1]Table 1'!B54</f>
        <v>MARCADOR PERMANENTE</v>
      </c>
      <c r="C55" s="1" t="str">
        <f>+'[1]Table 1'!C54</f>
        <v>Marcador micropunta indeleble caja por 12 unidades</v>
      </c>
      <c r="D55" s="24">
        <f>+'[1]Table 1'!E54</f>
        <v>1</v>
      </c>
      <c r="E55" s="24">
        <v>41552</v>
      </c>
      <c r="F55" s="24">
        <v>7895</v>
      </c>
      <c r="G55" s="24">
        <v>49447</v>
      </c>
      <c r="H55" s="24">
        <v>49447</v>
      </c>
      <c r="I55" s="10">
        <f>+'[2]Table 1'!F56</f>
        <v>39200</v>
      </c>
      <c r="J55" s="10">
        <f>+'[2]Table 1'!G56</f>
        <v>7448</v>
      </c>
      <c r="K55" s="10">
        <f>+'[2]Table 1'!H56</f>
        <v>46648</v>
      </c>
      <c r="L55" s="10">
        <f t="shared" si="2"/>
        <v>46648</v>
      </c>
      <c r="M55" s="10">
        <f>+'[3]Table 1'!F56</f>
        <v>42336</v>
      </c>
      <c r="N55" s="10">
        <f>+'[3]Table 1'!G56</f>
        <v>8044</v>
      </c>
      <c r="O55" s="10">
        <f>+'[3]Table 1'!H56</f>
        <v>50380</v>
      </c>
      <c r="P55" s="10">
        <f t="shared" si="3"/>
        <v>50380</v>
      </c>
      <c r="Q55" s="10">
        <f t="shared" si="4"/>
        <v>48825</v>
      </c>
      <c r="R55" s="10">
        <f t="shared" si="19"/>
        <v>48825</v>
      </c>
      <c r="S55" s="10">
        <f t="shared" si="20"/>
        <v>48825</v>
      </c>
      <c r="T55" s="10">
        <f t="shared" si="5"/>
        <v>55977.599999999999</v>
      </c>
      <c r="U55" s="11" t="str">
        <f t="shared" si="6"/>
        <v>Promediable</v>
      </c>
    </row>
    <row r="56" spans="1:21" ht="31.5" customHeight="1" x14ac:dyDescent="0.2">
      <c r="A56" s="9">
        <v>51</v>
      </c>
      <c r="B56" s="1" t="str">
        <f>+'[1]Table 1'!B55</f>
        <v>MARCADOR PERMANENTE</v>
      </c>
      <c r="C56" s="1" t="str">
        <f>+'[1]Table 1'!C55</f>
        <v>Marcador plumones surtidos. Caja x 12</v>
      </c>
      <c r="D56" s="24">
        <f>+'[1]Table 1'!E55</f>
        <v>16</v>
      </c>
      <c r="E56" s="24">
        <v>16621</v>
      </c>
      <c r="F56" s="24">
        <v>3158</v>
      </c>
      <c r="G56" s="24">
        <v>19779</v>
      </c>
      <c r="H56" s="24">
        <v>316460</v>
      </c>
      <c r="I56" s="10">
        <f>+'[2]Table 1'!F57</f>
        <v>15680</v>
      </c>
      <c r="J56" s="10">
        <f>+'[2]Table 1'!G57</f>
        <v>2979</v>
      </c>
      <c r="K56" s="10">
        <f>+'[2]Table 1'!H57</f>
        <v>18659</v>
      </c>
      <c r="L56" s="10">
        <f t="shared" si="2"/>
        <v>298544</v>
      </c>
      <c r="M56" s="10">
        <f>+'[3]Table 1'!F57</f>
        <v>16934</v>
      </c>
      <c r="N56" s="10">
        <f>+'[3]Table 1'!G57</f>
        <v>3218</v>
      </c>
      <c r="O56" s="10">
        <f>+'[3]Table 1'!H57</f>
        <v>20152</v>
      </c>
      <c r="P56" s="10">
        <f t="shared" si="3"/>
        <v>322432</v>
      </c>
      <c r="Q56" s="10">
        <f t="shared" si="4"/>
        <v>19530</v>
      </c>
      <c r="R56" s="10">
        <f t="shared" si="19"/>
        <v>312480</v>
      </c>
      <c r="S56" s="10">
        <f t="shared" si="20"/>
        <v>312480</v>
      </c>
      <c r="T56" s="10">
        <f t="shared" si="5"/>
        <v>22390.799999999999</v>
      </c>
      <c r="U56" s="11" t="str">
        <f t="shared" si="6"/>
        <v>Promediable</v>
      </c>
    </row>
    <row r="57" spans="1:21" ht="31.5" customHeight="1" x14ac:dyDescent="0.2">
      <c r="A57" s="9">
        <v>52</v>
      </c>
      <c r="B57" s="1" t="str">
        <f>+'[1]Table 1'!B56</f>
        <v>Marcadores a base de agua</v>
      </c>
      <c r="C57" s="1" t="str">
        <f>+'[1]Table 1'!C56</f>
        <v>Marcador recargable color azul, caja X 12 unidades</v>
      </c>
      <c r="D57" s="24">
        <f>+'[1]Table 1'!E56</f>
        <v>1</v>
      </c>
      <c r="E57" s="24">
        <v>126437</v>
      </c>
      <c r="F57" s="24">
        <v>24023</v>
      </c>
      <c r="G57" s="24">
        <v>150460</v>
      </c>
      <c r="H57" s="24">
        <v>150460</v>
      </c>
      <c r="I57" s="10">
        <f>+'[2]Table 1'!F58</f>
        <v>119280</v>
      </c>
      <c r="J57" s="10">
        <f>+'[2]Table 1'!G58</f>
        <v>22663</v>
      </c>
      <c r="K57" s="10">
        <f>+'[2]Table 1'!H58</f>
        <v>141943</v>
      </c>
      <c r="L57" s="10">
        <f t="shared" si="2"/>
        <v>141943</v>
      </c>
      <c r="M57" s="10">
        <f>+'[3]Table 1'!F58</f>
        <v>128822</v>
      </c>
      <c r="N57" s="10">
        <f>+'[3]Table 1'!G58</f>
        <v>24476</v>
      </c>
      <c r="O57" s="10">
        <f>+'[3]Table 1'!H58</f>
        <v>153299</v>
      </c>
      <c r="P57" s="10">
        <f t="shared" si="3"/>
        <v>153299</v>
      </c>
      <c r="Q57" s="10">
        <f t="shared" si="4"/>
        <v>148567.33333333334</v>
      </c>
      <c r="R57" s="10">
        <f t="shared" si="19"/>
        <v>148567.33333333334</v>
      </c>
      <c r="S57" s="10">
        <f t="shared" si="20"/>
        <v>148567</v>
      </c>
      <c r="T57" s="10">
        <f t="shared" si="5"/>
        <v>170331.6</v>
      </c>
      <c r="U57" s="11" t="str">
        <f t="shared" si="6"/>
        <v>Promediable</v>
      </c>
    </row>
    <row r="58" spans="1:21" ht="31.5" customHeight="1" x14ac:dyDescent="0.2">
      <c r="A58" s="9">
        <v>53</v>
      </c>
      <c r="B58" s="1" t="str">
        <f>+'[1]Table 1'!B57</f>
        <v>Marcadores a base de agua</v>
      </c>
      <c r="C58" s="1" t="str">
        <f>+'[1]Table 1'!C57</f>
        <v>Marcador para tablero acrílico borrable tinta negra, cja por 12 unidades</v>
      </c>
      <c r="D58" s="24">
        <f>+'[1]Table 1'!E57</f>
        <v>1</v>
      </c>
      <c r="E58" s="24">
        <v>51643</v>
      </c>
      <c r="F58" s="24">
        <v>9812</v>
      </c>
      <c r="G58" s="24">
        <v>61455</v>
      </c>
      <c r="H58" s="24">
        <v>61455</v>
      </c>
      <c r="I58" s="10">
        <f>+'[2]Table 1'!F59</f>
        <v>48720</v>
      </c>
      <c r="J58" s="10">
        <f>+'[2]Table 1'!G59</f>
        <v>9257</v>
      </c>
      <c r="K58" s="10">
        <f>+'[2]Table 1'!H59</f>
        <v>57977</v>
      </c>
      <c r="L58" s="10">
        <f t="shared" si="2"/>
        <v>57977</v>
      </c>
      <c r="M58" s="10">
        <f>+'[3]Table 1'!F59</f>
        <v>52618</v>
      </c>
      <c r="N58" s="10">
        <f>+'[3]Table 1'!G59</f>
        <v>9997</v>
      </c>
      <c r="O58" s="10">
        <f>+'[3]Table 1'!H59</f>
        <v>62615</v>
      </c>
      <c r="P58" s="10">
        <f t="shared" si="3"/>
        <v>62615</v>
      </c>
      <c r="Q58" s="10">
        <f t="shared" si="4"/>
        <v>60682.333333333336</v>
      </c>
      <c r="R58" s="10">
        <f t="shared" si="19"/>
        <v>60682.333333333336</v>
      </c>
      <c r="S58" s="10">
        <f t="shared" si="20"/>
        <v>60682</v>
      </c>
      <c r="T58" s="10">
        <f t="shared" si="5"/>
        <v>69572.399999999994</v>
      </c>
      <c r="U58" s="11" t="str">
        <f t="shared" si="6"/>
        <v>Promediable</v>
      </c>
    </row>
    <row r="59" spans="1:21" ht="31.5" customHeight="1" x14ac:dyDescent="0.2">
      <c r="A59" s="9">
        <v>54</v>
      </c>
      <c r="B59" s="1" t="str">
        <f>+'[1]Table 1'!B58</f>
        <v>Marcadores a base de agua</v>
      </c>
      <c r="C59" s="1" t="str">
        <f>+'[1]Table 1'!C58</f>
        <v>Marcador para tablero acrílico borrable tinta roja, caja por 12 unidades</v>
      </c>
      <c r="D59" s="24">
        <f>+'[1]Table 1'!E58</f>
        <v>1</v>
      </c>
      <c r="E59" s="24">
        <v>51643</v>
      </c>
      <c r="F59" s="24">
        <v>9812</v>
      </c>
      <c r="G59" s="24">
        <v>61455</v>
      </c>
      <c r="H59" s="24">
        <v>61455</v>
      </c>
      <c r="I59" s="10">
        <f>+'[2]Table 1'!F60</f>
        <v>48720</v>
      </c>
      <c r="J59" s="10">
        <f>+'[2]Table 1'!G60</f>
        <v>9257</v>
      </c>
      <c r="K59" s="10">
        <f>+'[2]Table 1'!H60</f>
        <v>57977</v>
      </c>
      <c r="L59" s="10">
        <f t="shared" si="2"/>
        <v>57977</v>
      </c>
      <c r="M59" s="10">
        <f>+'[3]Table 1'!F60</f>
        <v>52618</v>
      </c>
      <c r="N59" s="10">
        <f>+'[3]Table 1'!G60</f>
        <v>9997</v>
      </c>
      <c r="O59" s="10">
        <f>+'[3]Table 1'!H60</f>
        <v>62615</v>
      </c>
      <c r="P59" s="10">
        <f t="shared" si="3"/>
        <v>62615</v>
      </c>
      <c r="Q59" s="10">
        <f t="shared" si="4"/>
        <v>60682.333333333336</v>
      </c>
      <c r="R59" s="10">
        <f t="shared" si="19"/>
        <v>60682.333333333336</v>
      </c>
      <c r="S59" s="10">
        <f t="shared" si="20"/>
        <v>60682</v>
      </c>
      <c r="T59" s="10">
        <f t="shared" si="5"/>
        <v>69572.399999999994</v>
      </c>
      <c r="U59" s="11" t="str">
        <f t="shared" si="6"/>
        <v>Promediable</v>
      </c>
    </row>
    <row r="60" spans="1:21" ht="31.5" customHeight="1" x14ac:dyDescent="0.2">
      <c r="A60" s="9">
        <v>55</v>
      </c>
      <c r="B60" s="1" t="str">
        <f>+'[1]Table 1'!B59</f>
        <v>Marcadores a base de agua</v>
      </c>
      <c r="C60" s="1" t="str">
        <f>+'[1]Table 1'!C59</f>
        <v>Marcador resaltador desechable, caja por 12 unidades</v>
      </c>
      <c r="D60" s="24">
        <f>+'[1]Table 1'!E59</f>
        <v>1</v>
      </c>
      <c r="E60" s="24">
        <v>30422</v>
      </c>
      <c r="F60" s="24">
        <v>5780</v>
      </c>
      <c r="G60" s="24">
        <v>36202</v>
      </c>
      <c r="H60" s="24">
        <v>36202</v>
      </c>
      <c r="I60" s="10">
        <f>+'[2]Table 1'!F61</f>
        <v>28700</v>
      </c>
      <c r="J60" s="10">
        <f>+'[2]Table 1'!G61</f>
        <v>5453</v>
      </c>
      <c r="K60" s="10">
        <f>+'[2]Table 1'!H61</f>
        <v>34153</v>
      </c>
      <c r="L60" s="10">
        <f t="shared" si="2"/>
        <v>34153</v>
      </c>
      <c r="M60" s="10">
        <f>+'[3]Table 1'!F61</f>
        <v>30996</v>
      </c>
      <c r="N60" s="10">
        <f>+'[3]Table 1'!G61</f>
        <v>5889</v>
      </c>
      <c r="O60" s="10">
        <f>+'[3]Table 1'!H61</f>
        <v>36885</v>
      </c>
      <c r="P60" s="10">
        <f t="shared" si="3"/>
        <v>36885</v>
      </c>
      <c r="Q60" s="10">
        <f t="shared" si="4"/>
        <v>35746.666666666664</v>
      </c>
      <c r="R60" s="10">
        <f>+Q60*D60</f>
        <v>35746.666666666664</v>
      </c>
      <c r="S60" s="10">
        <f>+TRUNC(R60,0)</f>
        <v>35746</v>
      </c>
      <c r="T60" s="10">
        <f t="shared" si="5"/>
        <v>40983.599999999999</v>
      </c>
      <c r="U60" s="11" t="str">
        <f t="shared" si="6"/>
        <v>Promediable</v>
      </c>
    </row>
    <row r="61" spans="1:21" ht="31.5" customHeight="1" x14ac:dyDescent="0.2">
      <c r="A61" s="9">
        <v>56</v>
      </c>
      <c r="B61" s="1" t="str">
        <f>+'[1]Table 1'!B60</f>
        <v>Tinta Repuestos para marcadores</v>
      </c>
      <c r="C61" s="1" t="str">
        <f>+'[1]Table 1'!C60</f>
        <v>Tinta de recarga para marcador borrable  negra</v>
      </c>
      <c r="D61" s="24">
        <f>+'[1]Table 1'!E60</f>
        <v>2</v>
      </c>
      <c r="E61" s="24">
        <v>31965</v>
      </c>
      <c r="F61" s="24">
        <v>6073</v>
      </c>
      <c r="G61" s="24">
        <v>38039</v>
      </c>
      <c r="H61" s="24">
        <v>76078</v>
      </c>
      <c r="I61" s="10">
        <f>+'[2]Table 1'!F62</f>
        <v>30156</v>
      </c>
      <c r="J61" s="10">
        <f>+'[2]Table 1'!G62</f>
        <v>5730</v>
      </c>
      <c r="K61" s="10">
        <f>+'[2]Table 1'!H62</f>
        <v>35886</v>
      </c>
      <c r="L61" s="10">
        <f t="shared" si="2"/>
        <v>71772</v>
      </c>
      <c r="M61" s="10">
        <f>+'[3]Table 1'!F62</f>
        <v>32568</v>
      </c>
      <c r="N61" s="10">
        <f>+'[3]Table 1'!G62</f>
        <v>6188</v>
      </c>
      <c r="O61" s="10">
        <f>+'[3]Table 1'!H62</f>
        <v>38756</v>
      </c>
      <c r="P61" s="10">
        <f t="shared" si="3"/>
        <v>77512</v>
      </c>
      <c r="Q61" s="10">
        <f t="shared" si="4"/>
        <v>37560.333333333336</v>
      </c>
      <c r="R61" s="10">
        <f>+Q61*D61</f>
        <v>75120.666666666672</v>
      </c>
      <c r="S61" s="10">
        <f>+TRUNC(R61,0)</f>
        <v>75120</v>
      </c>
      <c r="T61" s="10">
        <f t="shared" si="5"/>
        <v>43063.199999999997</v>
      </c>
      <c r="U61" s="11" t="str">
        <f t="shared" si="6"/>
        <v>Promediable</v>
      </c>
    </row>
    <row r="62" spans="1:21" ht="31.5" customHeight="1" x14ac:dyDescent="0.2">
      <c r="A62" s="9">
        <v>57</v>
      </c>
      <c r="B62" s="1" t="str">
        <f>+'[1]Table 1'!B61</f>
        <v>Tinta Repuestos para marcadores</v>
      </c>
      <c r="C62" s="1" t="str">
        <f>+'[1]Table 1'!C61</f>
        <v>Tinta de recarga para marcador borrable  roja</v>
      </c>
      <c r="D62" s="24">
        <f>+'[1]Table 1'!E61</f>
        <v>2</v>
      </c>
      <c r="E62" s="24">
        <v>31965</v>
      </c>
      <c r="F62" s="24">
        <v>6073</v>
      </c>
      <c r="G62" s="24">
        <v>38039</v>
      </c>
      <c r="H62" s="24">
        <v>76078</v>
      </c>
      <c r="I62" s="10">
        <f>+'[2]Table 1'!F63</f>
        <v>30156</v>
      </c>
      <c r="J62" s="10">
        <f>+'[2]Table 1'!G63</f>
        <v>5730</v>
      </c>
      <c r="K62" s="10">
        <f>+'[2]Table 1'!H63</f>
        <v>35886</v>
      </c>
      <c r="L62" s="10">
        <f t="shared" si="2"/>
        <v>71772</v>
      </c>
      <c r="M62" s="10">
        <f>+'[3]Table 1'!F63</f>
        <v>32568</v>
      </c>
      <c r="N62" s="10">
        <f>+'[3]Table 1'!G63</f>
        <v>6188</v>
      </c>
      <c r="O62" s="10">
        <f>+'[3]Table 1'!H63</f>
        <v>38756</v>
      </c>
      <c r="P62" s="10">
        <f t="shared" si="3"/>
        <v>77512</v>
      </c>
      <c r="Q62" s="10">
        <f t="shared" si="4"/>
        <v>37560.333333333336</v>
      </c>
      <c r="R62" s="10">
        <f t="shared" ref="R62:R67" si="21">+Q62*D62</f>
        <v>75120.666666666672</v>
      </c>
      <c r="S62" s="10">
        <f t="shared" ref="S62:S67" si="22">+TRUNC(R62,0)</f>
        <v>75120</v>
      </c>
      <c r="T62" s="10">
        <f t="shared" si="5"/>
        <v>43063.199999999997</v>
      </c>
      <c r="U62" s="11" t="str">
        <f t="shared" si="6"/>
        <v>Promediable</v>
      </c>
    </row>
    <row r="63" spans="1:21" ht="31.5" customHeight="1" x14ac:dyDescent="0.2">
      <c r="A63" s="9">
        <v>58</v>
      </c>
      <c r="B63" s="1" t="str">
        <f>+'[1]Table 1'!B62</f>
        <v>Tinta Repuestos para marcadores</v>
      </c>
      <c r="C63" s="1" t="str">
        <f>+'[1]Table 1'!C62</f>
        <v>Tinta de recarga para marcador borrable  verde</v>
      </c>
      <c r="D63" s="24">
        <f>+'[1]Table 1'!E62</f>
        <v>2</v>
      </c>
      <c r="E63" s="24">
        <v>31965</v>
      </c>
      <c r="F63" s="24">
        <v>6073</v>
      </c>
      <c r="G63" s="24">
        <v>38039</v>
      </c>
      <c r="H63" s="24">
        <v>76078</v>
      </c>
      <c r="I63" s="10">
        <f>+'[2]Table 1'!F64</f>
        <v>30156</v>
      </c>
      <c r="J63" s="10">
        <f>+'[2]Table 1'!G64</f>
        <v>5730</v>
      </c>
      <c r="K63" s="10">
        <f>+'[2]Table 1'!H64</f>
        <v>35886</v>
      </c>
      <c r="L63" s="10">
        <f t="shared" si="2"/>
        <v>71772</v>
      </c>
      <c r="M63" s="10">
        <f>+'[3]Table 1'!F64</f>
        <v>32568</v>
      </c>
      <c r="N63" s="10">
        <f>+'[3]Table 1'!G64</f>
        <v>6188</v>
      </c>
      <c r="O63" s="10">
        <f>+'[3]Table 1'!H64</f>
        <v>38756</v>
      </c>
      <c r="P63" s="10">
        <f t="shared" si="3"/>
        <v>77512</v>
      </c>
      <c r="Q63" s="10">
        <f t="shared" si="4"/>
        <v>37560.333333333336</v>
      </c>
      <c r="R63" s="10">
        <f t="shared" si="21"/>
        <v>75120.666666666672</v>
      </c>
      <c r="S63" s="10">
        <f t="shared" si="22"/>
        <v>75120</v>
      </c>
      <c r="T63" s="10">
        <f t="shared" si="5"/>
        <v>43063.199999999997</v>
      </c>
      <c r="U63" s="11" t="str">
        <f t="shared" si="6"/>
        <v>Promediable</v>
      </c>
    </row>
    <row r="64" spans="1:21" ht="31.5" customHeight="1" x14ac:dyDescent="0.2">
      <c r="A64" s="9">
        <v>59</v>
      </c>
      <c r="B64" s="1" t="str">
        <f>+'[1]Table 1'!B63</f>
        <v>Tinta Repuestos para marcadores</v>
      </c>
      <c r="C64" s="1" t="str">
        <f>+'[1]Table 1'!C63</f>
        <v>Tinta de recarga para marcador borrable azul</v>
      </c>
      <c r="D64" s="24">
        <f>+'[1]Table 1'!E63</f>
        <v>2</v>
      </c>
      <c r="E64" s="24">
        <v>31965</v>
      </c>
      <c r="F64" s="24">
        <v>6073</v>
      </c>
      <c r="G64" s="24">
        <v>38039</v>
      </c>
      <c r="H64" s="24">
        <v>76078</v>
      </c>
      <c r="I64" s="10">
        <f>+'[2]Table 1'!F65</f>
        <v>30156</v>
      </c>
      <c r="J64" s="10">
        <f>+'[2]Table 1'!G65</f>
        <v>5730</v>
      </c>
      <c r="K64" s="10">
        <f>+'[2]Table 1'!H65</f>
        <v>35886</v>
      </c>
      <c r="L64" s="10">
        <f t="shared" si="2"/>
        <v>71772</v>
      </c>
      <c r="M64" s="10">
        <f>+'[3]Table 1'!F65</f>
        <v>32568</v>
      </c>
      <c r="N64" s="10">
        <f>+'[3]Table 1'!G65</f>
        <v>6188</v>
      </c>
      <c r="O64" s="10">
        <f>+'[3]Table 1'!H65</f>
        <v>38756</v>
      </c>
      <c r="P64" s="10">
        <f t="shared" si="3"/>
        <v>77512</v>
      </c>
      <c r="Q64" s="10">
        <f t="shared" si="4"/>
        <v>37560.333333333336</v>
      </c>
      <c r="R64" s="10">
        <f t="shared" si="21"/>
        <v>75120.666666666672</v>
      </c>
      <c r="S64" s="10">
        <f t="shared" si="22"/>
        <v>75120</v>
      </c>
      <c r="T64" s="10">
        <f t="shared" si="5"/>
        <v>43063.199999999997</v>
      </c>
      <c r="U64" s="11" t="str">
        <f t="shared" si="6"/>
        <v>Promediable</v>
      </c>
    </row>
    <row r="65" spans="1:21" ht="31.5" customHeight="1" x14ac:dyDescent="0.2">
      <c r="A65" s="9">
        <v>60</v>
      </c>
      <c r="B65" s="1" t="str">
        <f>+'[1]Table 1'!B64</f>
        <v>Papel para impresora o fotocopia</v>
      </c>
      <c r="C65" s="1" t="str">
        <f>+'[1]Table 1'!C64</f>
        <v>Papel 75 gr tamaño carta clase bond color blanco</v>
      </c>
      <c r="D65" s="24">
        <f>+'[1]Table 1'!E64</f>
        <v>40</v>
      </c>
      <c r="E65" s="24">
        <v>22112</v>
      </c>
      <c r="F65" s="24">
        <v>4201</v>
      </c>
      <c r="G65" s="24">
        <v>26313</v>
      </c>
      <c r="H65" s="24">
        <v>1052512</v>
      </c>
      <c r="I65" s="10">
        <f>+'[2]Table 1'!F66</f>
        <v>20860</v>
      </c>
      <c r="J65" s="10">
        <f>+'[2]Table 1'!G66</f>
        <v>3963</v>
      </c>
      <c r="K65" s="10">
        <f>+'[2]Table 1'!H66</f>
        <v>24823</v>
      </c>
      <c r="L65" s="10">
        <f t="shared" si="2"/>
        <v>992920</v>
      </c>
      <c r="M65" s="10">
        <f>+'[3]Table 1'!F66</f>
        <v>22529</v>
      </c>
      <c r="N65" s="10">
        <f>+'[3]Table 1'!G66</f>
        <v>4280</v>
      </c>
      <c r="O65" s="10">
        <f>+'[3]Table 1'!H66</f>
        <v>26809</v>
      </c>
      <c r="P65" s="10">
        <f t="shared" si="3"/>
        <v>1072360</v>
      </c>
      <c r="Q65" s="10">
        <f t="shared" si="4"/>
        <v>25981.666666666668</v>
      </c>
      <c r="R65" s="10">
        <f t="shared" si="21"/>
        <v>1039266.6666666667</v>
      </c>
      <c r="S65" s="10">
        <f t="shared" si="22"/>
        <v>1039266</v>
      </c>
      <c r="T65" s="10">
        <f t="shared" si="5"/>
        <v>29787.599999999999</v>
      </c>
      <c r="U65" s="11" t="str">
        <f t="shared" si="6"/>
        <v>Promediable</v>
      </c>
    </row>
    <row r="66" spans="1:21" ht="31.5" customHeight="1" x14ac:dyDescent="0.2">
      <c r="A66" s="9">
        <v>61</v>
      </c>
      <c r="B66" s="1" t="str">
        <f>+'[1]Table 1'!B65</f>
        <v>Papel para impresora o fotocopia</v>
      </c>
      <c r="C66" s="1" t="str">
        <f>+'[1]Table 1'!C65</f>
        <v>Papel 75 gr tamaño oficio clase bond color blanco</v>
      </c>
      <c r="D66" s="24">
        <f>+'[1]Table 1'!E65</f>
        <v>20</v>
      </c>
      <c r="E66" s="24">
        <v>29800</v>
      </c>
      <c r="F66" s="24">
        <v>5662</v>
      </c>
      <c r="G66" s="24">
        <v>35462</v>
      </c>
      <c r="H66" s="24">
        <v>709245</v>
      </c>
      <c r="I66" s="10">
        <f>+'[2]Table 1'!F67</f>
        <v>28113</v>
      </c>
      <c r="J66" s="10">
        <f>+'[2]Table 1'!G67</f>
        <v>5342</v>
      </c>
      <c r="K66" s="10">
        <f>+'[2]Table 1'!H67</f>
        <v>33455</v>
      </c>
      <c r="L66" s="10">
        <f t="shared" si="2"/>
        <v>669100</v>
      </c>
      <c r="M66" s="10">
        <f>+'[3]Table 1'!F67</f>
        <v>30362</v>
      </c>
      <c r="N66" s="10">
        <f>+'[3]Table 1'!G67</f>
        <v>5769</v>
      </c>
      <c r="O66" s="10">
        <f>+'[3]Table 1'!H67</f>
        <v>36131</v>
      </c>
      <c r="P66" s="10">
        <f t="shared" si="3"/>
        <v>722620</v>
      </c>
      <c r="Q66" s="10">
        <f t="shared" si="4"/>
        <v>35016</v>
      </c>
      <c r="R66" s="10">
        <f t="shared" si="21"/>
        <v>700320</v>
      </c>
      <c r="S66" s="10">
        <f t="shared" si="22"/>
        <v>700320</v>
      </c>
      <c r="T66" s="10">
        <f t="shared" si="5"/>
        <v>40146</v>
      </c>
      <c r="U66" s="11" t="str">
        <f t="shared" si="6"/>
        <v>Promediable</v>
      </c>
    </row>
    <row r="67" spans="1:21" ht="31.5" customHeight="1" x14ac:dyDescent="0.2">
      <c r="A67" s="9">
        <v>62</v>
      </c>
      <c r="B67" s="1" t="str">
        <f>+'[1]Table 1'!B66</f>
        <v>Papel periódico</v>
      </c>
      <c r="C67" s="1" t="str">
        <f>+'[1]Table 1'!C66</f>
        <v>Papel 70x 100 cms pliego tipo periódico- DE PAPELOGRÁFO</v>
      </c>
      <c r="D67" s="24">
        <f>+'[1]Table 1'!E66</f>
        <v>20</v>
      </c>
      <c r="E67" s="24">
        <v>1410</v>
      </c>
      <c r="F67" s="24">
        <v>268</v>
      </c>
      <c r="G67" s="24">
        <v>1678</v>
      </c>
      <c r="H67" s="24">
        <v>33553</v>
      </c>
      <c r="I67" s="10">
        <f>+'[2]Table 1'!F68</f>
        <v>1330</v>
      </c>
      <c r="J67" s="10">
        <f>+'[2]Table 1'!G68</f>
        <v>253</v>
      </c>
      <c r="K67" s="10">
        <f>+'[2]Table 1'!H68</f>
        <v>1583</v>
      </c>
      <c r="L67" s="10">
        <f t="shared" si="2"/>
        <v>31660</v>
      </c>
      <c r="M67" s="10">
        <f>+'[3]Table 1'!F68</f>
        <v>1436</v>
      </c>
      <c r="N67" s="10">
        <f>+'[3]Table 1'!G68</f>
        <v>273</v>
      </c>
      <c r="O67" s="10">
        <f>+'[3]Table 1'!H68</f>
        <v>1709</v>
      </c>
      <c r="P67" s="10">
        <f t="shared" si="3"/>
        <v>34180</v>
      </c>
      <c r="Q67" s="10">
        <f t="shared" si="4"/>
        <v>1656.6666666666667</v>
      </c>
      <c r="R67" s="10">
        <f t="shared" si="21"/>
        <v>33133.333333333336</v>
      </c>
      <c r="S67" s="10">
        <f t="shared" si="22"/>
        <v>33133</v>
      </c>
      <c r="T67" s="10">
        <f t="shared" si="5"/>
        <v>1899.6</v>
      </c>
      <c r="U67" s="11" t="str">
        <f t="shared" si="6"/>
        <v>Promediable</v>
      </c>
    </row>
    <row r="68" spans="1:21" ht="31.5" customHeight="1" x14ac:dyDescent="0.2">
      <c r="A68" s="9">
        <v>63</v>
      </c>
      <c r="B68" s="1" t="str">
        <f>+'[1]Table 1'!B67</f>
        <v>CARPETAS CUATRO ALETAS
TAMAÑO OFICIO</v>
      </c>
      <c r="C68" s="1" t="str">
        <f>+'[1]Table 1'!C67</f>
        <v>Carpeta cuatro aletas, blanca en propalcote, 100% desacidificadas</v>
      </c>
      <c r="D68" s="24">
        <f>+'[1]Table 1'!E67</f>
        <v>200</v>
      </c>
      <c r="E68" s="24">
        <v>4945</v>
      </c>
      <c r="F68" s="24">
        <v>939</v>
      </c>
      <c r="G68" s="24">
        <v>5884</v>
      </c>
      <c r="H68" s="24">
        <v>1176836</v>
      </c>
      <c r="I68" s="10">
        <f>+'[2]Table 1'!F69</f>
        <v>4665</v>
      </c>
      <c r="J68" s="10">
        <f>+'[2]Table 1'!G69</f>
        <v>886</v>
      </c>
      <c r="K68" s="10">
        <f>+'[2]Table 1'!H69</f>
        <v>5551</v>
      </c>
      <c r="L68" s="10">
        <f t="shared" si="2"/>
        <v>1110200</v>
      </c>
      <c r="M68" s="10">
        <f>+'[3]Table 1'!F69</f>
        <v>5038</v>
      </c>
      <c r="N68" s="10">
        <f>+'[3]Table 1'!G69</f>
        <v>957</v>
      </c>
      <c r="O68" s="10">
        <f>+'[3]Table 1'!H69</f>
        <v>5995</v>
      </c>
      <c r="P68" s="10">
        <f t="shared" si="3"/>
        <v>1199000</v>
      </c>
      <c r="Q68" s="10">
        <f t="shared" si="4"/>
        <v>5810</v>
      </c>
      <c r="R68" s="10">
        <f t="shared" ref="R68:R74" si="23">+Q68*D68</f>
        <v>1162000</v>
      </c>
      <c r="S68" s="10">
        <f t="shared" ref="S68:S74" si="24">+TRUNC(R68,0)</f>
        <v>1162000</v>
      </c>
      <c r="T68" s="10">
        <f t="shared" si="5"/>
        <v>6661.2</v>
      </c>
      <c r="U68" s="11" t="str">
        <f t="shared" si="6"/>
        <v>Promediable</v>
      </c>
    </row>
    <row r="69" spans="1:21" ht="31.5" customHeight="1" x14ac:dyDescent="0.2">
      <c r="A69" s="9">
        <v>64</v>
      </c>
      <c r="B69" s="1" t="str">
        <f>+'[1]Table 1'!B68</f>
        <v>CARPETAS</v>
      </c>
      <c r="C69" s="1" t="str">
        <f>+'[1]Table 1'!C68</f>
        <v>AZ TAMAÑO OFICIO</v>
      </c>
      <c r="D69" s="24">
        <f>+'[1]Table 1'!E68</f>
        <v>25</v>
      </c>
      <c r="E69" s="24">
        <v>8214</v>
      </c>
      <c r="F69" s="24">
        <v>1561</v>
      </c>
      <c r="G69" s="24">
        <v>9775</v>
      </c>
      <c r="H69" s="24">
        <v>244365</v>
      </c>
      <c r="I69" s="10">
        <f>+'[2]Table 1'!F70</f>
        <v>7749</v>
      </c>
      <c r="J69" s="10">
        <f>+'[2]Table 1'!G70</f>
        <v>1472</v>
      </c>
      <c r="K69" s="10">
        <f>+'[2]Table 1'!H70</f>
        <v>9221</v>
      </c>
      <c r="L69" s="10">
        <f t="shared" si="2"/>
        <v>230525</v>
      </c>
      <c r="M69" s="10">
        <f>+'[3]Table 1'!F70</f>
        <v>8369</v>
      </c>
      <c r="N69" s="10">
        <f>+'[3]Table 1'!G70</f>
        <v>1590</v>
      </c>
      <c r="O69" s="10">
        <f>+'[3]Table 1'!H70</f>
        <v>9959</v>
      </c>
      <c r="P69" s="10">
        <f t="shared" si="3"/>
        <v>248975</v>
      </c>
      <c r="Q69" s="10">
        <f t="shared" si="4"/>
        <v>9651.6666666666661</v>
      </c>
      <c r="R69" s="10">
        <f t="shared" si="23"/>
        <v>241291.66666666666</v>
      </c>
      <c r="S69" s="10">
        <f t="shared" si="24"/>
        <v>241291</v>
      </c>
      <c r="T69" s="10">
        <f t="shared" si="5"/>
        <v>11065.199999999999</v>
      </c>
      <c r="U69" s="11" t="str">
        <f t="shared" si="6"/>
        <v>Promediable</v>
      </c>
    </row>
    <row r="70" spans="1:21" ht="31.5" customHeight="1" x14ac:dyDescent="0.2">
      <c r="A70" s="9">
        <v>65</v>
      </c>
      <c r="B70" s="1" t="str">
        <f>+'[1]Table 1'!B69</f>
        <v>FOLDERS</v>
      </c>
      <c r="C70" s="1" t="str">
        <f>+'[1]Table 1'!C69</f>
        <v>CARPETAS TAMAÑO CARTA PAQUETE DE 12, MATERIAL CARTULINA</v>
      </c>
      <c r="D70" s="24">
        <f>+'[1]Table 1'!E69</f>
        <v>1</v>
      </c>
      <c r="E70" s="24">
        <v>22260</v>
      </c>
      <c r="F70" s="24">
        <v>4229</v>
      </c>
      <c r="G70" s="24">
        <v>26489</v>
      </c>
      <c r="H70" s="24">
        <v>26489</v>
      </c>
      <c r="I70" s="10">
        <f>+'[2]Table 1'!F71</f>
        <v>21000</v>
      </c>
      <c r="J70" s="10">
        <f>+'[2]Table 1'!G71</f>
        <v>3990</v>
      </c>
      <c r="K70" s="10">
        <f>+'[2]Table 1'!H71</f>
        <v>24990</v>
      </c>
      <c r="L70" s="10">
        <f t="shared" si="2"/>
        <v>24990</v>
      </c>
      <c r="M70" s="10">
        <f>+'[3]Table 1'!F71</f>
        <v>22680</v>
      </c>
      <c r="N70" s="10">
        <f>+'[3]Table 1'!G71</f>
        <v>4309</v>
      </c>
      <c r="O70" s="10">
        <f>+'[3]Table 1'!H71</f>
        <v>26989</v>
      </c>
      <c r="P70" s="10">
        <f t="shared" si="3"/>
        <v>26989</v>
      </c>
      <c r="Q70" s="10">
        <f t="shared" si="4"/>
        <v>26156</v>
      </c>
      <c r="R70" s="10">
        <f t="shared" si="23"/>
        <v>26156</v>
      </c>
      <c r="S70" s="10">
        <f t="shared" si="24"/>
        <v>26156</v>
      </c>
      <c r="T70" s="10">
        <f t="shared" si="5"/>
        <v>29988</v>
      </c>
      <c r="U70" s="11" t="str">
        <f t="shared" si="6"/>
        <v>Promediable</v>
      </c>
    </row>
    <row r="71" spans="1:21" ht="31.5" customHeight="1" x14ac:dyDescent="0.2">
      <c r="A71" s="9">
        <v>66</v>
      </c>
      <c r="B71" s="1" t="str">
        <f>+'[1]Table 1'!B70</f>
        <v>CAJAS PARA ARCHIVO INACTIVO X100</v>
      </c>
      <c r="C71" s="1" t="str">
        <f>+'[1]Table 1'!C70</f>
        <v>Caja para archivo tipo troquelada x 100 en cartón corrugado tipo nevera reglamentaria en cartón C650 , tamaño: alto 40  cm, ancho 10.5 cm, largo 26 cm, rotulada, sistema doble ventilación</v>
      </c>
      <c r="D71" s="24">
        <f>+'[1]Table 1'!E70</f>
        <v>200</v>
      </c>
      <c r="E71" s="24">
        <v>8459</v>
      </c>
      <c r="F71" s="24">
        <v>1607</v>
      </c>
      <c r="G71" s="24">
        <v>10066</v>
      </c>
      <c r="H71" s="24">
        <v>2013194</v>
      </c>
      <c r="I71" s="10">
        <f>+'[2]Table 2'!F2</f>
        <v>7980</v>
      </c>
      <c r="J71" s="10">
        <f>+'[2]Table 2'!G2</f>
        <v>1516</v>
      </c>
      <c r="K71" s="10">
        <f>+'[2]Table 2'!H2</f>
        <v>9496</v>
      </c>
      <c r="L71" s="10">
        <f t="shared" ref="L71:L133" si="25">+K71*D71</f>
        <v>1899200</v>
      </c>
      <c r="M71" s="10">
        <f>+'[3]Table 1'!F72</f>
        <v>8618</v>
      </c>
      <c r="N71" s="10">
        <f>+'[3]Table 1'!G72</f>
        <v>1637</v>
      </c>
      <c r="O71" s="10">
        <f>+'[3]Table 1'!H72</f>
        <v>10256</v>
      </c>
      <c r="P71" s="10">
        <f t="shared" ref="P71:P133" si="26">+O71*D71</f>
        <v>2051200</v>
      </c>
      <c r="Q71" s="10">
        <f t="shared" ref="Q71:Q133" si="27">+(G71+K71+O71)/3</f>
        <v>9939.3333333333339</v>
      </c>
      <c r="R71" s="10">
        <f t="shared" si="23"/>
        <v>1987866.6666666667</v>
      </c>
      <c r="S71" s="10">
        <f t="shared" si="24"/>
        <v>1987866</v>
      </c>
      <c r="T71" s="10">
        <f t="shared" ref="T71:T133" si="28">(+MIN(G71,K71,O71))*120%</f>
        <v>11395.199999999999</v>
      </c>
      <c r="U71" s="11" t="str">
        <f t="shared" ref="U71:U133" si="29">IF(AND(G71&lt;T71,K71&lt;T71,O71&lt;T71),"Promediable","No_Promediable")</f>
        <v>Promediable</v>
      </c>
    </row>
    <row r="72" spans="1:21" ht="31.5" customHeight="1" x14ac:dyDescent="0.2">
      <c r="A72" s="9">
        <v>67</v>
      </c>
      <c r="B72" s="1" t="str">
        <f>+'[1]Table 1'!B71</f>
        <v>CARPETA ARCHIVO 2 TAPAS CON REFUERZO</v>
      </c>
      <c r="C72" s="1" t="str">
        <f>+'[1]Table 1'!C71</f>
        <v xml:space="preserve">Juego de tapas archivo yute, refuerzo tela tamaño oficio, largo 26 cm,  ancho 37 cm, espesor 1mm, normativa del archivo general, entidades públicas y privadas, incluye tapa y contratapa con aleta vertical. Contratapa largo 39 cm (37 cm más 2 cm de aleta; </v>
      </c>
      <c r="D72" s="24">
        <f>+'[1]Table 1'!E71</f>
        <v>500</v>
      </c>
      <c r="E72" s="24">
        <v>10462</v>
      </c>
      <c r="F72" s="24">
        <v>1988</v>
      </c>
      <c r="G72" s="24">
        <v>12450</v>
      </c>
      <c r="H72" s="24">
        <v>6225009</v>
      </c>
      <c r="I72" s="10">
        <f>+'[2]Table 2'!F3</f>
        <v>9870</v>
      </c>
      <c r="J72" s="10">
        <f>+'[2]Table 2'!G3</f>
        <v>1875</v>
      </c>
      <c r="K72" s="10">
        <f>+'[2]Table 2'!H3</f>
        <v>11745</v>
      </c>
      <c r="L72" s="10">
        <f t="shared" si="25"/>
        <v>5872500</v>
      </c>
      <c r="M72" s="10">
        <f>+'[3]Table 1'!F73</f>
        <v>10660</v>
      </c>
      <c r="N72" s="10">
        <f>+'[3]Table 1'!G73</f>
        <v>2025</v>
      </c>
      <c r="O72" s="10">
        <f>+'[3]Table 1'!H73</f>
        <v>12685</v>
      </c>
      <c r="P72" s="10">
        <f t="shared" si="26"/>
        <v>6342500</v>
      </c>
      <c r="Q72" s="10">
        <f t="shared" si="27"/>
        <v>12293.333333333334</v>
      </c>
      <c r="R72" s="10">
        <f t="shared" si="23"/>
        <v>6146666.666666667</v>
      </c>
      <c r="S72" s="10">
        <f t="shared" si="24"/>
        <v>6146666</v>
      </c>
      <c r="T72" s="10">
        <f t="shared" si="28"/>
        <v>14094</v>
      </c>
      <c r="U72" s="11" t="str">
        <f t="shared" si="29"/>
        <v>Promediable</v>
      </c>
    </row>
    <row r="73" spans="1:21" ht="31.5" customHeight="1" x14ac:dyDescent="0.2">
      <c r="A73" s="9">
        <v>68</v>
      </c>
      <c r="B73" s="1" t="str">
        <f>+'[1]Table 1'!B72</f>
        <v>CINTA FILMOPLAST P</v>
      </c>
      <c r="C73" s="1" t="str">
        <f>+'[1]Table 1'!C72</f>
        <v>Neschen filmoplast P - Cinta reparadora Adhesiva, adecuada para la reparación invisible de lágrimas en las páginas de los
libros, papeles, el papel moneda, documentos o manuscritos, transparente y fino para formar reparaciones invisibles al
papelcon un gr</v>
      </c>
      <c r="D73" s="24">
        <f>+'[1]Table 1'!E72</f>
        <v>40</v>
      </c>
      <c r="E73" s="24">
        <v>299768</v>
      </c>
      <c r="F73" s="24">
        <v>56956</v>
      </c>
      <c r="G73" s="24">
        <v>356724</v>
      </c>
      <c r="H73" s="24">
        <v>14268957</v>
      </c>
      <c r="I73" s="10">
        <f>+'[2]Table 2'!F4</f>
        <v>282800</v>
      </c>
      <c r="J73" s="10">
        <f>+'[2]Table 2'!G4</f>
        <v>53732</v>
      </c>
      <c r="K73" s="10">
        <f>+'[2]Table 2'!H4</f>
        <v>336532</v>
      </c>
      <c r="L73" s="10">
        <f t="shared" si="25"/>
        <v>13461280</v>
      </c>
      <c r="M73" s="10">
        <f>+'[3]Table 1'!F74</f>
        <v>305424</v>
      </c>
      <c r="N73" s="10">
        <f>+'[3]Table 1'!G74</f>
        <v>58031</v>
      </c>
      <c r="O73" s="10">
        <f>+'[3]Table 1'!H74</f>
        <v>363455</v>
      </c>
      <c r="P73" s="10">
        <f t="shared" si="26"/>
        <v>14538200</v>
      </c>
      <c r="Q73" s="10">
        <f t="shared" si="27"/>
        <v>352237</v>
      </c>
      <c r="R73" s="10">
        <f t="shared" si="23"/>
        <v>14089480</v>
      </c>
      <c r="S73" s="10">
        <f t="shared" si="24"/>
        <v>14089480</v>
      </c>
      <c r="T73" s="10">
        <f t="shared" si="28"/>
        <v>403838.39999999997</v>
      </c>
      <c r="U73" s="11" t="str">
        <f t="shared" si="29"/>
        <v>Promediable</v>
      </c>
    </row>
    <row r="74" spans="1:21" ht="31.5" customHeight="1" x14ac:dyDescent="0.2">
      <c r="A74" s="9">
        <v>69</v>
      </c>
      <c r="B74" s="1" t="str">
        <f>+'[1]Table 1'!B73</f>
        <v>ROLLO PAPEL JAPONÉS BLANCO</v>
      </c>
      <c r="C74" s="1" t="str">
        <f>+'[1]Table 1'!C73</f>
        <v>Papel japones blanco para restauración de documentos de archivo. 30
gramos rollo 69 cm X 10 metros</v>
      </c>
      <c r="D74" s="24">
        <f>+'[1]Table 1'!E73</f>
        <v>4</v>
      </c>
      <c r="E74" s="24">
        <v>12911</v>
      </c>
      <c r="F74" s="24">
        <v>2453</v>
      </c>
      <c r="G74" s="24">
        <v>15364</v>
      </c>
      <c r="H74" s="24">
        <v>61455</v>
      </c>
      <c r="I74" s="10">
        <f>+'[2]Table 2'!F5</f>
        <v>12180</v>
      </c>
      <c r="J74" s="10">
        <f>+'[2]Table 2'!G5</f>
        <v>2314</v>
      </c>
      <c r="K74" s="10">
        <f>+'[2]Table 2'!H5</f>
        <v>14494</v>
      </c>
      <c r="L74" s="10">
        <f t="shared" si="25"/>
        <v>57976</v>
      </c>
      <c r="M74" s="10">
        <f>+'[3]Table 1'!F75</f>
        <v>13154</v>
      </c>
      <c r="N74" s="10">
        <f>+'[3]Table 1'!G75</f>
        <v>2499</v>
      </c>
      <c r="O74" s="10">
        <f>+'[3]Table 1'!H75</f>
        <v>15654</v>
      </c>
      <c r="P74" s="10">
        <f t="shared" si="26"/>
        <v>62616</v>
      </c>
      <c r="Q74" s="10">
        <f t="shared" si="27"/>
        <v>15170.666666666666</v>
      </c>
      <c r="R74" s="10">
        <f t="shared" si="23"/>
        <v>60682.666666666664</v>
      </c>
      <c r="S74" s="10">
        <f t="shared" si="24"/>
        <v>60682</v>
      </c>
      <c r="T74" s="10">
        <f t="shared" si="28"/>
        <v>17392.8</v>
      </c>
      <c r="U74" s="11" t="str">
        <f t="shared" si="29"/>
        <v>Promediable</v>
      </c>
    </row>
    <row r="75" spans="1:21" ht="31.5" customHeight="1" x14ac:dyDescent="0.2">
      <c r="A75" s="9">
        <v>70</v>
      </c>
      <c r="B75" s="1" t="str">
        <f>+'[1]Table 1'!B74</f>
        <v>BROCHA PLANA</v>
      </c>
      <c r="C75" s="1" t="str">
        <f>+'[1]Table 1'!C74</f>
        <v>Brocha plana de cerda suave de 2 pulgadas. 5.5 cms de ancho, 22 cms de largo y 1.5 cms de espesor con mango de madera</v>
      </c>
      <c r="D75" s="24">
        <f>+'[1]Table 1'!E74</f>
        <v>60</v>
      </c>
      <c r="E75" s="24">
        <v>13208</v>
      </c>
      <c r="F75" s="24">
        <v>2509</v>
      </c>
      <c r="G75" s="24">
        <v>15717</v>
      </c>
      <c r="H75" s="24">
        <v>943023</v>
      </c>
      <c r="I75" s="10">
        <f>+'[2]Table 2'!F6</f>
        <v>12460</v>
      </c>
      <c r="J75" s="10">
        <f>+'[2]Table 2'!G6</f>
        <v>2367</v>
      </c>
      <c r="K75" s="10">
        <f>+'[2]Table 2'!H6</f>
        <v>14827</v>
      </c>
      <c r="L75" s="10">
        <f t="shared" si="25"/>
        <v>889620</v>
      </c>
      <c r="M75" s="10">
        <f>+'[3]Table 1'!F76</f>
        <v>13457</v>
      </c>
      <c r="N75" s="10">
        <f>+'[3]Table 1'!G76</f>
        <v>2557</v>
      </c>
      <c r="O75" s="10">
        <f>+'[3]Table 1'!H76</f>
        <v>16014</v>
      </c>
      <c r="P75" s="10">
        <f t="shared" si="26"/>
        <v>960840</v>
      </c>
      <c r="Q75" s="10">
        <f t="shared" si="27"/>
        <v>15519.333333333334</v>
      </c>
      <c r="R75" s="10">
        <f t="shared" ref="R75:R80" si="30">+Q75*D75</f>
        <v>931160</v>
      </c>
      <c r="S75" s="10">
        <f t="shared" ref="S75:S80" si="31">+TRUNC(R75,0)</f>
        <v>931160</v>
      </c>
      <c r="T75" s="10">
        <f t="shared" si="28"/>
        <v>17792.399999999998</v>
      </c>
      <c r="U75" s="11" t="str">
        <f t="shared" si="29"/>
        <v>Promediable</v>
      </c>
    </row>
    <row r="76" spans="1:21" ht="31.5" customHeight="1" x14ac:dyDescent="0.2">
      <c r="A76" s="9">
        <v>71</v>
      </c>
      <c r="B76" s="1" t="str">
        <f>+'[1]Table 1'!B75</f>
        <v>REGLA METÁLICA</v>
      </c>
      <c r="C76" s="1" t="str">
        <f>+'[1]Table 1'!C75</f>
        <v>regla graduada con forma de plancha delgada y rectangular construida de
metal, longitud total 30 cm.</v>
      </c>
      <c r="D76" s="24">
        <f>+'[1]Table 1'!E75</f>
        <v>60</v>
      </c>
      <c r="E76" s="24">
        <v>5194</v>
      </c>
      <c r="F76" s="24">
        <v>987</v>
      </c>
      <c r="G76" s="24">
        <v>6181</v>
      </c>
      <c r="H76" s="24">
        <v>370852</v>
      </c>
      <c r="I76" s="10">
        <f>+'[2]Table 2'!F7</f>
        <v>4900</v>
      </c>
      <c r="J76" s="10">
        <f>+'[2]Table 2'!G7</f>
        <v>931</v>
      </c>
      <c r="K76" s="10">
        <f>+'[2]Table 2'!H7</f>
        <v>5831</v>
      </c>
      <c r="L76" s="10">
        <f t="shared" si="25"/>
        <v>349860</v>
      </c>
      <c r="M76" s="10">
        <f>+'[3]Table 1'!F77</f>
        <v>5292</v>
      </c>
      <c r="N76" s="10">
        <f>+'[3]Table 1'!G77</f>
        <v>1005</v>
      </c>
      <c r="O76" s="10">
        <f>+'[3]Table 1'!H77</f>
        <v>6297</v>
      </c>
      <c r="P76" s="10">
        <f t="shared" si="26"/>
        <v>377820</v>
      </c>
      <c r="Q76" s="10">
        <f t="shared" si="27"/>
        <v>6103</v>
      </c>
      <c r="R76" s="10">
        <f t="shared" si="30"/>
        <v>366180</v>
      </c>
      <c r="S76" s="10">
        <f t="shared" si="31"/>
        <v>366180</v>
      </c>
      <c r="T76" s="10">
        <f t="shared" si="28"/>
        <v>6997.2</v>
      </c>
      <c r="U76" s="11" t="str">
        <f t="shared" si="29"/>
        <v>Promediable</v>
      </c>
    </row>
    <row r="77" spans="1:21" ht="31.5" customHeight="1" x14ac:dyDescent="0.2">
      <c r="A77" s="9">
        <v>72</v>
      </c>
      <c r="B77" s="1" t="str">
        <f>+'[1]Table 1'!B76</f>
        <v>CARBOXIMETIL CELULOSA EN POLVO</v>
      </c>
      <c r="C77" s="1" t="str">
        <f>+'[1]Table 1'!C76</f>
        <v>Polvo de carboximetilcelulosa para gel que sirve para restaurar
documentos. Bolsa por 250 grs</v>
      </c>
      <c r="D77" s="24">
        <f>+'[1]Table 1'!E76</f>
        <v>4</v>
      </c>
      <c r="E77" s="24">
        <v>18550</v>
      </c>
      <c r="F77" s="24">
        <v>3525</v>
      </c>
      <c r="G77" s="24">
        <v>22075</v>
      </c>
      <c r="H77" s="24">
        <v>88298</v>
      </c>
      <c r="I77" s="10">
        <f>+'[2]Table 2'!F8</f>
        <v>17500</v>
      </c>
      <c r="J77" s="10">
        <f>+'[2]Table 2'!G8</f>
        <v>3325</v>
      </c>
      <c r="K77" s="10">
        <f>+'[2]Table 2'!H8</f>
        <v>20825</v>
      </c>
      <c r="L77" s="10">
        <f t="shared" si="25"/>
        <v>83300</v>
      </c>
      <c r="M77" s="10">
        <f>+'[3]Table 1'!F78</f>
        <v>18900</v>
      </c>
      <c r="N77" s="10">
        <f>+'[3]Table 1'!G78</f>
        <v>3591</v>
      </c>
      <c r="O77" s="10">
        <f>+'[3]Table 1'!H78</f>
        <v>22491</v>
      </c>
      <c r="P77" s="10">
        <f t="shared" si="26"/>
        <v>89964</v>
      </c>
      <c r="Q77" s="10">
        <f t="shared" si="27"/>
        <v>21797</v>
      </c>
      <c r="R77" s="10">
        <f t="shared" si="30"/>
        <v>87188</v>
      </c>
      <c r="S77" s="10">
        <f t="shared" si="31"/>
        <v>87188</v>
      </c>
      <c r="T77" s="10">
        <f t="shared" si="28"/>
        <v>24990</v>
      </c>
      <c r="U77" s="11" t="str">
        <f t="shared" si="29"/>
        <v>Promediable</v>
      </c>
    </row>
    <row r="78" spans="1:21" ht="31.5" customHeight="1" x14ac:dyDescent="0.2">
      <c r="A78" s="9">
        <v>73</v>
      </c>
      <c r="B78" s="1" t="str">
        <f>+'[1]Table 1'!B77</f>
        <v>CUTTER BISTURÍ EXACTO</v>
      </c>
      <c r="C78" s="1" t="str">
        <f>+'[1]Table 1'!C77</f>
        <v>Bisturí Exacto de 18 mm con mango antideslizante con traba de seguridad</v>
      </c>
      <c r="D78" s="24">
        <f>+'[1]Table 1'!E77</f>
        <v>60</v>
      </c>
      <c r="E78" s="24">
        <v>11724</v>
      </c>
      <c r="F78" s="24">
        <v>2227</v>
      </c>
      <c r="G78" s="24">
        <v>13951</v>
      </c>
      <c r="H78" s="24">
        <v>837065</v>
      </c>
      <c r="I78" s="10">
        <f>+'[2]Table 2'!F9</f>
        <v>11060</v>
      </c>
      <c r="J78" s="10">
        <f>+'[2]Table 2'!G9</f>
        <v>2101</v>
      </c>
      <c r="K78" s="10">
        <f>+'[2]Table 2'!H9</f>
        <v>13161</v>
      </c>
      <c r="L78" s="10">
        <f t="shared" si="25"/>
        <v>789660</v>
      </c>
      <c r="M78" s="10">
        <f>+'[3]Table 1'!F79</f>
        <v>11945</v>
      </c>
      <c r="N78" s="10">
        <f>+'[3]Table 1'!G79</f>
        <v>2270</v>
      </c>
      <c r="O78" s="10">
        <f>+'[3]Table 1'!H79</f>
        <v>14214</v>
      </c>
      <c r="P78" s="10">
        <f t="shared" si="26"/>
        <v>852840</v>
      </c>
      <c r="Q78" s="10">
        <f t="shared" si="27"/>
        <v>13775.333333333334</v>
      </c>
      <c r="R78" s="10">
        <f t="shared" si="30"/>
        <v>826520</v>
      </c>
      <c r="S78" s="10">
        <f t="shared" si="31"/>
        <v>826520</v>
      </c>
      <c r="T78" s="10">
        <f t="shared" si="28"/>
        <v>15793.199999999999</v>
      </c>
      <c r="U78" s="11" t="str">
        <f t="shared" si="29"/>
        <v>Promediable</v>
      </c>
    </row>
    <row r="79" spans="1:21" ht="31.5" customHeight="1" x14ac:dyDescent="0.2">
      <c r="A79" s="9">
        <v>74</v>
      </c>
      <c r="B79" s="1" t="str">
        <f>+'[1]Table 1'!B78</f>
        <v>HOJA DE REPUESTO CUTTER BISTURÍ
EXACTO</v>
      </c>
      <c r="C79" s="1" t="str">
        <f>+'[1]Table 1'!C78</f>
        <v>Hoja de repuesto cutter Bisturí exacto por 18 mm paquete x10 unidades</v>
      </c>
      <c r="D79" s="24">
        <f>+'[1]Table 1'!E78</f>
        <v>10</v>
      </c>
      <c r="E79" s="24">
        <v>11682</v>
      </c>
      <c r="F79" s="24">
        <v>2220</v>
      </c>
      <c r="G79" s="24">
        <v>13902</v>
      </c>
      <c r="H79" s="24">
        <v>139016</v>
      </c>
      <c r="I79" s="10">
        <f>+'[2]Table 2'!F10</f>
        <v>11021</v>
      </c>
      <c r="J79" s="10">
        <f>+'[2]Table 2'!G10</f>
        <v>2094</v>
      </c>
      <c r="K79" s="10">
        <f>+'[2]Table 2'!H10</f>
        <v>13115</v>
      </c>
      <c r="L79" s="10">
        <f t="shared" si="25"/>
        <v>131150</v>
      </c>
      <c r="M79" s="10">
        <f>+'[3]Table 1'!F80</f>
        <v>11902</v>
      </c>
      <c r="N79" s="10">
        <f>+'[3]Table 1'!G80</f>
        <v>2261</v>
      </c>
      <c r="O79" s="10">
        <f>+'[3]Table 1'!H80</f>
        <v>14164</v>
      </c>
      <c r="P79" s="10">
        <f t="shared" si="26"/>
        <v>141640</v>
      </c>
      <c r="Q79" s="10">
        <f t="shared" si="27"/>
        <v>13727</v>
      </c>
      <c r="R79" s="10">
        <f t="shared" si="30"/>
        <v>137270</v>
      </c>
      <c r="S79" s="10">
        <f t="shared" si="31"/>
        <v>137270</v>
      </c>
      <c r="T79" s="10">
        <f t="shared" si="28"/>
        <v>15738</v>
      </c>
      <c r="U79" s="11" t="str">
        <f t="shared" si="29"/>
        <v>Promediable</v>
      </c>
    </row>
    <row r="80" spans="1:21" ht="31.5" customHeight="1" x14ac:dyDescent="0.2">
      <c r="A80" s="9">
        <v>75</v>
      </c>
      <c r="B80" s="1" t="str">
        <f>+'[1]Table 1'!B79</f>
        <v>GUANTES DE NITRILO</v>
      </c>
      <c r="C80" s="1" t="str">
        <f>+'[1]Table 1'!C79</f>
        <v>Caja de Guantes de nitrilo Talle S x 50 pares</v>
      </c>
      <c r="D80" s="24">
        <f>+'[1]Table 1'!E79</f>
        <v>10</v>
      </c>
      <c r="E80" s="24">
        <v>23447</v>
      </c>
      <c r="F80" s="24">
        <v>4455</v>
      </c>
      <c r="G80" s="24">
        <v>27902</v>
      </c>
      <c r="H80" s="24">
        <v>279022</v>
      </c>
      <c r="I80" s="10">
        <f>+'[2]Table 2'!F11</f>
        <v>22120</v>
      </c>
      <c r="J80" s="10">
        <f>+'[2]Table 2'!G11</f>
        <v>4203</v>
      </c>
      <c r="K80" s="10">
        <f>+'[2]Table 2'!H11</f>
        <v>26323</v>
      </c>
      <c r="L80" s="10">
        <f t="shared" si="25"/>
        <v>263230</v>
      </c>
      <c r="M80" s="10">
        <f>+'[3]Table 1'!F81</f>
        <v>23890</v>
      </c>
      <c r="N80" s="10">
        <f>+'[3]Table 1'!G81</f>
        <v>4539</v>
      </c>
      <c r="O80" s="10">
        <f>+'[3]Table 1'!H81</f>
        <v>28429</v>
      </c>
      <c r="P80" s="10">
        <f t="shared" si="26"/>
        <v>284290</v>
      </c>
      <c r="Q80" s="10">
        <f t="shared" si="27"/>
        <v>27551.333333333332</v>
      </c>
      <c r="R80" s="10">
        <f t="shared" si="30"/>
        <v>275513.33333333331</v>
      </c>
      <c r="S80" s="10">
        <f t="shared" si="31"/>
        <v>275513</v>
      </c>
      <c r="T80" s="10">
        <f t="shared" si="28"/>
        <v>31587.599999999999</v>
      </c>
      <c r="U80" s="11" t="str">
        <f t="shared" si="29"/>
        <v>Promediable</v>
      </c>
    </row>
    <row r="81" spans="1:21" ht="31.5" customHeight="1" x14ac:dyDescent="0.2">
      <c r="A81" s="9">
        <v>76</v>
      </c>
      <c r="B81" s="1" t="str">
        <f>+'[1]Table 1'!B80</f>
        <v>GUANTES DE NITRILO</v>
      </c>
      <c r="C81" s="1" t="str">
        <f>+'[1]Table 1'!C80</f>
        <v>Caja de Guantes de nitrilo Talla M x 50 pares</v>
      </c>
      <c r="D81" s="24">
        <f>+'[1]Table 1'!E80</f>
        <v>10</v>
      </c>
      <c r="E81" s="24">
        <v>29532</v>
      </c>
      <c r="F81" s="24">
        <v>5611</v>
      </c>
      <c r="G81" s="24">
        <v>35143</v>
      </c>
      <c r="H81" s="24">
        <v>351426</v>
      </c>
      <c r="I81" s="10">
        <f>+'[2]Table 2'!F12</f>
        <v>27860</v>
      </c>
      <c r="J81" s="10">
        <f>+'[2]Table 2'!G12</f>
        <v>5293</v>
      </c>
      <c r="K81" s="10">
        <f>+'[2]Table 2'!H12</f>
        <v>33153</v>
      </c>
      <c r="L81" s="10">
        <f t="shared" si="25"/>
        <v>331530</v>
      </c>
      <c r="M81" s="10">
        <f>+'[3]Table 1'!F82</f>
        <v>30089</v>
      </c>
      <c r="N81" s="10">
        <f>+'[3]Table 1'!G82</f>
        <v>5717</v>
      </c>
      <c r="O81" s="10">
        <f>+'[3]Table 1'!H82</f>
        <v>35806</v>
      </c>
      <c r="P81" s="10">
        <f t="shared" si="26"/>
        <v>358060</v>
      </c>
      <c r="Q81" s="10">
        <f t="shared" si="27"/>
        <v>34700.666666666664</v>
      </c>
      <c r="R81" s="10">
        <f t="shared" ref="R81:R95" si="32">+Q81*D81</f>
        <v>347006.66666666663</v>
      </c>
      <c r="S81" s="10">
        <f t="shared" ref="S81:S95" si="33">+TRUNC(R81,0)</f>
        <v>347006</v>
      </c>
      <c r="T81" s="10">
        <f t="shared" si="28"/>
        <v>39783.599999999999</v>
      </c>
      <c r="U81" s="11" t="str">
        <f t="shared" si="29"/>
        <v>Promediable</v>
      </c>
    </row>
    <row r="82" spans="1:21" ht="31.5" customHeight="1" x14ac:dyDescent="0.2">
      <c r="A82" s="9">
        <v>77</v>
      </c>
      <c r="B82" s="1" t="str">
        <f>+'[1]Table 1'!B81</f>
        <v>GUANTES DE NITRILO</v>
      </c>
      <c r="C82" s="1" t="str">
        <f>+'[1]Table 1'!C81</f>
        <v>Caja de Guantes de Nitrilo Talla L x 50 pares</v>
      </c>
      <c r="D82" s="24">
        <f>+'[1]Table 1'!E81</f>
        <v>10</v>
      </c>
      <c r="E82" s="24">
        <v>55650</v>
      </c>
      <c r="F82" s="24">
        <v>10574</v>
      </c>
      <c r="G82" s="24">
        <v>66224</v>
      </c>
      <c r="H82" s="24">
        <v>662235</v>
      </c>
      <c r="I82" s="10">
        <f>+'[2]Table 2'!F13</f>
        <v>52500</v>
      </c>
      <c r="J82" s="10">
        <f>+'[2]Table 2'!G13</f>
        <v>9975</v>
      </c>
      <c r="K82" s="10">
        <f>+'[2]Table 2'!H13</f>
        <v>62475</v>
      </c>
      <c r="L82" s="10">
        <f t="shared" si="25"/>
        <v>624750</v>
      </c>
      <c r="M82" s="10">
        <f>+'[3]Table 1'!F83</f>
        <v>56700</v>
      </c>
      <c r="N82" s="10">
        <f>+'[3]Table 1'!G83</f>
        <v>10773</v>
      </c>
      <c r="O82" s="10">
        <f>+'[3]Table 1'!H83</f>
        <v>67473</v>
      </c>
      <c r="P82" s="10">
        <f t="shared" si="26"/>
        <v>674730</v>
      </c>
      <c r="Q82" s="10">
        <f t="shared" si="27"/>
        <v>65390.666666666664</v>
      </c>
      <c r="R82" s="10">
        <f t="shared" si="32"/>
        <v>653906.66666666663</v>
      </c>
      <c r="S82" s="10">
        <f t="shared" si="33"/>
        <v>653906</v>
      </c>
      <c r="T82" s="10">
        <f t="shared" si="28"/>
        <v>74970</v>
      </c>
      <c r="U82" s="11" t="str">
        <f t="shared" si="29"/>
        <v>Promediable</v>
      </c>
    </row>
    <row r="83" spans="1:21" ht="31.5" customHeight="1" x14ac:dyDescent="0.2">
      <c r="A83" s="9">
        <v>78</v>
      </c>
      <c r="B83" s="1" t="str">
        <f>+'[1]Table 1'!B82</f>
        <v>TAPABOCAS</v>
      </c>
      <c r="C83" s="1" t="str">
        <f>+'[1]Table 1'!C82</f>
        <v>Caja x 50 unidades de tapabocas desechables en empaque individual azul de tres filtros con elástico de sujeción al oído y adaptador nasal anatómico.</v>
      </c>
      <c r="D83" s="24">
        <f>+'[1]Table 1'!E82</f>
        <v>20</v>
      </c>
      <c r="E83" s="24">
        <v>9925</v>
      </c>
      <c r="F83" s="24">
        <v>1886</v>
      </c>
      <c r="G83" s="24">
        <v>11811</v>
      </c>
      <c r="H83" s="24">
        <v>236215</v>
      </c>
      <c r="I83" s="10">
        <f>+'[2]Table 2'!F14</f>
        <v>9363</v>
      </c>
      <c r="J83" s="10">
        <f>+'[2]Table 2'!G14</f>
        <v>1779</v>
      </c>
      <c r="K83" s="10">
        <f>+'[2]Table 2'!H14</f>
        <v>11142</v>
      </c>
      <c r="L83" s="10">
        <f t="shared" si="25"/>
        <v>222840</v>
      </c>
      <c r="M83" s="10">
        <f>+'[3]Table 1'!F84</f>
        <v>10112</v>
      </c>
      <c r="N83" s="10">
        <f>+'[3]Table 1'!G84</f>
        <v>1921</v>
      </c>
      <c r="O83" s="10">
        <f>+'[3]Table 1'!H84</f>
        <v>12034</v>
      </c>
      <c r="P83" s="10">
        <f t="shared" si="26"/>
        <v>240680</v>
      </c>
      <c r="Q83" s="10">
        <f t="shared" si="27"/>
        <v>11662.333333333334</v>
      </c>
      <c r="R83" s="10">
        <f t="shared" si="32"/>
        <v>233246.66666666669</v>
      </c>
      <c r="S83" s="10">
        <f t="shared" si="33"/>
        <v>233246</v>
      </c>
      <c r="T83" s="10">
        <f t="shared" si="28"/>
        <v>13370.4</v>
      </c>
      <c r="U83" s="11" t="str">
        <f t="shared" si="29"/>
        <v>Promediable</v>
      </c>
    </row>
    <row r="84" spans="1:21" ht="31.5" customHeight="1" x14ac:dyDescent="0.2">
      <c r="A84" s="9">
        <v>79</v>
      </c>
      <c r="B84" s="1" t="str">
        <f>+'[1]Table 1'!B83</f>
        <v>PAPEL PROPALCOTE</v>
      </c>
      <c r="C84" s="1" t="str">
        <f>+'[1]Table 1'!C83</f>
        <v>Pliego de papel propalcote blanco de 300 grs. Medidas 70x100</v>
      </c>
      <c r="D84" s="24">
        <f>+'[1]Table 1'!E83</f>
        <v>120</v>
      </c>
      <c r="E84" s="24">
        <v>2374</v>
      </c>
      <c r="F84" s="24">
        <v>451</v>
      </c>
      <c r="G84" s="24">
        <v>2826</v>
      </c>
      <c r="H84" s="24">
        <v>339064</v>
      </c>
      <c r="I84" s="10">
        <f>+'[2]Table 2'!F15</f>
        <v>2240</v>
      </c>
      <c r="J84" s="10">
        <f>+'[2]Table 2'!G15</f>
        <v>426</v>
      </c>
      <c r="K84" s="10">
        <f>+'[2]Table 2'!H15</f>
        <v>2666</v>
      </c>
      <c r="L84" s="10">
        <f t="shared" si="25"/>
        <v>319920</v>
      </c>
      <c r="M84" s="10">
        <f>+'[3]Table 1'!F85</f>
        <v>2419</v>
      </c>
      <c r="N84" s="10">
        <f>+'[3]Table 1'!G85</f>
        <v>460</v>
      </c>
      <c r="O84" s="10">
        <f>+'[3]Table 1'!H85</f>
        <v>2879</v>
      </c>
      <c r="P84" s="10">
        <f t="shared" si="26"/>
        <v>345480</v>
      </c>
      <c r="Q84" s="10">
        <f t="shared" si="27"/>
        <v>2790.3333333333335</v>
      </c>
      <c r="R84" s="10">
        <f t="shared" si="32"/>
        <v>334840</v>
      </c>
      <c r="S84" s="10">
        <f t="shared" si="33"/>
        <v>334840</v>
      </c>
      <c r="T84" s="10">
        <f t="shared" si="28"/>
        <v>3199.2</v>
      </c>
      <c r="U84" s="11" t="str">
        <f t="shared" si="29"/>
        <v>Promediable</v>
      </c>
    </row>
    <row r="85" spans="1:21" ht="31.5" customHeight="1" x14ac:dyDescent="0.2">
      <c r="A85" s="9">
        <v>80</v>
      </c>
      <c r="B85" s="1" t="str">
        <f>+'[1]Table 1'!B84</f>
        <v>CARTÓN CARTULINA</v>
      </c>
      <c r="C85" s="1" t="str">
        <f>+'[1]Table 1'!C84</f>
        <v>Pliego de cartón cartulina. Tamaño 70x100</v>
      </c>
      <c r="D85" s="24">
        <f>+'[1]Table 1'!E84</f>
        <v>100</v>
      </c>
      <c r="E85" s="24">
        <v>5046</v>
      </c>
      <c r="F85" s="24">
        <v>959</v>
      </c>
      <c r="G85" s="24">
        <v>6004</v>
      </c>
      <c r="H85" s="24">
        <v>600426</v>
      </c>
      <c r="I85" s="10">
        <f>+'[2]Table 2'!F16</f>
        <v>4760</v>
      </c>
      <c r="J85" s="10">
        <f>+'[2]Table 2'!G16</f>
        <v>904</v>
      </c>
      <c r="K85" s="10">
        <f>+'[2]Table 2'!H16</f>
        <v>5664</v>
      </c>
      <c r="L85" s="10">
        <f t="shared" si="25"/>
        <v>566400</v>
      </c>
      <c r="M85" s="10">
        <f>+'[3]Table 1'!F86</f>
        <v>5141</v>
      </c>
      <c r="N85" s="10">
        <f>+'[3]Table 1'!G86</f>
        <v>977</v>
      </c>
      <c r="O85" s="10">
        <f>+'[3]Table 1'!H86</f>
        <v>6118</v>
      </c>
      <c r="P85" s="10">
        <f t="shared" si="26"/>
        <v>611800</v>
      </c>
      <c r="Q85" s="10">
        <f t="shared" si="27"/>
        <v>5928.666666666667</v>
      </c>
      <c r="R85" s="10">
        <f t="shared" si="32"/>
        <v>592866.66666666674</v>
      </c>
      <c r="S85" s="10">
        <f t="shared" si="33"/>
        <v>592866</v>
      </c>
      <c r="T85" s="10">
        <f t="shared" si="28"/>
        <v>6796.8</v>
      </c>
      <c r="U85" s="11" t="str">
        <f t="shared" si="29"/>
        <v>Promediable</v>
      </c>
    </row>
    <row r="86" spans="1:21" ht="31.5" customHeight="1" x14ac:dyDescent="0.2">
      <c r="A86" s="9">
        <v>81</v>
      </c>
      <c r="B86" s="1" t="str">
        <f>+'[1]Table 1'!B85</f>
        <v>PLUMONES DE COLORES</v>
      </c>
      <c r="C86" s="1" t="str">
        <f>+'[1]Table 1'!C85</f>
        <v>Plumones de colores surtidos punta media. Caja x 12</v>
      </c>
      <c r="D86" s="24">
        <f>+'[1]Table 1'!E85</f>
        <v>12</v>
      </c>
      <c r="E86" s="24">
        <v>17205</v>
      </c>
      <c r="F86" s="24">
        <v>3269</v>
      </c>
      <c r="G86" s="24">
        <v>20475</v>
      </c>
      <c r="H86" s="24">
        <v>245694</v>
      </c>
      <c r="I86" s="10">
        <f>+'[2]Table 2'!F17</f>
        <v>16232</v>
      </c>
      <c r="J86" s="10">
        <f>+'[2]Table 2'!G17</f>
        <v>3084</v>
      </c>
      <c r="K86" s="10">
        <f>+'[2]Table 2'!H17</f>
        <v>19316</v>
      </c>
      <c r="L86" s="10">
        <f t="shared" si="25"/>
        <v>231792</v>
      </c>
      <c r="M86" s="10">
        <f>+'[3]Table 1'!F87</f>
        <v>17530</v>
      </c>
      <c r="N86" s="10">
        <f>+'[3]Table 1'!G87</f>
        <v>3331</v>
      </c>
      <c r="O86" s="10">
        <f>+'[3]Table 1'!H87</f>
        <v>20861</v>
      </c>
      <c r="P86" s="10">
        <f t="shared" si="26"/>
        <v>250332</v>
      </c>
      <c r="Q86" s="10">
        <f t="shared" si="27"/>
        <v>20217.333333333332</v>
      </c>
      <c r="R86" s="10">
        <f t="shared" si="32"/>
        <v>242608</v>
      </c>
      <c r="S86" s="10">
        <f t="shared" si="33"/>
        <v>242608</v>
      </c>
      <c r="T86" s="10">
        <f t="shared" si="28"/>
        <v>23179.200000000001</v>
      </c>
      <c r="U86" s="11" t="str">
        <f t="shared" si="29"/>
        <v>Promediable</v>
      </c>
    </row>
    <row r="87" spans="1:21" ht="31.5" customHeight="1" x14ac:dyDescent="0.2">
      <c r="A87" s="9">
        <v>82</v>
      </c>
      <c r="B87" s="1" t="str">
        <f>+'[1]Table 1'!B86</f>
        <v>BATA PARA ARCHIVO</v>
      </c>
      <c r="C87" s="1" t="str">
        <f>+'[1]Table 1'!C86</f>
        <v>Bata para archivo Talla S. El Producto debe cumplir con todas las especificaciones de la presente ficha técnica y con las siguientes normas: NTC 472 (TOLERANCIAS PARA HILAZAS PROCESADAS EN LOS SISTEMAS DE
ALGODON Y DE LANA.) La bata no debe presentar manc</v>
      </c>
      <c r="D87" s="24">
        <f>+'[1]Table 1'!E86</f>
        <v>30</v>
      </c>
      <c r="E87" s="24">
        <v>82659</v>
      </c>
      <c r="F87" s="24">
        <v>15705</v>
      </c>
      <c r="G87" s="24">
        <v>98364</v>
      </c>
      <c r="H87" s="24">
        <v>2950919</v>
      </c>
      <c r="I87" s="10">
        <f>+'[2]Table 2'!F18</f>
        <v>77980</v>
      </c>
      <c r="J87" s="10">
        <f>+'[2]Table 2'!G18</f>
        <v>14816</v>
      </c>
      <c r="K87" s="10">
        <f>+'[2]Table 2'!H18</f>
        <v>92796</v>
      </c>
      <c r="L87" s="10">
        <f t="shared" si="25"/>
        <v>2783880</v>
      </c>
      <c r="M87" s="10">
        <f>+'[3]Table 1'!F88</f>
        <v>84218</v>
      </c>
      <c r="N87" s="10">
        <f>+'[3]Table 1'!G88</f>
        <v>16001</v>
      </c>
      <c r="O87" s="10">
        <f>+'[3]Table 1'!H88</f>
        <v>100220</v>
      </c>
      <c r="P87" s="10">
        <f t="shared" si="26"/>
        <v>3006600</v>
      </c>
      <c r="Q87" s="10">
        <f t="shared" si="27"/>
        <v>97126.666666666672</v>
      </c>
      <c r="R87" s="10">
        <f t="shared" si="32"/>
        <v>2913800</v>
      </c>
      <c r="S87" s="10">
        <f t="shared" si="33"/>
        <v>2913800</v>
      </c>
      <c r="T87" s="10">
        <f t="shared" si="28"/>
        <v>111355.2</v>
      </c>
      <c r="U87" s="11" t="str">
        <f t="shared" si="29"/>
        <v>Promediable</v>
      </c>
    </row>
    <row r="88" spans="1:21" ht="31.5" customHeight="1" x14ac:dyDescent="0.2">
      <c r="A88" s="9">
        <v>83</v>
      </c>
      <c r="B88" s="1" t="str">
        <f>+'[1]Table 1'!B87</f>
        <v>BATA PARA ARCHIVO</v>
      </c>
      <c r="C88" s="1" t="str">
        <f>+'[1]Table 1'!C87</f>
        <v>Bata para archivo Talla M. El Producto debe cumplir con todas las especificaciones de la presente ficha técnica y con las siguientes normas: NTC 472 (TOLERANCIAS PARA HILAZAS PROCESADAS EN LOS SISTEMAS DE
ALGODON Y DE LANA.) La bata no debe presentar manc</v>
      </c>
      <c r="D88" s="24">
        <f>+'[1]Table 1'!E87</f>
        <v>30</v>
      </c>
      <c r="E88" s="24">
        <v>82659</v>
      </c>
      <c r="F88" s="24">
        <v>15705</v>
      </c>
      <c r="G88" s="24">
        <v>98364</v>
      </c>
      <c r="H88" s="24">
        <v>2950919</v>
      </c>
      <c r="I88" s="10">
        <f>+'[2]Table 2'!F19</f>
        <v>77980</v>
      </c>
      <c r="J88" s="10">
        <f>+'[2]Table 2'!G19</f>
        <v>14816</v>
      </c>
      <c r="K88" s="10">
        <f>+'[2]Table 2'!H19</f>
        <v>92796</v>
      </c>
      <c r="L88" s="10">
        <f t="shared" si="25"/>
        <v>2783880</v>
      </c>
      <c r="M88" s="10">
        <f>+'[3]Table 1'!F89</f>
        <v>84218</v>
      </c>
      <c r="N88" s="10">
        <f>+'[3]Table 1'!G89</f>
        <v>16001</v>
      </c>
      <c r="O88" s="10">
        <f>+'[3]Table 1'!H89</f>
        <v>100220</v>
      </c>
      <c r="P88" s="10">
        <f t="shared" si="26"/>
        <v>3006600</v>
      </c>
      <c r="Q88" s="10">
        <f t="shared" si="27"/>
        <v>97126.666666666672</v>
      </c>
      <c r="R88" s="10">
        <f t="shared" si="32"/>
        <v>2913800</v>
      </c>
      <c r="S88" s="10">
        <f t="shared" si="33"/>
        <v>2913800</v>
      </c>
      <c r="T88" s="10">
        <f t="shared" si="28"/>
        <v>111355.2</v>
      </c>
      <c r="U88" s="11" t="str">
        <f t="shared" si="29"/>
        <v>Promediable</v>
      </c>
    </row>
    <row r="89" spans="1:21" ht="31.5" customHeight="1" x14ac:dyDescent="0.2">
      <c r="A89" s="9">
        <v>84</v>
      </c>
      <c r="B89" s="1" t="str">
        <f>+'[1]Table 1'!B88</f>
        <v>BATA PARA ARCHIVO</v>
      </c>
      <c r="C89" s="1" t="str">
        <f>+'[1]Table 1'!C88</f>
        <v>Bata para archivo Talla L. El Producto debe cumplir con todas las especificaciones de la presente ficha técnica y con las siguientes normas: NTC 472 (TOLERANCIAS PARA HILAZAS PROCESADAS EN LOS SISTEMAS DE
ALGODON Y DE LANA.) La bata no debe presentar manc</v>
      </c>
      <c r="D89" s="24">
        <f>+'[1]Table 1'!E88</f>
        <v>20</v>
      </c>
      <c r="E89" s="24">
        <v>82659</v>
      </c>
      <c r="F89" s="24">
        <v>15705</v>
      </c>
      <c r="G89" s="24">
        <v>98364</v>
      </c>
      <c r="H89" s="24">
        <v>1967279</v>
      </c>
      <c r="I89" s="10">
        <f>+'[2]Table 2'!F20</f>
        <v>77980</v>
      </c>
      <c r="J89" s="10">
        <f>+'[2]Table 2'!G20</f>
        <v>14816</v>
      </c>
      <c r="K89" s="10">
        <f>+'[2]Table 2'!H20</f>
        <v>92796</v>
      </c>
      <c r="L89" s="10">
        <f t="shared" si="25"/>
        <v>1855920</v>
      </c>
      <c r="M89" s="10">
        <f>+'[3]Table 1'!F90</f>
        <v>84218</v>
      </c>
      <c r="N89" s="10">
        <f>+'[3]Table 1'!G90</f>
        <v>16001</v>
      </c>
      <c r="O89" s="10">
        <f>+'[3]Table 1'!H90</f>
        <v>100220</v>
      </c>
      <c r="P89" s="10">
        <f t="shared" si="26"/>
        <v>2004400</v>
      </c>
      <c r="Q89" s="10">
        <f t="shared" si="27"/>
        <v>97126.666666666672</v>
      </c>
      <c r="R89" s="10">
        <f t="shared" si="32"/>
        <v>1942533.3333333335</v>
      </c>
      <c r="S89" s="10">
        <f t="shared" si="33"/>
        <v>1942533</v>
      </c>
      <c r="T89" s="10">
        <f t="shared" si="28"/>
        <v>111355.2</v>
      </c>
      <c r="U89" s="11" t="str">
        <f t="shared" si="29"/>
        <v>Promediable</v>
      </c>
    </row>
    <row r="90" spans="1:21" ht="31.5" customHeight="1" x14ac:dyDescent="0.2">
      <c r="A90" s="9">
        <v>85</v>
      </c>
      <c r="B90" s="1" t="str">
        <f>+'[1]Table 1'!B89</f>
        <v>BATA PARA ARCHIVO</v>
      </c>
      <c r="C90" s="1" t="str">
        <f>+'[1]Table 1'!C89</f>
        <v>Bata para archivo Talla XL. El Producto debe cumplir con todas las especificaciones de la presente ficha técnica y con las siguientes normas: NTC 472 (TOLERANCIAS PARA HILAZAS PROCESADAS EN LOS SISTEMAS DE
ALGODON Y DE LANA.) La bata no debe presentar man</v>
      </c>
      <c r="D90" s="24">
        <f>+'[1]Table 1'!E89</f>
        <v>10</v>
      </c>
      <c r="E90" s="24">
        <v>82659</v>
      </c>
      <c r="F90" s="24">
        <v>15705</v>
      </c>
      <c r="G90" s="24">
        <v>98364</v>
      </c>
      <c r="H90" s="24">
        <v>983640</v>
      </c>
      <c r="I90" s="10">
        <f>+'[2]Table 2'!F21</f>
        <v>77980</v>
      </c>
      <c r="J90" s="10">
        <f>+'[2]Table 2'!G21</f>
        <v>14816</v>
      </c>
      <c r="K90" s="10">
        <f>+'[2]Table 2'!H21</f>
        <v>92796</v>
      </c>
      <c r="L90" s="10">
        <f t="shared" si="25"/>
        <v>927960</v>
      </c>
      <c r="M90" s="10">
        <f>+'[3]Table 1'!F91</f>
        <v>84218</v>
      </c>
      <c r="N90" s="10">
        <f>+'[3]Table 1'!G91</f>
        <v>16001</v>
      </c>
      <c r="O90" s="10">
        <f>+'[3]Table 1'!H91</f>
        <v>100220</v>
      </c>
      <c r="P90" s="10">
        <f t="shared" si="26"/>
        <v>1002200</v>
      </c>
      <c r="Q90" s="10">
        <f t="shared" si="27"/>
        <v>97126.666666666672</v>
      </c>
      <c r="R90" s="10">
        <f t="shared" si="32"/>
        <v>971266.66666666674</v>
      </c>
      <c r="S90" s="10">
        <f t="shared" si="33"/>
        <v>971266</v>
      </c>
      <c r="T90" s="10">
        <f t="shared" si="28"/>
        <v>111355.2</v>
      </c>
      <c r="U90" s="11" t="str">
        <f t="shared" si="29"/>
        <v>Promediable</v>
      </c>
    </row>
    <row r="91" spans="1:21" ht="31.5" customHeight="1" x14ac:dyDescent="0.2">
      <c r="A91" s="9">
        <v>86</v>
      </c>
      <c r="B91" s="1" t="str">
        <f>+'[1]Table 1'!B90</f>
        <v>GORRO DESECHABLE</v>
      </c>
      <c r="C91" s="1" t="str">
        <f>+'[1]Table 1'!C90</f>
        <v>Gorros Cofias Oruga Desechables, Paquete X 100 Unidades</v>
      </c>
      <c r="D91" s="24">
        <f>+'[1]Table 1'!E90</f>
        <v>4</v>
      </c>
      <c r="E91" s="24">
        <v>15995</v>
      </c>
      <c r="F91" s="24">
        <v>3039</v>
      </c>
      <c r="G91" s="24">
        <v>19034</v>
      </c>
      <c r="H91" s="24">
        <v>76134</v>
      </c>
      <c r="I91" s="10">
        <f>+'[2]Table 2'!F22</f>
        <v>15089</v>
      </c>
      <c r="J91" s="10">
        <f>+'[2]Table 2'!G22</f>
        <v>2867</v>
      </c>
      <c r="K91" s="10">
        <f>+'[2]Table 2'!H22</f>
        <v>17956</v>
      </c>
      <c r="L91" s="10">
        <f t="shared" si="25"/>
        <v>71824</v>
      </c>
      <c r="M91" s="10">
        <f>+'[3]Table 1'!F92</f>
        <v>16296</v>
      </c>
      <c r="N91" s="10">
        <f>+'[3]Table 1'!G92</f>
        <v>3096</v>
      </c>
      <c r="O91" s="10">
        <f>+'[3]Table 1'!H92</f>
        <v>19393</v>
      </c>
      <c r="P91" s="10">
        <f t="shared" si="26"/>
        <v>77572</v>
      </c>
      <c r="Q91" s="10">
        <f t="shared" si="27"/>
        <v>18794.333333333332</v>
      </c>
      <c r="R91" s="10">
        <f t="shared" si="32"/>
        <v>75177.333333333328</v>
      </c>
      <c r="S91" s="10">
        <f t="shared" si="33"/>
        <v>75177</v>
      </c>
      <c r="T91" s="10">
        <f t="shared" si="28"/>
        <v>21547.200000000001</v>
      </c>
      <c r="U91" s="11" t="str">
        <f t="shared" si="29"/>
        <v>Promediable</v>
      </c>
    </row>
    <row r="92" spans="1:21" ht="31.5" customHeight="1" x14ac:dyDescent="0.2">
      <c r="A92" s="9">
        <v>87</v>
      </c>
      <c r="B92" s="1" t="str">
        <f>+'[1]Table 1'!B91</f>
        <v>GUANTES DE VINILO</v>
      </c>
      <c r="C92" s="1" t="str">
        <f>+'[1]Table 1'!C91</f>
        <v>Los guantes de vinilo sintético, fabricados con resinas sintéticas de cloruro de polivinilo, son guantes sin látex y sin aceleradores químicos, hecho que los hace óptimos para eludir problemas alérgicos. 100 unidades de guantes desechables ambidiestros, n</v>
      </c>
      <c r="D92" s="24">
        <f>+'[1]Table 1'!E91</f>
        <v>10</v>
      </c>
      <c r="E92" s="24">
        <v>28196</v>
      </c>
      <c r="F92" s="24">
        <v>5357</v>
      </c>
      <c r="G92" s="24">
        <v>33553</v>
      </c>
      <c r="H92" s="24">
        <v>335532</v>
      </c>
      <c r="I92" s="10">
        <f>+'[2]Table 2'!F23</f>
        <v>26600</v>
      </c>
      <c r="J92" s="10">
        <f>+'[2]Table 2'!G23</f>
        <v>5054</v>
      </c>
      <c r="K92" s="10">
        <f>+'[2]Table 2'!H23</f>
        <v>31654</v>
      </c>
      <c r="L92" s="10">
        <f t="shared" si="25"/>
        <v>316540</v>
      </c>
      <c r="M92" s="10">
        <f>+'[3]Table 1'!F93</f>
        <v>28728</v>
      </c>
      <c r="N92" s="10">
        <f>+'[3]Table 1'!G93</f>
        <v>5458</v>
      </c>
      <c r="O92" s="10">
        <f>+'[3]Table 1'!H93</f>
        <v>34186</v>
      </c>
      <c r="P92" s="10">
        <f t="shared" si="26"/>
        <v>341860</v>
      </c>
      <c r="Q92" s="10">
        <f t="shared" si="27"/>
        <v>33131</v>
      </c>
      <c r="R92" s="10">
        <f t="shared" si="32"/>
        <v>331310</v>
      </c>
      <c r="S92" s="10">
        <f t="shared" si="33"/>
        <v>331310</v>
      </c>
      <c r="T92" s="10">
        <f t="shared" si="28"/>
        <v>37984.799999999996</v>
      </c>
      <c r="U92" s="11" t="str">
        <f t="shared" si="29"/>
        <v>Promediable</v>
      </c>
    </row>
    <row r="93" spans="1:21" ht="31.5" customHeight="1" x14ac:dyDescent="0.2">
      <c r="A93" s="9">
        <v>88</v>
      </c>
      <c r="B93" s="1" t="str">
        <f>+'[1]Table 1'!B92</f>
        <v>GUANTES DE VINILO</v>
      </c>
      <c r="C93" s="1" t="str">
        <f>+'[1]Table 1'!C92</f>
        <v>Los guantes de vinilo sintético, fabricados con resinas sintéticas de cloruro de polivinilo, son guantes sin látex y sin aceleradores químicos, hecho que los hace óptimos para eludir problemas alérgicos. 100 unidades de guantes desechables ambidiestros, n</v>
      </c>
      <c r="D93" s="24">
        <f>+'[1]Table 1'!E92</f>
        <v>10</v>
      </c>
      <c r="E93" s="24">
        <v>28196</v>
      </c>
      <c r="F93" s="24">
        <v>5357</v>
      </c>
      <c r="G93" s="24">
        <v>33553</v>
      </c>
      <c r="H93" s="24">
        <v>335532</v>
      </c>
      <c r="I93" s="10">
        <f>+'[2]Table 2'!F24</f>
        <v>26600</v>
      </c>
      <c r="J93" s="10">
        <f>+'[2]Table 2'!G24</f>
        <v>5054</v>
      </c>
      <c r="K93" s="10">
        <f>+'[2]Table 2'!H24</f>
        <v>31654</v>
      </c>
      <c r="L93" s="10">
        <f t="shared" si="25"/>
        <v>316540</v>
      </c>
      <c r="M93" s="10">
        <f>+'[3]Table 1'!F94</f>
        <v>28728</v>
      </c>
      <c r="N93" s="10">
        <f>+'[3]Table 1'!G94</f>
        <v>5458</v>
      </c>
      <c r="O93" s="10">
        <f>+'[3]Table 1'!H94</f>
        <v>34186</v>
      </c>
      <c r="P93" s="10">
        <f t="shared" si="26"/>
        <v>341860</v>
      </c>
      <c r="Q93" s="10">
        <f t="shared" si="27"/>
        <v>33131</v>
      </c>
      <c r="R93" s="10">
        <f t="shared" si="32"/>
        <v>331310</v>
      </c>
      <c r="S93" s="10">
        <f t="shared" si="33"/>
        <v>331310</v>
      </c>
      <c r="T93" s="10">
        <f t="shared" si="28"/>
        <v>37984.799999999996</v>
      </c>
      <c r="U93" s="11" t="str">
        <f t="shared" si="29"/>
        <v>Promediable</v>
      </c>
    </row>
    <row r="94" spans="1:21" ht="31.5" customHeight="1" x14ac:dyDescent="0.2">
      <c r="A94" s="9">
        <v>89</v>
      </c>
      <c r="B94" s="1" t="str">
        <f>+'[1]Table 1'!B93</f>
        <v>GUANTES DE VINILO</v>
      </c>
      <c r="C94" s="1" t="str">
        <f>+'[1]Table 1'!C93</f>
        <v>Los guantes de vinilo sintético, fabricados con resinas sintéticas de cloruro de polivinilo, son guantes sin látex y sin aceleradores químicos, hecho que los hace óptimos para eludir problemas alérgicos. 100 unidades de guantes desechables ambidiestros, n</v>
      </c>
      <c r="D94" s="24">
        <f>+'[1]Table 1'!E93</f>
        <v>10</v>
      </c>
      <c r="E94" s="24">
        <v>28196</v>
      </c>
      <c r="F94" s="24">
        <v>5357</v>
      </c>
      <c r="G94" s="24">
        <v>33553</v>
      </c>
      <c r="H94" s="24">
        <v>335532</v>
      </c>
      <c r="I94" s="10">
        <f>+'[2]Table 2'!F25</f>
        <v>26600</v>
      </c>
      <c r="J94" s="10">
        <f>+'[2]Table 2'!G25</f>
        <v>5054</v>
      </c>
      <c r="K94" s="10">
        <f>+'[2]Table 2'!H25</f>
        <v>31654</v>
      </c>
      <c r="L94" s="10">
        <f t="shared" si="25"/>
        <v>316540</v>
      </c>
      <c r="M94" s="10">
        <f>+'[3]Table 1'!F95</f>
        <v>28728</v>
      </c>
      <c r="N94" s="10">
        <f>+'[3]Table 1'!G95</f>
        <v>5458</v>
      </c>
      <c r="O94" s="10">
        <f>+'[3]Table 1'!H95</f>
        <v>34186</v>
      </c>
      <c r="P94" s="10">
        <f t="shared" si="26"/>
        <v>341860</v>
      </c>
      <c r="Q94" s="10">
        <f t="shared" si="27"/>
        <v>33131</v>
      </c>
      <c r="R94" s="10">
        <f t="shared" si="32"/>
        <v>331310</v>
      </c>
      <c r="S94" s="10">
        <f t="shared" si="33"/>
        <v>331310</v>
      </c>
      <c r="T94" s="10">
        <f t="shared" si="28"/>
        <v>37984.799999999996</v>
      </c>
      <c r="U94" s="11" t="str">
        <f t="shared" si="29"/>
        <v>Promediable</v>
      </c>
    </row>
    <row r="95" spans="1:21" ht="31.5" customHeight="1" x14ac:dyDescent="0.2">
      <c r="A95" s="9">
        <v>90</v>
      </c>
      <c r="B95" s="1" t="str">
        <f>+'[1]Table 1'!B94</f>
        <v>ALCOHOL ANTISÉPTICO</v>
      </c>
      <c r="C95" s="1" t="str">
        <f>+'[1]Table 1'!C94</f>
        <v>Alcohol antiseptico al 70% botella plastica 700 ml, Alcohol antiseptico, al 70% x 700 ml ref: 75101, unidad de venta: botella plástica x 700 ml uso: solución tópica. antiséptico de uso externo- almacenar a temperatura inferior a 30 grados centigrados.</v>
      </c>
      <c r="D95" s="24">
        <f>+'[1]Table 1'!E94</f>
        <v>10</v>
      </c>
      <c r="E95" s="24">
        <v>18096</v>
      </c>
      <c r="F95" s="24">
        <v>3438</v>
      </c>
      <c r="G95" s="24">
        <v>21534</v>
      </c>
      <c r="H95" s="24">
        <v>215341</v>
      </c>
      <c r="I95" s="10">
        <f>+'[2]Table 2'!F26</f>
        <v>17072</v>
      </c>
      <c r="J95" s="10">
        <f>+'[2]Table 2'!G26</f>
        <v>3244</v>
      </c>
      <c r="K95" s="10">
        <f>+'[2]Table 2'!H26</f>
        <v>20315</v>
      </c>
      <c r="L95" s="10">
        <f t="shared" si="25"/>
        <v>203150</v>
      </c>
      <c r="M95" s="10">
        <f>+'[3]Table 1'!F96</f>
        <v>18437</v>
      </c>
      <c r="N95" s="10">
        <f>+'[3]Table 1'!G96</f>
        <v>3503</v>
      </c>
      <c r="O95" s="10">
        <f>+'[3]Table 1'!H96</f>
        <v>21940</v>
      </c>
      <c r="P95" s="10">
        <f t="shared" si="26"/>
        <v>219400</v>
      </c>
      <c r="Q95" s="10">
        <f t="shared" si="27"/>
        <v>21263</v>
      </c>
      <c r="R95" s="10">
        <f t="shared" si="32"/>
        <v>212630</v>
      </c>
      <c r="S95" s="10">
        <f t="shared" si="33"/>
        <v>212630</v>
      </c>
      <c r="T95" s="10">
        <f t="shared" si="28"/>
        <v>24378</v>
      </c>
      <c r="U95" s="11" t="str">
        <f t="shared" si="29"/>
        <v>Promediable</v>
      </c>
    </row>
    <row r="96" spans="1:21" ht="31.5" customHeight="1" x14ac:dyDescent="0.2">
      <c r="A96" s="9">
        <v>91</v>
      </c>
      <c r="B96" s="1" t="str">
        <f>+'[1]Table 1'!B95</f>
        <v>GEL ANTIBACTERIAL</v>
      </c>
      <c r="C96" s="1" t="str">
        <f>+'[1]Table 1'!C95</f>
        <v>Gel Antibacterial para manos glicerinado, indicado para reducir la carga bacteriana de manos. Elimina la flora transitoria de la piel y es de rápida acción. Contiene humectante, que evita la resequedad de las manos.  Está indicado para el personal de la s</v>
      </c>
      <c r="D96" s="24">
        <f>+'[1]Table 1'!E95</f>
        <v>10</v>
      </c>
      <c r="E96" s="24">
        <v>26267</v>
      </c>
      <c r="F96" s="24">
        <v>4991</v>
      </c>
      <c r="G96" s="24">
        <v>31257</v>
      </c>
      <c r="H96" s="24">
        <v>312575</v>
      </c>
      <c r="I96" s="10">
        <f>+'[2]Table 2'!F27</f>
        <v>24780</v>
      </c>
      <c r="J96" s="10">
        <f>+'[2]Table 2'!G27</f>
        <v>4708</v>
      </c>
      <c r="K96" s="10">
        <f>+'[2]Table 2'!H27</f>
        <v>29488</v>
      </c>
      <c r="L96" s="10">
        <f t="shared" si="25"/>
        <v>294880</v>
      </c>
      <c r="M96" s="10">
        <f>+'[3]Table 1'!F97</f>
        <v>26762</v>
      </c>
      <c r="N96" s="10">
        <f>+'[3]Table 1'!G97</f>
        <v>5085</v>
      </c>
      <c r="O96" s="10">
        <f>+'[3]Table 1'!H97</f>
        <v>31847</v>
      </c>
      <c r="P96" s="10">
        <f t="shared" si="26"/>
        <v>318470</v>
      </c>
      <c r="Q96" s="10">
        <f t="shared" si="27"/>
        <v>30864</v>
      </c>
      <c r="R96" s="10">
        <f t="shared" ref="R96:R101" si="34">+Q96*D96</f>
        <v>308640</v>
      </c>
      <c r="S96" s="10">
        <f t="shared" ref="S96:S101" si="35">+TRUNC(R96,0)</f>
        <v>308640</v>
      </c>
      <c r="T96" s="10">
        <f t="shared" si="28"/>
        <v>35385.599999999999</v>
      </c>
      <c r="U96" s="11" t="str">
        <f t="shared" si="29"/>
        <v>Promediable</v>
      </c>
    </row>
    <row r="97" spans="1:21" ht="31.5" customHeight="1" x14ac:dyDescent="0.2">
      <c r="A97" s="9">
        <v>92</v>
      </c>
      <c r="B97" s="1" t="str">
        <f>+'[1]Table 1'!B96</f>
        <v>JABÓN LÍQUIDO ANTIBACTERIAL</v>
      </c>
      <c r="C97" s="1" t="str">
        <f>+'[1]Table 1'!C96</f>
        <v>Jabon Liquido Antibacterial perfecto para tener una piel humectada y suave,
libre de bacterias</v>
      </c>
      <c r="D97" s="24">
        <f>+'[1]Table 1'!E96</f>
        <v>10</v>
      </c>
      <c r="E97" s="24">
        <v>31016</v>
      </c>
      <c r="F97" s="24">
        <v>5893</v>
      </c>
      <c r="G97" s="24">
        <v>36909</v>
      </c>
      <c r="H97" s="24">
        <v>369086</v>
      </c>
      <c r="I97" s="10">
        <f>+'[2]Table 2'!F28</f>
        <v>29260</v>
      </c>
      <c r="J97" s="10">
        <f>+'[2]Table 2'!G28</f>
        <v>5559</v>
      </c>
      <c r="K97" s="10">
        <f>+'[2]Table 2'!H28</f>
        <v>34819</v>
      </c>
      <c r="L97" s="10">
        <f t="shared" si="25"/>
        <v>348190</v>
      </c>
      <c r="M97" s="10">
        <f>+'[3]Table 1'!F98</f>
        <v>31601</v>
      </c>
      <c r="N97" s="10">
        <f>+'[3]Table 1'!G98</f>
        <v>6004</v>
      </c>
      <c r="O97" s="10">
        <f>+'[3]Table 1'!H98</f>
        <v>37605</v>
      </c>
      <c r="P97" s="10">
        <f t="shared" si="26"/>
        <v>376050</v>
      </c>
      <c r="Q97" s="10">
        <f t="shared" si="27"/>
        <v>36444.333333333336</v>
      </c>
      <c r="R97" s="10">
        <f t="shared" si="34"/>
        <v>364443.33333333337</v>
      </c>
      <c r="S97" s="10">
        <f t="shared" si="35"/>
        <v>364443</v>
      </c>
      <c r="T97" s="10">
        <f t="shared" si="28"/>
        <v>41782.799999999996</v>
      </c>
      <c r="U97" s="11" t="str">
        <f t="shared" si="29"/>
        <v>Promediable</v>
      </c>
    </row>
    <row r="98" spans="1:21" ht="31.5" customHeight="1" x14ac:dyDescent="0.2">
      <c r="A98" s="9">
        <v>93</v>
      </c>
      <c r="B98" s="1" t="str">
        <f>+'[1]Table 1'!B97</f>
        <v>TOALLAS DE PAPEL</v>
      </c>
      <c r="C98" s="1" t="str">
        <f>+'[1]Table 1'!C97</f>
        <v>Las toallas de papel para manos, son la forma más segura y efectiva para secar las manos y evitar la propagación de microorganismos nocivos y enfermedades dentro de las organizaciones. Toalla de Manos Doblada en Z, NATURAL hoja triple 150 Hojas x fajo o s</v>
      </c>
      <c r="D98" s="24">
        <f>+'[1]Table 1'!E97</f>
        <v>10</v>
      </c>
      <c r="E98" s="24">
        <v>45856</v>
      </c>
      <c r="F98" s="24">
        <v>8713</v>
      </c>
      <c r="G98" s="24">
        <v>54568</v>
      </c>
      <c r="H98" s="24">
        <v>545682</v>
      </c>
      <c r="I98" s="10">
        <f>+'[2]Table 2'!F29</f>
        <v>43260</v>
      </c>
      <c r="J98" s="10">
        <f>+'[2]Table 2'!G29</f>
        <v>8219</v>
      </c>
      <c r="K98" s="10">
        <f>+'[2]Table 2'!H29</f>
        <v>51479</v>
      </c>
      <c r="L98" s="10">
        <f t="shared" si="25"/>
        <v>514790</v>
      </c>
      <c r="M98" s="10">
        <f>+'[3]Table 1'!F99</f>
        <v>46721</v>
      </c>
      <c r="N98" s="10">
        <f>+'[3]Table 1'!G99</f>
        <v>8877</v>
      </c>
      <c r="O98" s="10">
        <f>+'[3]Table 1'!H99</f>
        <v>55598</v>
      </c>
      <c r="P98" s="10">
        <f t="shared" si="26"/>
        <v>555980</v>
      </c>
      <c r="Q98" s="10">
        <f t="shared" si="27"/>
        <v>53881.666666666664</v>
      </c>
      <c r="R98" s="10">
        <f t="shared" si="34"/>
        <v>538816.66666666663</v>
      </c>
      <c r="S98" s="10">
        <f t="shared" si="35"/>
        <v>538816</v>
      </c>
      <c r="T98" s="10">
        <f t="shared" si="28"/>
        <v>61774.799999999996</v>
      </c>
      <c r="U98" s="11" t="str">
        <f t="shared" si="29"/>
        <v>Promediable</v>
      </c>
    </row>
    <row r="99" spans="1:21" ht="31.5" customHeight="1" x14ac:dyDescent="0.2">
      <c r="A99" s="9">
        <v>94</v>
      </c>
      <c r="B99" s="1" t="str">
        <f>+'[1]Table 1'!B98</f>
        <v>SOBRES SIN VENTANA</v>
      </c>
      <c r="C99" s="1" t="str">
        <f>+'[1]Table 1'!C98</f>
        <v>Ancho x Largo: 23.4 cm x 12 cm
Gramaje: 75 g Material papel bond alta blancura</v>
      </c>
      <c r="D99" s="24">
        <f>+'[1]Table 1'!E98</f>
        <v>250</v>
      </c>
      <c r="E99" s="24">
        <v>156</v>
      </c>
      <c r="F99" s="24">
        <v>30</v>
      </c>
      <c r="G99" s="24">
        <v>185</v>
      </c>
      <c r="H99" s="24">
        <v>46356</v>
      </c>
      <c r="I99" s="10">
        <f>+'[2]Table 2'!F30</f>
        <v>147</v>
      </c>
      <c r="J99" s="10">
        <f>+'[2]Table 2'!G30</f>
        <v>28</v>
      </c>
      <c r="K99" s="10">
        <f>+'[2]Table 2'!H30</f>
        <v>175</v>
      </c>
      <c r="L99" s="10">
        <f t="shared" si="25"/>
        <v>43750</v>
      </c>
      <c r="M99" s="10">
        <f>+'[3]Table 1'!F100</f>
        <v>159</v>
      </c>
      <c r="N99" s="10">
        <f>+'[3]Table 1'!G100</f>
        <v>30</v>
      </c>
      <c r="O99" s="10">
        <f>+'[3]Table 1'!H100</f>
        <v>189</v>
      </c>
      <c r="P99" s="10">
        <f t="shared" si="26"/>
        <v>47250</v>
      </c>
      <c r="Q99" s="10">
        <f t="shared" si="27"/>
        <v>183</v>
      </c>
      <c r="R99" s="10">
        <f t="shared" si="34"/>
        <v>45750</v>
      </c>
      <c r="S99" s="10">
        <f t="shared" si="35"/>
        <v>45750</v>
      </c>
      <c r="T99" s="10">
        <f t="shared" si="28"/>
        <v>210</v>
      </c>
      <c r="U99" s="11" t="str">
        <f t="shared" si="29"/>
        <v>Promediable</v>
      </c>
    </row>
    <row r="100" spans="1:21" ht="31.5" customHeight="1" x14ac:dyDescent="0.2">
      <c r="A100" s="9">
        <v>95</v>
      </c>
      <c r="B100" s="1" t="str">
        <f>+'[1]Table 1'!B99</f>
        <v>SOBRE CON VENTANA</v>
      </c>
      <c r="C100" s="1" t="str">
        <f>+'[1]Table 1'!C99</f>
        <v>Sobre con ventanilla ubicada a la izquerda Ancho x Largo: 23.4 cm x 12 cm
Gramaje: 75 g Material papel bond alta blancura</v>
      </c>
      <c r="D100" s="24">
        <f>+'[1]Table 1'!E99</f>
        <v>250</v>
      </c>
      <c r="E100" s="24">
        <v>148</v>
      </c>
      <c r="F100" s="24">
        <v>28</v>
      </c>
      <c r="G100" s="24">
        <v>177</v>
      </c>
      <c r="H100" s="24">
        <v>44149</v>
      </c>
      <c r="I100" s="10">
        <f>+'[2]Table 2'!F31</f>
        <v>140</v>
      </c>
      <c r="J100" s="10">
        <f>+'[2]Table 2'!G31</f>
        <v>27</v>
      </c>
      <c r="K100" s="10">
        <f>+'[2]Table 2'!H31</f>
        <v>167</v>
      </c>
      <c r="L100" s="10">
        <f t="shared" si="25"/>
        <v>41750</v>
      </c>
      <c r="M100" s="10">
        <f>+'[3]Table 1'!F101</f>
        <v>151</v>
      </c>
      <c r="N100" s="10">
        <f>+'[3]Table 1'!G101</f>
        <v>29</v>
      </c>
      <c r="O100" s="10">
        <f>+'[3]Table 1'!H101</f>
        <v>180</v>
      </c>
      <c r="P100" s="10">
        <f t="shared" si="26"/>
        <v>45000</v>
      </c>
      <c r="Q100" s="10">
        <f t="shared" si="27"/>
        <v>174.66666666666666</v>
      </c>
      <c r="R100" s="10">
        <f t="shared" si="34"/>
        <v>43666.666666666664</v>
      </c>
      <c r="S100" s="10">
        <f t="shared" si="35"/>
        <v>43666</v>
      </c>
      <c r="T100" s="10">
        <f t="shared" si="28"/>
        <v>200.4</v>
      </c>
      <c r="U100" s="11" t="str">
        <f t="shared" si="29"/>
        <v>Promediable</v>
      </c>
    </row>
    <row r="101" spans="1:21" ht="31.5" customHeight="1" x14ac:dyDescent="0.2">
      <c r="A101" s="9">
        <v>96</v>
      </c>
      <c r="B101" s="1" t="str">
        <f>+'[1]Table 1'!B100</f>
        <v>BAJALENGUAS</v>
      </c>
      <c r="C101" s="1" t="str">
        <f>+'[1]Table 1'!C100</f>
        <v>Bajalengua plástico adulto transparente, instrumento médico desechable de plástico para deprimir la lengua, permite el exámen de la boca y garganta, se usa en medicina para otros propósitos diagnósticos y terapéutico como inductor de vómito, 100% polietil</v>
      </c>
      <c r="D101" s="24">
        <f>+'[1]Table 1'!E100</f>
        <v>2</v>
      </c>
      <c r="E101" s="24">
        <v>10536</v>
      </c>
      <c r="F101" s="24">
        <v>2002</v>
      </c>
      <c r="G101" s="24">
        <v>12538</v>
      </c>
      <c r="H101" s="24">
        <v>25077</v>
      </c>
      <c r="I101" s="10">
        <f>+'[2]Table 2'!F32</f>
        <v>9940</v>
      </c>
      <c r="J101" s="10">
        <f>+'[2]Table 2'!G32</f>
        <v>1889</v>
      </c>
      <c r="K101" s="10">
        <f>+'[2]Table 2'!H32</f>
        <v>11829</v>
      </c>
      <c r="L101" s="10">
        <f t="shared" si="25"/>
        <v>23658</v>
      </c>
      <c r="M101" s="10">
        <f>+'[3]Table 1'!F102</f>
        <v>10735</v>
      </c>
      <c r="N101" s="10">
        <f>+'[3]Table 1'!G102</f>
        <v>2040</v>
      </c>
      <c r="O101" s="10">
        <f>+'[3]Table 1'!H102</f>
        <v>12775</v>
      </c>
      <c r="P101" s="10">
        <f t="shared" si="26"/>
        <v>25550</v>
      </c>
      <c r="Q101" s="10">
        <f t="shared" si="27"/>
        <v>12380.666666666666</v>
      </c>
      <c r="R101" s="10">
        <f t="shared" si="34"/>
        <v>24761.333333333332</v>
      </c>
      <c r="S101" s="10">
        <f t="shared" si="35"/>
        <v>24761</v>
      </c>
      <c r="T101" s="10">
        <f t="shared" si="28"/>
        <v>14194.8</v>
      </c>
      <c r="U101" s="11" t="str">
        <f t="shared" si="29"/>
        <v>Promediable</v>
      </c>
    </row>
    <row r="102" spans="1:21" ht="31.5" customHeight="1" x14ac:dyDescent="0.2">
      <c r="A102" s="9">
        <v>97</v>
      </c>
      <c r="B102" s="1" t="str">
        <f>+'[1]Table 1'!B101</f>
        <v>REFUERZOS PARA ORIFICIOS</v>
      </c>
      <c r="C102" s="1" t="str">
        <f>+'[1]Table 1'!C101</f>
        <v xml:space="preserve">Refuerzos para orificios Etiquetas adhesivas de refuerzo de agujeros - 0.25": Diámetro exterior: 0.512 in. Diámetro interior: 0.256 in. Color blanco.
Combina bien con papel blanco. Resistente al desgarro. Las etiquetas están hechas de vinilo, dando a tus </v>
      </c>
      <c r="D102" s="24">
        <f>+'[1]Table 1'!E101</f>
        <v>2</v>
      </c>
      <c r="E102" s="24">
        <v>13356</v>
      </c>
      <c r="F102" s="24">
        <v>2538</v>
      </c>
      <c r="G102" s="24">
        <v>15894</v>
      </c>
      <c r="H102" s="24">
        <v>31787</v>
      </c>
      <c r="I102" s="10">
        <f>+'[2]Table 2'!F33</f>
        <v>12600</v>
      </c>
      <c r="J102" s="10">
        <f>+'[2]Table 2'!G33</f>
        <v>2394</v>
      </c>
      <c r="K102" s="10">
        <f>+'[2]Table 2'!H33</f>
        <v>14994</v>
      </c>
      <c r="L102" s="10">
        <f t="shared" si="25"/>
        <v>29988</v>
      </c>
      <c r="M102" s="10">
        <f>+'[3]Table 1'!F103</f>
        <v>13608</v>
      </c>
      <c r="N102" s="10">
        <f>+'[3]Table 1'!G103</f>
        <v>2586</v>
      </c>
      <c r="O102" s="10">
        <f>+'[3]Table 1'!H103</f>
        <v>16194</v>
      </c>
      <c r="P102" s="10">
        <f t="shared" si="26"/>
        <v>32388</v>
      </c>
      <c r="Q102" s="10">
        <f t="shared" si="27"/>
        <v>15694</v>
      </c>
      <c r="R102" s="10">
        <f>+Q102*D102</f>
        <v>31388</v>
      </c>
      <c r="S102" s="10">
        <f>+TRUNC(R102,0)</f>
        <v>31388</v>
      </c>
      <c r="T102" s="10">
        <f t="shared" si="28"/>
        <v>17992.8</v>
      </c>
      <c r="U102" s="11" t="str">
        <f t="shared" si="29"/>
        <v>Promediable</v>
      </c>
    </row>
    <row r="103" spans="1:21" ht="31.5" customHeight="1" x14ac:dyDescent="0.2">
      <c r="A103" s="9">
        <v>98</v>
      </c>
      <c r="B103" s="1" t="str">
        <f>+'[1]Table 1'!B102</f>
        <v>PLANILLERO ACRÍLICO</v>
      </c>
      <c r="C103" s="1" t="str">
        <f>+'[1]Table 1'!C102</f>
        <v>Planillero acrílico oficio.  Fabricada en polipropileno de alta calidad, modelo liso. Con un tamaño de 34 cm de largo y 23 cm de ancho, para mantener organizados documentos y archivos.</v>
      </c>
      <c r="D103" s="24">
        <f>+'[1]Table 1'!E102</f>
        <v>60</v>
      </c>
      <c r="E103" s="24">
        <v>28760</v>
      </c>
      <c r="F103" s="24">
        <v>5464</v>
      </c>
      <c r="G103" s="24">
        <v>34224</v>
      </c>
      <c r="H103" s="24">
        <v>2053458</v>
      </c>
      <c r="I103" s="10">
        <f>+'[2]Table 2'!F34</f>
        <v>27132</v>
      </c>
      <c r="J103" s="10">
        <f>+'[2]Table 2'!G34</f>
        <v>5155</v>
      </c>
      <c r="K103" s="10">
        <f>+'[2]Table 2'!H34</f>
        <v>32287</v>
      </c>
      <c r="L103" s="10">
        <f t="shared" si="25"/>
        <v>1937220</v>
      </c>
      <c r="M103" s="10">
        <f>+'[3]Table 1'!F104</f>
        <v>29303</v>
      </c>
      <c r="N103" s="10">
        <f>+'[3]Table 1'!G104</f>
        <v>5567</v>
      </c>
      <c r="O103" s="10">
        <f>+'[3]Table 1'!H104</f>
        <v>34870</v>
      </c>
      <c r="P103" s="10">
        <f t="shared" si="26"/>
        <v>2092200</v>
      </c>
      <c r="Q103" s="10">
        <f t="shared" si="27"/>
        <v>33793.666666666664</v>
      </c>
      <c r="R103" s="10">
        <f>+Q103*D103</f>
        <v>2027619.9999999998</v>
      </c>
      <c r="S103" s="10">
        <f>+TRUNC(R103,0)</f>
        <v>2027620</v>
      </c>
      <c r="T103" s="10">
        <f t="shared" si="28"/>
        <v>38744.400000000001</v>
      </c>
      <c r="U103" s="11" t="str">
        <f t="shared" si="29"/>
        <v>Promediable</v>
      </c>
    </row>
    <row r="104" spans="1:21" ht="31.5" customHeight="1" x14ac:dyDescent="0.2">
      <c r="A104" s="9">
        <v>99</v>
      </c>
      <c r="B104" s="1" t="str">
        <f>+'[1]Table 1'!B103</f>
        <v>MARCADORES PERMANENTES NEGROS</v>
      </c>
      <c r="C104" s="1" t="str">
        <f>+'[1]Table 1'!C103</f>
        <v>Caja x 12. marcadores con tinta permanente. Resistente al agua y de secado rápido. Punta biselada. Proporciona tres anchos de línea. Gran adherencia sobre la mayoría de superficies. Colores surtidos, brillantes e intensos. Tapa con clip. No tóxico.</v>
      </c>
      <c r="D104" s="24">
        <f>+'[1]Table 1'!E103</f>
        <v>8</v>
      </c>
      <c r="E104" s="24">
        <v>69451</v>
      </c>
      <c r="F104" s="24">
        <v>13196</v>
      </c>
      <c r="G104" s="24">
        <v>82647</v>
      </c>
      <c r="H104" s="24">
        <v>661175</v>
      </c>
      <c r="I104" s="10">
        <f>+'[2]Table 2'!F35</f>
        <v>65520</v>
      </c>
      <c r="J104" s="10">
        <f>+'[2]Table 2'!G35</f>
        <v>12449</v>
      </c>
      <c r="K104" s="10">
        <f>+'[2]Table 2'!H35</f>
        <v>77969</v>
      </c>
      <c r="L104" s="10">
        <f t="shared" si="25"/>
        <v>623752</v>
      </c>
      <c r="M104" s="10">
        <f>+'[3]Table 1'!F105</f>
        <v>70762</v>
      </c>
      <c r="N104" s="10">
        <f>+'[3]Table 1'!G105</f>
        <v>13445</v>
      </c>
      <c r="O104" s="10">
        <f>+'[3]Table 1'!H105</f>
        <v>84206</v>
      </c>
      <c r="P104" s="10">
        <f t="shared" si="26"/>
        <v>673648</v>
      </c>
      <c r="Q104" s="10">
        <f t="shared" si="27"/>
        <v>81607.333333333328</v>
      </c>
      <c r="R104" s="10">
        <f t="shared" ref="R104:R109" si="36">+Q104*D104</f>
        <v>652858.66666666663</v>
      </c>
      <c r="S104" s="10">
        <f t="shared" ref="S104:S109" si="37">+TRUNC(R104,0)</f>
        <v>652858</v>
      </c>
      <c r="T104" s="10">
        <f t="shared" si="28"/>
        <v>93562.8</v>
      </c>
      <c r="U104" s="11" t="str">
        <f t="shared" si="29"/>
        <v>Promediable</v>
      </c>
    </row>
    <row r="105" spans="1:21" ht="31.5" customHeight="1" x14ac:dyDescent="0.2">
      <c r="A105" s="9">
        <v>100</v>
      </c>
      <c r="B105" s="1" t="str">
        <f>+'[1]Table 1'!B104</f>
        <v>ARCHIVADOR DE FUELLE TAMAÑO OFICIO</v>
      </c>
      <c r="C105" s="1" t="str">
        <f>+'[1]Table 1'!C104</f>
        <v>Archivador de fuelle plástico transparente. Capacidad: 13 bolsillos. Cierre elástico. Tamaño oficio. Separadores de colores.</v>
      </c>
      <c r="D105" s="24">
        <f>+'[1]Table 1'!E104</f>
        <v>30</v>
      </c>
      <c r="E105" s="24">
        <v>109541</v>
      </c>
      <c r="F105" s="24">
        <v>20813</v>
      </c>
      <c r="G105" s="24">
        <v>130354</v>
      </c>
      <c r="H105" s="24">
        <v>3910630</v>
      </c>
      <c r="I105" s="10">
        <f>+'[2]Table 2'!F36</f>
        <v>103341</v>
      </c>
      <c r="J105" s="10">
        <f>+'[2]Table 2'!G36</f>
        <v>19635</v>
      </c>
      <c r="K105" s="10">
        <f>+'[2]Table 2'!H36</f>
        <v>122976</v>
      </c>
      <c r="L105" s="10">
        <f t="shared" si="25"/>
        <v>3689280</v>
      </c>
      <c r="M105" s="10">
        <f>+'[3]Table 1'!F106</f>
        <v>111608</v>
      </c>
      <c r="N105" s="10">
        <f>+'[3]Table 1'!G106</f>
        <v>21206</v>
      </c>
      <c r="O105" s="10">
        <f>+'[3]Table 1'!H106</f>
        <v>132814</v>
      </c>
      <c r="P105" s="10">
        <f t="shared" si="26"/>
        <v>3984420</v>
      </c>
      <c r="Q105" s="10">
        <f t="shared" si="27"/>
        <v>128714.66666666667</v>
      </c>
      <c r="R105" s="10">
        <f t="shared" si="36"/>
        <v>3861440</v>
      </c>
      <c r="S105" s="10">
        <f t="shared" si="37"/>
        <v>3861440</v>
      </c>
      <c r="T105" s="10">
        <f t="shared" si="28"/>
        <v>147571.19999999998</v>
      </c>
      <c r="U105" s="11" t="str">
        <f t="shared" si="29"/>
        <v>Promediable</v>
      </c>
    </row>
    <row r="106" spans="1:21" ht="31.5" customHeight="1" x14ac:dyDescent="0.2">
      <c r="A106" s="9">
        <v>101</v>
      </c>
      <c r="B106" s="1" t="str">
        <f>+'[1]Table 1'!B105</f>
        <v>GANCHOS CLIPS SENCILLOS
PLÁSTICOS</v>
      </c>
      <c r="C106" s="1" t="str">
        <f>+'[1]Table 1'!C105</f>
        <v>Caja x 100 unidades de ganchos clips sencillos con recubrimiento plástico</v>
      </c>
      <c r="D106" s="24">
        <f>+'[1]Table 1'!E105</f>
        <v>40</v>
      </c>
      <c r="E106" s="24">
        <v>2226</v>
      </c>
      <c r="F106" s="24">
        <v>423</v>
      </c>
      <c r="G106" s="24">
        <v>2649</v>
      </c>
      <c r="H106" s="24">
        <v>105958</v>
      </c>
      <c r="I106" s="10">
        <f>+'[2]Table 2'!F37</f>
        <v>2100</v>
      </c>
      <c r="J106" s="10">
        <f>+'[2]Table 2'!G37</f>
        <v>399</v>
      </c>
      <c r="K106" s="10">
        <f>+'[2]Table 2'!H37</f>
        <v>2499</v>
      </c>
      <c r="L106" s="10">
        <f t="shared" si="25"/>
        <v>99960</v>
      </c>
      <c r="M106" s="10">
        <f>+'[3]Table 1'!F107</f>
        <v>2268</v>
      </c>
      <c r="N106" s="10">
        <f>+'[3]Table 1'!G107</f>
        <v>431</v>
      </c>
      <c r="O106" s="10">
        <f>+'[3]Table 1'!H107</f>
        <v>2699</v>
      </c>
      <c r="P106" s="10">
        <f t="shared" si="26"/>
        <v>107960</v>
      </c>
      <c r="Q106" s="10">
        <f t="shared" si="27"/>
        <v>2615.6666666666665</v>
      </c>
      <c r="R106" s="10">
        <f t="shared" si="36"/>
        <v>104626.66666666666</v>
      </c>
      <c r="S106" s="10">
        <f t="shared" si="37"/>
        <v>104626</v>
      </c>
      <c r="T106" s="10">
        <f t="shared" si="28"/>
        <v>2998.7999999999997</v>
      </c>
      <c r="U106" s="11" t="str">
        <f t="shared" si="29"/>
        <v>Promediable</v>
      </c>
    </row>
    <row r="107" spans="1:21" ht="31.5" customHeight="1" x14ac:dyDescent="0.2">
      <c r="A107" s="9">
        <v>102</v>
      </c>
      <c r="B107" s="1" t="str">
        <f>+'[1]Table 1'!B106</f>
        <v>HISOPO DE MADERA LARGO</v>
      </c>
      <c r="C107" s="1" t="str">
        <f>+'[1]Table 1'!C106</f>
        <v>Aplicador de madera con algodón finamente terminado. Bolsa de 100 unidades. No estéril. Largo de 15 cm
Diámetro del palo de 3 mm
Diámetro del algodón de 5 mm</v>
      </c>
      <c r="D107" s="24">
        <f>+'[1]Table 1'!E106</f>
        <v>10</v>
      </c>
      <c r="E107" s="24">
        <v>7381</v>
      </c>
      <c r="F107" s="24">
        <v>1402</v>
      </c>
      <c r="G107" s="24">
        <v>8784</v>
      </c>
      <c r="H107" s="24">
        <v>87839</v>
      </c>
      <c r="I107" s="10">
        <f>+'[2]Table 2'!F38</f>
        <v>6964</v>
      </c>
      <c r="J107" s="10">
        <f>+'[2]Table 2'!G38</f>
        <v>1323</v>
      </c>
      <c r="K107" s="10">
        <f>+'[2]Table 2'!H38</f>
        <v>8287</v>
      </c>
      <c r="L107" s="10">
        <f t="shared" si="25"/>
        <v>82870</v>
      </c>
      <c r="M107" s="10">
        <f>+'[3]Table 1'!F108</f>
        <v>7521</v>
      </c>
      <c r="N107" s="10">
        <f>+'[3]Table 1'!G108</f>
        <v>1429</v>
      </c>
      <c r="O107" s="10">
        <f>+'[3]Table 1'!H108</f>
        <v>8950</v>
      </c>
      <c r="P107" s="10">
        <f t="shared" si="26"/>
        <v>89500</v>
      </c>
      <c r="Q107" s="10">
        <f t="shared" si="27"/>
        <v>8673.6666666666661</v>
      </c>
      <c r="R107" s="10">
        <f t="shared" si="36"/>
        <v>86736.666666666657</v>
      </c>
      <c r="S107" s="10">
        <f t="shared" si="37"/>
        <v>86736</v>
      </c>
      <c r="T107" s="10">
        <f t="shared" si="28"/>
        <v>9944.4</v>
      </c>
      <c r="U107" s="11" t="str">
        <f t="shared" si="29"/>
        <v>Promediable</v>
      </c>
    </row>
    <row r="108" spans="1:21" ht="31.5" customHeight="1" x14ac:dyDescent="0.2">
      <c r="A108" s="9">
        <v>103</v>
      </c>
      <c r="B108" s="1" t="str">
        <f>+'[1]Table 1'!B107</f>
        <v>PAPEL KRAFT DE 90 GRAMOS</v>
      </c>
      <c r="C108" s="1" t="str">
        <f>+'[1]Table 1'!C107</f>
        <v>Rollo de papel kraft de 90 gramos x 200 metros de largo.</v>
      </c>
      <c r="D108" s="24">
        <f>+'[1]Table 1'!E107</f>
        <v>2</v>
      </c>
      <c r="E108" s="24">
        <v>133560</v>
      </c>
      <c r="F108" s="24">
        <v>25376</v>
      </c>
      <c r="G108" s="24">
        <v>158936</v>
      </c>
      <c r="H108" s="24">
        <v>317873</v>
      </c>
      <c r="I108" s="10">
        <f>+'[2]Table 2'!F39</f>
        <v>126000</v>
      </c>
      <c r="J108" s="10">
        <f>+'[2]Table 2'!G39</f>
        <v>23940</v>
      </c>
      <c r="K108" s="10">
        <f>+'[2]Table 2'!H39</f>
        <v>149940</v>
      </c>
      <c r="L108" s="10">
        <f t="shared" si="25"/>
        <v>299880</v>
      </c>
      <c r="M108" s="10">
        <f>+'[3]Table 1'!F109</f>
        <v>136080</v>
      </c>
      <c r="N108" s="10">
        <f>+'[3]Table 1'!G109</f>
        <v>25855</v>
      </c>
      <c r="O108" s="10">
        <f>+'[3]Table 1'!H109</f>
        <v>161935</v>
      </c>
      <c r="P108" s="10">
        <f t="shared" si="26"/>
        <v>323870</v>
      </c>
      <c r="Q108" s="10">
        <f t="shared" si="27"/>
        <v>156937</v>
      </c>
      <c r="R108" s="10">
        <f t="shared" si="36"/>
        <v>313874</v>
      </c>
      <c r="S108" s="10">
        <f t="shared" si="37"/>
        <v>313874</v>
      </c>
      <c r="T108" s="10">
        <f t="shared" si="28"/>
        <v>179928</v>
      </c>
      <c r="U108" s="11" t="str">
        <f t="shared" si="29"/>
        <v>Promediable</v>
      </c>
    </row>
    <row r="109" spans="1:21" ht="31.5" customHeight="1" x14ac:dyDescent="0.2">
      <c r="A109" s="9">
        <v>104</v>
      </c>
      <c r="B109" s="1" t="str">
        <f>+'[1]Table 1'!B108</f>
        <v>BAYETILLAS</v>
      </c>
      <c r="C109" s="1" t="str">
        <f>+'[1]Table 1'!C108</f>
        <v>Paquete x 5. Bayetillas de color blanco en algodón de 60 cm de largo x 35
cm de ancho</v>
      </c>
      <c r="D109" s="24">
        <f>+'[1]Table 1'!E108</f>
        <v>30</v>
      </c>
      <c r="E109" s="24">
        <v>47340</v>
      </c>
      <c r="F109" s="24">
        <v>8995</v>
      </c>
      <c r="G109" s="24">
        <v>56334</v>
      </c>
      <c r="H109" s="24">
        <v>1690024</v>
      </c>
      <c r="I109" s="10">
        <f>+'[2]Table 2'!F40</f>
        <v>44660</v>
      </c>
      <c r="J109" s="10">
        <f>+'[2]Table 2'!G40</f>
        <v>8485</v>
      </c>
      <c r="K109" s="10">
        <f>+'[2]Table 2'!H40</f>
        <v>53145</v>
      </c>
      <c r="L109" s="10">
        <f t="shared" si="25"/>
        <v>1594350</v>
      </c>
      <c r="M109" s="10">
        <f>+'[3]Table 1'!F110</f>
        <v>48233</v>
      </c>
      <c r="N109" s="10">
        <f>+'[3]Table 1'!G110</f>
        <v>9164</v>
      </c>
      <c r="O109" s="10">
        <f>+'[3]Table 1'!H110</f>
        <v>57397</v>
      </c>
      <c r="P109" s="10">
        <f t="shared" si="26"/>
        <v>1721910</v>
      </c>
      <c r="Q109" s="10">
        <f t="shared" si="27"/>
        <v>55625.333333333336</v>
      </c>
      <c r="R109" s="10">
        <f t="shared" si="36"/>
        <v>1668760</v>
      </c>
      <c r="S109" s="10">
        <f t="shared" si="37"/>
        <v>1668760</v>
      </c>
      <c r="T109" s="10">
        <f t="shared" si="28"/>
        <v>63774</v>
      </c>
      <c r="U109" s="11" t="str">
        <f t="shared" si="29"/>
        <v>Promediable</v>
      </c>
    </row>
    <row r="110" spans="1:21" ht="31.5" customHeight="1" x14ac:dyDescent="0.2">
      <c r="A110" s="9">
        <v>105</v>
      </c>
      <c r="B110" s="1" t="str">
        <f>+'[1]Table 1'!B109</f>
        <v>LÁPICES DE COLORES</v>
      </c>
      <c r="C110" s="1" t="str">
        <f>+'[1]Table 1'!C109</f>
        <v>Caja de Lápices de colores punta suave x 12 unidades</v>
      </c>
      <c r="D110" s="24">
        <f>+'[1]Table 1'!E109</f>
        <v>12</v>
      </c>
      <c r="E110" s="24">
        <v>12614</v>
      </c>
      <c r="F110" s="24">
        <v>2397</v>
      </c>
      <c r="G110" s="24">
        <v>15011</v>
      </c>
      <c r="H110" s="24">
        <v>180128</v>
      </c>
      <c r="I110" s="10">
        <f>+'[2]Table 2'!F41</f>
        <v>11900</v>
      </c>
      <c r="J110" s="10">
        <f>+'[2]Table 2'!G41</f>
        <v>2261</v>
      </c>
      <c r="K110" s="10">
        <f>+'[2]Table 2'!H41</f>
        <v>14161</v>
      </c>
      <c r="L110" s="10">
        <f t="shared" si="25"/>
        <v>169932</v>
      </c>
      <c r="M110" s="10">
        <f>+'[3]Table 1'!F111</f>
        <v>12852</v>
      </c>
      <c r="N110" s="10">
        <f>+'[3]Table 1'!G111</f>
        <v>2442</v>
      </c>
      <c r="O110" s="10">
        <f>+'[3]Table 1'!H111</f>
        <v>15294</v>
      </c>
      <c r="P110" s="10">
        <f t="shared" si="26"/>
        <v>183528</v>
      </c>
      <c r="Q110" s="10">
        <f t="shared" si="27"/>
        <v>14822</v>
      </c>
      <c r="R110" s="10">
        <f t="shared" ref="R110:R116" si="38">+Q110*D110</f>
        <v>177864</v>
      </c>
      <c r="S110" s="10">
        <f t="shared" ref="S110:S116" si="39">+TRUNC(R110,0)</f>
        <v>177864</v>
      </c>
      <c r="T110" s="10">
        <f t="shared" si="28"/>
        <v>16993.2</v>
      </c>
      <c r="U110" s="11" t="str">
        <f t="shared" si="29"/>
        <v>Promediable</v>
      </c>
    </row>
    <row r="111" spans="1:21" ht="31.5" customHeight="1" x14ac:dyDescent="0.2">
      <c r="A111" s="9">
        <v>106</v>
      </c>
      <c r="B111" s="1" t="str">
        <f>+'[1]Table 1'!B110</f>
        <v>PLUMONES COLORES SURTIDOS</v>
      </c>
      <c r="C111" s="1" t="str">
        <f>+'[1]Table 1'!C110</f>
        <v>Plumones punta bala colores surtidos x 12 unidades</v>
      </c>
      <c r="D111" s="24">
        <f>+'[1]Table 1'!E110</f>
        <v>6</v>
      </c>
      <c r="E111" s="24">
        <v>16918</v>
      </c>
      <c r="F111" s="24">
        <v>3214</v>
      </c>
      <c r="G111" s="24">
        <v>20132</v>
      </c>
      <c r="H111" s="24">
        <v>120792</v>
      </c>
      <c r="I111" s="10">
        <f>+'[2]Table 2'!F42</f>
        <v>15960</v>
      </c>
      <c r="J111" s="10">
        <f>+'[2]Table 2'!G42</f>
        <v>3032</v>
      </c>
      <c r="K111" s="10">
        <f>+'[2]Table 2'!H42</f>
        <v>18992</v>
      </c>
      <c r="L111" s="10">
        <f t="shared" si="25"/>
        <v>113952</v>
      </c>
      <c r="M111" s="10">
        <f>+'[3]Table 1'!F112</f>
        <v>17237</v>
      </c>
      <c r="N111" s="10">
        <f>+'[3]Table 1'!G112</f>
        <v>3275</v>
      </c>
      <c r="O111" s="10">
        <f>+'[3]Table 1'!H112</f>
        <v>20512</v>
      </c>
      <c r="P111" s="10">
        <f t="shared" si="26"/>
        <v>123072</v>
      </c>
      <c r="Q111" s="10">
        <f t="shared" si="27"/>
        <v>19878.666666666668</v>
      </c>
      <c r="R111" s="10">
        <f t="shared" si="38"/>
        <v>119272</v>
      </c>
      <c r="S111" s="10">
        <f t="shared" si="39"/>
        <v>119272</v>
      </c>
      <c r="T111" s="10">
        <f t="shared" si="28"/>
        <v>22790.399999999998</v>
      </c>
      <c r="U111" s="11" t="str">
        <f t="shared" si="29"/>
        <v>Promediable</v>
      </c>
    </row>
    <row r="112" spans="1:21" ht="31.5" customHeight="1" x14ac:dyDescent="0.2">
      <c r="A112" s="9">
        <v>107</v>
      </c>
      <c r="B112" s="1" t="str">
        <f>+'[1]Table 1'!B111</f>
        <v>PAPEL CONTAC</v>
      </c>
      <c r="C112" s="1" t="str">
        <f>+'[1]Table 1'!C111</f>
        <v>Papel Contact En Rollo Autoadhesivo Transparente 45 Cm X 10 Metros</v>
      </c>
      <c r="D112" s="24">
        <f>+'[1]Table 1'!E111</f>
        <v>8</v>
      </c>
      <c r="E112" s="24">
        <v>74052</v>
      </c>
      <c r="F112" s="24">
        <v>14070</v>
      </c>
      <c r="G112" s="24">
        <v>88121</v>
      </c>
      <c r="H112" s="24">
        <v>704971</v>
      </c>
      <c r="I112" s="10">
        <f>+'[2]Table 2'!F43</f>
        <v>69860</v>
      </c>
      <c r="J112" s="10">
        <f>+'[2]Table 2'!G43</f>
        <v>13273</v>
      </c>
      <c r="K112" s="10">
        <f>+'[2]Table 2'!H43</f>
        <v>83133</v>
      </c>
      <c r="L112" s="10">
        <f t="shared" si="25"/>
        <v>665064</v>
      </c>
      <c r="M112" s="10">
        <f>+'[3]Table 1'!F113</f>
        <v>75449</v>
      </c>
      <c r="N112" s="10">
        <f>+'[3]Table 1'!G113</f>
        <v>14335</v>
      </c>
      <c r="O112" s="10">
        <f>+'[3]Table 1'!H113</f>
        <v>89784</v>
      </c>
      <c r="P112" s="10">
        <f t="shared" si="26"/>
        <v>718272</v>
      </c>
      <c r="Q112" s="10">
        <f t="shared" si="27"/>
        <v>87012.666666666672</v>
      </c>
      <c r="R112" s="10">
        <f t="shared" si="38"/>
        <v>696101.33333333337</v>
      </c>
      <c r="S112" s="10">
        <f t="shared" si="39"/>
        <v>696101</v>
      </c>
      <c r="T112" s="10">
        <f t="shared" si="28"/>
        <v>99759.599999999991</v>
      </c>
      <c r="U112" s="11" t="str">
        <f t="shared" si="29"/>
        <v>Promediable</v>
      </c>
    </row>
    <row r="113" spans="1:21" ht="31.5" customHeight="1" x14ac:dyDescent="0.2">
      <c r="A113" s="9">
        <v>108</v>
      </c>
      <c r="B113" s="1" t="str">
        <f>+'[1]Table 1'!B112</f>
        <v>BORRADOR DE NATA</v>
      </c>
      <c r="C113" s="1" t="str">
        <f>+'[1]Table 1'!C112</f>
        <v>Caja de borradores de nata PZ 20. Borrador grande para lápiz de grafito
elaborado en nata 620, color blanco, no tóxico, no mancha los textos. Caja x 20</v>
      </c>
      <c r="D113" s="24">
        <f>+'[1]Table 1'!E112</f>
        <v>60</v>
      </c>
      <c r="E113" s="24">
        <v>51792</v>
      </c>
      <c r="F113" s="24">
        <v>9840</v>
      </c>
      <c r="G113" s="24">
        <v>61632</v>
      </c>
      <c r="H113" s="24">
        <v>3697920</v>
      </c>
      <c r="I113" s="10">
        <f>+'[2]Table 2'!F44</f>
        <v>48860</v>
      </c>
      <c r="J113" s="10">
        <f>+'[2]Table 2'!G44</f>
        <v>9283</v>
      </c>
      <c r="K113" s="10">
        <f>+'[2]Table 2'!H44</f>
        <v>58143</v>
      </c>
      <c r="L113" s="10">
        <f t="shared" si="25"/>
        <v>3488580</v>
      </c>
      <c r="M113" s="10">
        <f>+'[3]Table 1'!F114</f>
        <v>52769</v>
      </c>
      <c r="N113" s="10">
        <f>+'[3]Table 1'!G114</f>
        <v>10026</v>
      </c>
      <c r="O113" s="10">
        <f>+'[3]Table 1'!H114</f>
        <v>62795</v>
      </c>
      <c r="P113" s="10">
        <f t="shared" si="26"/>
        <v>3767700</v>
      </c>
      <c r="Q113" s="10">
        <f t="shared" si="27"/>
        <v>60856.666666666664</v>
      </c>
      <c r="R113" s="10">
        <f t="shared" si="38"/>
        <v>3651400</v>
      </c>
      <c r="S113" s="10">
        <f t="shared" si="39"/>
        <v>3651400</v>
      </c>
      <c r="T113" s="10">
        <f t="shared" si="28"/>
        <v>69771.599999999991</v>
      </c>
      <c r="U113" s="11" t="str">
        <f t="shared" si="29"/>
        <v>Promediable</v>
      </c>
    </row>
    <row r="114" spans="1:21" ht="31.5" customHeight="1" x14ac:dyDescent="0.2">
      <c r="A114" s="9">
        <v>109</v>
      </c>
      <c r="B114" s="1" t="str">
        <f>+'[1]Table 1'!B113</f>
        <v>CARPETAS COLGANTES TAMAÑO
OFICIO</v>
      </c>
      <c r="C114" s="1" t="str">
        <f>+'[1]Table 1'!C113</f>
        <v>Carpeta colgante tamaño oficio color marrón, con varilla de plástico y porta
guía.</v>
      </c>
      <c r="D114" s="24">
        <f>+'[1]Table 1'!E113</f>
        <v>400</v>
      </c>
      <c r="E114" s="24">
        <v>1675</v>
      </c>
      <c r="F114" s="24">
        <v>318</v>
      </c>
      <c r="G114" s="24">
        <v>1994</v>
      </c>
      <c r="H114" s="24">
        <v>797508</v>
      </c>
      <c r="I114" s="10">
        <f>+'[2]Table 2'!F45</f>
        <v>1581</v>
      </c>
      <c r="J114" s="10">
        <f>+'[2]Table 2'!G45</f>
        <v>300</v>
      </c>
      <c r="K114" s="10">
        <f>+'[2]Table 2'!H45</f>
        <v>1881</v>
      </c>
      <c r="L114" s="10">
        <f t="shared" si="25"/>
        <v>752400</v>
      </c>
      <c r="M114" s="10">
        <f>+'[3]Table 1'!F115</f>
        <v>1707</v>
      </c>
      <c r="N114" s="10">
        <f>+'[3]Table 1'!G115</f>
        <v>324</v>
      </c>
      <c r="O114" s="10">
        <f>+'[3]Table 1'!H115</f>
        <v>2031</v>
      </c>
      <c r="P114" s="10">
        <f t="shared" si="26"/>
        <v>812400</v>
      </c>
      <c r="Q114" s="10">
        <f t="shared" si="27"/>
        <v>1968.6666666666667</v>
      </c>
      <c r="R114" s="10">
        <f t="shared" si="38"/>
        <v>787466.66666666674</v>
      </c>
      <c r="S114" s="10">
        <f t="shared" si="39"/>
        <v>787466</v>
      </c>
      <c r="T114" s="10">
        <f t="shared" si="28"/>
        <v>2257.1999999999998</v>
      </c>
      <c r="U114" s="11" t="str">
        <f t="shared" si="29"/>
        <v>Promediable</v>
      </c>
    </row>
    <row r="115" spans="1:21" ht="31.5" customHeight="1" x14ac:dyDescent="0.2">
      <c r="A115" s="9">
        <v>110</v>
      </c>
      <c r="B115" s="1" t="str">
        <f>+'[1]Table 1'!B114</f>
        <v>CARPETAS MARBETE HORIZONTAL</v>
      </c>
      <c r="C115" s="1" t="str">
        <f>+'[1]Table 1'!C114</f>
        <v>Carpeta de cartón celuguía tamaño oficio, marbete horizontal</v>
      </c>
      <c r="D115" s="24">
        <f>+'[1]Table 1'!E114</f>
        <v>300</v>
      </c>
      <c r="E115" s="24">
        <v>801</v>
      </c>
      <c r="F115" s="24">
        <v>152</v>
      </c>
      <c r="G115" s="24">
        <v>954</v>
      </c>
      <c r="H115" s="24">
        <v>286086</v>
      </c>
      <c r="I115" s="10">
        <f>+'[2]Table 2'!F46</f>
        <v>756</v>
      </c>
      <c r="J115" s="10">
        <f>+'[2]Table 2'!G46</f>
        <v>144</v>
      </c>
      <c r="K115" s="10">
        <f>+'[2]Table 2'!H46</f>
        <v>900</v>
      </c>
      <c r="L115" s="10">
        <f t="shared" si="25"/>
        <v>270000</v>
      </c>
      <c r="M115" s="10">
        <f>+'[3]Table 1'!F116</f>
        <v>816</v>
      </c>
      <c r="N115" s="10">
        <f>+'[3]Table 1'!G116</f>
        <v>155</v>
      </c>
      <c r="O115" s="10">
        <f>+'[3]Table 1'!H116</f>
        <v>972</v>
      </c>
      <c r="P115" s="10">
        <f t="shared" si="26"/>
        <v>291600</v>
      </c>
      <c r="Q115" s="10">
        <f t="shared" si="27"/>
        <v>942</v>
      </c>
      <c r="R115" s="10">
        <f t="shared" si="38"/>
        <v>282600</v>
      </c>
      <c r="S115" s="10">
        <f t="shared" si="39"/>
        <v>282600</v>
      </c>
      <c r="T115" s="10">
        <f t="shared" si="28"/>
        <v>1080</v>
      </c>
      <c r="U115" s="11" t="str">
        <f t="shared" si="29"/>
        <v>Promediable</v>
      </c>
    </row>
    <row r="116" spans="1:21" ht="31.5" customHeight="1" x14ac:dyDescent="0.2">
      <c r="A116" s="9">
        <v>111</v>
      </c>
      <c r="B116" s="1" t="str">
        <f>+'[1]Table 1'!B115</f>
        <v>CARPETAS MARBETE VERTICAL</v>
      </c>
      <c r="C116" s="1" t="str">
        <f>+'[1]Table 1'!C115</f>
        <v>Carpeta celuguía marbete vertical tamaño oficio</v>
      </c>
      <c r="D116" s="24">
        <f>+'[1]Table 1'!E115</f>
        <v>300</v>
      </c>
      <c r="E116" s="24">
        <v>680</v>
      </c>
      <c r="F116" s="24">
        <v>129</v>
      </c>
      <c r="G116" s="24">
        <v>809</v>
      </c>
      <c r="H116" s="24">
        <v>242643</v>
      </c>
      <c r="I116" s="10">
        <f>+'[2]Table 2'!F47</f>
        <v>641</v>
      </c>
      <c r="J116" s="10">
        <f>+'[2]Table 2'!G47</f>
        <v>122</v>
      </c>
      <c r="K116" s="10">
        <f>+'[2]Table 2'!H47</f>
        <v>763</v>
      </c>
      <c r="L116" s="10">
        <f t="shared" si="25"/>
        <v>228900</v>
      </c>
      <c r="M116" s="10">
        <f>+'[3]Table 1'!F117</f>
        <v>692</v>
      </c>
      <c r="N116" s="10">
        <f>+'[3]Table 1'!G117</f>
        <v>132</v>
      </c>
      <c r="O116" s="10">
        <f>+'[3]Table 1'!H117</f>
        <v>824</v>
      </c>
      <c r="P116" s="10">
        <f t="shared" si="26"/>
        <v>247200</v>
      </c>
      <c r="Q116" s="10">
        <f t="shared" si="27"/>
        <v>798.66666666666663</v>
      </c>
      <c r="R116" s="10">
        <f t="shared" si="38"/>
        <v>239600</v>
      </c>
      <c r="S116" s="10">
        <f t="shared" si="39"/>
        <v>239600</v>
      </c>
      <c r="T116" s="10">
        <f t="shared" si="28"/>
        <v>915.6</v>
      </c>
      <c r="U116" s="11" t="str">
        <f t="shared" si="29"/>
        <v>Promediable</v>
      </c>
    </row>
    <row r="117" spans="1:21" ht="31.5" customHeight="1" x14ac:dyDescent="0.2">
      <c r="A117" s="9">
        <v>113</v>
      </c>
      <c r="B117" s="1" t="str">
        <f>+'[1]Table 1'!B117</f>
        <v>NUMERADOR AUTOMÁTICO</v>
      </c>
      <c r="C117" s="1" t="str">
        <f>+'[1]Table 1'!C117</f>
        <v xml:space="preserve">Numerador automático metálico de seis (6) dígitos. Tamaño de los   números: 5mm de altura. Numeración consecutiva, repetición, duplicado, triplicado, etc. Diseño Moderno y ergonómico. Movimiento suave y sin ruidos. Debe incluir 1 tarrito de tinta de 4 ml </v>
      </c>
      <c r="D117" s="24">
        <f>+'[1]Table 1'!E117</f>
        <v>60</v>
      </c>
      <c r="E117" s="24">
        <v>66928</v>
      </c>
      <c r="F117" s="24">
        <v>12716</v>
      </c>
      <c r="G117" s="24">
        <v>79645</v>
      </c>
      <c r="H117" s="24">
        <v>4778688</v>
      </c>
      <c r="I117" s="10">
        <f>+'[2]Table 2'!F49</f>
        <v>63140</v>
      </c>
      <c r="J117" s="10">
        <f>+'[2]Table 2'!G49</f>
        <v>11997</v>
      </c>
      <c r="K117" s="10">
        <f>+'[2]Table 2'!H49</f>
        <v>75137</v>
      </c>
      <c r="L117" s="10">
        <f t="shared" si="25"/>
        <v>4508220</v>
      </c>
      <c r="M117" s="10">
        <f>+'[3]Table 1'!F119</f>
        <v>68191</v>
      </c>
      <c r="N117" s="10">
        <f>+'[3]Table 1'!G119</f>
        <v>12956</v>
      </c>
      <c r="O117" s="10">
        <f>+'[3]Table 1'!H119</f>
        <v>81148</v>
      </c>
      <c r="P117" s="10">
        <f t="shared" si="26"/>
        <v>4868880</v>
      </c>
      <c r="Q117" s="10">
        <f t="shared" si="27"/>
        <v>78643.333333333328</v>
      </c>
      <c r="R117" s="10">
        <f t="shared" ref="R117:R121" si="40">+Q117*D117</f>
        <v>4718600</v>
      </c>
      <c r="S117" s="10">
        <f t="shared" ref="S117:S121" si="41">+TRUNC(R117,0)</f>
        <v>4718600</v>
      </c>
      <c r="T117" s="10">
        <f t="shared" si="28"/>
        <v>90164.4</v>
      </c>
      <c r="U117" s="11" t="str">
        <f t="shared" si="29"/>
        <v>Promediable</v>
      </c>
    </row>
    <row r="118" spans="1:21" ht="31.5" customHeight="1" x14ac:dyDescent="0.2">
      <c r="A118" s="9">
        <v>114</v>
      </c>
      <c r="B118" s="1" t="str">
        <f>+'[1]Table 1'!B118</f>
        <v>METRO</v>
      </c>
      <c r="C118" s="1" t="str">
        <f>+'[1]Table 1'!C118</f>
        <v>Metro para medir archivos de 10 metros de largo.</v>
      </c>
      <c r="D118" s="24">
        <f>+'[1]Table 1'!E118</f>
        <v>10</v>
      </c>
      <c r="E118" s="24">
        <v>35468</v>
      </c>
      <c r="F118" s="24">
        <v>6739</v>
      </c>
      <c r="G118" s="24">
        <v>42206</v>
      </c>
      <c r="H118" s="24">
        <v>422064</v>
      </c>
      <c r="I118" s="10">
        <f>+'[2]Table 2'!F50</f>
        <v>33460</v>
      </c>
      <c r="J118" s="10">
        <f>+'[2]Table 2'!G50</f>
        <v>6357</v>
      </c>
      <c r="K118" s="10">
        <f>+'[2]Table 2'!H50</f>
        <v>39817</v>
      </c>
      <c r="L118" s="10">
        <f t="shared" si="25"/>
        <v>398170</v>
      </c>
      <c r="M118" s="10">
        <f>+'[3]Table 1'!F120</f>
        <v>36137</v>
      </c>
      <c r="N118" s="10">
        <f>+'[3]Table 1'!G120</f>
        <v>6866</v>
      </c>
      <c r="O118" s="10">
        <f>+'[3]Table 1'!H120</f>
        <v>43003</v>
      </c>
      <c r="P118" s="10">
        <f t="shared" si="26"/>
        <v>430030</v>
      </c>
      <c r="Q118" s="10">
        <f t="shared" si="27"/>
        <v>41675.333333333336</v>
      </c>
      <c r="R118" s="10">
        <f t="shared" si="40"/>
        <v>416753.33333333337</v>
      </c>
      <c r="S118" s="10">
        <f t="shared" si="41"/>
        <v>416753</v>
      </c>
      <c r="T118" s="10">
        <f t="shared" si="28"/>
        <v>47780.4</v>
      </c>
      <c r="U118" s="11" t="str">
        <f t="shared" si="29"/>
        <v>Promediable</v>
      </c>
    </row>
    <row r="119" spans="1:21" ht="31.5" customHeight="1" x14ac:dyDescent="0.2">
      <c r="A119" s="9">
        <v>115</v>
      </c>
      <c r="B119" s="1" t="str">
        <f>+'[1]Table 1'!B119</f>
        <v>KIT Design Thinking</v>
      </c>
      <c r="C119" s="1" t="str">
        <f>+'[1]Table 1'!C119</f>
        <v>Notas post-it, cubo, 5 colores, ultra, 5 blocs/ paquete.Post it separadores adhesivos x15 paquetes 100und c/u.Caja de lapiz negro no 2*12 unidades.Bolígrafo c/tapa surtido por *12 und.3 unidades de Pegante en barra,4 unidades de tijeras punta roma,8 resal</v>
      </c>
      <c r="D119" s="24">
        <f>+'[1]Table 1'!E119</f>
        <v>10</v>
      </c>
      <c r="E119" s="24">
        <v>244860</v>
      </c>
      <c r="F119" s="24">
        <v>46523</v>
      </c>
      <c r="G119" s="24">
        <v>291383</v>
      </c>
      <c r="H119" s="24">
        <v>2913834</v>
      </c>
      <c r="I119" s="10">
        <f>+'[2]Table 2'!F51</f>
        <v>231000</v>
      </c>
      <c r="J119" s="10">
        <f>+'[2]Table 2'!G51</f>
        <v>43890</v>
      </c>
      <c r="K119" s="10">
        <f>+'[2]Table 2'!H51</f>
        <v>274890</v>
      </c>
      <c r="L119" s="10">
        <f t="shared" si="25"/>
        <v>2748900</v>
      </c>
      <c r="M119" s="10">
        <f>+'[3]Table 1'!F121</f>
        <v>249480</v>
      </c>
      <c r="N119" s="10">
        <f>+'[3]Table 1'!G121</f>
        <v>47401</v>
      </c>
      <c r="O119" s="10">
        <f>+'[3]Table 1'!H121</f>
        <v>296881</v>
      </c>
      <c r="P119" s="10">
        <f t="shared" si="26"/>
        <v>2968810</v>
      </c>
      <c r="Q119" s="10">
        <f t="shared" si="27"/>
        <v>287718</v>
      </c>
      <c r="R119" s="10">
        <f t="shared" si="40"/>
        <v>2877180</v>
      </c>
      <c r="S119" s="10">
        <f t="shared" si="41"/>
        <v>2877180</v>
      </c>
      <c r="T119" s="10">
        <f t="shared" si="28"/>
        <v>329868</v>
      </c>
      <c r="U119" s="11" t="str">
        <f t="shared" si="29"/>
        <v>Promediable</v>
      </c>
    </row>
    <row r="120" spans="1:21" ht="31.5" customHeight="1" x14ac:dyDescent="0.2">
      <c r="A120" s="9">
        <v>116</v>
      </c>
      <c r="B120" s="1" t="str">
        <f>+'[1]Table 1'!B120</f>
        <v>Carton Corrugado</v>
      </c>
      <c r="C120" s="1" t="str">
        <f>+'[1]Table 1'!C120</f>
        <v>Cartón Corrugado simple dos caras lisas</v>
      </c>
      <c r="D120" s="24">
        <f>+'[1]Table 1'!E120</f>
        <v>30</v>
      </c>
      <c r="E120" s="24">
        <v>8459</v>
      </c>
      <c r="F120" s="24">
        <v>1607</v>
      </c>
      <c r="G120" s="24">
        <v>10066</v>
      </c>
      <c r="H120" s="24">
        <v>301979</v>
      </c>
      <c r="I120" s="10">
        <f>+'[2]Table 2'!F52</f>
        <v>7980</v>
      </c>
      <c r="J120" s="10">
        <f>+'[2]Table 2'!G52</f>
        <v>1516</v>
      </c>
      <c r="K120" s="10">
        <f>+'[2]Table 2'!H52</f>
        <v>9496</v>
      </c>
      <c r="L120" s="10">
        <f t="shared" si="25"/>
        <v>284880</v>
      </c>
      <c r="M120" s="10">
        <f>+'[3]Table 1'!F122</f>
        <v>8618</v>
      </c>
      <c r="N120" s="10">
        <f>+'[3]Table 1'!G122</f>
        <v>1637</v>
      </c>
      <c r="O120" s="10">
        <f>+'[3]Table 1'!H122</f>
        <v>10256</v>
      </c>
      <c r="P120" s="10">
        <f t="shared" si="26"/>
        <v>307680</v>
      </c>
      <c r="Q120" s="10">
        <f t="shared" si="27"/>
        <v>9939.3333333333339</v>
      </c>
      <c r="R120" s="10">
        <f t="shared" si="40"/>
        <v>298180</v>
      </c>
      <c r="S120" s="10">
        <f t="shared" si="41"/>
        <v>298180</v>
      </c>
      <c r="T120" s="10">
        <f t="shared" si="28"/>
        <v>11395.199999999999</v>
      </c>
      <c r="U120" s="11" t="str">
        <f t="shared" si="29"/>
        <v>Promediable</v>
      </c>
    </row>
    <row r="121" spans="1:21" ht="31.5" customHeight="1" x14ac:dyDescent="0.2">
      <c r="A121" s="9">
        <v>117</v>
      </c>
      <c r="B121" s="1" t="str">
        <f>+'[1]Table 1'!B121</f>
        <v>Carton Simple</v>
      </c>
      <c r="C121" s="1" t="str">
        <f>+'[1]Table 1'!C121</f>
        <v>Cartón  Prensado 3mm, Industrial o Piedra Pliego de 70x1 mt</v>
      </c>
      <c r="D121" s="24">
        <f>+'[1]Table 1'!E121</f>
        <v>20</v>
      </c>
      <c r="E121" s="24">
        <v>20776</v>
      </c>
      <c r="F121" s="24">
        <v>3947</v>
      </c>
      <c r="G121" s="24">
        <v>24723</v>
      </c>
      <c r="H121" s="24">
        <v>494469</v>
      </c>
      <c r="I121" s="10">
        <f>+'[2]Table 2'!F53</f>
        <v>19600</v>
      </c>
      <c r="J121" s="10">
        <f>+'[2]Table 2'!G53</f>
        <v>3724</v>
      </c>
      <c r="K121" s="10">
        <f>+'[2]Table 2'!H53</f>
        <v>23324</v>
      </c>
      <c r="L121" s="10">
        <f t="shared" si="25"/>
        <v>466480</v>
      </c>
      <c r="M121" s="10">
        <f>+'[3]Table 1'!F123</f>
        <v>21168</v>
      </c>
      <c r="N121" s="10">
        <f>+'[3]Table 1'!G123</f>
        <v>4022</v>
      </c>
      <c r="O121" s="10">
        <f>+'[3]Table 1'!H123</f>
        <v>25190</v>
      </c>
      <c r="P121" s="10">
        <f t="shared" si="26"/>
        <v>503800</v>
      </c>
      <c r="Q121" s="10">
        <f t="shared" si="27"/>
        <v>24412.333333333332</v>
      </c>
      <c r="R121" s="10">
        <f t="shared" si="40"/>
        <v>488246.66666666663</v>
      </c>
      <c r="S121" s="10">
        <f t="shared" si="41"/>
        <v>488246</v>
      </c>
      <c r="T121" s="10">
        <f t="shared" si="28"/>
        <v>27988.799999999999</v>
      </c>
      <c r="U121" s="11" t="str">
        <f t="shared" si="29"/>
        <v>Promediable</v>
      </c>
    </row>
    <row r="122" spans="1:21" ht="31.5" customHeight="1" x14ac:dyDescent="0.2">
      <c r="A122" s="9">
        <v>118</v>
      </c>
      <c r="B122" s="1" t="str">
        <f>+'[1]Table 1'!B122</f>
        <v>Carton paja</v>
      </c>
      <c r="C122" s="1" t="str">
        <f>+'[1]Table 1'!C122</f>
        <v>Cartón Paja Blanco Pliego 70 x1 mt</v>
      </c>
      <c r="D122" s="24">
        <f>+'[1]Table 1'!E122</f>
        <v>20</v>
      </c>
      <c r="E122" s="24">
        <v>12911</v>
      </c>
      <c r="F122" s="24">
        <v>2453</v>
      </c>
      <c r="G122" s="24">
        <v>15364</v>
      </c>
      <c r="H122" s="24">
        <v>307277</v>
      </c>
      <c r="I122" s="10">
        <f>+'[2]Table 2'!F54</f>
        <v>12180</v>
      </c>
      <c r="J122" s="10">
        <f>+'[2]Table 2'!G54</f>
        <v>2314</v>
      </c>
      <c r="K122" s="10">
        <f>+'[2]Table 2'!H54</f>
        <v>14494</v>
      </c>
      <c r="L122" s="10">
        <f t="shared" si="25"/>
        <v>289880</v>
      </c>
      <c r="M122" s="10">
        <f>+'[3]Table 1'!F124</f>
        <v>13154</v>
      </c>
      <c r="N122" s="10">
        <f>+'[3]Table 1'!G124</f>
        <v>2499</v>
      </c>
      <c r="O122" s="10">
        <f>+'[3]Table 1'!H124</f>
        <v>15654</v>
      </c>
      <c r="P122" s="10">
        <f t="shared" si="26"/>
        <v>313080</v>
      </c>
      <c r="Q122" s="10">
        <f t="shared" si="27"/>
        <v>15170.666666666666</v>
      </c>
      <c r="R122" s="10">
        <f t="shared" ref="R122:R128" si="42">+Q122*D122</f>
        <v>303413.33333333331</v>
      </c>
      <c r="S122" s="10">
        <f t="shared" ref="S122:S128" si="43">+TRUNC(R122,0)</f>
        <v>303413</v>
      </c>
      <c r="T122" s="10">
        <f t="shared" si="28"/>
        <v>17392.8</v>
      </c>
      <c r="U122" s="11" t="str">
        <f t="shared" si="29"/>
        <v>Promediable</v>
      </c>
    </row>
    <row r="123" spans="1:21" ht="31.5" customHeight="1" x14ac:dyDescent="0.2">
      <c r="A123" s="9">
        <v>119</v>
      </c>
      <c r="B123" s="1" t="str">
        <f>+'[1]Table 1'!B123</f>
        <v>Palo</v>
      </c>
      <c r="C123" s="1" t="str">
        <f>+'[1]Table 1'!C123</f>
        <v>Palo de balso cuadrado 25x25x910mm</v>
      </c>
      <c r="D123" s="24">
        <f>+'[1]Table 1'!E123</f>
        <v>20</v>
      </c>
      <c r="E123" s="24">
        <v>7717</v>
      </c>
      <c r="F123" s="24">
        <v>1466</v>
      </c>
      <c r="G123" s="24">
        <v>9183</v>
      </c>
      <c r="H123" s="24">
        <v>183660</v>
      </c>
      <c r="I123" s="10">
        <f>+'[2]Table 2'!F55</f>
        <v>7280</v>
      </c>
      <c r="J123" s="10">
        <f>+'[2]Table 2'!G55</f>
        <v>1383</v>
      </c>
      <c r="K123" s="10">
        <f>+'[2]Table 2'!H55</f>
        <v>8663</v>
      </c>
      <c r="L123" s="10">
        <f t="shared" si="25"/>
        <v>173260</v>
      </c>
      <c r="M123" s="10">
        <f>+'[3]Table 1'!F125</f>
        <v>7862</v>
      </c>
      <c r="N123" s="10">
        <f>+'[3]Table 1'!G125</f>
        <v>1494</v>
      </c>
      <c r="O123" s="10">
        <f>+'[3]Table 1'!H125</f>
        <v>9356</v>
      </c>
      <c r="P123" s="10">
        <f t="shared" si="26"/>
        <v>187120</v>
      </c>
      <c r="Q123" s="10">
        <f t="shared" si="27"/>
        <v>9067.3333333333339</v>
      </c>
      <c r="R123" s="10">
        <f t="shared" si="42"/>
        <v>181346.66666666669</v>
      </c>
      <c r="S123" s="10">
        <f t="shared" si="43"/>
        <v>181346</v>
      </c>
      <c r="T123" s="10">
        <f t="shared" si="28"/>
        <v>10395.6</v>
      </c>
      <c r="U123" s="11" t="str">
        <f t="shared" si="29"/>
        <v>Promediable</v>
      </c>
    </row>
    <row r="124" spans="1:21" ht="31.5" customHeight="1" x14ac:dyDescent="0.2">
      <c r="A124" s="9">
        <v>120</v>
      </c>
      <c r="B124" s="1" t="str">
        <f>+'[1]Table 1'!B124</f>
        <v>Palo</v>
      </c>
      <c r="C124" s="1" t="str">
        <f>+'[1]Table 1'!C124</f>
        <v>Palo de balso cuadrado 10x10x910mm</v>
      </c>
      <c r="D124" s="24">
        <f>+'[1]Table 1'!E124</f>
        <v>20</v>
      </c>
      <c r="E124" s="24">
        <v>12762</v>
      </c>
      <c r="F124" s="24">
        <v>2425</v>
      </c>
      <c r="G124" s="24">
        <v>15187</v>
      </c>
      <c r="H124" s="24">
        <v>303745</v>
      </c>
      <c r="I124" s="10">
        <f>+'[2]Table 2'!F56</f>
        <v>12040</v>
      </c>
      <c r="J124" s="10">
        <f>+'[2]Table 2'!G56</f>
        <v>2288</v>
      </c>
      <c r="K124" s="10">
        <f>+'[2]Table 2'!H56</f>
        <v>14328</v>
      </c>
      <c r="L124" s="10">
        <f t="shared" si="25"/>
        <v>286560</v>
      </c>
      <c r="M124" s="10">
        <f>+'[3]Table 1'!F126</f>
        <v>13003</v>
      </c>
      <c r="N124" s="10">
        <f>+'[3]Table 1'!G126</f>
        <v>2471</v>
      </c>
      <c r="O124" s="10">
        <f>+'[3]Table 1'!H126</f>
        <v>15474</v>
      </c>
      <c r="P124" s="10">
        <f t="shared" si="26"/>
        <v>309480</v>
      </c>
      <c r="Q124" s="10">
        <f t="shared" si="27"/>
        <v>14996.333333333334</v>
      </c>
      <c r="R124" s="10">
        <f t="shared" si="42"/>
        <v>299926.66666666669</v>
      </c>
      <c r="S124" s="10">
        <f t="shared" si="43"/>
        <v>299926</v>
      </c>
      <c r="T124" s="10">
        <f t="shared" si="28"/>
        <v>17193.599999999999</v>
      </c>
      <c r="U124" s="11" t="str">
        <f t="shared" si="29"/>
        <v>Promediable</v>
      </c>
    </row>
    <row r="125" spans="1:21" ht="31.5" customHeight="1" x14ac:dyDescent="0.2">
      <c r="A125" s="9">
        <v>121</v>
      </c>
      <c r="B125" s="1" t="str">
        <f>+'[1]Table 1'!B125</f>
        <v>Palo</v>
      </c>
      <c r="C125" s="1" t="str">
        <f>+'[1]Table 1'!C125</f>
        <v>Palo de balso cuadrado 5x5x910mm</v>
      </c>
      <c r="D125" s="24">
        <f>+'[1]Table 1'!E125</f>
        <v>20</v>
      </c>
      <c r="E125" s="24">
        <v>9498</v>
      </c>
      <c r="F125" s="24">
        <v>1805</v>
      </c>
      <c r="G125" s="24">
        <v>11302</v>
      </c>
      <c r="H125" s="24">
        <v>226043</v>
      </c>
      <c r="I125" s="10">
        <f>+'[2]Table 2'!F57</f>
        <v>8960</v>
      </c>
      <c r="J125" s="10">
        <f>+'[2]Table 2'!G57</f>
        <v>1702</v>
      </c>
      <c r="K125" s="10">
        <f>+'[2]Table 2'!H57</f>
        <v>10662</v>
      </c>
      <c r="L125" s="10">
        <f t="shared" si="25"/>
        <v>213240</v>
      </c>
      <c r="M125" s="10">
        <f>+'[3]Table 1'!F127</f>
        <v>9677</v>
      </c>
      <c r="N125" s="10">
        <f>+'[3]Table 1'!G127</f>
        <v>1839</v>
      </c>
      <c r="O125" s="10">
        <f>+'[3]Table 1'!H127</f>
        <v>11515</v>
      </c>
      <c r="P125" s="10">
        <f t="shared" si="26"/>
        <v>230300</v>
      </c>
      <c r="Q125" s="10">
        <f t="shared" si="27"/>
        <v>11159.666666666666</v>
      </c>
      <c r="R125" s="10">
        <f t="shared" si="42"/>
        <v>223193.33333333331</v>
      </c>
      <c r="S125" s="10">
        <f t="shared" si="43"/>
        <v>223193</v>
      </c>
      <c r="T125" s="10">
        <f t="shared" si="28"/>
        <v>12794.4</v>
      </c>
      <c r="U125" s="11" t="str">
        <f t="shared" si="29"/>
        <v>Promediable</v>
      </c>
    </row>
    <row r="126" spans="1:21" ht="31.5" customHeight="1" x14ac:dyDescent="0.2">
      <c r="A126" s="9">
        <v>122</v>
      </c>
      <c r="B126" s="1" t="str">
        <f>+'[1]Table 1'!B126</f>
        <v>Palo</v>
      </c>
      <c r="C126" s="1" t="str">
        <f>+'[1]Table 1'!C126</f>
        <v>Palo de balso redondo 3mm</v>
      </c>
      <c r="D126" s="24">
        <f>+'[1]Table 1'!E126</f>
        <v>20</v>
      </c>
      <c r="E126" s="24">
        <v>5194</v>
      </c>
      <c r="F126" s="24">
        <v>987</v>
      </c>
      <c r="G126" s="24">
        <v>6181</v>
      </c>
      <c r="H126" s="24">
        <v>123617</v>
      </c>
      <c r="I126" s="10">
        <f>+'[2]Table 2'!F58</f>
        <v>4900</v>
      </c>
      <c r="J126" s="10">
        <f>+'[2]Table 2'!G58</f>
        <v>931</v>
      </c>
      <c r="K126" s="10">
        <f>+'[2]Table 2'!H58</f>
        <v>5831</v>
      </c>
      <c r="L126" s="10">
        <f t="shared" si="25"/>
        <v>116620</v>
      </c>
      <c r="M126" s="10">
        <f>+'[3]Table 1'!F128</f>
        <v>5292</v>
      </c>
      <c r="N126" s="10">
        <f>+'[3]Table 1'!G128</f>
        <v>1005</v>
      </c>
      <c r="O126" s="10">
        <f>+'[3]Table 1'!H128</f>
        <v>6297</v>
      </c>
      <c r="P126" s="10">
        <f t="shared" si="26"/>
        <v>125940</v>
      </c>
      <c r="Q126" s="10">
        <f t="shared" si="27"/>
        <v>6103</v>
      </c>
      <c r="R126" s="10">
        <f t="shared" si="42"/>
        <v>122060</v>
      </c>
      <c r="S126" s="10">
        <f t="shared" si="43"/>
        <v>122060</v>
      </c>
      <c r="T126" s="10">
        <f t="shared" si="28"/>
        <v>6997.2</v>
      </c>
      <c r="U126" s="11" t="str">
        <f t="shared" si="29"/>
        <v>Promediable</v>
      </c>
    </row>
    <row r="127" spans="1:21" ht="31.5" customHeight="1" x14ac:dyDescent="0.2">
      <c r="A127" s="9">
        <v>123</v>
      </c>
      <c r="B127" s="1" t="str">
        <f>+'[1]Table 1'!B127</f>
        <v>Palo</v>
      </c>
      <c r="C127" s="1" t="str">
        <f>+'[1]Table 1'!C127</f>
        <v>Palo de balso redondo 10 mm</v>
      </c>
      <c r="D127" s="24">
        <f>+'[1]Table 1'!E127</f>
        <v>20</v>
      </c>
      <c r="E127" s="24">
        <v>18253</v>
      </c>
      <c r="F127" s="24">
        <v>3468</v>
      </c>
      <c r="G127" s="24">
        <v>21721</v>
      </c>
      <c r="H127" s="24">
        <v>434426</v>
      </c>
      <c r="I127" s="10">
        <f>+'[2]Table 2'!F59</f>
        <v>17220</v>
      </c>
      <c r="J127" s="10">
        <f>+'[2]Table 2'!G59</f>
        <v>3272</v>
      </c>
      <c r="K127" s="10">
        <f>+'[2]Table 2'!H59</f>
        <v>20492</v>
      </c>
      <c r="L127" s="10">
        <f t="shared" si="25"/>
        <v>409840</v>
      </c>
      <c r="M127" s="10">
        <f>+'[3]Table 1'!F129</f>
        <v>18598</v>
      </c>
      <c r="N127" s="10">
        <f>+'[3]Table 1'!G129</f>
        <v>3534</v>
      </c>
      <c r="O127" s="10">
        <f>+'[3]Table 1'!H129</f>
        <v>22131</v>
      </c>
      <c r="P127" s="10">
        <f t="shared" si="26"/>
        <v>442620</v>
      </c>
      <c r="Q127" s="10">
        <f t="shared" si="27"/>
        <v>21448</v>
      </c>
      <c r="R127" s="10">
        <f t="shared" si="42"/>
        <v>428960</v>
      </c>
      <c r="S127" s="10">
        <f t="shared" si="43"/>
        <v>428960</v>
      </c>
      <c r="T127" s="10">
        <f t="shared" si="28"/>
        <v>24590.399999999998</v>
      </c>
      <c r="U127" s="11" t="str">
        <f t="shared" si="29"/>
        <v>Promediable</v>
      </c>
    </row>
    <row r="128" spans="1:21" ht="31.5" customHeight="1" x14ac:dyDescent="0.2">
      <c r="A128" s="9">
        <v>124</v>
      </c>
      <c r="B128" s="1" t="str">
        <f>+'[1]Table 1'!B128</f>
        <v>Vinilo liquido</v>
      </c>
      <c r="C128" s="1" t="str">
        <f>+'[1]Table 1'!C128</f>
        <v>Vinilos o tempera en frasco x 100 ml colores surtidos</v>
      </c>
      <c r="D128" s="24">
        <f>+'[1]Table 1'!E128</f>
        <v>20</v>
      </c>
      <c r="E128" s="24">
        <v>6678</v>
      </c>
      <c r="F128" s="24">
        <v>1269</v>
      </c>
      <c r="G128" s="24">
        <v>7947</v>
      </c>
      <c r="H128" s="24">
        <v>158936</v>
      </c>
      <c r="I128" s="10">
        <f>+'[2]Table 2'!F60</f>
        <v>6300</v>
      </c>
      <c r="J128" s="10">
        <f>+'[2]Table 2'!G60</f>
        <v>1197</v>
      </c>
      <c r="K128" s="10">
        <f>+'[2]Table 2'!H60</f>
        <v>7497</v>
      </c>
      <c r="L128" s="10">
        <f t="shared" si="25"/>
        <v>149940</v>
      </c>
      <c r="M128" s="10">
        <f>+'[3]Table 1'!F130</f>
        <v>6804</v>
      </c>
      <c r="N128" s="10">
        <f>+'[3]Table 1'!G130</f>
        <v>1293</v>
      </c>
      <c r="O128" s="10">
        <f>+'[3]Table 1'!H130</f>
        <v>8097</v>
      </c>
      <c r="P128" s="10">
        <f t="shared" si="26"/>
        <v>161940</v>
      </c>
      <c r="Q128" s="10">
        <f t="shared" si="27"/>
        <v>7847</v>
      </c>
      <c r="R128" s="10">
        <f t="shared" si="42"/>
        <v>156940</v>
      </c>
      <c r="S128" s="10">
        <f t="shared" si="43"/>
        <v>156940</v>
      </c>
      <c r="T128" s="10">
        <f t="shared" si="28"/>
        <v>8996.4</v>
      </c>
      <c r="U128" s="11" t="str">
        <f t="shared" si="29"/>
        <v>Promediable</v>
      </c>
    </row>
    <row r="129" spans="1:21" ht="31.5" customHeight="1" x14ac:dyDescent="0.2">
      <c r="A129" s="9">
        <v>125</v>
      </c>
      <c r="B129" s="1" t="str">
        <f>+'[1]Table 1'!B129</f>
        <v>Pinceles</v>
      </c>
      <c r="C129" s="1" t="str">
        <f>+'[1]Table 1'!C129</f>
        <v>Juego de Pinceles Numeros entre 1 y 12</v>
      </c>
      <c r="D129" s="24">
        <f>+'[1]Table 1'!E129</f>
        <v>10</v>
      </c>
      <c r="E129" s="24">
        <v>29680</v>
      </c>
      <c r="F129" s="24">
        <v>5639</v>
      </c>
      <c r="G129" s="24">
        <v>35319</v>
      </c>
      <c r="H129" s="24">
        <v>353192</v>
      </c>
      <c r="I129" s="10">
        <f>+'[2]Table 2'!F61</f>
        <v>28000</v>
      </c>
      <c r="J129" s="10">
        <f>+'[2]Table 2'!G61</f>
        <v>5320</v>
      </c>
      <c r="K129" s="10">
        <f>+'[2]Table 2'!H61</f>
        <v>33320</v>
      </c>
      <c r="L129" s="10">
        <f t="shared" si="25"/>
        <v>333200</v>
      </c>
      <c r="M129" s="10">
        <f>+'[3]Table 1'!F131</f>
        <v>30240</v>
      </c>
      <c r="N129" s="10">
        <f>+'[3]Table 1'!G131</f>
        <v>5746</v>
      </c>
      <c r="O129" s="10">
        <f>+'[3]Table 1'!H131</f>
        <v>35986</v>
      </c>
      <c r="P129" s="10">
        <f t="shared" si="26"/>
        <v>359860</v>
      </c>
      <c r="Q129" s="10">
        <f t="shared" si="27"/>
        <v>34875</v>
      </c>
      <c r="R129" s="10">
        <f t="shared" ref="R129:R134" si="44">+Q129*D129</f>
        <v>348750</v>
      </c>
      <c r="S129" s="10">
        <f t="shared" ref="S129:S134" si="45">+TRUNC(R129,0)</f>
        <v>348750</v>
      </c>
      <c r="T129" s="10">
        <f t="shared" si="28"/>
        <v>39984</v>
      </c>
      <c r="U129" s="11" t="str">
        <f t="shared" si="29"/>
        <v>Promediable</v>
      </c>
    </row>
    <row r="130" spans="1:21" ht="31.5" customHeight="1" x14ac:dyDescent="0.2">
      <c r="A130" s="9">
        <v>126</v>
      </c>
      <c r="B130" s="1" t="str">
        <f>+'[1]Table 1'!B130</f>
        <v>Cartulina</v>
      </c>
      <c r="C130" s="1" t="str">
        <f>+'[1]Table 1'!C130</f>
        <v>Cartulina escolar blanca 1/8 de 135 g  paquete x 10 unidades</v>
      </c>
      <c r="D130" s="24">
        <f>+'[1]Table 1'!E130</f>
        <v>3</v>
      </c>
      <c r="E130" s="24">
        <v>6826</v>
      </c>
      <c r="F130" s="24">
        <v>1297</v>
      </c>
      <c r="G130" s="24">
        <v>8123</v>
      </c>
      <c r="H130" s="24">
        <v>24370</v>
      </c>
      <c r="I130" s="10">
        <f>+'[2]Table 2'!F62</f>
        <v>6440</v>
      </c>
      <c r="J130" s="10">
        <f>+'[2]Table 2'!G62</f>
        <v>1224</v>
      </c>
      <c r="K130" s="10">
        <f>+'[2]Table 2'!H62</f>
        <v>7664</v>
      </c>
      <c r="L130" s="10">
        <f t="shared" si="25"/>
        <v>22992</v>
      </c>
      <c r="M130" s="10">
        <f>+'[3]Table 1'!F132</f>
        <v>6955</v>
      </c>
      <c r="N130" s="10">
        <f>+'[3]Table 1'!G132</f>
        <v>1321</v>
      </c>
      <c r="O130" s="10">
        <f>+'[3]Table 1'!H132</f>
        <v>8277</v>
      </c>
      <c r="P130" s="10">
        <f t="shared" si="26"/>
        <v>24831</v>
      </c>
      <c r="Q130" s="10">
        <f t="shared" si="27"/>
        <v>8021.333333333333</v>
      </c>
      <c r="R130" s="10">
        <f t="shared" si="44"/>
        <v>24064</v>
      </c>
      <c r="S130" s="10">
        <f t="shared" si="45"/>
        <v>24064</v>
      </c>
      <c r="T130" s="10">
        <f t="shared" si="28"/>
        <v>9196.7999999999993</v>
      </c>
      <c r="U130" s="11" t="str">
        <f t="shared" si="29"/>
        <v>Promediable</v>
      </c>
    </row>
    <row r="131" spans="1:21" ht="31.5" customHeight="1" x14ac:dyDescent="0.2">
      <c r="A131" s="9">
        <v>127</v>
      </c>
      <c r="B131" s="1" t="str">
        <f>+'[1]Table 1'!B131</f>
        <v>Cartulina</v>
      </c>
      <c r="C131" s="1" t="str">
        <f>+'[1]Table 1'!C131</f>
        <v>Cartulina fluorescente de 1/8 (colores surtidos) paquete x 6 unidades</v>
      </c>
      <c r="D131" s="24">
        <f>+'[1]Table 1'!E131</f>
        <v>10</v>
      </c>
      <c r="E131" s="24">
        <v>2968</v>
      </c>
      <c r="F131" s="24">
        <v>564</v>
      </c>
      <c r="G131" s="24">
        <v>3532</v>
      </c>
      <c r="H131" s="24">
        <v>35319</v>
      </c>
      <c r="I131" s="10">
        <f>+'[2]Table 2'!F63</f>
        <v>2800</v>
      </c>
      <c r="J131" s="10">
        <f>+'[2]Table 2'!G63</f>
        <v>532</v>
      </c>
      <c r="K131" s="10">
        <f>+'[2]Table 2'!H63</f>
        <v>3332</v>
      </c>
      <c r="L131" s="10">
        <f t="shared" si="25"/>
        <v>33320</v>
      </c>
      <c r="M131" s="10">
        <f>+'[3]Table 1'!F133</f>
        <v>3024</v>
      </c>
      <c r="N131" s="10">
        <f>+'[3]Table 1'!G133</f>
        <v>575</v>
      </c>
      <c r="O131" s="10">
        <f>+'[3]Table 1'!H133</f>
        <v>3599</v>
      </c>
      <c r="P131" s="10">
        <f t="shared" si="26"/>
        <v>35990</v>
      </c>
      <c r="Q131" s="10">
        <f t="shared" si="27"/>
        <v>3487.6666666666665</v>
      </c>
      <c r="R131" s="10">
        <f t="shared" si="44"/>
        <v>34876.666666666664</v>
      </c>
      <c r="S131" s="10">
        <f t="shared" si="45"/>
        <v>34876</v>
      </c>
      <c r="T131" s="10">
        <f t="shared" si="28"/>
        <v>3998.3999999999996</v>
      </c>
      <c r="U131" s="11" t="str">
        <f t="shared" si="29"/>
        <v>Promediable</v>
      </c>
    </row>
    <row r="132" spans="1:21" ht="31.5" customHeight="1" x14ac:dyDescent="0.2">
      <c r="A132" s="9">
        <v>128</v>
      </c>
      <c r="B132" s="1" t="str">
        <f>+'[1]Table 1'!B132</f>
        <v>foamy</v>
      </c>
      <c r="C132" s="1" t="str">
        <f>+'[1]Table 1'!C132</f>
        <v>Paquete de Foamy en octavo x 10 unidades, 25 cm x 35 cm colores surtidos</v>
      </c>
      <c r="D132" s="24">
        <f>+'[1]Table 1'!E132</f>
        <v>3</v>
      </c>
      <c r="E132" s="24">
        <v>8904</v>
      </c>
      <c r="F132" s="24">
        <v>1692</v>
      </c>
      <c r="G132" s="24">
        <v>10596</v>
      </c>
      <c r="H132" s="24">
        <v>31787</v>
      </c>
      <c r="I132" s="10">
        <f>+'[2]Table 2'!F64</f>
        <v>8400</v>
      </c>
      <c r="J132" s="10">
        <f>+'[2]Table 2'!G64</f>
        <v>1596</v>
      </c>
      <c r="K132" s="10">
        <f>+'[2]Table 2'!H64</f>
        <v>9996</v>
      </c>
      <c r="L132" s="10">
        <f t="shared" si="25"/>
        <v>29988</v>
      </c>
      <c r="M132" s="10">
        <f>+'[3]Table 1'!F134</f>
        <v>9072</v>
      </c>
      <c r="N132" s="10">
        <f>+'[3]Table 1'!G134</f>
        <v>1724</v>
      </c>
      <c r="O132" s="10">
        <f>+'[3]Table 1'!H134</f>
        <v>10796</v>
      </c>
      <c r="P132" s="10">
        <f t="shared" si="26"/>
        <v>32388</v>
      </c>
      <c r="Q132" s="10">
        <f t="shared" si="27"/>
        <v>10462.666666666666</v>
      </c>
      <c r="R132" s="10">
        <f t="shared" si="44"/>
        <v>31388</v>
      </c>
      <c r="S132" s="10">
        <f t="shared" si="45"/>
        <v>31388</v>
      </c>
      <c r="T132" s="10">
        <f t="shared" si="28"/>
        <v>11995.199999999999</v>
      </c>
      <c r="U132" s="11" t="str">
        <f t="shared" si="29"/>
        <v>Promediable</v>
      </c>
    </row>
    <row r="133" spans="1:21" ht="31.5" customHeight="1" x14ac:dyDescent="0.2">
      <c r="A133" s="9">
        <v>129</v>
      </c>
      <c r="B133" s="1" t="str">
        <f>+'[1]Table 1'!B133</f>
        <v>FOAMY ESCARCHADO</v>
      </c>
      <c r="C133" s="1" t="str">
        <f>+'[1]Table 1'!C133</f>
        <v>Paquete de Foamy escarchado en octavos x 10 unidades, colores surtidos</v>
      </c>
      <c r="D133" s="24">
        <f>+'[1]Table 1'!E133</f>
        <v>8</v>
      </c>
      <c r="E133" s="24">
        <v>15805</v>
      </c>
      <c r="F133" s="24">
        <v>3003</v>
      </c>
      <c r="G133" s="24">
        <v>18807</v>
      </c>
      <c r="H133" s="24">
        <v>150460</v>
      </c>
      <c r="I133" s="10">
        <f>+'[2]Table 2'!F65</f>
        <v>14910</v>
      </c>
      <c r="J133" s="10">
        <f>+'[2]Table 2'!G65</f>
        <v>2833</v>
      </c>
      <c r="K133" s="10">
        <f>+'[2]Table 2'!H65</f>
        <v>17743</v>
      </c>
      <c r="L133" s="10">
        <f t="shared" si="25"/>
        <v>141944</v>
      </c>
      <c r="M133" s="10">
        <f>+'[3]Table 1'!F135</f>
        <v>16103</v>
      </c>
      <c r="N133" s="10">
        <f>+'[3]Table 1'!G135</f>
        <v>3060</v>
      </c>
      <c r="O133" s="10">
        <f>+'[3]Table 1'!H135</f>
        <v>19162</v>
      </c>
      <c r="P133" s="10">
        <f t="shared" si="26"/>
        <v>153296</v>
      </c>
      <c r="Q133" s="10">
        <f t="shared" si="27"/>
        <v>18570.666666666668</v>
      </c>
      <c r="R133" s="10">
        <f t="shared" si="44"/>
        <v>148565.33333333334</v>
      </c>
      <c r="S133" s="10">
        <f t="shared" si="45"/>
        <v>148565</v>
      </c>
      <c r="T133" s="10">
        <f t="shared" si="28"/>
        <v>21291.599999999999</v>
      </c>
      <c r="U133" s="11" t="str">
        <f t="shared" si="29"/>
        <v>Promediable</v>
      </c>
    </row>
    <row r="134" spans="1:21" ht="31.5" customHeight="1" x14ac:dyDescent="0.2">
      <c r="A134" s="9">
        <v>130</v>
      </c>
      <c r="B134" s="1" t="str">
        <f>+'[1]Table 1'!B134</f>
        <v>Marcadores</v>
      </c>
      <c r="C134" s="1" t="str">
        <f>+'[1]Table 1'!C134</f>
        <v>Marcador Poster Marker De Vinilo 30mm caja X 12 unidades</v>
      </c>
      <c r="D134" s="24">
        <f>+'[1]Table 1'!E134</f>
        <v>1</v>
      </c>
      <c r="E134" s="24">
        <v>32500</v>
      </c>
      <c r="F134" s="24">
        <v>6175</v>
      </c>
      <c r="G134" s="24">
        <v>38675</v>
      </c>
      <c r="H134" s="24">
        <v>38675</v>
      </c>
      <c r="I134" s="10">
        <f>+'[2]Table 2'!F66</f>
        <v>30660</v>
      </c>
      <c r="J134" s="10">
        <f>+'[2]Table 2'!G66</f>
        <v>5825</v>
      </c>
      <c r="K134" s="10">
        <f>+'[2]Table 2'!H66</f>
        <v>36485</v>
      </c>
      <c r="L134" s="10">
        <f t="shared" ref="L134:L197" si="46">+K134*D134</f>
        <v>36485</v>
      </c>
      <c r="M134" s="10">
        <f>+'[3]Table 1'!F136</f>
        <v>33113</v>
      </c>
      <c r="N134" s="10">
        <f>+'[3]Table 1'!G136</f>
        <v>6291</v>
      </c>
      <c r="O134" s="10">
        <f>+'[3]Table 1'!H136</f>
        <v>39404</v>
      </c>
      <c r="P134" s="10">
        <f t="shared" ref="P134:P197" si="47">+O134*D134</f>
        <v>39404</v>
      </c>
      <c r="Q134" s="10">
        <f t="shared" ref="Q134:Q197" si="48">+(G134+K134+O134)/3</f>
        <v>38188</v>
      </c>
      <c r="R134" s="10">
        <f t="shared" si="44"/>
        <v>38188</v>
      </c>
      <c r="S134" s="10">
        <f t="shared" si="45"/>
        <v>38188</v>
      </c>
      <c r="T134" s="10">
        <f t="shared" ref="T134:T197" si="49">(+MIN(G134,K134,O134))*120%</f>
        <v>43782</v>
      </c>
      <c r="U134" s="11" t="str">
        <f t="shared" ref="U134:U197" si="50">IF(AND(G134&lt;T134,K134&lt;T134,O134&lt;T134),"Promediable","No_Promediable")</f>
        <v>Promediable</v>
      </c>
    </row>
    <row r="135" spans="1:21" ht="31.5" customHeight="1" x14ac:dyDescent="0.2">
      <c r="A135" s="9">
        <v>131</v>
      </c>
      <c r="B135" s="1" t="str">
        <f>+'[1]Table 1'!B135</f>
        <v>Marcadores</v>
      </c>
      <c r="C135" s="1" t="str">
        <f>+'[1]Table 1'!C135</f>
        <v>Marcador Poster Marker De Vinilo 20mm caja X 12 unidades</v>
      </c>
      <c r="D135" s="24">
        <f>+'[1]Table 1'!E135</f>
        <v>1</v>
      </c>
      <c r="E135" s="24">
        <v>534240</v>
      </c>
      <c r="F135" s="24">
        <v>101506</v>
      </c>
      <c r="G135" s="24">
        <v>635746</v>
      </c>
      <c r="H135" s="24">
        <v>635746</v>
      </c>
      <c r="I135" s="10">
        <f>+'[2]Table 2'!F67</f>
        <v>504000</v>
      </c>
      <c r="J135" s="10">
        <f>+'[2]Table 2'!G67</f>
        <v>95760</v>
      </c>
      <c r="K135" s="10">
        <f>+'[2]Table 2'!H67</f>
        <v>599760</v>
      </c>
      <c r="L135" s="10">
        <f t="shared" si="46"/>
        <v>599760</v>
      </c>
      <c r="M135" s="10">
        <f>+'[3]Table 1'!F137</f>
        <v>544320</v>
      </c>
      <c r="N135" s="10">
        <f>+'[3]Table 1'!G137</f>
        <v>103421</v>
      </c>
      <c r="O135" s="10">
        <f>+'[3]Table 1'!H137</f>
        <v>647741</v>
      </c>
      <c r="P135" s="10">
        <f t="shared" si="47"/>
        <v>647741</v>
      </c>
      <c r="Q135" s="10">
        <f t="shared" si="48"/>
        <v>627749</v>
      </c>
      <c r="R135" s="10">
        <f>+Q135*D135</f>
        <v>627749</v>
      </c>
      <c r="S135" s="10">
        <f>+TRUNC(R135,0)</f>
        <v>627749</v>
      </c>
      <c r="T135" s="10">
        <f t="shared" si="49"/>
        <v>719712</v>
      </c>
      <c r="U135" s="11" t="str">
        <f t="shared" si="50"/>
        <v>Promediable</v>
      </c>
    </row>
    <row r="136" spans="1:21" ht="31.5" customHeight="1" x14ac:dyDescent="0.2">
      <c r="A136" s="9">
        <v>132</v>
      </c>
      <c r="B136" s="1" t="str">
        <f>+'[1]Table 1'!B136</f>
        <v>Notas</v>
      </c>
      <c r="C136" s="1" t="str">
        <f>+'[1]Table 1'!C136</f>
        <v>Nota Autoadhesivas de 75 X 75 Neon Surtidos Paquete X 100</v>
      </c>
      <c r="D136" s="24">
        <f>+'[1]Table 1'!E136</f>
        <v>1</v>
      </c>
      <c r="E136" s="24">
        <v>4142</v>
      </c>
      <c r="F136" s="24">
        <v>787</v>
      </c>
      <c r="G136" s="24">
        <v>4929</v>
      </c>
      <c r="H136" s="24">
        <v>4929</v>
      </c>
      <c r="I136" s="10">
        <f>+'[2]Table 2'!F68</f>
        <v>3907</v>
      </c>
      <c r="J136" s="10">
        <f>+'[2]Table 2'!G68</f>
        <v>742</v>
      </c>
      <c r="K136" s="10">
        <f>+'[2]Table 2'!H68</f>
        <v>4650</v>
      </c>
      <c r="L136" s="10">
        <f t="shared" si="46"/>
        <v>4650</v>
      </c>
      <c r="M136" s="10">
        <f>+'[3]Table 1'!F138</f>
        <v>4220</v>
      </c>
      <c r="N136" s="10">
        <f>+'[3]Table 1'!G138</f>
        <v>802</v>
      </c>
      <c r="O136" s="10">
        <f>+'[3]Table 1'!H138</f>
        <v>5022</v>
      </c>
      <c r="P136" s="10">
        <f t="shared" si="47"/>
        <v>5022</v>
      </c>
      <c r="Q136" s="10">
        <f t="shared" si="48"/>
        <v>4867</v>
      </c>
      <c r="R136" s="10">
        <f>+Q136*D136</f>
        <v>4867</v>
      </c>
      <c r="S136" s="10">
        <f>+TRUNC(R136,0)</f>
        <v>4867</v>
      </c>
      <c r="T136" s="10">
        <f t="shared" si="49"/>
        <v>5580</v>
      </c>
      <c r="U136" s="11" t="str">
        <f t="shared" si="50"/>
        <v>Promediable</v>
      </c>
    </row>
    <row r="137" spans="1:21" ht="31.5" customHeight="1" x14ac:dyDescent="0.2">
      <c r="A137" s="9">
        <v>133</v>
      </c>
      <c r="B137" s="1" t="str">
        <f>+'[1]Table 1'!B137</f>
        <v>Memoria</v>
      </c>
      <c r="C137" s="1" t="str">
        <f>+'[1]Table 1'!C137</f>
        <v>memoria usb swivel 4GB</v>
      </c>
      <c r="D137" s="24">
        <f>+'[1]Table 1'!E137</f>
        <v>1</v>
      </c>
      <c r="E137" s="24">
        <v>22112</v>
      </c>
      <c r="F137" s="24">
        <v>4201</v>
      </c>
      <c r="G137" s="24">
        <v>26313</v>
      </c>
      <c r="H137" s="24">
        <v>26313</v>
      </c>
      <c r="I137" s="10">
        <f>+'[2]Table 2'!F69</f>
        <v>20860</v>
      </c>
      <c r="J137" s="10">
        <f>+'[2]Table 2'!G69</f>
        <v>3963</v>
      </c>
      <c r="K137" s="10">
        <f>+'[2]Table 2'!H69</f>
        <v>24823</v>
      </c>
      <c r="L137" s="10">
        <f t="shared" si="46"/>
        <v>24823</v>
      </c>
      <c r="M137" s="10">
        <f>+'[3]Table 1'!F139</f>
        <v>22529</v>
      </c>
      <c r="N137" s="10">
        <f>+'[3]Table 1'!G139</f>
        <v>4280</v>
      </c>
      <c r="O137" s="10">
        <f>+'[3]Table 1'!H139</f>
        <v>26809</v>
      </c>
      <c r="P137" s="10">
        <f t="shared" si="47"/>
        <v>26809</v>
      </c>
      <c r="Q137" s="10">
        <f t="shared" si="48"/>
        <v>25981.666666666668</v>
      </c>
      <c r="R137" s="10">
        <f t="shared" ref="R137:R142" si="51">+Q137*D137</f>
        <v>25981.666666666668</v>
      </c>
      <c r="S137" s="10">
        <f t="shared" ref="S137:S142" si="52">+TRUNC(R137,0)</f>
        <v>25981</v>
      </c>
      <c r="T137" s="10">
        <f t="shared" si="49"/>
        <v>29787.599999999999</v>
      </c>
      <c r="U137" s="11" t="str">
        <f t="shared" si="50"/>
        <v>Promediable</v>
      </c>
    </row>
    <row r="138" spans="1:21" ht="31.5" customHeight="1" x14ac:dyDescent="0.2">
      <c r="A138" s="9">
        <v>134</v>
      </c>
      <c r="B138" s="1" t="str">
        <f>+'[1]Table 1'!B138</f>
        <v>Grapadora</v>
      </c>
      <c r="C138" s="1" t="str">
        <f>+'[1]Table 1'!C138</f>
        <v>Tamaño normal</v>
      </c>
      <c r="D138" s="24">
        <f>+'[1]Table 1'!E138</f>
        <v>1</v>
      </c>
      <c r="E138" s="24">
        <v>21518</v>
      </c>
      <c r="F138" s="24">
        <v>4088</v>
      </c>
      <c r="G138" s="24">
        <v>25606</v>
      </c>
      <c r="H138" s="24">
        <v>25606</v>
      </c>
      <c r="I138" s="10">
        <f>+'[2]Table 2'!F70</f>
        <v>20300</v>
      </c>
      <c r="J138" s="10">
        <f>+'[2]Table 2'!G70</f>
        <v>3857</v>
      </c>
      <c r="K138" s="10">
        <f>+'[2]Table 2'!H70</f>
        <v>24157</v>
      </c>
      <c r="L138" s="10">
        <f t="shared" si="46"/>
        <v>24157</v>
      </c>
      <c r="M138" s="10">
        <f>+'[3]Table 1'!F140</f>
        <v>21924</v>
      </c>
      <c r="N138" s="10">
        <f>+'[3]Table 1'!G140</f>
        <v>4166</v>
      </c>
      <c r="O138" s="10">
        <f>+'[3]Table 1'!H140</f>
        <v>26090</v>
      </c>
      <c r="P138" s="10">
        <f t="shared" si="47"/>
        <v>26090</v>
      </c>
      <c r="Q138" s="10">
        <f t="shared" si="48"/>
        <v>25284.333333333332</v>
      </c>
      <c r="R138" s="10">
        <f t="shared" si="51"/>
        <v>25284.333333333332</v>
      </c>
      <c r="S138" s="10">
        <f t="shared" si="52"/>
        <v>25284</v>
      </c>
      <c r="T138" s="10">
        <f t="shared" si="49"/>
        <v>28988.399999999998</v>
      </c>
      <c r="U138" s="11" t="str">
        <f t="shared" si="50"/>
        <v>Promediable</v>
      </c>
    </row>
    <row r="139" spans="1:21" ht="31.5" customHeight="1" x14ac:dyDescent="0.2">
      <c r="A139" s="9">
        <v>135</v>
      </c>
      <c r="B139" s="1" t="str">
        <f>+'[1]Table 1'!B139</f>
        <v>SOBRE DE MANILA OFICIO</v>
      </c>
      <c r="C139" s="1" t="str">
        <f>+'[1]Table 1'!C139</f>
        <v>Paquete X 100 unidades</v>
      </c>
      <c r="D139" s="24">
        <f>+'[1]Table 1'!E139</f>
        <v>1</v>
      </c>
      <c r="E139" s="24">
        <v>51198</v>
      </c>
      <c r="F139" s="24">
        <v>9728</v>
      </c>
      <c r="G139" s="24">
        <v>60926</v>
      </c>
      <c r="H139" s="24">
        <v>60926</v>
      </c>
      <c r="I139" s="10">
        <f>+'[2]Table 2'!F71</f>
        <v>48300</v>
      </c>
      <c r="J139" s="10">
        <f>+'[2]Table 2'!G71</f>
        <v>9177</v>
      </c>
      <c r="K139" s="10">
        <f>+'[2]Table 2'!H71</f>
        <v>57477</v>
      </c>
      <c r="L139" s="10">
        <f t="shared" si="46"/>
        <v>57477</v>
      </c>
      <c r="M139" s="10">
        <f>+'[3]Table 1'!F141</f>
        <v>52164</v>
      </c>
      <c r="N139" s="10">
        <f>+'[3]Table 1'!G141</f>
        <v>9911</v>
      </c>
      <c r="O139" s="10">
        <f>+'[3]Table 1'!H141</f>
        <v>62075</v>
      </c>
      <c r="P139" s="10">
        <f t="shared" si="47"/>
        <v>62075</v>
      </c>
      <c r="Q139" s="10">
        <f t="shared" si="48"/>
        <v>60159.333333333336</v>
      </c>
      <c r="R139" s="10">
        <f t="shared" si="51"/>
        <v>60159.333333333336</v>
      </c>
      <c r="S139" s="10">
        <f t="shared" si="52"/>
        <v>60159</v>
      </c>
      <c r="T139" s="10">
        <f t="shared" si="49"/>
        <v>68972.399999999994</v>
      </c>
      <c r="U139" s="11" t="str">
        <f t="shared" si="50"/>
        <v>Promediable</v>
      </c>
    </row>
    <row r="140" spans="1:21" ht="31.5" customHeight="1" x14ac:dyDescent="0.2">
      <c r="A140" s="9">
        <v>136</v>
      </c>
      <c r="B140" s="1" t="str">
        <f>+'[1]Table 1'!B140</f>
        <v>CARPETAS BLANCA DE 3 AROS (2.0)</v>
      </c>
      <c r="C140" s="1" t="str">
        <f>+'[1]Table 1'!C140</f>
        <v>Carpeta Catálogo 2,0 Pulgadas - 3 argollas. Diseñado para organizar y archivar documentos de tamaño carta de manera eficiente.</v>
      </c>
      <c r="D140" s="24">
        <f>+'[1]Table 1'!E140</f>
        <v>30</v>
      </c>
      <c r="E140" s="24">
        <v>16324</v>
      </c>
      <c r="F140" s="24">
        <v>3102</v>
      </c>
      <c r="G140" s="24">
        <v>19426</v>
      </c>
      <c r="H140" s="24">
        <v>582767</v>
      </c>
      <c r="I140" s="10">
        <f>+'[2]Table 2'!F72</f>
        <v>15400</v>
      </c>
      <c r="J140" s="10">
        <f>+'[2]Table 2'!G72</f>
        <v>2926</v>
      </c>
      <c r="K140" s="10">
        <f>+'[2]Table 2'!H72</f>
        <v>18326</v>
      </c>
      <c r="L140" s="10">
        <f t="shared" si="46"/>
        <v>549780</v>
      </c>
      <c r="M140" s="10">
        <f>+'[3]Table 1'!F142</f>
        <v>16632</v>
      </c>
      <c r="N140" s="10">
        <f>+'[3]Table 1'!G142</f>
        <v>3160</v>
      </c>
      <c r="O140" s="10">
        <f>+'[3]Table 1'!H142</f>
        <v>19792</v>
      </c>
      <c r="P140" s="10">
        <f t="shared" si="47"/>
        <v>593760</v>
      </c>
      <c r="Q140" s="10">
        <f t="shared" si="48"/>
        <v>19181.333333333332</v>
      </c>
      <c r="R140" s="10">
        <f t="shared" si="51"/>
        <v>575440</v>
      </c>
      <c r="S140" s="10">
        <f t="shared" si="52"/>
        <v>575440</v>
      </c>
      <c r="T140" s="10">
        <f t="shared" si="49"/>
        <v>21991.200000000001</v>
      </c>
      <c r="U140" s="11" t="str">
        <f t="shared" si="50"/>
        <v>Promediable</v>
      </c>
    </row>
    <row r="141" spans="1:21" ht="31.5" customHeight="1" x14ac:dyDescent="0.2">
      <c r="A141" s="9">
        <v>137</v>
      </c>
      <c r="B141" s="1" t="str">
        <f>+'[1]Table 1'!B141</f>
        <v>SOBRE  BOLSILLO DE ACETATO</v>
      </c>
      <c r="C141" s="1" t="str">
        <f>+'[1]Table 1'!C141</f>
        <v>Paquete x 25 Unid, bolsillo vinilo grueso de acetato,tamaño oficio,Se utiliza para guardar los documentos en los archivadores sin perforar las hojas.Protege los documentos del polvo y desgarros.</v>
      </c>
      <c r="D141" s="24">
        <f>+'[1]Table 1'!E141</f>
        <v>1</v>
      </c>
      <c r="E141" s="24">
        <v>23002</v>
      </c>
      <c r="F141" s="24">
        <v>4370</v>
      </c>
      <c r="G141" s="24">
        <v>27372</v>
      </c>
      <c r="H141" s="24">
        <v>27372</v>
      </c>
      <c r="I141" s="10">
        <f>+'[2]Table 2'!F73</f>
        <v>21700</v>
      </c>
      <c r="J141" s="10">
        <f>+'[2]Table 2'!G73</f>
        <v>4123</v>
      </c>
      <c r="K141" s="10">
        <f>+'[2]Table 2'!H73</f>
        <v>25823</v>
      </c>
      <c r="L141" s="10">
        <f t="shared" si="46"/>
        <v>25823</v>
      </c>
      <c r="M141" s="10">
        <f>+'[3]Table 1'!F143</f>
        <v>23436</v>
      </c>
      <c r="N141" s="10">
        <f>+'[3]Table 1'!G143</f>
        <v>4453</v>
      </c>
      <c r="O141" s="10">
        <f>+'[3]Table 1'!H143</f>
        <v>27889</v>
      </c>
      <c r="P141" s="10">
        <f t="shared" si="47"/>
        <v>27889</v>
      </c>
      <c r="Q141" s="10">
        <f t="shared" si="48"/>
        <v>27028</v>
      </c>
      <c r="R141" s="10">
        <f t="shared" si="51"/>
        <v>27028</v>
      </c>
      <c r="S141" s="10">
        <f t="shared" si="52"/>
        <v>27028</v>
      </c>
      <c r="T141" s="10">
        <f t="shared" si="49"/>
        <v>30987.599999999999</v>
      </c>
      <c r="U141" s="11" t="str">
        <f t="shared" si="50"/>
        <v>Promediable</v>
      </c>
    </row>
    <row r="142" spans="1:21" ht="31.5" customHeight="1" x14ac:dyDescent="0.2">
      <c r="A142" s="9">
        <v>138</v>
      </c>
      <c r="B142" s="1" t="str">
        <f>+'[1]Table 1'!B142</f>
        <v>CINTA ADHESIVA TRANSPARENTE
ANCHA</v>
      </c>
      <c r="C142" s="1" t="str">
        <f>+'[1]Table 1'!C142</f>
        <v>Esta cinta adhesiva ancha transparente de buena adherencia de 500 metros
x 48mm de grosor</v>
      </c>
      <c r="D142" s="24">
        <f>+'[1]Table 1'!E142</f>
        <v>30</v>
      </c>
      <c r="E142" s="24">
        <v>57876</v>
      </c>
      <c r="F142" s="24">
        <v>10996</v>
      </c>
      <c r="G142" s="24">
        <v>68872</v>
      </c>
      <c r="H142" s="24">
        <v>2066173</v>
      </c>
      <c r="I142" s="10">
        <f>+'[2]Table 2'!F74</f>
        <v>54600</v>
      </c>
      <c r="J142" s="10">
        <f>+'[2]Table 2'!G74</f>
        <v>10374</v>
      </c>
      <c r="K142" s="10">
        <f>+'[2]Table 2'!H74</f>
        <v>64974</v>
      </c>
      <c r="L142" s="10">
        <f t="shared" si="46"/>
        <v>1949220</v>
      </c>
      <c r="M142" s="10">
        <f>+'[3]Table 1'!F144</f>
        <v>58968</v>
      </c>
      <c r="N142" s="10">
        <f>+'[3]Table 1'!G144</f>
        <v>11204</v>
      </c>
      <c r="O142" s="10">
        <f>+'[3]Table 1'!H144</f>
        <v>70172</v>
      </c>
      <c r="P142" s="10">
        <f t="shared" si="47"/>
        <v>2105160</v>
      </c>
      <c r="Q142" s="10">
        <f t="shared" si="48"/>
        <v>68006</v>
      </c>
      <c r="R142" s="10">
        <f t="shared" si="51"/>
        <v>2040180</v>
      </c>
      <c r="S142" s="10">
        <f t="shared" si="52"/>
        <v>2040180</v>
      </c>
      <c r="T142" s="10">
        <f t="shared" si="49"/>
        <v>77968.800000000003</v>
      </c>
      <c r="U142" s="11" t="str">
        <f t="shared" si="50"/>
        <v>Promediable</v>
      </c>
    </row>
    <row r="143" spans="1:21" ht="31.5" customHeight="1" x14ac:dyDescent="0.2">
      <c r="A143" s="9">
        <v>139</v>
      </c>
      <c r="B143" s="1" t="str">
        <f>+'[1]Table 1'!B143</f>
        <v>PEGANDE LIQUIDO PARA PAPEL</v>
      </c>
      <c r="C143" s="1" t="str">
        <f>+'[1]Table 1'!C143</f>
        <v>Pegante Líquido Para Papel Frasco X 245 Grs Con Aplicador</v>
      </c>
      <c r="D143" s="24">
        <f>+'[1]Table 1'!E143</f>
        <v>20</v>
      </c>
      <c r="E143" s="24">
        <v>18698</v>
      </c>
      <c r="F143" s="24">
        <v>3553</v>
      </c>
      <c r="G143" s="24">
        <v>22251</v>
      </c>
      <c r="H143" s="24">
        <v>445022</v>
      </c>
      <c r="I143" s="10">
        <f>+'[2]Table 2'!F75</f>
        <v>17640</v>
      </c>
      <c r="J143" s="10">
        <f>+'[2]Table 2'!G75</f>
        <v>3352</v>
      </c>
      <c r="K143" s="10">
        <f>+'[2]Table 2'!H75</f>
        <v>20992</v>
      </c>
      <c r="L143" s="10">
        <f t="shared" si="46"/>
        <v>419840</v>
      </c>
      <c r="M143" s="10">
        <f>+'[3]Table 1'!F145</f>
        <v>19051</v>
      </c>
      <c r="N143" s="10">
        <f>+'[3]Table 1'!G145</f>
        <v>3620</v>
      </c>
      <c r="O143" s="10">
        <f>+'[3]Table 1'!H145</f>
        <v>22671</v>
      </c>
      <c r="P143" s="10">
        <f t="shared" si="47"/>
        <v>453420</v>
      </c>
      <c r="Q143" s="10">
        <f t="shared" si="48"/>
        <v>21971.333333333332</v>
      </c>
      <c r="R143" s="10">
        <f>+Q143*D143</f>
        <v>439426.66666666663</v>
      </c>
      <c r="S143" s="10">
        <f>+TRUNC(R143,0)</f>
        <v>439426</v>
      </c>
      <c r="T143" s="10">
        <f t="shared" si="49"/>
        <v>25190.399999999998</v>
      </c>
      <c r="U143" s="11" t="str">
        <f t="shared" si="50"/>
        <v>Promediable</v>
      </c>
    </row>
    <row r="144" spans="1:21" ht="31.5" customHeight="1" x14ac:dyDescent="0.2">
      <c r="A144" s="9">
        <v>140</v>
      </c>
      <c r="B144" s="1" t="str">
        <f>+'[1]Table 1'!B144</f>
        <v>TINTA PARA RECARGAR MARCADORES COLOR NEGRO, AZUL, VERDE, Y ROJO</v>
      </c>
      <c r="C144" s="1" t="str">
        <f>+'[1]Table 1'!C144</f>
        <v>Tinta Marcador Recargable Bt-100 Negra Edding Borra,Contenido: 100 ml, Especificación técnica: 1 ml = 30 gotas y 30 gotas = 1 recarga,Alargar la vida de prácticamente todos los marcadores es muy sencillo, basta con rellenarlos cuando ya están quedando vac</v>
      </c>
      <c r="D144" s="24">
        <f>+'[1]Table 1'!E144</f>
        <v>8</v>
      </c>
      <c r="E144" s="24">
        <v>286115</v>
      </c>
      <c r="F144" s="24">
        <v>54362</v>
      </c>
      <c r="G144" s="24">
        <v>340477</v>
      </c>
      <c r="H144" s="24">
        <v>2723817</v>
      </c>
      <c r="I144" s="10">
        <f>+'[2]Table 2'!F76</f>
        <v>269920</v>
      </c>
      <c r="J144" s="10">
        <f>+'[2]Table 2'!G76</f>
        <v>51285</v>
      </c>
      <c r="K144" s="10">
        <f>+'[2]Table 2'!H76</f>
        <v>321205</v>
      </c>
      <c r="L144" s="10">
        <f t="shared" si="46"/>
        <v>2569640</v>
      </c>
      <c r="M144" s="10">
        <f>+'[3]Table 1'!F146</f>
        <v>291514</v>
      </c>
      <c r="N144" s="10">
        <f>+'[3]Table 1'!G146</f>
        <v>55388</v>
      </c>
      <c r="O144" s="10">
        <f>+'[3]Table 1'!H146</f>
        <v>346901</v>
      </c>
      <c r="P144" s="10">
        <f t="shared" si="47"/>
        <v>2775208</v>
      </c>
      <c r="Q144" s="10">
        <f t="shared" si="48"/>
        <v>336194.33333333331</v>
      </c>
      <c r="R144" s="10">
        <f>+Q144*D144</f>
        <v>2689554.6666666665</v>
      </c>
      <c r="S144" s="10">
        <f>+TRUNC(R144,0)</f>
        <v>2689554</v>
      </c>
      <c r="T144" s="10">
        <f t="shared" si="49"/>
        <v>385446</v>
      </c>
      <c r="U144" s="11" t="str">
        <f t="shared" si="50"/>
        <v>Promediable</v>
      </c>
    </row>
    <row r="145" spans="1:21" ht="31.5" customHeight="1" x14ac:dyDescent="0.2">
      <c r="A145" s="9">
        <v>141</v>
      </c>
      <c r="B145" s="1" t="str">
        <f>+'[1]Table 1'!B145</f>
        <v>GANCHOS PARA COSEDORA ESTÁNDAR</v>
      </c>
      <c r="C145" s="1" t="str">
        <f>+'[1]Table 1'!C145</f>
        <v>Presentacion en acabado galvanizado cantidad 1000 und por caja ,
recubrimiento galvanizado, sujeta hasta 35 hojas de 75 g, su material es metalico</v>
      </c>
      <c r="D145" s="24">
        <f>+'[1]Table 1'!E145</f>
        <v>4</v>
      </c>
      <c r="E145" s="24">
        <v>5194</v>
      </c>
      <c r="F145" s="24">
        <v>987</v>
      </c>
      <c r="G145" s="24">
        <v>6181</v>
      </c>
      <c r="H145" s="24">
        <v>24723</v>
      </c>
      <c r="I145" s="10">
        <f>+'[2]Table 2'!F77</f>
        <v>4900</v>
      </c>
      <c r="J145" s="10">
        <f>+'[2]Table 2'!G77</f>
        <v>931</v>
      </c>
      <c r="K145" s="10">
        <f>+'[2]Table 2'!H77</f>
        <v>5831</v>
      </c>
      <c r="L145" s="10">
        <f t="shared" si="46"/>
        <v>23324</v>
      </c>
      <c r="M145" s="10">
        <f>+'[3]Table 1'!F147</f>
        <v>5292</v>
      </c>
      <c r="N145" s="10">
        <f>+'[3]Table 1'!G147</f>
        <v>1005</v>
      </c>
      <c r="O145" s="10">
        <f>+'[3]Table 1'!H147</f>
        <v>6297</v>
      </c>
      <c r="P145" s="10">
        <f t="shared" si="47"/>
        <v>25188</v>
      </c>
      <c r="Q145" s="10">
        <f t="shared" si="48"/>
        <v>6103</v>
      </c>
      <c r="R145" s="10">
        <f t="shared" ref="R145:R150" si="53">+Q145*D145</f>
        <v>24412</v>
      </c>
      <c r="S145" s="10">
        <f t="shared" ref="S145:S150" si="54">+TRUNC(R145,0)</f>
        <v>24412</v>
      </c>
      <c r="T145" s="10">
        <f t="shared" si="49"/>
        <v>6997.2</v>
      </c>
      <c r="U145" s="11" t="str">
        <f t="shared" si="50"/>
        <v>Promediable</v>
      </c>
    </row>
    <row r="146" spans="1:21" ht="31.5" customHeight="1" x14ac:dyDescent="0.2">
      <c r="A146" s="9">
        <v>142</v>
      </c>
      <c r="B146" s="1" t="str">
        <f>+'[1]Table 1'!B146</f>
        <v>LETRA DE CAMBIO</v>
      </c>
      <c r="C146" s="1" t="str">
        <f>+'[1]Table 1'!C146</f>
        <v>Forma Minerva 600 de letra de cambio es un conjunto de 50 unidades
diseñadas para facilitar la emisión y gestión de letras de cambio de manera eficiente y profesional.</v>
      </c>
      <c r="D146" s="24">
        <f>+'[1]Table 1'!E146</f>
        <v>2</v>
      </c>
      <c r="E146" s="24">
        <v>25228</v>
      </c>
      <c r="F146" s="24">
        <v>4793</v>
      </c>
      <c r="G146" s="24">
        <v>30021</v>
      </c>
      <c r="H146" s="24">
        <v>60043</v>
      </c>
      <c r="I146" s="10">
        <f>+'[2]Table 2'!F78</f>
        <v>23800</v>
      </c>
      <c r="J146" s="10">
        <f>+'[2]Table 2'!G78</f>
        <v>4522</v>
      </c>
      <c r="K146" s="10">
        <f>+'[2]Table 2'!H78</f>
        <v>28322</v>
      </c>
      <c r="L146" s="10">
        <f t="shared" si="46"/>
        <v>56644</v>
      </c>
      <c r="M146" s="10">
        <f>+'[3]Table 1'!F148</f>
        <v>25704</v>
      </c>
      <c r="N146" s="10">
        <f>+'[3]Table 1'!G148</f>
        <v>4884</v>
      </c>
      <c r="O146" s="10">
        <f>+'[3]Table 1'!H148</f>
        <v>30588</v>
      </c>
      <c r="P146" s="10">
        <f t="shared" si="47"/>
        <v>61176</v>
      </c>
      <c r="Q146" s="10">
        <f t="shared" si="48"/>
        <v>29643.666666666668</v>
      </c>
      <c r="R146" s="10">
        <f t="shared" si="53"/>
        <v>59287.333333333336</v>
      </c>
      <c r="S146" s="10">
        <f t="shared" si="54"/>
        <v>59287</v>
      </c>
      <c r="T146" s="10">
        <f t="shared" si="49"/>
        <v>33986.400000000001</v>
      </c>
      <c r="U146" s="11" t="str">
        <f t="shared" si="50"/>
        <v>Promediable</v>
      </c>
    </row>
    <row r="147" spans="1:21" ht="31.5" customHeight="1" x14ac:dyDescent="0.2">
      <c r="A147" s="9">
        <v>143</v>
      </c>
      <c r="B147" s="1" t="str">
        <f>+'[1]Table 1'!B147</f>
        <v>CHEQUERA</v>
      </c>
      <c r="C147" s="1" t="str">
        <f>+'[1]Table 1'!C147</f>
        <v>Talonario de cheques que un banco entrega a sus clientes para que puedan pagar con ellos. Es un conjunto de cheques impresos que se utilizan para realizar pagos bancarios, y es similar a un libro de cheques.</v>
      </c>
      <c r="D147" s="24">
        <f>+'[1]Table 1'!E147</f>
        <v>2</v>
      </c>
      <c r="E147" s="24">
        <v>5022</v>
      </c>
      <c r="F147" s="24">
        <v>954</v>
      </c>
      <c r="G147" s="24">
        <v>5976</v>
      </c>
      <c r="H147" s="24">
        <v>11952</v>
      </c>
      <c r="I147" s="10">
        <f>+'[2]Table 2'!F79</f>
        <v>4738</v>
      </c>
      <c r="J147" s="10">
        <f>+'[2]Table 2'!G79</f>
        <v>900</v>
      </c>
      <c r="K147" s="10">
        <f>+'[2]Table 2'!H79</f>
        <v>5638</v>
      </c>
      <c r="L147" s="10">
        <f t="shared" si="46"/>
        <v>11276</v>
      </c>
      <c r="M147" s="10">
        <f>+'[3]Table 1'!F149</f>
        <v>5117</v>
      </c>
      <c r="N147" s="10">
        <f>+'[3]Table 1'!G149</f>
        <v>972</v>
      </c>
      <c r="O147" s="10">
        <f>+'[3]Table 1'!H149</f>
        <v>6089</v>
      </c>
      <c r="P147" s="10">
        <f t="shared" si="47"/>
        <v>12178</v>
      </c>
      <c r="Q147" s="10">
        <f t="shared" si="48"/>
        <v>5901</v>
      </c>
      <c r="R147" s="10">
        <f t="shared" si="53"/>
        <v>11802</v>
      </c>
      <c r="S147" s="10">
        <f t="shared" si="54"/>
        <v>11802</v>
      </c>
      <c r="T147" s="10">
        <f t="shared" si="49"/>
        <v>6765.5999999999995</v>
      </c>
      <c r="U147" s="11" t="str">
        <f t="shared" si="50"/>
        <v>Promediable</v>
      </c>
    </row>
    <row r="148" spans="1:21" ht="31.5" customHeight="1" x14ac:dyDescent="0.2">
      <c r="A148" s="9">
        <v>144</v>
      </c>
      <c r="B148" s="1" t="str">
        <f>+'[1]Table 1'!B148</f>
        <v>RECIBO DE CAJA</v>
      </c>
      <c r="C148" s="1" t="str">
        <f>+'[1]Table 1'!C148</f>
        <v>Talonario Recibo Caja Original Y Copia</v>
      </c>
      <c r="D148" s="24">
        <f>+'[1]Table 1'!E148</f>
        <v>2</v>
      </c>
      <c r="E148" s="24">
        <v>15345</v>
      </c>
      <c r="F148" s="24">
        <v>2915</v>
      </c>
      <c r="G148" s="24">
        <v>18260</v>
      </c>
      <c r="H148" s="24">
        <v>36520</v>
      </c>
      <c r="I148" s="10">
        <f>+'[2]Table 2'!F80</f>
        <v>14476</v>
      </c>
      <c r="J148" s="10">
        <f>+'[2]Table 2'!G80</f>
        <v>2750</v>
      </c>
      <c r="K148" s="10">
        <f>+'[2]Table 2'!H80</f>
        <v>17226</v>
      </c>
      <c r="L148" s="10">
        <f t="shared" si="46"/>
        <v>34452</v>
      </c>
      <c r="M148" s="10">
        <f>+'[3]Table 1'!F150</f>
        <v>15634</v>
      </c>
      <c r="N148" s="10">
        <f>+'[3]Table 1'!G150</f>
        <v>2970</v>
      </c>
      <c r="O148" s="10">
        <f>+'[3]Table 1'!H150</f>
        <v>18605</v>
      </c>
      <c r="P148" s="10">
        <f t="shared" si="47"/>
        <v>37210</v>
      </c>
      <c r="Q148" s="10">
        <f t="shared" si="48"/>
        <v>18030.333333333332</v>
      </c>
      <c r="R148" s="10">
        <f t="shared" si="53"/>
        <v>36060.666666666664</v>
      </c>
      <c r="S148" s="10">
        <f t="shared" si="54"/>
        <v>36060</v>
      </c>
      <c r="T148" s="10">
        <f t="shared" si="49"/>
        <v>20671.2</v>
      </c>
      <c r="U148" s="11" t="str">
        <f t="shared" si="50"/>
        <v>Promediable</v>
      </c>
    </row>
    <row r="149" spans="1:21" ht="31.5" customHeight="1" x14ac:dyDescent="0.2">
      <c r="A149" s="9">
        <v>145</v>
      </c>
      <c r="B149" s="1" t="str">
        <f>+'[1]Table 1'!B149</f>
        <v>COMPROBANTE DIARIO</v>
      </c>
      <c r="C149" s="1" t="str">
        <f>+'[1]Table 1'!C149</f>
        <v>Comprobante Diario Pack X 200 Und</v>
      </c>
      <c r="D149" s="24">
        <f>+'[1]Table 1'!E149</f>
        <v>1</v>
      </c>
      <c r="E149" s="24">
        <v>81620</v>
      </c>
      <c r="F149" s="24">
        <v>15508</v>
      </c>
      <c r="G149" s="24">
        <v>97128</v>
      </c>
      <c r="H149" s="24">
        <v>97128</v>
      </c>
      <c r="I149" s="10">
        <f>+'[2]Table 2'!F81</f>
        <v>77000</v>
      </c>
      <c r="J149" s="10">
        <f>+'[2]Table 2'!G81</f>
        <v>14630</v>
      </c>
      <c r="K149" s="10">
        <f>+'[2]Table 2'!H81</f>
        <v>91630</v>
      </c>
      <c r="L149" s="10">
        <f t="shared" si="46"/>
        <v>91630</v>
      </c>
      <c r="M149" s="10">
        <f>+'[3]Table 1'!F151</f>
        <v>83160</v>
      </c>
      <c r="N149" s="10">
        <f>+'[3]Table 1'!G151</f>
        <v>15800</v>
      </c>
      <c r="O149" s="10">
        <f>+'[3]Table 1'!H151</f>
        <v>98960</v>
      </c>
      <c r="P149" s="10">
        <f t="shared" si="47"/>
        <v>98960</v>
      </c>
      <c r="Q149" s="10">
        <f t="shared" si="48"/>
        <v>95906</v>
      </c>
      <c r="R149" s="10">
        <f t="shared" si="53"/>
        <v>95906</v>
      </c>
      <c r="S149" s="10">
        <f t="shared" si="54"/>
        <v>95906</v>
      </c>
      <c r="T149" s="10">
        <f t="shared" si="49"/>
        <v>109956</v>
      </c>
      <c r="U149" s="11" t="str">
        <f t="shared" si="50"/>
        <v>Promediable</v>
      </c>
    </row>
    <row r="150" spans="1:21" ht="31.5" customHeight="1" x14ac:dyDescent="0.2">
      <c r="A150" s="9">
        <v>146</v>
      </c>
      <c r="B150" s="1" t="str">
        <f>+'[1]Table 1'!B150</f>
        <v>FACTURA DE VENTA</v>
      </c>
      <c r="C150" s="1" t="str">
        <f>+'[1]Table 1'!C150</f>
        <v>facturero de 11x16 cm con copia autocopiante x 30 hojas paquete x 10
unidades</v>
      </c>
      <c r="D150" s="24">
        <f>+'[1]Table 1'!E150</f>
        <v>3</v>
      </c>
      <c r="E150" s="24">
        <v>7420</v>
      </c>
      <c r="F150" s="24">
        <v>1410</v>
      </c>
      <c r="G150" s="24">
        <v>8830</v>
      </c>
      <c r="H150" s="24">
        <v>26489</v>
      </c>
      <c r="I150" s="10">
        <f>+'[2]Table 2'!F82</f>
        <v>7000</v>
      </c>
      <c r="J150" s="10">
        <f>+'[2]Table 2'!G82</f>
        <v>1330</v>
      </c>
      <c r="K150" s="10">
        <f>+'[2]Table 2'!H82</f>
        <v>8330</v>
      </c>
      <c r="L150" s="10">
        <f t="shared" si="46"/>
        <v>24990</v>
      </c>
      <c r="M150" s="10">
        <f>+'[3]Table 1'!F152</f>
        <v>7560</v>
      </c>
      <c r="N150" s="10">
        <f>+'[3]Table 1'!G152</f>
        <v>1436</v>
      </c>
      <c r="O150" s="10">
        <f>+'[3]Table 1'!H152</f>
        <v>8996</v>
      </c>
      <c r="P150" s="10">
        <f t="shared" si="47"/>
        <v>26988</v>
      </c>
      <c r="Q150" s="10">
        <f t="shared" si="48"/>
        <v>8718.6666666666661</v>
      </c>
      <c r="R150" s="10">
        <f t="shared" si="53"/>
        <v>26156</v>
      </c>
      <c r="S150" s="10">
        <f t="shared" si="54"/>
        <v>26156</v>
      </c>
      <c r="T150" s="10">
        <f t="shared" si="49"/>
        <v>9996</v>
      </c>
      <c r="U150" s="11" t="str">
        <f t="shared" si="50"/>
        <v>Promediable</v>
      </c>
    </row>
    <row r="151" spans="1:21" ht="31.5" customHeight="1" x14ac:dyDescent="0.2">
      <c r="A151" s="9">
        <v>147</v>
      </c>
      <c r="B151" s="1" t="str">
        <f>+'[1]Table 1'!B151</f>
        <v>NOTA DEBITO</v>
      </c>
      <c r="C151" s="1" t="str">
        <f>+'[1]Table 1'!C151</f>
        <v>documento comercial que se utiliza para aumentar el saldo de una factura
previamente emitida. Paquete X 50 unidades</v>
      </c>
      <c r="D151" s="24">
        <f>+'[1]Table 1'!E151</f>
        <v>1</v>
      </c>
      <c r="E151" s="24">
        <v>26712</v>
      </c>
      <c r="F151" s="24">
        <v>5075</v>
      </c>
      <c r="G151" s="24">
        <v>31787</v>
      </c>
      <c r="H151" s="24">
        <v>31787</v>
      </c>
      <c r="I151" s="10">
        <f>+'[2]Table 2'!F83</f>
        <v>25200</v>
      </c>
      <c r="J151" s="10">
        <f>+'[2]Table 2'!G83</f>
        <v>4788</v>
      </c>
      <c r="K151" s="10">
        <f>+'[2]Table 2'!H83</f>
        <v>29988</v>
      </c>
      <c r="L151" s="10">
        <f t="shared" si="46"/>
        <v>29988</v>
      </c>
      <c r="M151" s="10">
        <f>+'[3]Table 1'!F154</f>
        <v>27216</v>
      </c>
      <c r="N151" s="10">
        <f>+'[3]Table 1'!G154</f>
        <v>5171</v>
      </c>
      <c r="O151" s="10">
        <f>+'[3]Table 1'!H154</f>
        <v>32387</v>
      </c>
      <c r="P151" s="10">
        <f t="shared" si="47"/>
        <v>32387</v>
      </c>
      <c r="Q151" s="10">
        <f t="shared" si="48"/>
        <v>31387.333333333332</v>
      </c>
      <c r="R151" s="10">
        <f t="shared" ref="R151:R157" si="55">+Q151*D151</f>
        <v>31387.333333333332</v>
      </c>
      <c r="S151" s="10">
        <f t="shared" ref="S151:S157" si="56">+TRUNC(R151,0)</f>
        <v>31387</v>
      </c>
      <c r="T151" s="10">
        <f t="shared" si="49"/>
        <v>35985.599999999999</v>
      </c>
      <c r="U151" s="11" t="str">
        <f t="shared" si="50"/>
        <v>Promediable</v>
      </c>
    </row>
    <row r="152" spans="1:21" ht="31.5" customHeight="1" x14ac:dyDescent="0.2">
      <c r="A152" s="9">
        <v>148</v>
      </c>
      <c r="B152" s="1" t="str">
        <f>+'[1]Table 1'!B152</f>
        <v>NOTA CREDITO</v>
      </c>
      <c r="C152" s="1" t="str">
        <f>+'[1]Table 1'!C152</f>
        <v>es un documento contable que acredita un saldo a favor del cliente en una transacción comercial. Se utiliza para anular o corregir una factura, aplicar descuentos, o reembolsar un pago, entre otros usos. Paquete X 50 unidades</v>
      </c>
      <c r="D152" s="24">
        <f>+'[1]Table 1'!E152</f>
        <v>1</v>
      </c>
      <c r="E152" s="24">
        <v>26712</v>
      </c>
      <c r="F152" s="24">
        <v>5075</v>
      </c>
      <c r="G152" s="24">
        <v>31787</v>
      </c>
      <c r="H152" s="24">
        <v>31787</v>
      </c>
      <c r="I152" s="10">
        <f>+'[2]Table 2'!F84</f>
        <v>25200</v>
      </c>
      <c r="J152" s="10">
        <f>+'[2]Table 2'!G84</f>
        <v>4788</v>
      </c>
      <c r="K152" s="10">
        <f>+'[2]Table 2'!H84</f>
        <v>29988</v>
      </c>
      <c r="L152" s="10">
        <f t="shared" si="46"/>
        <v>29988</v>
      </c>
      <c r="M152" s="10">
        <f>+'[3]Table 1'!F155</f>
        <v>27216</v>
      </c>
      <c r="N152" s="10">
        <f>+'[3]Table 1'!G155</f>
        <v>5171</v>
      </c>
      <c r="O152" s="10">
        <f>+'[3]Table 1'!H155</f>
        <v>32387</v>
      </c>
      <c r="P152" s="10">
        <f t="shared" si="47"/>
        <v>32387</v>
      </c>
      <c r="Q152" s="10">
        <f t="shared" si="48"/>
        <v>31387.333333333332</v>
      </c>
      <c r="R152" s="10">
        <f t="shared" si="55"/>
        <v>31387.333333333332</v>
      </c>
      <c r="S152" s="10">
        <f t="shared" si="56"/>
        <v>31387</v>
      </c>
      <c r="T152" s="10">
        <f t="shared" si="49"/>
        <v>35985.599999999999</v>
      </c>
      <c r="U152" s="11" t="str">
        <f t="shared" si="50"/>
        <v>Promediable</v>
      </c>
    </row>
    <row r="153" spans="1:21" ht="31.5" customHeight="1" x14ac:dyDescent="0.2">
      <c r="A153" s="9">
        <v>149</v>
      </c>
      <c r="B153" s="1" t="str">
        <f>+'[1]Table 1'!B153</f>
        <v>NOTA DE CONTABILIDAD</v>
      </c>
      <c r="C153" s="1" t="str">
        <f>+'[1]Table 1'!C153</f>
        <v>documento interno que las empresas utilizan para registrar operaciones  que no tienen un soporte externo o para las cuales no existe un documento específico. Paquete X 100 unidades</v>
      </c>
      <c r="D153" s="24">
        <f>+'[1]Table 1'!E153</f>
        <v>1</v>
      </c>
      <c r="E153" s="24">
        <v>21518</v>
      </c>
      <c r="F153" s="24">
        <v>4088</v>
      </c>
      <c r="G153" s="24">
        <v>25606</v>
      </c>
      <c r="H153" s="24">
        <v>25606</v>
      </c>
      <c r="I153" s="10">
        <f>+'[2]Table 2'!F85</f>
        <v>20300</v>
      </c>
      <c r="J153" s="10">
        <f>+'[2]Table 2'!G85</f>
        <v>3857</v>
      </c>
      <c r="K153" s="10">
        <f>+'[2]Table 2'!H85</f>
        <v>24157</v>
      </c>
      <c r="L153" s="10">
        <f t="shared" si="46"/>
        <v>24157</v>
      </c>
      <c r="M153" s="10">
        <f>+'[3]Table 1'!F156</f>
        <v>21924</v>
      </c>
      <c r="N153" s="10">
        <f>+'[3]Table 1'!G156</f>
        <v>4166</v>
      </c>
      <c r="O153" s="10">
        <f>+'[3]Table 1'!H156</f>
        <v>26090</v>
      </c>
      <c r="P153" s="10">
        <f t="shared" si="47"/>
        <v>26090</v>
      </c>
      <c r="Q153" s="10">
        <f t="shared" si="48"/>
        <v>25284.333333333332</v>
      </c>
      <c r="R153" s="10">
        <f t="shared" si="55"/>
        <v>25284.333333333332</v>
      </c>
      <c r="S153" s="10">
        <f t="shared" si="56"/>
        <v>25284</v>
      </c>
      <c r="T153" s="10">
        <f t="shared" si="49"/>
        <v>28988.399999999998</v>
      </c>
      <c r="U153" s="11" t="str">
        <f t="shared" si="50"/>
        <v>Promediable</v>
      </c>
    </row>
    <row r="154" spans="1:21" ht="31.5" customHeight="1" x14ac:dyDescent="0.2">
      <c r="A154" s="9">
        <v>150</v>
      </c>
      <c r="B154" s="1" t="str">
        <f>+'[1]Table 1'!B154</f>
        <v>COMPROBANTE DE EGRESO</v>
      </c>
      <c r="C154" s="1" t="str">
        <f>+'[1]Table 1'!C154</f>
        <v>documento contable que respalda la salida de dinero de una empresa, generalmente para pagar obligaciones. Paquete X 50 unidades</v>
      </c>
      <c r="D154" s="24">
        <f>+'[1]Table 1'!E154</f>
        <v>1</v>
      </c>
      <c r="E154" s="24">
        <v>89783</v>
      </c>
      <c r="F154" s="24">
        <v>17059</v>
      </c>
      <c r="G154" s="24">
        <v>106842</v>
      </c>
      <c r="H154" s="24">
        <v>106842</v>
      </c>
      <c r="I154" s="10">
        <f>+'[2]Table 2'!F86</f>
        <v>84701</v>
      </c>
      <c r="J154" s="10">
        <f>+'[2]Table 2'!G86</f>
        <v>16093</v>
      </c>
      <c r="K154" s="10">
        <f>+'[2]Table 2'!H86</f>
        <v>100795</v>
      </c>
      <c r="L154" s="10">
        <f t="shared" si="46"/>
        <v>100795</v>
      </c>
      <c r="M154" s="10">
        <f>+'[3]Table 1'!F157</f>
        <v>91478</v>
      </c>
      <c r="N154" s="10">
        <f>+'[3]Table 1'!G157</f>
        <v>17381</v>
      </c>
      <c r="O154" s="10">
        <f>+'[3]Table 1'!H157</f>
        <v>108858</v>
      </c>
      <c r="P154" s="10">
        <f t="shared" si="47"/>
        <v>108858</v>
      </c>
      <c r="Q154" s="10">
        <f t="shared" si="48"/>
        <v>105498.33333333333</v>
      </c>
      <c r="R154" s="10">
        <f t="shared" si="55"/>
        <v>105498.33333333333</v>
      </c>
      <c r="S154" s="10">
        <f t="shared" si="56"/>
        <v>105498</v>
      </c>
      <c r="T154" s="10">
        <f t="shared" si="49"/>
        <v>120954</v>
      </c>
      <c r="U154" s="11" t="str">
        <f t="shared" si="50"/>
        <v>Promediable</v>
      </c>
    </row>
    <row r="155" spans="1:21" ht="31.5" customHeight="1" x14ac:dyDescent="0.2">
      <c r="A155" s="9">
        <v>151</v>
      </c>
      <c r="B155" s="1" t="str">
        <f>+'[1]Table 1'!B155</f>
        <v>PAGARE</v>
      </c>
      <c r="C155" s="1" t="str">
        <f>+'[1]Table 1'!C155</f>
        <v>título de crédito que contiene la promesa incondicional de pagar una suma determinada de dinero en una fecha específica. Paquete X 50 unidades</v>
      </c>
      <c r="D155" s="24">
        <f>+'[1]Table 1'!E155</f>
        <v>1</v>
      </c>
      <c r="E155" s="24">
        <v>12614</v>
      </c>
      <c r="F155" s="24">
        <v>2397</v>
      </c>
      <c r="G155" s="24">
        <v>15011</v>
      </c>
      <c r="H155" s="24">
        <v>15011</v>
      </c>
      <c r="I155" s="10">
        <f>+'[2]Table 2'!F87</f>
        <v>11900</v>
      </c>
      <c r="J155" s="10">
        <f>+'[2]Table 2'!G87</f>
        <v>2261</v>
      </c>
      <c r="K155" s="10">
        <f>+'[2]Table 2'!H87</f>
        <v>14161</v>
      </c>
      <c r="L155" s="10">
        <f t="shared" si="46"/>
        <v>14161</v>
      </c>
      <c r="M155" s="10">
        <f>+'[3]Table 1'!F158</f>
        <v>12852</v>
      </c>
      <c r="N155" s="10">
        <f>+'[3]Table 1'!G158</f>
        <v>2442</v>
      </c>
      <c r="O155" s="10">
        <f>+'[3]Table 1'!H158</f>
        <v>15294</v>
      </c>
      <c r="P155" s="10">
        <f t="shared" si="47"/>
        <v>15294</v>
      </c>
      <c r="Q155" s="10">
        <f t="shared" si="48"/>
        <v>14822</v>
      </c>
      <c r="R155" s="10">
        <f t="shared" si="55"/>
        <v>14822</v>
      </c>
      <c r="S155" s="10">
        <f t="shared" si="56"/>
        <v>14822</v>
      </c>
      <c r="T155" s="10">
        <f t="shared" si="49"/>
        <v>16993.2</v>
      </c>
      <c r="U155" s="11" t="str">
        <f t="shared" si="50"/>
        <v>Promediable</v>
      </c>
    </row>
    <row r="156" spans="1:21" ht="31.5" customHeight="1" x14ac:dyDescent="0.2">
      <c r="A156" s="9">
        <v>152</v>
      </c>
      <c r="B156" s="1" t="str">
        <f>+'[1]Table 1'!B156</f>
        <v>PERFORADORA METALICA</v>
      </c>
      <c r="C156" s="1" t="str">
        <f>+'[1]Table 1'!C156</f>
        <v>Perfora hasta 20 hojas.
Pines removibles.
Reglilla guía para fácil alineamiento. Manija plástica para fácil agarre.
Base antideslizante.
Depósito para residuos.</v>
      </c>
      <c r="D156" s="24">
        <f>+'[1]Table 1'!E156</f>
        <v>60</v>
      </c>
      <c r="E156" s="24">
        <v>36952</v>
      </c>
      <c r="F156" s="24">
        <v>7021</v>
      </c>
      <c r="G156" s="24">
        <v>43972</v>
      </c>
      <c r="H156" s="24">
        <v>2638344</v>
      </c>
      <c r="I156" s="10">
        <f>+'[2]Table 2'!F88</f>
        <v>34860</v>
      </c>
      <c r="J156" s="10">
        <f>+'[2]Table 2'!G88</f>
        <v>6623</v>
      </c>
      <c r="K156" s="10">
        <f>+'[2]Table 2'!H88</f>
        <v>41483</v>
      </c>
      <c r="L156" s="10">
        <f t="shared" si="46"/>
        <v>2488980</v>
      </c>
      <c r="M156" s="10">
        <f>+'[3]Table 1'!F159</f>
        <v>37649</v>
      </c>
      <c r="N156" s="10">
        <f>+'[3]Table 1'!G159</f>
        <v>7153</v>
      </c>
      <c r="O156" s="10">
        <f>+'[3]Table 1'!H159</f>
        <v>44802</v>
      </c>
      <c r="P156" s="10">
        <f t="shared" si="47"/>
        <v>2688120</v>
      </c>
      <c r="Q156" s="10">
        <f t="shared" si="48"/>
        <v>43419</v>
      </c>
      <c r="R156" s="10">
        <f t="shared" si="55"/>
        <v>2605140</v>
      </c>
      <c r="S156" s="10">
        <f t="shared" si="56"/>
        <v>2605140</v>
      </c>
      <c r="T156" s="10">
        <f t="shared" si="49"/>
        <v>49779.6</v>
      </c>
      <c r="U156" s="11" t="str">
        <f t="shared" si="50"/>
        <v>Promediable</v>
      </c>
    </row>
    <row r="157" spans="1:21" ht="31.5" customHeight="1" x14ac:dyDescent="0.2">
      <c r="A157" s="9">
        <v>153</v>
      </c>
      <c r="B157" s="1" t="str">
        <f>+'[1]Table 1'!B157</f>
        <v>TARJETAS KARDEX</v>
      </c>
      <c r="C157" s="1" t="str">
        <f>+'[1]Table 1'!C157</f>
        <v>Tarjeta Kardex Para inventarios 3014 * 800 Unidades</v>
      </c>
      <c r="D157" s="24">
        <f>+'[1]Table 1'!E157</f>
        <v>1</v>
      </c>
      <c r="E157" s="24">
        <v>14395</v>
      </c>
      <c r="F157" s="24">
        <v>2735</v>
      </c>
      <c r="G157" s="24">
        <v>17130</v>
      </c>
      <c r="H157" s="24">
        <v>17130</v>
      </c>
      <c r="I157" s="10">
        <f>+'[2]Table 2'!F89</f>
        <v>13580</v>
      </c>
      <c r="J157" s="10">
        <f>+'[2]Table 2'!G89</f>
        <v>2580</v>
      </c>
      <c r="K157" s="10">
        <f>+'[2]Table 2'!H89</f>
        <v>16160</v>
      </c>
      <c r="L157" s="10">
        <f t="shared" si="46"/>
        <v>16160</v>
      </c>
      <c r="M157" s="10">
        <f>+'[3]Table 1'!F160</f>
        <v>14666</v>
      </c>
      <c r="N157" s="10">
        <f>+'[3]Table 1'!G160</f>
        <v>2787</v>
      </c>
      <c r="O157" s="10">
        <f>+'[3]Table 1'!H160</f>
        <v>17453</v>
      </c>
      <c r="P157" s="10">
        <f t="shared" si="47"/>
        <v>17453</v>
      </c>
      <c r="Q157" s="10">
        <f t="shared" si="48"/>
        <v>16914.333333333332</v>
      </c>
      <c r="R157" s="10">
        <f t="shared" si="55"/>
        <v>16914.333333333332</v>
      </c>
      <c r="S157" s="10">
        <f t="shared" si="56"/>
        <v>16914</v>
      </c>
      <c r="T157" s="10">
        <f t="shared" si="49"/>
        <v>19392</v>
      </c>
      <c r="U157" s="11" t="str">
        <f t="shared" si="50"/>
        <v>Promediable</v>
      </c>
    </row>
    <row r="158" spans="1:21" ht="31.5" customHeight="1" x14ac:dyDescent="0.2">
      <c r="A158" s="9">
        <v>154</v>
      </c>
      <c r="B158" s="1" t="str">
        <f>+'[1]Table 1'!B158</f>
        <v>CUADERNILLO DE CONTABILIDAD 3 COLUMNAS</v>
      </c>
      <c r="C158" s="1" t="str">
        <f>+'[1]Table 1'!C158</f>
        <v>Libro de contabilidad 3 Columnas 1/2 Oficio Az Economico Marfil. Caratula Pasta Dura. Tecnología agarre: cosido. Hojas mas gruesas. Líneas mas
definidas. Columnas a color.</v>
      </c>
      <c r="D158" s="24">
        <f>+'[1]Table 1'!E158</f>
        <v>25</v>
      </c>
      <c r="E158" s="24">
        <v>16472</v>
      </c>
      <c r="F158" s="24">
        <v>3130</v>
      </c>
      <c r="G158" s="24">
        <v>19602</v>
      </c>
      <c r="H158" s="24">
        <v>490054</v>
      </c>
      <c r="I158" s="10">
        <f>+'[2]Table 2'!F90</f>
        <v>15540</v>
      </c>
      <c r="J158" s="10">
        <f>+'[2]Table 2'!G90</f>
        <v>2953</v>
      </c>
      <c r="K158" s="10">
        <f>+'[2]Table 2'!H90</f>
        <v>18493</v>
      </c>
      <c r="L158" s="10">
        <f t="shared" si="46"/>
        <v>462325</v>
      </c>
      <c r="M158" s="10">
        <f>+'[3]Table 1'!F161</f>
        <v>16783</v>
      </c>
      <c r="N158" s="10">
        <f>+'[3]Table 1'!G161</f>
        <v>3189</v>
      </c>
      <c r="O158" s="10">
        <f>+'[3]Table 1'!H161</f>
        <v>19972</v>
      </c>
      <c r="P158" s="10">
        <f t="shared" si="47"/>
        <v>499300</v>
      </c>
      <c r="Q158" s="10">
        <f t="shared" si="48"/>
        <v>19355.666666666668</v>
      </c>
      <c r="R158" s="10">
        <f t="shared" ref="R158:R163" si="57">+Q158*D158</f>
        <v>483891.66666666669</v>
      </c>
      <c r="S158" s="10">
        <f t="shared" ref="S158:S163" si="58">+TRUNC(R158,0)</f>
        <v>483891</v>
      </c>
      <c r="T158" s="10">
        <f t="shared" si="49"/>
        <v>22191.599999999999</v>
      </c>
      <c r="U158" s="11" t="str">
        <f t="shared" si="50"/>
        <v>Promediable</v>
      </c>
    </row>
    <row r="159" spans="1:21" ht="31.5" customHeight="1" x14ac:dyDescent="0.2">
      <c r="A159" s="9">
        <v>155</v>
      </c>
      <c r="B159" s="1" t="str">
        <f>+'[1]Table 1'!B159</f>
        <v>HOJA DE TRABAJO</v>
      </c>
      <c r="C159" s="1" t="str">
        <f>+'[1]Table 1'!C159</f>
        <v>documento que resume información sobre un trabajo, tarea o proyecto, ya
sea en formato físico o digital.</v>
      </c>
      <c r="D159" s="24">
        <f>+'[1]Table 1'!E159</f>
        <v>25</v>
      </c>
      <c r="E159" s="24">
        <v>4881</v>
      </c>
      <c r="F159" s="24">
        <v>927</v>
      </c>
      <c r="G159" s="24">
        <v>5808</v>
      </c>
      <c r="H159" s="24">
        <v>145206</v>
      </c>
      <c r="I159" s="10">
        <f>+'[2]Table 2'!F91</f>
        <v>4605</v>
      </c>
      <c r="J159" s="10">
        <f>+'[2]Table 2'!G91</f>
        <v>875</v>
      </c>
      <c r="K159" s="10">
        <f>+'[2]Table 2'!H91</f>
        <v>5479</v>
      </c>
      <c r="L159" s="10">
        <f t="shared" si="46"/>
        <v>136975</v>
      </c>
      <c r="M159" s="10">
        <f>+'[3]Table 1'!F162</f>
        <v>4973</v>
      </c>
      <c r="N159" s="10">
        <f>+'[3]Table 1'!G162</f>
        <v>945</v>
      </c>
      <c r="O159" s="10">
        <f>+'[3]Table 1'!H162</f>
        <v>5918</v>
      </c>
      <c r="P159" s="10">
        <f t="shared" si="47"/>
        <v>147950</v>
      </c>
      <c r="Q159" s="10">
        <f t="shared" si="48"/>
        <v>5735</v>
      </c>
      <c r="R159" s="10">
        <f t="shared" si="57"/>
        <v>143375</v>
      </c>
      <c r="S159" s="10">
        <f t="shared" si="58"/>
        <v>143375</v>
      </c>
      <c r="T159" s="10">
        <f t="shared" si="49"/>
        <v>6574.8</v>
      </c>
      <c r="U159" s="11" t="str">
        <f t="shared" si="50"/>
        <v>Promediable</v>
      </c>
    </row>
    <row r="160" spans="1:21" ht="31.5" customHeight="1" x14ac:dyDescent="0.2">
      <c r="A160" s="9">
        <v>156</v>
      </c>
      <c r="B160" s="1" t="str">
        <f>+'[1]Table 1'!B160</f>
        <v>CUADERNILLO LIBRO MAYOR</v>
      </c>
      <c r="C160" s="1" t="str">
        <f>+'[1]Table 1'!C160</f>
        <v>Caratula con Pasta Dura: El libro de contabilidad cuenta con una carátula resistente de pasta dura que proporciona durabilidad y protección para tus registros contables.Las hojas del libro son más gruesas, ofreciendo una mayor resistencia y durabilidad, e</v>
      </c>
      <c r="D160" s="24">
        <f>+'[1]Table 1'!E160</f>
        <v>25</v>
      </c>
      <c r="E160" s="24">
        <v>49799</v>
      </c>
      <c r="F160" s="24">
        <v>9462</v>
      </c>
      <c r="G160" s="24">
        <v>59260</v>
      </c>
      <c r="H160" s="24">
        <v>1481508</v>
      </c>
      <c r="I160" s="10">
        <f>+'[2]Table 2'!F92</f>
        <v>46980</v>
      </c>
      <c r="J160" s="10">
        <f>+'[2]Table 2'!G92</f>
        <v>8926</v>
      </c>
      <c r="K160" s="10">
        <f>+'[2]Table 2'!H92</f>
        <v>55906</v>
      </c>
      <c r="L160" s="10">
        <f t="shared" si="46"/>
        <v>1397650</v>
      </c>
      <c r="M160" s="10">
        <f>+'[3]Table 1'!F163</f>
        <v>50738</v>
      </c>
      <c r="N160" s="10">
        <f>+'[3]Table 1'!G163</f>
        <v>9640</v>
      </c>
      <c r="O160" s="10">
        <f>+'[3]Table 1'!H163</f>
        <v>60378</v>
      </c>
      <c r="P160" s="10">
        <f t="shared" si="47"/>
        <v>1509450</v>
      </c>
      <c r="Q160" s="10">
        <f t="shared" si="48"/>
        <v>58514.666666666664</v>
      </c>
      <c r="R160" s="10">
        <f t="shared" si="57"/>
        <v>1462866.6666666665</v>
      </c>
      <c r="S160" s="10">
        <f t="shared" si="58"/>
        <v>1462866</v>
      </c>
      <c r="T160" s="10">
        <f t="shared" si="49"/>
        <v>67087.199999999997</v>
      </c>
      <c r="U160" s="11" t="str">
        <f t="shared" si="50"/>
        <v>Promediable</v>
      </c>
    </row>
    <row r="161" spans="1:21" ht="31.5" customHeight="1" x14ac:dyDescent="0.2">
      <c r="A161" s="9">
        <v>157</v>
      </c>
      <c r="B161" s="1" t="str">
        <f>+'[1]Table 1'!B161</f>
        <v>LIMPION PARA LIMPIAR TABLERO</v>
      </c>
      <c r="C161" s="1" t="str">
        <f>+'[1]Table 1'!C161</f>
        <v>trapo, paño o tela utilizado para limpiar superficies.</v>
      </c>
      <c r="D161" s="24">
        <f>+'[1]Table 1'!E161</f>
        <v>10</v>
      </c>
      <c r="E161" s="24">
        <v>11716</v>
      </c>
      <c r="F161" s="24">
        <v>2226</v>
      </c>
      <c r="G161" s="24">
        <v>13942</v>
      </c>
      <c r="H161" s="24">
        <v>139423</v>
      </c>
      <c r="I161" s="10">
        <f>+'[2]Table 2'!F93</f>
        <v>11053</v>
      </c>
      <c r="J161" s="10">
        <f>+'[2]Table 2'!G93</f>
        <v>2100</v>
      </c>
      <c r="K161" s="10">
        <f>+'[2]Table 2'!H93</f>
        <v>13153</v>
      </c>
      <c r="L161" s="10">
        <f t="shared" si="46"/>
        <v>131530</v>
      </c>
      <c r="M161" s="10">
        <f>+'[3]Table 1'!F164</f>
        <v>11937</v>
      </c>
      <c r="N161" s="10">
        <f>+'[3]Table 1'!G164</f>
        <v>2268</v>
      </c>
      <c r="O161" s="10">
        <f>+'[3]Table 1'!H164</f>
        <v>14205</v>
      </c>
      <c r="P161" s="10">
        <f t="shared" si="47"/>
        <v>142050</v>
      </c>
      <c r="Q161" s="10">
        <f t="shared" si="48"/>
        <v>13766.666666666666</v>
      </c>
      <c r="R161" s="10">
        <f t="shared" si="57"/>
        <v>137666.66666666666</v>
      </c>
      <c r="S161" s="10">
        <f t="shared" si="58"/>
        <v>137666</v>
      </c>
      <c r="T161" s="10">
        <f t="shared" si="49"/>
        <v>15783.599999999999</v>
      </c>
      <c r="U161" s="11" t="str">
        <f t="shared" si="50"/>
        <v>Promediable</v>
      </c>
    </row>
    <row r="162" spans="1:21" ht="31.5" customHeight="1" x14ac:dyDescent="0.2">
      <c r="A162" s="9">
        <v>158</v>
      </c>
      <c r="B162" s="1" t="str">
        <f>+'[1]Table 1'!B162</f>
        <v>SACAGRAPAS METÁLICO</v>
      </c>
      <c r="C162" s="1" t="str">
        <f>+'[1]Table 1'!C162</f>
        <v>sacagrapas  para uso de oficina hogar y escolar, metalico con recubrimiento de plastico, saca gancho una saca grapa, herramienta prescindible en tu oficina , remueve facilmente los ganchos sin dañar los documentos.</v>
      </c>
      <c r="D162" s="24">
        <f>+'[1]Table 1'!E162</f>
        <v>60</v>
      </c>
      <c r="E162" s="24">
        <v>4992</v>
      </c>
      <c r="F162" s="24">
        <v>949</v>
      </c>
      <c r="G162" s="24">
        <v>5941</v>
      </c>
      <c r="H162" s="24">
        <v>356441</v>
      </c>
      <c r="I162" s="10">
        <f>+'[2]Table 2'!F94</f>
        <v>4710</v>
      </c>
      <c r="J162" s="10">
        <f>+'[2]Table 2'!G94</f>
        <v>895</v>
      </c>
      <c r="K162" s="10">
        <f>+'[2]Table 2'!H94</f>
        <v>5604</v>
      </c>
      <c r="L162" s="10">
        <f t="shared" si="46"/>
        <v>336240</v>
      </c>
      <c r="M162" s="10">
        <f>+'[3]Table 1'!F165</f>
        <v>5086</v>
      </c>
      <c r="N162" s="10">
        <f>+'[3]Table 1'!G165</f>
        <v>966</v>
      </c>
      <c r="O162" s="10">
        <f>+'[3]Table 1'!H165</f>
        <v>6053</v>
      </c>
      <c r="P162" s="10">
        <f t="shared" si="47"/>
        <v>363180</v>
      </c>
      <c r="Q162" s="10">
        <f t="shared" si="48"/>
        <v>5866</v>
      </c>
      <c r="R162" s="10">
        <f t="shared" si="57"/>
        <v>351960</v>
      </c>
      <c r="S162" s="10">
        <f t="shared" si="58"/>
        <v>351960</v>
      </c>
      <c r="T162" s="10">
        <f t="shared" si="49"/>
        <v>6724.8</v>
      </c>
      <c r="U162" s="11" t="str">
        <f t="shared" si="50"/>
        <v>Promediable</v>
      </c>
    </row>
    <row r="163" spans="1:21" ht="31.5" customHeight="1" x14ac:dyDescent="0.2">
      <c r="A163" s="9">
        <v>159</v>
      </c>
      <c r="B163" s="1" t="str">
        <f>+'[1]Table 1'!B163</f>
        <v>LAPICERO COLOR ROJO</v>
      </c>
      <c r="C163" s="1" t="str">
        <f>+'[1]Table 1'!C163</f>
        <v>El Boligrafo Esfero Semigel Caja12 es una excelente opción para quienes buscan calidad y confort en la escritura. Este bolígrafo de la reconocida marca Offi-Esco cuenta con una punta media de 0.7 mm que ofrece un trazo fino y preciso, ideal para cualquier</v>
      </c>
      <c r="D163" s="24">
        <f>+'[1]Table 1'!E163</f>
        <v>6</v>
      </c>
      <c r="E163" s="24">
        <v>16027</v>
      </c>
      <c r="F163" s="24">
        <v>3045</v>
      </c>
      <c r="G163" s="24">
        <v>19072</v>
      </c>
      <c r="H163" s="24">
        <v>114434</v>
      </c>
      <c r="I163" s="10">
        <f>+'[2]Table 2'!F95</f>
        <v>15120</v>
      </c>
      <c r="J163" s="10">
        <f>+'[2]Table 2'!G95</f>
        <v>2873</v>
      </c>
      <c r="K163" s="10">
        <f>+'[2]Table 2'!H95</f>
        <v>17993</v>
      </c>
      <c r="L163" s="10">
        <f t="shared" si="46"/>
        <v>107958</v>
      </c>
      <c r="M163" s="10">
        <f>+'[3]Table 1'!F166</f>
        <v>16330</v>
      </c>
      <c r="N163" s="10">
        <f>+'[3]Table 1'!G166</f>
        <v>3103</v>
      </c>
      <c r="O163" s="10">
        <f>+'[3]Table 1'!H166</f>
        <v>19432</v>
      </c>
      <c r="P163" s="10">
        <f t="shared" si="47"/>
        <v>116592</v>
      </c>
      <c r="Q163" s="10">
        <f t="shared" si="48"/>
        <v>18832.333333333332</v>
      </c>
      <c r="R163" s="10">
        <f t="shared" si="57"/>
        <v>112994</v>
      </c>
      <c r="S163" s="10">
        <f t="shared" si="58"/>
        <v>112994</v>
      </c>
      <c r="T163" s="10">
        <f t="shared" si="49"/>
        <v>21591.599999999999</v>
      </c>
      <c r="U163" s="11" t="str">
        <f t="shared" si="50"/>
        <v>Promediable</v>
      </c>
    </row>
    <row r="164" spans="1:21" ht="31.5" customHeight="1" x14ac:dyDescent="0.2">
      <c r="A164" s="9">
        <v>160</v>
      </c>
      <c r="B164" s="1" t="str">
        <f>+'[1]Table 1'!B164</f>
        <v>CORRECTOR LÍQUIDO</v>
      </c>
      <c r="C164" s="1" t="str">
        <f>+'[1]Table 1'!C164</f>
        <v>Paquete X 2 unidades</v>
      </c>
      <c r="D164" s="24">
        <f>+'[1]Table 1'!E164</f>
        <v>13</v>
      </c>
      <c r="E164" s="24">
        <v>14246</v>
      </c>
      <c r="F164" s="24">
        <v>2707</v>
      </c>
      <c r="G164" s="24">
        <v>16953</v>
      </c>
      <c r="H164" s="24">
        <v>220392</v>
      </c>
      <c r="I164" s="10">
        <f>+'[2]Table 2'!F96</f>
        <v>13440</v>
      </c>
      <c r="J164" s="10">
        <f>+'[2]Table 2'!G96</f>
        <v>2554</v>
      </c>
      <c r="K164" s="10">
        <f>+'[2]Table 2'!H96</f>
        <v>15994</v>
      </c>
      <c r="L164" s="10">
        <f t="shared" si="46"/>
        <v>207922</v>
      </c>
      <c r="M164" s="10">
        <f>+'[3]Table 1'!F167</f>
        <v>14515</v>
      </c>
      <c r="N164" s="10">
        <f>+'[3]Table 1'!G167</f>
        <v>2758</v>
      </c>
      <c r="O164" s="10">
        <f>+'[3]Table 1'!H167</f>
        <v>17273</v>
      </c>
      <c r="P164" s="10">
        <f t="shared" si="47"/>
        <v>224549</v>
      </c>
      <c r="Q164" s="10">
        <f t="shared" si="48"/>
        <v>16740</v>
      </c>
      <c r="R164" s="10">
        <f t="shared" ref="R164:R178" si="59">+Q164*D164</f>
        <v>217620</v>
      </c>
      <c r="S164" s="10">
        <f t="shared" ref="S164:S178" si="60">+TRUNC(R164,0)</f>
        <v>217620</v>
      </c>
      <c r="T164" s="10">
        <f t="shared" si="49"/>
        <v>19192.8</v>
      </c>
      <c r="U164" s="11" t="str">
        <f t="shared" si="50"/>
        <v>Promediable</v>
      </c>
    </row>
    <row r="165" spans="1:21" ht="31.5" customHeight="1" x14ac:dyDescent="0.2">
      <c r="A165" s="9">
        <v>161</v>
      </c>
      <c r="B165" s="1" t="str">
        <f>+'[1]Table 1'!B165</f>
        <v>SOBRE MANILA CARTA</v>
      </c>
      <c r="C165" s="1" t="str">
        <f>+'[1]Table 1'!C165</f>
        <v>Manila Carta 22.5 x 29.5 cm. Paquete X 25 unidades</v>
      </c>
      <c r="D165" s="24">
        <f>+'[1]Table 1'!E165</f>
        <v>1</v>
      </c>
      <c r="E165" s="24">
        <v>8756</v>
      </c>
      <c r="F165" s="24">
        <v>1664</v>
      </c>
      <c r="G165" s="24">
        <v>10419</v>
      </c>
      <c r="H165" s="24">
        <v>10419</v>
      </c>
      <c r="I165" s="10">
        <f>+'[2]Table 2'!F97</f>
        <v>8260</v>
      </c>
      <c r="J165" s="10">
        <f>+'[2]Table 2'!G97</f>
        <v>1569</v>
      </c>
      <c r="K165" s="10">
        <f>+'[2]Table 2'!H97</f>
        <v>9829</v>
      </c>
      <c r="L165" s="10">
        <f t="shared" si="46"/>
        <v>9829</v>
      </c>
      <c r="M165" s="10">
        <f>+'[3]Table 1'!F168</f>
        <v>8921</v>
      </c>
      <c r="N165" s="10">
        <f>+'[3]Table 1'!G168</f>
        <v>1695</v>
      </c>
      <c r="O165" s="10">
        <f>+'[3]Table 1'!H168</f>
        <v>10616</v>
      </c>
      <c r="P165" s="10">
        <f t="shared" si="47"/>
        <v>10616</v>
      </c>
      <c r="Q165" s="10">
        <f t="shared" si="48"/>
        <v>10288</v>
      </c>
      <c r="R165" s="10">
        <f t="shared" si="59"/>
        <v>10288</v>
      </c>
      <c r="S165" s="10">
        <f t="shared" si="60"/>
        <v>10288</v>
      </c>
      <c r="T165" s="10">
        <f t="shared" si="49"/>
        <v>11794.8</v>
      </c>
      <c r="U165" s="11" t="str">
        <f t="shared" si="50"/>
        <v>Promediable</v>
      </c>
    </row>
    <row r="166" spans="1:21" ht="31.5" customHeight="1" x14ac:dyDescent="0.2">
      <c r="A166" s="9">
        <v>162</v>
      </c>
      <c r="B166" s="1" t="str">
        <f>+'[1]Table 1'!B166</f>
        <v>GANCHOS LEGAJADOR PLASTICOS</v>
      </c>
      <c r="C166" s="1" t="str">
        <f>+'[1]Table 1'!C166</f>
        <v>Gancho legajador plástico para folio que permite retirar y colocar hojas.
•Bolsa por 20 unidades.
•Folio corto 12 cm</v>
      </c>
      <c r="D166" s="24">
        <f>+'[1]Table 1'!E166</f>
        <v>30</v>
      </c>
      <c r="E166" s="24">
        <v>5936</v>
      </c>
      <c r="F166" s="24">
        <v>1128</v>
      </c>
      <c r="G166" s="24">
        <v>7064</v>
      </c>
      <c r="H166" s="24">
        <v>211915</v>
      </c>
      <c r="I166" s="10">
        <f>+'[2]Table 2'!F98</f>
        <v>5600</v>
      </c>
      <c r="J166" s="10">
        <f>+'[2]Table 2'!G98</f>
        <v>1064</v>
      </c>
      <c r="K166" s="10">
        <f>+'[2]Table 2'!H98</f>
        <v>6664</v>
      </c>
      <c r="L166" s="10">
        <f t="shared" si="46"/>
        <v>199920</v>
      </c>
      <c r="M166" s="10">
        <f>+'[3]Table 1'!F169</f>
        <v>6048</v>
      </c>
      <c r="N166" s="10">
        <f>+'[3]Table 1'!G169</f>
        <v>1149</v>
      </c>
      <c r="O166" s="10">
        <f>+'[3]Table 1'!H169</f>
        <v>7197</v>
      </c>
      <c r="P166" s="10">
        <f t="shared" si="47"/>
        <v>215910</v>
      </c>
      <c r="Q166" s="10">
        <f t="shared" si="48"/>
        <v>6975</v>
      </c>
      <c r="R166" s="10">
        <f t="shared" si="59"/>
        <v>209250</v>
      </c>
      <c r="S166" s="10">
        <f t="shared" si="60"/>
        <v>209250</v>
      </c>
      <c r="T166" s="10">
        <f t="shared" si="49"/>
        <v>7996.7999999999993</v>
      </c>
      <c r="U166" s="11" t="str">
        <f t="shared" si="50"/>
        <v>Promediable</v>
      </c>
    </row>
    <row r="167" spans="1:21" ht="31.5" customHeight="1" x14ac:dyDescent="0.2">
      <c r="A167" s="9">
        <v>163</v>
      </c>
      <c r="B167" s="1" t="str">
        <f>+'[1]Table 1'!B167</f>
        <v>SELLO NUMERADOR</v>
      </c>
      <c r="C167" s="1" t="str">
        <f>+'[1]Table 1'!C167</f>
        <v>El Sello Numerador Automático 6 Dígitos No. 8607 de la marca Bright Office es la herramienta ideal para tus necesidades de numeración y foliado. Este numerador cuenta con 7 dígitos y utiliza tinta a base de aceite,   garantizando una impresión clara y dur</v>
      </c>
      <c r="D167" s="24">
        <f>+'[1]Table 1'!E167</f>
        <v>60</v>
      </c>
      <c r="E167" s="24">
        <v>134896</v>
      </c>
      <c r="F167" s="24">
        <v>25630</v>
      </c>
      <c r="G167" s="24">
        <v>160526</v>
      </c>
      <c r="H167" s="24">
        <v>9631546</v>
      </c>
      <c r="I167" s="10">
        <f>+'[2]Table 2'!F99</f>
        <v>127260</v>
      </c>
      <c r="J167" s="10">
        <f>+'[2]Table 2'!G99</f>
        <v>24179</v>
      </c>
      <c r="K167" s="10">
        <f>+'[2]Table 2'!H99</f>
        <v>151439</v>
      </c>
      <c r="L167" s="10">
        <f t="shared" si="46"/>
        <v>9086340</v>
      </c>
      <c r="M167" s="10">
        <f>+'[3]Table 1'!F170</f>
        <v>137441</v>
      </c>
      <c r="N167" s="10">
        <f>+'[3]Table 1'!G170</f>
        <v>26114</v>
      </c>
      <c r="O167" s="10">
        <f>+'[3]Table 1'!H170</f>
        <v>163555</v>
      </c>
      <c r="P167" s="10">
        <f t="shared" si="47"/>
        <v>9813300</v>
      </c>
      <c r="Q167" s="10">
        <f t="shared" si="48"/>
        <v>158506.66666666666</v>
      </c>
      <c r="R167" s="10">
        <f t="shared" si="59"/>
        <v>9510400</v>
      </c>
      <c r="S167" s="10">
        <f t="shared" si="60"/>
        <v>9510400</v>
      </c>
      <c r="T167" s="10">
        <f t="shared" si="49"/>
        <v>181726.8</v>
      </c>
      <c r="U167" s="11" t="str">
        <f t="shared" si="50"/>
        <v>Promediable</v>
      </c>
    </row>
    <row r="168" spans="1:21" ht="31.5" customHeight="1" x14ac:dyDescent="0.2">
      <c r="A168" s="9">
        <v>164</v>
      </c>
      <c r="B168" s="1" t="str">
        <f>+'[1]Table 1'!B168</f>
        <v>SELLO FECHADOR MEDIANO</v>
      </c>
      <c r="C168" s="1" t="str">
        <f>+'[1]Table 1'!C168</f>
        <v>Esta tinta NO se corre. Soporta agua y bajas temperaturas. Ideal para marcar en superficies de plástico, metal, vidrio, madera, cuero. Muy usada para marcar productos alimenticios y etiquetas especiales.</v>
      </c>
      <c r="D168" s="24">
        <f>+'[1]Table 1'!E168</f>
        <v>60</v>
      </c>
      <c r="E168" s="24">
        <v>20659</v>
      </c>
      <c r="F168" s="24">
        <v>3925</v>
      </c>
      <c r="G168" s="24">
        <v>24584</v>
      </c>
      <c r="H168" s="24">
        <v>1475036</v>
      </c>
      <c r="I168" s="10">
        <f>+'[2]Table 2'!F100</f>
        <v>19489</v>
      </c>
      <c r="J168" s="10">
        <f>+'[2]Table 2'!G100</f>
        <v>3703</v>
      </c>
      <c r="K168" s="10">
        <f>+'[2]Table 2'!H100</f>
        <v>23192</v>
      </c>
      <c r="L168" s="10">
        <f t="shared" si="46"/>
        <v>1391520</v>
      </c>
      <c r="M168" s="10">
        <f>+'[3]Table 1'!F171</f>
        <v>21049</v>
      </c>
      <c r="N168" s="10">
        <f>+'[3]Table 1'!G171</f>
        <v>3999</v>
      </c>
      <c r="O168" s="10">
        <f>+'[3]Table 1'!H171</f>
        <v>25048</v>
      </c>
      <c r="P168" s="10">
        <f t="shared" si="47"/>
        <v>1502880</v>
      </c>
      <c r="Q168" s="10">
        <f t="shared" si="48"/>
        <v>24274.666666666668</v>
      </c>
      <c r="R168" s="10">
        <f t="shared" si="59"/>
        <v>1456480</v>
      </c>
      <c r="S168" s="10">
        <f t="shared" si="60"/>
        <v>1456480</v>
      </c>
      <c r="T168" s="10">
        <f t="shared" si="49"/>
        <v>27830.399999999998</v>
      </c>
      <c r="U168" s="11" t="str">
        <f t="shared" si="50"/>
        <v>Promediable</v>
      </c>
    </row>
    <row r="169" spans="1:21" ht="31.5" customHeight="1" x14ac:dyDescent="0.2">
      <c r="A169" s="9">
        <v>165</v>
      </c>
      <c r="B169" s="1" t="str">
        <f>+'[1]Table 1'!B169</f>
        <v>SELLO DE RADICACION ENTINTABLE
SEGÚN MODELO</v>
      </c>
      <c r="C169" s="1" t="str">
        <f>+'[1]Table 1'!C169</f>
        <v>Sello entintable para la recepción de la correspondencia en la empresa.
Según modelo</v>
      </c>
      <c r="D169" s="24">
        <f>+'[1]Table 1'!E169</f>
        <v>60</v>
      </c>
      <c r="E169" s="24">
        <v>106700</v>
      </c>
      <c r="F169" s="24">
        <v>20273</v>
      </c>
      <c r="G169" s="24">
        <v>126973</v>
      </c>
      <c r="H169" s="24">
        <v>7618351</v>
      </c>
      <c r="I169" s="10">
        <f>+'[2]Table 2'!F101</f>
        <v>100660</v>
      </c>
      <c r="J169" s="10">
        <f>+'[2]Table 2'!G101</f>
        <v>19125</v>
      </c>
      <c r="K169" s="10">
        <f>+'[2]Table 2'!H101</f>
        <v>119785</v>
      </c>
      <c r="L169" s="10">
        <f t="shared" si="46"/>
        <v>7187100</v>
      </c>
      <c r="M169" s="10">
        <f>+'[3]Table 1'!F172</f>
        <v>108713</v>
      </c>
      <c r="N169" s="10">
        <f>+'[3]Table 1'!G172</f>
        <v>20655</v>
      </c>
      <c r="O169" s="10">
        <f>+'[3]Table 1'!H172</f>
        <v>129368</v>
      </c>
      <c r="P169" s="10">
        <f t="shared" si="47"/>
        <v>7762080</v>
      </c>
      <c r="Q169" s="10">
        <f t="shared" si="48"/>
        <v>125375.33333333333</v>
      </c>
      <c r="R169" s="10">
        <f t="shared" si="59"/>
        <v>7522520</v>
      </c>
      <c r="S169" s="10">
        <f t="shared" si="60"/>
        <v>7522520</v>
      </c>
      <c r="T169" s="10">
        <f t="shared" si="49"/>
        <v>143742</v>
      </c>
      <c r="U169" s="11" t="str">
        <f t="shared" si="50"/>
        <v>Promediable</v>
      </c>
    </row>
    <row r="170" spans="1:21" ht="31.5" customHeight="1" x14ac:dyDescent="0.2">
      <c r="A170" s="9">
        <v>166</v>
      </c>
      <c r="B170" s="1" t="str">
        <f>+'[1]Table 1'!B170</f>
        <v>ALMOHADILLA</v>
      </c>
      <c r="C170" s="1" t="str">
        <f>+'[1]Table 1'!C170</f>
        <v>El Cojín Para Sello Pelikan 4500001 No2 Plástico 15.2x98 /v es el accesorio perfecto para complementar tus sellos y garantizar una impresión nítida y precisa. Con la reconocida marca Pelikan, este cojín está diseñado para ofrecerte la mejor calidad y dura</v>
      </c>
      <c r="D170" s="24">
        <f>+'[1]Table 1'!E170</f>
        <v>30</v>
      </c>
      <c r="E170" s="24">
        <v>53841</v>
      </c>
      <c r="F170" s="24">
        <v>10230</v>
      </c>
      <c r="G170" s="24">
        <v>64071</v>
      </c>
      <c r="H170" s="24">
        <v>1922124</v>
      </c>
      <c r="I170" s="10">
        <f>+'[2]Table 2'!F102</f>
        <v>50793</v>
      </c>
      <c r="J170" s="10">
        <f>+'[2]Table 2'!G102</f>
        <v>9651</v>
      </c>
      <c r="K170" s="10">
        <f>+'[2]Table 2'!H102</f>
        <v>60444</v>
      </c>
      <c r="L170" s="10">
        <f t="shared" si="46"/>
        <v>1813320</v>
      </c>
      <c r="M170" s="10">
        <f>+'[3]Table 1'!F173</f>
        <v>54857</v>
      </c>
      <c r="N170" s="10">
        <f>+'[3]Table 1'!G173</f>
        <v>10423</v>
      </c>
      <c r="O170" s="10">
        <f>+'[3]Table 1'!H173</f>
        <v>65280</v>
      </c>
      <c r="P170" s="10">
        <f t="shared" si="47"/>
        <v>1958400</v>
      </c>
      <c r="Q170" s="10">
        <f t="shared" si="48"/>
        <v>63265</v>
      </c>
      <c r="R170" s="10">
        <f t="shared" si="59"/>
        <v>1897950</v>
      </c>
      <c r="S170" s="10">
        <f t="shared" si="60"/>
        <v>1897950</v>
      </c>
      <c r="T170" s="10">
        <f t="shared" si="49"/>
        <v>72532.800000000003</v>
      </c>
      <c r="U170" s="11" t="str">
        <f t="shared" si="50"/>
        <v>Promediable</v>
      </c>
    </row>
    <row r="171" spans="1:21" ht="31.5" customHeight="1" x14ac:dyDescent="0.2">
      <c r="A171" s="9">
        <v>167</v>
      </c>
      <c r="B171" s="1" t="str">
        <f>+'[1]Table 1'!B171</f>
        <v>TINTA PARA ALMOHADILLA NEGRO</v>
      </c>
      <c r="C171" s="1" t="str">
        <f>+'[1]Table 1'!C171</f>
        <v>Negro Tinta Para Sellos Pelikan X 28 Cc' es un producto de alta calidad, ideal para uso en sellos de goma. Su fórmula especializada permite una impresión clara y duradera, asegurando que cada sello sea nítido y legible.</v>
      </c>
      <c r="D171" s="24">
        <f>+'[1]Table 1'!E171</f>
        <v>10</v>
      </c>
      <c r="E171" s="24">
        <v>7420</v>
      </c>
      <c r="F171" s="24">
        <v>1410</v>
      </c>
      <c r="G171" s="24">
        <v>8830</v>
      </c>
      <c r="H171" s="24">
        <v>88298</v>
      </c>
      <c r="I171" s="10">
        <f>+'[2]Table 2'!F103</f>
        <v>7000</v>
      </c>
      <c r="J171" s="10">
        <f>+'[2]Table 2'!G103</f>
        <v>1330</v>
      </c>
      <c r="K171" s="10">
        <f>+'[2]Table 2'!H103</f>
        <v>8330</v>
      </c>
      <c r="L171" s="10">
        <f t="shared" si="46"/>
        <v>83300</v>
      </c>
      <c r="M171" s="10">
        <f>+'[3]Table 1'!F174</f>
        <v>7560</v>
      </c>
      <c r="N171" s="10">
        <f>+'[3]Table 1'!G174</f>
        <v>1436</v>
      </c>
      <c r="O171" s="10">
        <f>+'[3]Table 1'!H174</f>
        <v>8996</v>
      </c>
      <c r="P171" s="10">
        <f t="shared" si="47"/>
        <v>89960</v>
      </c>
      <c r="Q171" s="10">
        <f t="shared" si="48"/>
        <v>8718.6666666666661</v>
      </c>
      <c r="R171" s="10">
        <f t="shared" si="59"/>
        <v>87186.666666666657</v>
      </c>
      <c r="S171" s="10">
        <f t="shared" si="60"/>
        <v>87186</v>
      </c>
      <c r="T171" s="10">
        <f t="shared" si="49"/>
        <v>9996</v>
      </c>
      <c r="U171" s="11" t="str">
        <f t="shared" si="50"/>
        <v>Promediable</v>
      </c>
    </row>
    <row r="172" spans="1:21" ht="31.5" customHeight="1" x14ac:dyDescent="0.2">
      <c r="A172" s="9">
        <v>168</v>
      </c>
      <c r="B172" s="1" t="str">
        <f>+'[1]Table 1'!B172</f>
        <v>CARPETAS DE PRESENTACION HOJA DE VIDA</v>
      </c>
      <c r="C172" s="1" t="str">
        <f>+'[1]Table 1'!C172</f>
        <v>Elaborada en cartón yute , tapas exteriores de 600 gramos , divisiones de 330 gramos , con refuerzo interno en papel y refuerzo externo en tela , con 5 separadores , cada uno con pestaña de marcación.</v>
      </c>
      <c r="D172" s="24">
        <f>+'[1]Table 1'!E172</f>
        <v>25</v>
      </c>
      <c r="E172" s="24">
        <v>5194</v>
      </c>
      <c r="F172" s="24">
        <v>987</v>
      </c>
      <c r="G172" s="24">
        <v>6181</v>
      </c>
      <c r="H172" s="24">
        <v>154522</v>
      </c>
      <c r="I172" s="10">
        <f>+'[2]Table 2'!F104</f>
        <v>4900</v>
      </c>
      <c r="J172" s="10">
        <f>+'[2]Table 2'!G104</f>
        <v>931</v>
      </c>
      <c r="K172" s="10">
        <f>+'[2]Table 2'!H104</f>
        <v>5831</v>
      </c>
      <c r="L172" s="10">
        <f t="shared" si="46"/>
        <v>145775</v>
      </c>
      <c r="M172" s="10">
        <f>+'[3]Table 1'!F175</f>
        <v>5292</v>
      </c>
      <c r="N172" s="10">
        <f>+'[3]Table 1'!G175</f>
        <v>1005</v>
      </c>
      <c r="O172" s="10">
        <f>+'[3]Table 1'!H175</f>
        <v>6297</v>
      </c>
      <c r="P172" s="10">
        <f t="shared" si="47"/>
        <v>157425</v>
      </c>
      <c r="Q172" s="10">
        <f t="shared" si="48"/>
        <v>6103</v>
      </c>
      <c r="R172" s="10">
        <f t="shared" si="59"/>
        <v>152575</v>
      </c>
      <c r="S172" s="10">
        <f t="shared" si="60"/>
        <v>152575</v>
      </c>
      <c r="T172" s="10">
        <f t="shared" si="49"/>
        <v>6997.2</v>
      </c>
      <c r="U172" s="11" t="str">
        <f t="shared" si="50"/>
        <v>Promediable</v>
      </c>
    </row>
    <row r="173" spans="1:21" ht="31.5" customHeight="1" x14ac:dyDescent="0.2">
      <c r="A173" s="9">
        <v>169</v>
      </c>
      <c r="B173" s="1" t="str">
        <f>+'[1]Table 1'!B173</f>
        <v>NOTAS ADHESIVAS</v>
      </c>
      <c r="C173" s="1" t="str">
        <f>+'[1]Table 1'!C173</f>
        <v>Contiene 250 hojas de colores diferentes
•Medidas: 50 x 50 mm</v>
      </c>
      <c r="D173" s="24">
        <f>+'[1]Table 1'!E173</f>
        <v>10</v>
      </c>
      <c r="E173" s="24">
        <v>11130</v>
      </c>
      <c r="F173" s="24">
        <v>2115</v>
      </c>
      <c r="G173" s="24">
        <v>13245</v>
      </c>
      <c r="H173" s="24">
        <v>132447</v>
      </c>
      <c r="I173" s="10">
        <f>+'[2]Table 2'!F105</f>
        <v>10500</v>
      </c>
      <c r="J173" s="10">
        <f>+'[2]Table 2'!G105</f>
        <v>1995</v>
      </c>
      <c r="K173" s="10">
        <f>+'[2]Table 2'!H105</f>
        <v>12495</v>
      </c>
      <c r="L173" s="10">
        <f t="shared" si="46"/>
        <v>124950</v>
      </c>
      <c r="M173" s="10">
        <f>+'[3]Table 1'!F176</f>
        <v>11340</v>
      </c>
      <c r="N173" s="10">
        <f>+'[3]Table 1'!G176</f>
        <v>2155</v>
      </c>
      <c r="O173" s="10">
        <f>+'[3]Table 1'!H176</f>
        <v>13495</v>
      </c>
      <c r="P173" s="10">
        <f t="shared" si="47"/>
        <v>134950</v>
      </c>
      <c r="Q173" s="10">
        <f t="shared" si="48"/>
        <v>13078.333333333334</v>
      </c>
      <c r="R173" s="10">
        <f t="shared" si="59"/>
        <v>130783.33333333334</v>
      </c>
      <c r="S173" s="10">
        <f t="shared" si="60"/>
        <v>130783</v>
      </c>
      <c r="T173" s="10">
        <f t="shared" si="49"/>
        <v>14994</v>
      </c>
      <c r="U173" s="11" t="str">
        <f t="shared" si="50"/>
        <v>Promediable</v>
      </c>
    </row>
    <row r="174" spans="1:21" ht="31.5" customHeight="1" x14ac:dyDescent="0.2">
      <c r="A174" s="9">
        <v>170</v>
      </c>
      <c r="B174" s="1" t="str">
        <f>+'[1]Table 1'!B174</f>
        <v>MARBETE DE COLORES</v>
      </c>
      <c r="C174" s="1" t="str">
        <f>+'[1]Table 1'!C174</f>
        <v>Para clasificar la información del archivo por colores. Compatibles con fólder celuguía horizontal y vertical. Capacidad para rotular con 47 caracteres. Diseñado para ser colocados fácilmente en la portaguía. Cantidad Rótulos: 160 Tamaño en milímetros: 10</v>
      </c>
      <c r="D174" s="24">
        <f>+'[1]Table 1'!E174</f>
        <v>20</v>
      </c>
      <c r="E174" s="24">
        <v>3766</v>
      </c>
      <c r="F174" s="24">
        <v>716</v>
      </c>
      <c r="G174" s="24">
        <v>4482</v>
      </c>
      <c r="H174" s="24">
        <v>89640</v>
      </c>
      <c r="I174" s="10">
        <f>+'[2]Table 2'!F106</f>
        <v>3553</v>
      </c>
      <c r="J174" s="10">
        <f>+'[2]Table 2'!G106</f>
        <v>675</v>
      </c>
      <c r="K174" s="10">
        <f>+'[2]Table 2'!H106</f>
        <v>4228</v>
      </c>
      <c r="L174" s="10">
        <f t="shared" si="46"/>
        <v>84560</v>
      </c>
      <c r="M174" s="10">
        <f>+'[3]Table 1'!F177</f>
        <v>3837</v>
      </c>
      <c r="N174" s="10">
        <f>+'[3]Table 1'!G177</f>
        <v>729</v>
      </c>
      <c r="O174" s="10">
        <f>+'[3]Table 1'!H177</f>
        <v>4567</v>
      </c>
      <c r="P174" s="10">
        <f t="shared" si="47"/>
        <v>91340</v>
      </c>
      <c r="Q174" s="10">
        <f t="shared" si="48"/>
        <v>4425.666666666667</v>
      </c>
      <c r="R174" s="10">
        <f t="shared" si="59"/>
        <v>88513.333333333343</v>
      </c>
      <c r="S174" s="10">
        <f t="shared" si="60"/>
        <v>88513</v>
      </c>
      <c r="T174" s="10">
        <f t="shared" si="49"/>
        <v>5073.5999999999995</v>
      </c>
      <c r="U174" s="11" t="str">
        <f t="shared" si="50"/>
        <v>Promediable</v>
      </c>
    </row>
    <row r="175" spans="1:21" ht="31.5" customHeight="1" x14ac:dyDescent="0.2">
      <c r="A175" s="9">
        <v>171</v>
      </c>
      <c r="B175" s="1" t="str">
        <f>+'[1]Table 1'!B175</f>
        <v>CAJAS PARA ARCHIVO X200</v>
      </c>
      <c r="C175" s="1" t="str">
        <f>+'[1]Table 1'!C175</f>
        <v>Caja para archivo tipo troquelada X200 en cartón corrugado con agarraderas laterales y tapa integrada calibre 720 , tamaño: alto 27  cm, ancho 20 cm, largo 405 cm, rotulada, sistema doble ventilación</v>
      </c>
      <c r="D175" s="24">
        <f>+'[1]Table 1'!E175</f>
        <v>300</v>
      </c>
      <c r="E175" s="24">
        <v>10388</v>
      </c>
      <c r="F175" s="24">
        <v>1974</v>
      </c>
      <c r="G175" s="24">
        <v>12362</v>
      </c>
      <c r="H175" s="24">
        <v>3708516</v>
      </c>
      <c r="I175" s="10">
        <f>+'[2]Table 2'!F107</f>
        <v>9800</v>
      </c>
      <c r="J175" s="10">
        <f>+'[2]Table 2'!G107</f>
        <v>1862</v>
      </c>
      <c r="K175" s="10">
        <f>+'[2]Table 2'!H107</f>
        <v>11662</v>
      </c>
      <c r="L175" s="10">
        <f t="shared" si="46"/>
        <v>3498600</v>
      </c>
      <c r="M175" s="10">
        <f>+'[3]Table 1'!F178</f>
        <v>10584</v>
      </c>
      <c r="N175" s="10">
        <f>+'[3]Table 1'!G178</f>
        <v>2011</v>
      </c>
      <c r="O175" s="10">
        <f>+'[3]Table 1'!H178</f>
        <v>12595</v>
      </c>
      <c r="P175" s="10">
        <f t="shared" si="47"/>
        <v>3778500</v>
      </c>
      <c r="Q175" s="10">
        <f t="shared" si="48"/>
        <v>12206.333333333334</v>
      </c>
      <c r="R175" s="10">
        <f t="shared" si="59"/>
        <v>3661900</v>
      </c>
      <c r="S175" s="10">
        <f t="shared" si="60"/>
        <v>3661900</v>
      </c>
      <c r="T175" s="10">
        <f t="shared" si="49"/>
        <v>13994.4</v>
      </c>
      <c r="U175" s="11" t="str">
        <f t="shared" si="50"/>
        <v>Promediable</v>
      </c>
    </row>
    <row r="176" spans="1:21" ht="31.5" customHeight="1" x14ac:dyDescent="0.2">
      <c r="A176" s="9">
        <v>172</v>
      </c>
      <c r="B176" s="1" t="str">
        <f>+'[1]Table 1'!B176</f>
        <v>CARRETE</v>
      </c>
      <c r="C176" s="1" t="str">
        <f>+'[1]Table 1'!C176</f>
        <v>Nylon 16 Libras X 90 mt (Carrete)</v>
      </c>
      <c r="D176" s="24">
        <f>+'[1]Table 1'!E176</f>
        <v>5</v>
      </c>
      <c r="E176" s="24">
        <v>4115</v>
      </c>
      <c r="F176" s="24">
        <v>782</v>
      </c>
      <c r="G176" s="24">
        <v>4897</v>
      </c>
      <c r="H176" s="24">
        <v>24485</v>
      </c>
      <c r="I176" s="10">
        <f>+'[2]Table 2'!F108</f>
        <v>3882</v>
      </c>
      <c r="J176" s="10">
        <f>+'[2]Table 2'!G108</f>
        <v>738</v>
      </c>
      <c r="K176" s="10">
        <f>+'[2]Table 2'!H108</f>
        <v>4620</v>
      </c>
      <c r="L176" s="10">
        <f t="shared" si="46"/>
        <v>23100</v>
      </c>
      <c r="M176" s="10">
        <f>+'[3]Table 1'!F179</f>
        <v>4193</v>
      </c>
      <c r="N176" s="10">
        <f>+'[3]Table 1'!G179</f>
        <v>797</v>
      </c>
      <c r="O176" s="10">
        <f>+'[3]Table 1'!H179</f>
        <v>4989</v>
      </c>
      <c r="P176" s="10">
        <f t="shared" si="47"/>
        <v>24945</v>
      </c>
      <c r="Q176" s="10">
        <f t="shared" si="48"/>
        <v>4835.333333333333</v>
      </c>
      <c r="R176" s="10">
        <f t="shared" si="59"/>
        <v>24176.666666666664</v>
      </c>
      <c r="S176" s="10">
        <f t="shared" si="60"/>
        <v>24176</v>
      </c>
      <c r="T176" s="10">
        <f t="shared" si="49"/>
        <v>5544</v>
      </c>
      <c r="U176" s="11" t="str">
        <f t="shared" si="50"/>
        <v>Promediable</v>
      </c>
    </row>
    <row r="177" spans="1:21" ht="31.5" customHeight="1" x14ac:dyDescent="0.2">
      <c r="A177" s="9">
        <v>173</v>
      </c>
      <c r="B177" s="1" t="str">
        <f>+'[1]Table 1'!B177</f>
        <v>BARRAS DE SILICONA MEDIANA</v>
      </c>
      <c r="C177" s="1" t="str">
        <f>+'[1]Table 1'!C177</f>
        <v>Barra de Silicona Gruesa 11mm en Bolsa x 25 unidades es</v>
      </c>
      <c r="D177" s="24">
        <f>+'[1]Table 1'!E177</f>
        <v>2</v>
      </c>
      <c r="E177" s="24">
        <v>60844</v>
      </c>
      <c r="F177" s="24">
        <v>11560</v>
      </c>
      <c r="G177" s="24">
        <v>72404</v>
      </c>
      <c r="H177" s="24">
        <v>144809</v>
      </c>
      <c r="I177" s="10">
        <f>+'[2]Table 2'!F109</f>
        <v>57400</v>
      </c>
      <c r="J177" s="10">
        <f>+'[2]Table 2'!G109</f>
        <v>10906</v>
      </c>
      <c r="K177" s="10">
        <f>+'[2]Table 2'!H109</f>
        <v>68306</v>
      </c>
      <c r="L177" s="10">
        <f t="shared" si="46"/>
        <v>136612</v>
      </c>
      <c r="M177" s="10">
        <f>+'[3]Table 1'!F180</f>
        <v>61992</v>
      </c>
      <c r="N177" s="10">
        <f>+'[3]Table 1'!G180</f>
        <v>11778</v>
      </c>
      <c r="O177" s="10">
        <f>+'[3]Table 1'!H180</f>
        <v>73770</v>
      </c>
      <c r="P177" s="10">
        <f t="shared" si="47"/>
        <v>147540</v>
      </c>
      <c r="Q177" s="10">
        <f t="shared" si="48"/>
        <v>71493.333333333328</v>
      </c>
      <c r="R177" s="10">
        <f t="shared" si="59"/>
        <v>142986.66666666666</v>
      </c>
      <c r="S177" s="10">
        <f t="shared" si="60"/>
        <v>142986</v>
      </c>
      <c r="T177" s="10">
        <f t="shared" si="49"/>
        <v>81967.199999999997</v>
      </c>
      <c r="U177" s="11" t="str">
        <f t="shared" si="50"/>
        <v>Promediable</v>
      </c>
    </row>
    <row r="178" spans="1:21" ht="31.5" customHeight="1" x14ac:dyDescent="0.2">
      <c r="A178" s="9">
        <v>174</v>
      </c>
      <c r="B178" s="1" t="str">
        <f>+'[1]Table 1'!B178</f>
        <v>Calculadora manual</v>
      </c>
      <c r="C178" s="1" t="str">
        <f>+'[1]Table 1'!C178</f>
        <v>Calculadora Electronica 12 Digitos Color Negro Iu-c8837b</v>
      </c>
      <c r="D178" s="24">
        <f>+'[1]Table 1'!E178</f>
        <v>1</v>
      </c>
      <c r="E178" s="24">
        <v>19032</v>
      </c>
      <c r="F178" s="24">
        <v>3616</v>
      </c>
      <c r="G178" s="24">
        <v>22648</v>
      </c>
      <c r="H178" s="24">
        <v>22648</v>
      </c>
      <c r="I178" s="10">
        <f>+'[2]Table 2'!F110</f>
        <v>17955</v>
      </c>
      <c r="J178" s="10">
        <f>+'[2]Table 2'!G110</f>
        <v>3411</v>
      </c>
      <c r="K178" s="10">
        <f>+'[2]Table 2'!H110</f>
        <v>21366</v>
      </c>
      <c r="L178" s="10">
        <f t="shared" si="46"/>
        <v>21366</v>
      </c>
      <c r="M178" s="10">
        <f>+'[3]Table 1'!F181</f>
        <v>19391</v>
      </c>
      <c r="N178" s="10">
        <f>+'[3]Table 1'!G181</f>
        <v>3684</v>
      </c>
      <c r="O178" s="10">
        <f>+'[3]Table 1'!H181</f>
        <v>23076</v>
      </c>
      <c r="P178" s="10">
        <f t="shared" si="47"/>
        <v>23076</v>
      </c>
      <c r="Q178" s="10">
        <f t="shared" si="48"/>
        <v>22363.333333333332</v>
      </c>
      <c r="R178" s="10">
        <f t="shared" si="59"/>
        <v>22363.333333333332</v>
      </c>
      <c r="S178" s="10">
        <f t="shared" si="60"/>
        <v>22363</v>
      </c>
      <c r="T178" s="10">
        <f t="shared" si="49"/>
        <v>25639.200000000001</v>
      </c>
      <c r="U178" s="11" t="str">
        <f t="shared" si="50"/>
        <v>Promediable</v>
      </c>
    </row>
    <row r="179" spans="1:21" ht="31.5" customHeight="1" x14ac:dyDescent="0.2">
      <c r="A179" s="9">
        <v>175</v>
      </c>
      <c r="B179" s="1" t="str">
        <f>+'[1]Table 1'!B179</f>
        <v>Cartulina fluorescente de 1/8 (colores surtidos) x 6 unidades</v>
      </c>
      <c r="C179" s="1" t="str">
        <f>+'[1]Table 1'!C179</f>
        <v>Cartulina fluorescente de 1/8 (colores surtidos) x 6 unidades</v>
      </c>
      <c r="D179" s="24">
        <f>+'[1]Table 1'!E179</f>
        <v>10</v>
      </c>
      <c r="E179" s="24">
        <v>3933</v>
      </c>
      <c r="F179" s="24">
        <v>747</v>
      </c>
      <c r="G179" s="24">
        <v>4680</v>
      </c>
      <c r="H179" s="24">
        <v>46798</v>
      </c>
      <c r="I179" s="10">
        <f>+'[2]Table 2'!F111</f>
        <v>3710</v>
      </c>
      <c r="J179" s="10">
        <f>+'[2]Table 2'!G111</f>
        <v>705</v>
      </c>
      <c r="K179" s="10">
        <f>+'[2]Table 2'!H111</f>
        <v>4415</v>
      </c>
      <c r="L179" s="10">
        <f t="shared" si="46"/>
        <v>44150</v>
      </c>
      <c r="M179" s="10">
        <f>+'[3]Table 1'!F182</f>
        <v>4007</v>
      </c>
      <c r="N179" s="10">
        <f>+'[3]Table 1'!G182</f>
        <v>761</v>
      </c>
      <c r="O179" s="10">
        <f>+'[3]Table 1'!H182</f>
        <v>4768</v>
      </c>
      <c r="P179" s="10">
        <f t="shared" si="47"/>
        <v>47680</v>
      </c>
      <c r="Q179" s="10">
        <f t="shared" si="48"/>
        <v>4621</v>
      </c>
      <c r="R179" s="10">
        <f t="shared" ref="R179:R184" si="61">+Q179*D179</f>
        <v>46210</v>
      </c>
      <c r="S179" s="10">
        <f t="shared" ref="S179:S184" si="62">+TRUNC(R179,0)</f>
        <v>46210</v>
      </c>
      <c r="T179" s="10">
        <f t="shared" si="49"/>
        <v>5298</v>
      </c>
      <c r="U179" s="11" t="str">
        <f t="shared" si="50"/>
        <v>Promediable</v>
      </c>
    </row>
    <row r="180" spans="1:21" ht="31.5" customHeight="1" x14ac:dyDescent="0.2">
      <c r="A180" s="9">
        <v>176</v>
      </c>
      <c r="B180" s="1" t="str">
        <f>+'[1]Table 1'!B180</f>
        <v>Hojas A4 plásticas transparentes
perforadas</v>
      </c>
      <c r="C180" s="1" t="str">
        <f>+'[1]Table 1'!C180</f>
        <v>Fundas transparentes perforadas para documentos (A4). Paquete X 100
unidades</v>
      </c>
      <c r="D180" s="24">
        <f>+'[1]Table 1'!E180</f>
        <v>1</v>
      </c>
      <c r="E180" s="24">
        <v>35616</v>
      </c>
      <c r="F180" s="24">
        <v>6767</v>
      </c>
      <c r="G180" s="24">
        <v>42383</v>
      </c>
      <c r="H180" s="24">
        <v>42383</v>
      </c>
      <c r="I180" s="10">
        <f>+'[2]Table 2'!F112</f>
        <v>33600</v>
      </c>
      <c r="J180" s="10">
        <f>+'[2]Table 2'!G112</f>
        <v>6384</v>
      </c>
      <c r="K180" s="10">
        <f>+'[2]Table 2'!H112</f>
        <v>39984</v>
      </c>
      <c r="L180" s="10">
        <f t="shared" si="46"/>
        <v>39984</v>
      </c>
      <c r="M180" s="10">
        <f>+'[3]Table 1'!F183</f>
        <v>36288</v>
      </c>
      <c r="N180" s="10">
        <f>+'[3]Table 1'!G183</f>
        <v>6895</v>
      </c>
      <c r="O180" s="10">
        <f>+'[3]Table 1'!H183</f>
        <v>43183</v>
      </c>
      <c r="P180" s="10">
        <f t="shared" si="47"/>
        <v>43183</v>
      </c>
      <c r="Q180" s="10">
        <f t="shared" si="48"/>
        <v>41850</v>
      </c>
      <c r="R180" s="10">
        <f t="shared" si="61"/>
        <v>41850</v>
      </c>
      <c r="S180" s="10">
        <f t="shared" si="62"/>
        <v>41850</v>
      </c>
      <c r="T180" s="10">
        <f t="shared" si="49"/>
        <v>47980.799999999996</v>
      </c>
      <c r="U180" s="11" t="str">
        <f t="shared" si="50"/>
        <v>Promediable</v>
      </c>
    </row>
    <row r="181" spans="1:21" ht="31.5" customHeight="1" x14ac:dyDescent="0.2">
      <c r="A181" s="9">
        <v>177</v>
      </c>
      <c r="B181" s="1" t="str">
        <f>+'[1]Table 1'!B181</f>
        <v>LAPIZ ROJO</v>
      </c>
      <c r="C181" s="1" t="str">
        <f>+'[1]Table 1'!C181</f>
        <v>21,00 cm x 1,80 cm x 5,00 cm en empaque. Paquete X 12 unidades</v>
      </c>
      <c r="D181" s="24">
        <f>+'[1]Table 1'!E181</f>
        <v>2</v>
      </c>
      <c r="E181" s="24">
        <v>10240</v>
      </c>
      <c r="F181" s="24">
        <v>1946</v>
      </c>
      <c r="G181" s="24">
        <v>12185</v>
      </c>
      <c r="H181" s="24">
        <v>24370</v>
      </c>
      <c r="I181" s="10">
        <f>+'[2]Table 2'!F113</f>
        <v>9660</v>
      </c>
      <c r="J181" s="10">
        <f>+'[2]Table 2'!G113</f>
        <v>1835</v>
      </c>
      <c r="K181" s="10">
        <f>+'[2]Table 2'!H113</f>
        <v>11495</v>
      </c>
      <c r="L181" s="10">
        <f t="shared" si="46"/>
        <v>22990</v>
      </c>
      <c r="M181" s="10">
        <f>+'[3]Table 1'!F184</f>
        <v>10433</v>
      </c>
      <c r="N181" s="10">
        <f>+'[3]Table 1'!G184</f>
        <v>1982</v>
      </c>
      <c r="O181" s="10">
        <f>+'[3]Table 1'!H184</f>
        <v>12415</v>
      </c>
      <c r="P181" s="10">
        <f t="shared" si="47"/>
        <v>24830</v>
      </c>
      <c r="Q181" s="10">
        <f t="shared" si="48"/>
        <v>12031.666666666666</v>
      </c>
      <c r="R181" s="10">
        <f t="shared" si="61"/>
        <v>24063.333333333332</v>
      </c>
      <c r="S181" s="10">
        <f t="shared" si="62"/>
        <v>24063</v>
      </c>
      <c r="T181" s="10">
        <f t="shared" si="49"/>
        <v>13794</v>
      </c>
      <c r="U181" s="11" t="str">
        <f t="shared" si="50"/>
        <v>Promediable</v>
      </c>
    </row>
    <row r="182" spans="1:21" ht="31.5" customHeight="1" x14ac:dyDescent="0.2">
      <c r="A182" s="9">
        <v>178</v>
      </c>
      <c r="B182" s="1" t="str">
        <f>+'[1]Table 1'!B182</f>
        <v>PAPEL COMETA</v>
      </c>
      <c r="C182" s="1" t="str">
        <f>+'[1]Table 1'!C182</f>
        <v>PAPEL SEDA, Papel con alta resistencia a la decoloración provocada por la luz y el agua.
Gramaje: 17g.  Hojas plegadas de 51 x 76 cm, (embolsada de 25 en 25 hojas para una mejor protección y conservación o en
paquetes de 500 hojas sin bolsa), Reciclable 1</v>
      </c>
      <c r="D182" s="24">
        <f>+'[1]Table 1'!E182</f>
        <v>1</v>
      </c>
      <c r="E182" s="24">
        <v>7123</v>
      </c>
      <c r="F182" s="24">
        <v>1353</v>
      </c>
      <c r="G182" s="24">
        <v>8477</v>
      </c>
      <c r="H182" s="24">
        <v>8477</v>
      </c>
      <c r="I182" s="10">
        <f>+'[2]Table 2'!F114</f>
        <v>6720</v>
      </c>
      <c r="J182" s="10">
        <f>+'[2]Table 2'!G114</f>
        <v>1277</v>
      </c>
      <c r="K182" s="10">
        <f>+'[2]Table 2'!H114</f>
        <v>7997</v>
      </c>
      <c r="L182" s="10">
        <f t="shared" si="46"/>
        <v>7997</v>
      </c>
      <c r="M182" s="10">
        <f>+'[3]Table 1'!F185</f>
        <v>7258</v>
      </c>
      <c r="N182" s="10">
        <f>+'[3]Table 1'!G185</f>
        <v>1379</v>
      </c>
      <c r="O182" s="10">
        <f>+'[3]Table 1'!H185</f>
        <v>8637</v>
      </c>
      <c r="P182" s="10">
        <f t="shared" si="47"/>
        <v>8637</v>
      </c>
      <c r="Q182" s="10">
        <f t="shared" si="48"/>
        <v>8370.3333333333339</v>
      </c>
      <c r="R182" s="10">
        <f t="shared" si="61"/>
        <v>8370.3333333333339</v>
      </c>
      <c r="S182" s="10">
        <f t="shared" si="62"/>
        <v>8370</v>
      </c>
      <c r="T182" s="10">
        <f t="shared" si="49"/>
        <v>9596.4</v>
      </c>
      <c r="U182" s="11" t="str">
        <f t="shared" si="50"/>
        <v>Promediable</v>
      </c>
    </row>
    <row r="183" spans="1:21" ht="31.5" customHeight="1" x14ac:dyDescent="0.2">
      <c r="A183" s="9">
        <v>179</v>
      </c>
      <c r="B183" s="1" t="str">
        <f>+'[1]Table 1'!B183</f>
        <v>Papel Silueta Octavos</v>
      </c>
      <c r="C183" s="1" t="str">
        <f>+'[1]Table 1'!C183</f>
        <v>Hojas en tamaño 1/8 (25 x 35 cms. Aprox.). Paquete X  10 unidades</v>
      </c>
      <c r="D183" s="24">
        <f>+'[1]Table 1'!E183</f>
        <v>2</v>
      </c>
      <c r="E183" s="24">
        <v>968</v>
      </c>
      <c r="F183" s="24">
        <v>184</v>
      </c>
      <c r="G183" s="24">
        <v>1151</v>
      </c>
      <c r="H183" s="24">
        <v>2303</v>
      </c>
      <c r="I183" s="10">
        <f>+'[2]Table 2'!F115</f>
        <v>913</v>
      </c>
      <c r="J183" s="10">
        <f>+'[2]Table 2'!G115</f>
        <v>173</v>
      </c>
      <c r="K183" s="10">
        <f>+'[2]Table 2'!H115</f>
        <v>1086</v>
      </c>
      <c r="L183" s="10">
        <f t="shared" si="46"/>
        <v>2172</v>
      </c>
      <c r="M183" s="10">
        <f>+'[3]Table 1'!F186</f>
        <v>986</v>
      </c>
      <c r="N183" s="10">
        <f>+'[3]Table 1'!G186</f>
        <v>187</v>
      </c>
      <c r="O183" s="10">
        <f>+'[3]Table 1'!H186</f>
        <v>1173</v>
      </c>
      <c r="P183" s="10">
        <f t="shared" si="47"/>
        <v>2346</v>
      </c>
      <c r="Q183" s="10">
        <f t="shared" si="48"/>
        <v>1136.6666666666667</v>
      </c>
      <c r="R183" s="10">
        <f t="shared" si="61"/>
        <v>2273.3333333333335</v>
      </c>
      <c r="S183" s="10">
        <f t="shared" si="62"/>
        <v>2273</v>
      </c>
      <c r="T183" s="10">
        <f t="shared" si="49"/>
        <v>1303.2</v>
      </c>
      <c r="U183" s="11" t="str">
        <f t="shared" si="50"/>
        <v>Promediable</v>
      </c>
    </row>
    <row r="184" spans="1:21" ht="31.5" customHeight="1" x14ac:dyDescent="0.2">
      <c r="A184" s="9">
        <v>180</v>
      </c>
      <c r="B184" s="1" t="str">
        <f>+'[1]Table 1'!B184</f>
        <v>Pegante en barra de 40 gr.</v>
      </c>
      <c r="C184" s="1" t="str">
        <f>+'[1]Table 1'!C184</f>
        <v>Líquido adhesivo viscoso de color blanco, de facil aplicación presentacion
por 250grs</v>
      </c>
      <c r="D184" s="24">
        <f>+'[1]Table 1'!E184</f>
        <v>10</v>
      </c>
      <c r="E184" s="24">
        <v>12911</v>
      </c>
      <c r="F184" s="24">
        <v>2453</v>
      </c>
      <c r="G184" s="24">
        <v>15364</v>
      </c>
      <c r="H184" s="24">
        <v>153639</v>
      </c>
      <c r="I184" s="10">
        <f>+'[2]Table 2'!F116</f>
        <v>12180</v>
      </c>
      <c r="J184" s="10">
        <f>+'[2]Table 2'!G116</f>
        <v>2314</v>
      </c>
      <c r="K184" s="10">
        <f>+'[2]Table 2'!H116</f>
        <v>14494</v>
      </c>
      <c r="L184" s="10">
        <f t="shared" si="46"/>
        <v>144940</v>
      </c>
      <c r="M184" s="10">
        <f>+'[3]Table 1'!F187</f>
        <v>13154</v>
      </c>
      <c r="N184" s="10">
        <f>+'[3]Table 1'!G187</f>
        <v>2499</v>
      </c>
      <c r="O184" s="10">
        <f>+'[3]Table 1'!H187</f>
        <v>15654</v>
      </c>
      <c r="P184" s="10">
        <f t="shared" si="47"/>
        <v>156540</v>
      </c>
      <c r="Q184" s="10">
        <f t="shared" si="48"/>
        <v>15170.666666666666</v>
      </c>
      <c r="R184" s="10">
        <f t="shared" si="61"/>
        <v>151706.66666666666</v>
      </c>
      <c r="S184" s="10">
        <f t="shared" si="62"/>
        <v>151706</v>
      </c>
      <c r="T184" s="10">
        <f t="shared" si="49"/>
        <v>17392.8</v>
      </c>
      <c r="U184" s="11" t="str">
        <f t="shared" si="50"/>
        <v>Promediable</v>
      </c>
    </row>
    <row r="185" spans="1:21" ht="31.5" customHeight="1" x14ac:dyDescent="0.2">
      <c r="A185" s="9">
        <v>181</v>
      </c>
      <c r="B185" s="1" t="str">
        <f>+'[1]Table 1'!B185</f>
        <v>Reglas 60 cms</v>
      </c>
      <c r="C185" s="1" t="str">
        <f>+'[1]Table 1'!C185</f>
        <v>Regla plastica transparente de 60 centímetros, Con borde biselado, Con
graducación vertical y horizontal.</v>
      </c>
      <c r="D185" s="24">
        <f>+'[1]Table 1'!E185</f>
        <v>60</v>
      </c>
      <c r="E185" s="24">
        <v>400680</v>
      </c>
      <c r="F185" s="24">
        <v>76129</v>
      </c>
      <c r="G185" s="24">
        <v>476809</v>
      </c>
      <c r="H185" s="24">
        <v>28608552</v>
      </c>
      <c r="I185" s="10">
        <f>+'[2]Table 2'!F117</f>
        <v>378000</v>
      </c>
      <c r="J185" s="10">
        <f>+'[2]Table 2'!G117</f>
        <v>71820</v>
      </c>
      <c r="K185" s="10">
        <f>+'[2]Table 2'!H117</f>
        <v>449820</v>
      </c>
      <c r="L185" s="10">
        <f t="shared" si="46"/>
        <v>26989200</v>
      </c>
      <c r="M185" s="10">
        <f>+'[3]Table 1'!F188</f>
        <v>408240</v>
      </c>
      <c r="N185" s="10">
        <f>+'[3]Table 1'!G188</f>
        <v>77566</v>
      </c>
      <c r="O185" s="10">
        <f>+'[3]Table 1'!H188</f>
        <v>485806</v>
      </c>
      <c r="P185" s="10">
        <f t="shared" si="47"/>
        <v>29148360</v>
      </c>
      <c r="Q185" s="10">
        <f t="shared" si="48"/>
        <v>470811.66666666669</v>
      </c>
      <c r="R185" s="10">
        <f t="shared" ref="R185:R197" si="63">+Q185*D185</f>
        <v>28248700</v>
      </c>
      <c r="S185" s="10">
        <f>+TRUNC(R185,0)</f>
        <v>28248700</v>
      </c>
      <c r="T185" s="10">
        <f t="shared" si="49"/>
        <v>539784</v>
      </c>
      <c r="U185" s="11" t="str">
        <f t="shared" si="50"/>
        <v>Promediable</v>
      </c>
    </row>
    <row r="186" spans="1:21" ht="31.5" customHeight="1" x14ac:dyDescent="0.2">
      <c r="A186" s="9">
        <v>182</v>
      </c>
      <c r="B186" s="1" t="str">
        <f>+'[1]Table 1'!B186</f>
        <v>Reglas de 1 MT</v>
      </c>
      <c r="C186" s="1" t="str">
        <f>+'[1]Table 1'!C186</f>
        <v>Reglas semiflexibles, Hecho de acero inoxidable. Intervalo: 0 a 100 cm</v>
      </c>
      <c r="D186" s="24">
        <f>+'[1]Table 1'!E186</f>
        <v>10</v>
      </c>
      <c r="E186" s="24">
        <v>44520</v>
      </c>
      <c r="F186" s="24">
        <v>8459</v>
      </c>
      <c r="G186" s="24">
        <v>52979</v>
      </c>
      <c r="H186" s="24">
        <v>529788</v>
      </c>
      <c r="I186" s="10">
        <f>+'[2]Table 2'!F118</f>
        <v>42000</v>
      </c>
      <c r="J186" s="10">
        <f>+'[2]Table 2'!G118</f>
        <v>7980</v>
      </c>
      <c r="K186" s="10">
        <f>+'[2]Table 2'!H118</f>
        <v>49980</v>
      </c>
      <c r="L186" s="10">
        <f t="shared" si="46"/>
        <v>499800</v>
      </c>
      <c r="M186" s="10">
        <f>+'[3]Table 1'!F189</f>
        <v>45360</v>
      </c>
      <c r="N186" s="10">
        <f>+'[3]Table 1'!G189</f>
        <v>8618</v>
      </c>
      <c r="O186" s="10">
        <f>+'[3]Table 1'!H189</f>
        <v>53978</v>
      </c>
      <c r="P186" s="10">
        <f t="shared" si="47"/>
        <v>539780</v>
      </c>
      <c r="Q186" s="10">
        <f t="shared" si="48"/>
        <v>52312.333333333336</v>
      </c>
      <c r="R186" s="10">
        <f t="shared" si="63"/>
        <v>523123.33333333337</v>
      </c>
      <c r="S186" s="10">
        <f>+TRUNC(R186,0)</f>
        <v>523123</v>
      </c>
      <c r="T186" s="10">
        <f t="shared" si="49"/>
        <v>59976</v>
      </c>
      <c r="U186" s="11" t="str">
        <f t="shared" si="50"/>
        <v>Promediable</v>
      </c>
    </row>
    <row r="187" spans="1:21" ht="31.5" customHeight="1" x14ac:dyDescent="0.2">
      <c r="A187" s="9">
        <v>183</v>
      </c>
      <c r="B187" s="1" t="str">
        <f>+'[1]Table 1'!B187</f>
        <v>Chinches pequeños</v>
      </c>
      <c r="C187" s="1" t="str">
        <f>+'[1]Table 1'!C187</f>
        <v>Chinches Tachuelas X 100 Unidades de la marca Studio. Este conjunto de tachuelas es ideal para mantener tus espacios de trabajo y hogar perfectamente ordenados, permitiéndote fijar fácilmente todo tipo de materiales ligeros sobre superficies adecuadas. Ca</v>
      </c>
      <c r="D187" s="24">
        <f>+'[1]Table 1'!E187</f>
        <v>1</v>
      </c>
      <c r="E187" s="24">
        <v>78504</v>
      </c>
      <c r="F187" s="24">
        <v>14916</v>
      </c>
      <c r="G187" s="24">
        <v>93419</v>
      </c>
      <c r="H187" s="24">
        <v>93419</v>
      </c>
      <c r="I187" s="10">
        <f>+'[2]Table 2'!F119</f>
        <v>74060</v>
      </c>
      <c r="J187" s="10">
        <f>+'[2]Table 2'!G119</f>
        <v>14071</v>
      </c>
      <c r="K187" s="10">
        <f>+'[2]Table 2'!H119</f>
        <v>88131</v>
      </c>
      <c r="L187" s="10">
        <f t="shared" si="46"/>
        <v>88131</v>
      </c>
      <c r="M187" s="10">
        <f>+'[3]Table 1'!F190</f>
        <v>79985</v>
      </c>
      <c r="N187" s="10">
        <f>+'[3]Table 1'!G190</f>
        <v>15197</v>
      </c>
      <c r="O187" s="10">
        <f>+'[3]Table 1'!H190</f>
        <v>95182</v>
      </c>
      <c r="P187" s="10">
        <f t="shared" si="47"/>
        <v>95182</v>
      </c>
      <c r="Q187" s="10">
        <f t="shared" si="48"/>
        <v>92244</v>
      </c>
      <c r="R187" s="10">
        <f t="shared" si="63"/>
        <v>92244</v>
      </c>
      <c r="S187" s="10">
        <f t="shared" ref="S187:S197" si="64">+TRUNC(R187,0)</f>
        <v>92244</v>
      </c>
      <c r="T187" s="10">
        <f t="shared" si="49"/>
        <v>105757.2</v>
      </c>
      <c r="U187" s="11" t="str">
        <f t="shared" si="50"/>
        <v>Promediable</v>
      </c>
    </row>
    <row r="188" spans="1:21" ht="31.5" customHeight="1" x14ac:dyDescent="0.2">
      <c r="A188" s="9">
        <v>184</v>
      </c>
      <c r="B188" s="1" t="str">
        <f>+'[1]Table 1'!B188</f>
        <v>CINTA DOBLE FAZ</v>
      </c>
      <c r="C188" s="1" t="str">
        <f>+'[1]Table 1'!C188</f>
        <v>Cinta adhesiva de doble cara con base de PP transparente. Adhesivo sin disolventes.Alto poder adhesivo.De larga duración.Utilizable sin   dispensador manual.Longitud del rollo: 10 m, ancho de la cinta adhesiva: 12
mm.</v>
      </c>
      <c r="D188" s="24">
        <f>+'[1]Table 1'!E188</f>
        <v>1</v>
      </c>
      <c r="E188" s="24">
        <v>24486</v>
      </c>
      <c r="F188" s="24">
        <v>4652</v>
      </c>
      <c r="G188" s="24">
        <v>29138</v>
      </c>
      <c r="H188" s="24">
        <v>29138</v>
      </c>
      <c r="I188" s="10">
        <f>+'[2]Table 2'!F120</f>
        <v>23100</v>
      </c>
      <c r="J188" s="10">
        <f>+'[2]Table 2'!G120</f>
        <v>4389</v>
      </c>
      <c r="K188" s="10">
        <f>+'[2]Table 2'!H120</f>
        <v>27489</v>
      </c>
      <c r="L188" s="10">
        <f t="shared" si="46"/>
        <v>27489</v>
      </c>
      <c r="M188" s="10">
        <f>+'[3]Table 2'!F1</f>
        <v>24948</v>
      </c>
      <c r="N188" s="10">
        <f>+'[3]Table 2'!G1</f>
        <v>4740</v>
      </c>
      <c r="O188" s="10">
        <f>+'[3]Table 2'!H1</f>
        <v>29688</v>
      </c>
      <c r="P188" s="10">
        <f t="shared" si="47"/>
        <v>29688</v>
      </c>
      <c r="Q188" s="10">
        <f t="shared" si="48"/>
        <v>28771.666666666668</v>
      </c>
      <c r="R188" s="10">
        <f t="shared" si="63"/>
        <v>28771.666666666668</v>
      </c>
      <c r="S188" s="10">
        <f t="shared" si="64"/>
        <v>28771</v>
      </c>
      <c r="T188" s="10">
        <f t="shared" si="49"/>
        <v>32986.799999999996</v>
      </c>
      <c r="U188" s="11" t="str">
        <f t="shared" si="50"/>
        <v>Promediable</v>
      </c>
    </row>
    <row r="189" spans="1:21" ht="31.5" customHeight="1" x14ac:dyDescent="0.2">
      <c r="A189" s="9">
        <v>185</v>
      </c>
      <c r="B189" s="1" t="str">
        <f>+'[1]Table 1'!B189</f>
        <v>Escarcha de varios colores</v>
      </c>
      <c r="C189" s="1" t="str">
        <f>+'[1]Table 1'!C189</f>
        <v>Presentación 500 gr colores variados</v>
      </c>
      <c r="D189" s="24">
        <f>+'[1]Table 1'!E189</f>
        <v>20</v>
      </c>
      <c r="E189" s="24">
        <v>34874</v>
      </c>
      <c r="F189" s="24">
        <v>6626</v>
      </c>
      <c r="G189" s="24">
        <v>41500</v>
      </c>
      <c r="H189" s="24">
        <v>830001</v>
      </c>
      <c r="I189" s="10">
        <f>+'[2]Table 2'!F121</f>
        <v>32900</v>
      </c>
      <c r="J189" s="10">
        <f>+'[2]Table 2'!G121</f>
        <v>6251</v>
      </c>
      <c r="K189" s="10">
        <f>+'[2]Table 2'!H121</f>
        <v>39151</v>
      </c>
      <c r="L189" s="10">
        <f t="shared" si="46"/>
        <v>783020</v>
      </c>
      <c r="M189" s="10">
        <f>+'[3]Table 2'!F2</f>
        <v>35532</v>
      </c>
      <c r="N189" s="10">
        <f>+'[3]Table 2'!G2</f>
        <v>6751</v>
      </c>
      <c r="O189" s="10">
        <f>+'[3]Table 2'!H2</f>
        <v>42283</v>
      </c>
      <c r="P189" s="10">
        <f t="shared" si="47"/>
        <v>845660</v>
      </c>
      <c r="Q189" s="10">
        <f t="shared" si="48"/>
        <v>40978</v>
      </c>
      <c r="R189" s="10">
        <f t="shared" si="63"/>
        <v>819560</v>
      </c>
      <c r="S189" s="10">
        <f t="shared" si="64"/>
        <v>819560</v>
      </c>
      <c r="T189" s="10">
        <f t="shared" si="49"/>
        <v>46981.2</v>
      </c>
      <c r="U189" s="11" t="str">
        <f t="shared" si="50"/>
        <v>Promediable</v>
      </c>
    </row>
    <row r="190" spans="1:21" ht="31.5" customHeight="1" x14ac:dyDescent="0.2">
      <c r="A190" s="9">
        <v>186</v>
      </c>
      <c r="B190" s="1" t="str">
        <f>+'[1]Table 1'!B190</f>
        <v>Lápiz negro</v>
      </c>
      <c r="C190" s="1" t="str">
        <f>+'[1]Table 1'!C190</f>
        <v>Lápiz triangular, extra grueso 2 (HB). Diseño ergonómico. Longitud y peso ideal para las manos pequeñas. Excelente para la enseñanza de la correcta sujeción. Mina mas gruesa de 3.5 mm. caja por 12 unidades</v>
      </c>
      <c r="D190" s="24">
        <f>+'[1]Table 1'!E190</f>
        <v>1</v>
      </c>
      <c r="E190" s="24">
        <v>7420</v>
      </c>
      <c r="F190" s="24">
        <v>1410</v>
      </c>
      <c r="G190" s="24">
        <v>8830</v>
      </c>
      <c r="H190" s="24">
        <v>8830</v>
      </c>
      <c r="I190" s="10">
        <f>+'[2]Table 2'!F122</f>
        <v>7000</v>
      </c>
      <c r="J190" s="10">
        <f>+'[2]Table 2'!G122</f>
        <v>1330</v>
      </c>
      <c r="K190" s="10">
        <f>+'[2]Table 2'!H122</f>
        <v>8330</v>
      </c>
      <c r="L190" s="10">
        <f t="shared" si="46"/>
        <v>8330</v>
      </c>
      <c r="M190" s="10">
        <f>+'[3]Table 2'!F3</f>
        <v>7560</v>
      </c>
      <c r="N190" s="10">
        <f>+'[3]Table 2'!G3</f>
        <v>1436</v>
      </c>
      <c r="O190" s="10">
        <f>+'[3]Table 2'!H3</f>
        <v>8996</v>
      </c>
      <c r="P190" s="10">
        <f t="shared" si="47"/>
        <v>8996</v>
      </c>
      <c r="Q190" s="10">
        <f t="shared" si="48"/>
        <v>8718.6666666666661</v>
      </c>
      <c r="R190" s="10">
        <f t="shared" si="63"/>
        <v>8718.6666666666661</v>
      </c>
      <c r="S190" s="10">
        <f t="shared" si="64"/>
        <v>8718</v>
      </c>
      <c r="T190" s="10">
        <f t="shared" si="49"/>
        <v>9996</v>
      </c>
      <c r="U190" s="11" t="str">
        <f t="shared" si="50"/>
        <v>Promediable</v>
      </c>
    </row>
    <row r="191" spans="1:21" ht="31.5" customHeight="1" x14ac:dyDescent="0.2">
      <c r="A191" s="9">
        <v>187</v>
      </c>
      <c r="B191" s="1" t="str">
        <f>+'[1]Table 1'!B191</f>
        <v>Papel bond</v>
      </c>
      <c r="C191" s="1" t="str">
        <f>+'[1]Table 1'!C191</f>
        <v>Papel Bond. 70 x 100 cms gramaje 75 grm con resistencia al borrado
mecanico y superficie libre de pelusas</v>
      </c>
      <c r="D191" s="24">
        <f>+'[1]Table 1'!E191</f>
        <v>100</v>
      </c>
      <c r="E191" s="24">
        <v>2226</v>
      </c>
      <c r="F191" s="24">
        <v>423</v>
      </c>
      <c r="G191" s="24">
        <v>2649</v>
      </c>
      <c r="H191" s="24">
        <v>264894</v>
      </c>
      <c r="I191" s="10">
        <f>+'[2]Table 2'!F123</f>
        <v>2100</v>
      </c>
      <c r="J191" s="10">
        <f>+'[2]Table 2'!G123</f>
        <v>399</v>
      </c>
      <c r="K191" s="10">
        <f>+'[2]Table 2'!H123</f>
        <v>2499</v>
      </c>
      <c r="L191" s="10">
        <f t="shared" si="46"/>
        <v>249900</v>
      </c>
      <c r="M191" s="10">
        <f>+'[3]Table 2'!F4</f>
        <v>2268</v>
      </c>
      <c r="N191" s="10">
        <f>+'[3]Table 2'!G4</f>
        <v>431</v>
      </c>
      <c r="O191" s="10">
        <f>+'[3]Table 2'!H4</f>
        <v>2699</v>
      </c>
      <c r="P191" s="10">
        <f t="shared" si="47"/>
        <v>269900</v>
      </c>
      <c r="Q191" s="10">
        <f t="shared" si="48"/>
        <v>2615.6666666666665</v>
      </c>
      <c r="R191" s="10">
        <f t="shared" si="63"/>
        <v>261566.66666666666</v>
      </c>
      <c r="S191" s="10">
        <f t="shared" ref="S191:S196" si="65">+TRUNC(R191,0)</f>
        <v>261566</v>
      </c>
      <c r="T191" s="10">
        <f t="shared" si="49"/>
        <v>2998.7999999999997</v>
      </c>
      <c r="U191" s="11" t="str">
        <f t="shared" si="50"/>
        <v>Promediable</v>
      </c>
    </row>
    <row r="192" spans="1:21" ht="31.5" customHeight="1" x14ac:dyDescent="0.2">
      <c r="A192" s="9">
        <v>188</v>
      </c>
      <c r="B192" s="1" t="str">
        <f>+'[1]Table 2'!B1</f>
        <v>Papel Crepado</v>
      </c>
      <c r="C192" s="1" t="str">
        <f>+'[1]Table 2'!C1</f>
        <v>Papel Crepado. Papel crepado Versatilidad de tamaños: pliegos y rollos de alta repelencia a los fluidos Ofrece alta repelencia al agua, buena resistencia y propiedades superiores como barrera anti-contaminante.
Peso: 60 g/m2 Fuerza y flexibilidad con un c</v>
      </c>
      <c r="D192" s="24">
        <f>+'[1]Table 2'!E1</f>
        <v>1</v>
      </c>
      <c r="E192" s="24">
        <v>181048</v>
      </c>
      <c r="F192" s="24">
        <v>34399</v>
      </c>
      <c r="G192" s="24">
        <v>215447</v>
      </c>
      <c r="H192" s="24">
        <v>215447</v>
      </c>
      <c r="I192" s="10">
        <f>+'[2]Table 2'!F124</f>
        <v>170800</v>
      </c>
      <c r="J192" s="10">
        <f>+'[2]Table 2'!G124</f>
        <v>32452</v>
      </c>
      <c r="K192" s="10">
        <f>+'[2]Table 2'!H124</f>
        <v>203252</v>
      </c>
      <c r="L192" s="10">
        <f t="shared" si="46"/>
        <v>203252</v>
      </c>
      <c r="M192" s="10">
        <f>+'[3]Table 2'!F5</f>
        <v>184464</v>
      </c>
      <c r="N192" s="10">
        <f>+'[3]Table 2'!G5</f>
        <v>35048</v>
      </c>
      <c r="O192" s="10">
        <f>+'[3]Table 2'!H5</f>
        <v>219512</v>
      </c>
      <c r="P192" s="10">
        <f t="shared" si="47"/>
        <v>219512</v>
      </c>
      <c r="Q192" s="10">
        <f t="shared" si="48"/>
        <v>212737</v>
      </c>
      <c r="R192" s="10">
        <f t="shared" si="63"/>
        <v>212737</v>
      </c>
      <c r="S192" s="10">
        <f t="shared" si="65"/>
        <v>212737</v>
      </c>
      <c r="T192" s="10">
        <f t="shared" si="49"/>
        <v>243902.4</v>
      </c>
      <c r="U192" s="11" t="str">
        <f t="shared" si="50"/>
        <v>Promediable</v>
      </c>
    </row>
    <row r="193" spans="1:21" ht="31.5" customHeight="1" x14ac:dyDescent="0.2">
      <c r="A193" s="9">
        <v>189</v>
      </c>
      <c r="B193" s="1" t="str">
        <f>+'[1]Table 2'!B2</f>
        <v>Papel termoselladora</v>
      </c>
      <c r="C193" s="1" t="str">
        <f>+'[1]Table 2'!C2</f>
        <v>Papel para Termoselladora. Libre de plomo, metales pesados o materiales tóxicos. Identificación sencilla del contenido. La lámina de plástico transparente presenta un ligero color azul que permite visualizar fácilmente las lineas de sellado. Presenta indi</v>
      </c>
      <c r="D193" s="24">
        <f>+'[1]Table 2'!E2</f>
        <v>1</v>
      </c>
      <c r="E193" s="24">
        <v>98649</v>
      </c>
      <c r="F193" s="24">
        <v>18743</v>
      </c>
      <c r="G193" s="24">
        <v>117392</v>
      </c>
      <c r="H193" s="24">
        <v>117392</v>
      </c>
      <c r="I193" s="10">
        <f>+'[2]Table 2'!F125</f>
        <v>93065</v>
      </c>
      <c r="J193" s="10">
        <f>+'[2]Table 2'!G125</f>
        <v>17682</v>
      </c>
      <c r="K193" s="10">
        <f>+'[2]Table 2'!H125</f>
        <v>110747</v>
      </c>
      <c r="L193" s="10">
        <f t="shared" si="46"/>
        <v>110747</v>
      </c>
      <c r="M193" s="10">
        <f>+'[3]Table 2'!F6</f>
        <v>100510</v>
      </c>
      <c r="N193" s="10">
        <f>+'[3]Table 2'!G6</f>
        <v>19097</v>
      </c>
      <c r="O193" s="10">
        <f>+'[3]Table 2'!H6</f>
        <v>119607</v>
      </c>
      <c r="P193" s="10">
        <f t="shared" si="47"/>
        <v>119607</v>
      </c>
      <c r="Q193" s="10">
        <f t="shared" si="48"/>
        <v>115915.33333333333</v>
      </c>
      <c r="R193" s="10">
        <f t="shared" si="63"/>
        <v>115915.33333333333</v>
      </c>
      <c r="S193" s="10">
        <f t="shared" si="65"/>
        <v>115915</v>
      </c>
      <c r="T193" s="10">
        <f t="shared" si="49"/>
        <v>132896.4</v>
      </c>
      <c r="U193" s="11" t="str">
        <f t="shared" si="50"/>
        <v>Promediable</v>
      </c>
    </row>
    <row r="194" spans="1:21" ht="31.5" customHeight="1" x14ac:dyDescent="0.2">
      <c r="A194" s="9">
        <v>190</v>
      </c>
      <c r="B194" s="1" t="str">
        <f>+'[1]Table 2'!B3</f>
        <v>Adhesivos decorativos en vinilo</v>
      </c>
      <c r="C194" s="1" t="str">
        <f>+'[1]Table 2'!C3</f>
        <v>Adhesivos decorativos en vinilo colores amarillo, verde, azul, violeta y
naranja rollo x 10 metros</v>
      </c>
      <c r="D194" s="24">
        <f>+'[1]Table 2'!E3</f>
        <v>1</v>
      </c>
      <c r="E194" s="24">
        <v>222452</v>
      </c>
      <c r="F194" s="24">
        <v>42266</v>
      </c>
      <c r="G194" s="24">
        <v>264718</v>
      </c>
      <c r="H194" s="24">
        <v>264717</v>
      </c>
      <c r="I194" s="10">
        <f>+'[2]Table 2'!F126</f>
        <v>209860</v>
      </c>
      <c r="J194" s="10">
        <f>+'[2]Table 2'!G126</f>
        <v>39873</v>
      </c>
      <c r="K194" s="10">
        <f>+'[2]Table 2'!H126</f>
        <v>249733</v>
      </c>
      <c r="L194" s="10">
        <f t="shared" si="46"/>
        <v>249733</v>
      </c>
      <c r="M194" s="10">
        <f>+'[3]Table 2'!F7</f>
        <v>226649</v>
      </c>
      <c r="N194" s="10">
        <f>+'[3]Table 2'!G7</f>
        <v>43063</v>
      </c>
      <c r="O194" s="10">
        <f>+'[3]Table 2'!H7</f>
        <v>269712</v>
      </c>
      <c r="P194" s="10">
        <f t="shared" si="47"/>
        <v>269712</v>
      </c>
      <c r="Q194" s="10">
        <f t="shared" si="48"/>
        <v>261387.66666666666</v>
      </c>
      <c r="R194" s="10">
        <f t="shared" si="63"/>
        <v>261387.66666666666</v>
      </c>
      <c r="S194" s="10">
        <f t="shared" si="65"/>
        <v>261387</v>
      </c>
      <c r="T194" s="10">
        <f t="shared" si="49"/>
        <v>299679.59999999998</v>
      </c>
      <c r="U194" s="11" t="str">
        <f t="shared" si="50"/>
        <v>Promediable</v>
      </c>
    </row>
    <row r="195" spans="1:21" ht="31.5" customHeight="1" x14ac:dyDescent="0.2">
      <c r="A195" s="9">
        <v>191</v>
      </c>
      <c r="B195" s="1" t="str">
        <f>+'[1]Table 2'!B4</f>
        <v>Block  tamaño carta</v>
      </c>
      <c r="C195" s="1" t="str">
        <f>+'[1]Table 2'!C4</f>
        <v>Block papel  tamaño carta colores paquetes X 100, no pintados, no manchan, ni destiñen 100% compatible con impresión Láser</v>
      </c>
      <c r="D195" s="24">
        <f>+'[1]Table 2'!E4</f>
        <v>2</v>
      </c>
      <c r="E195" s="24">
        <v>8756</v>
      </c>
      <c r="F195" s="24">
        <v>1664</v>
      </c>
      <c r="G195" s="24">
        <v>10420</v>
      </c>
      <c r="H195" s="24">
        <v>10419</v>
      </c>
      <c r="I195" s="10">
        <f>+'[2]Table 2'!F127</f>
        <v>8260</v>
      </c>
      <c r="J195" s="10">
        <f>+'[2]Table 2'!G127</f>
        <v>1569</v>
      </c>
      <c r="K195" s="10">
        <f>+'[2]Table 2'!H127</f>
        <v>9829</v>
      </c>
      <c r="L195" s="10">
        <f t="shared" si="46"/>
        <v>19658</v>
      </c>
      <c r="M195" s="10">
        <f>+'[3]Table 2'!F8</f>
        <v>8921</v>
      </c>
      <c r="N195" s="10">
        <f>+'[3]Table 2'!G8</f>
        <v>1695</v>
      </c>
      <c r="O195" s="10">
        <f>+'[3]Table 2'!H8</f>
        <v>10616</v>
      </c>
      <c r="P195" s="10">
        <f t="shared" si="47"/>
        <v>21232</v>
      </c>
      <c r="Q195" s="10">
        <f t="shared" si="48"/>
        <v>10288.333333333334</v>
      </c>
      <c r="R195" s="10">
        <f t="shared" si="63"/>
        <v>20576.666666666668</v>
      </c>
      <c r="S195" s="10">
        <f t="shared" si="65"/>
        <v>20576</v>
      </c>
      <c r="T195" s="10">
        <f t="shared" si="49"/>
        <v>11794.8</v>
      </c>
      <c r="U195" s="11" t="str">
        <f t="shared" si="50"/>
        <v>Promediable</v>
      </c>
    </row>
    <row r="196" spans="1:21" ht="31.5" customHeight="1" x14ac:dyDescent="0.2">
      <c r="A196" s="9">
        <v>192</v>
      </c>
      <c r="B196" s="1" t="str">
        <f>+'[1]Table 2'!B5</f>
        <v>Papel contact adhesivo color surtido.</v>
      </c>
      <c r="C196" s="1" t="str">
        <f>+'[1]Table 2'!C5</f>
        <v>Papel o Pelicula Autoadhesiva Tipo Contact 5 Metros X 60 cms, colores
surtidos. Rollo de 60 cm x 5 metros.</v>
      </c>
      <c r="D196" s="24">
        <f>+'[1]Table 2'!E5</f>
        <v>1</v>
      </c>
      <c r="E196" s="24">
        <v>274540</v>
      </c>
      <c r="F196" s="24">
        <v>52163</v>
      </c>
      <c r="G196" s="24">
        <v>326703</v>
      </c>
      <c r="H196" s="24">
        <v>326703</v>
      </c>
      <c r="I196" s="10">
        <f>+'[2]Table 2'!F128</f>
        <v>259000</v>
      </c>
      <c r="J196" s="10">
        <f>+'[2]Table 2'!G128</f>
        <v>49210</v>
      </c>
      <c r="K196" s="10">
        <f>+'[2]Table 2'!H128</f>
        <v>308210</v>
      </c>
      <c r="L196" s="10">
        <f t="shared" si="46"/>
        <v>308210</v>
      </c>
      <c r="M196" s="10">
        <f>+'[3]Table 2'!F9</f>
        <v>279720</v>
      </c>
      <c r="N196" s="10">
        <f>+'[3]Table 2'!G9</f>
        <v>53147</v>
      </c>
      <c r="O196" s="10">
        <f>+'[3]Table 2'!H9</f>
        <v>332867</v>
      </c>
      <c r="P196" s="10">
        <f t="shared" si="47"/>
        <v>332867</v>
      </c>
      <c r="Q196" s="10">
        <f t="shared" si="48"/>
        <v>322593.33333333331</v>
      </c>
      <c r="R196" s="10">
        <f t="shared" si="63"/>
        <v>322593.33333333331</v>
      </c>
      <c r="S196" s="10">
        <f t="shared" si="65"/>
        <v>322593</v>
      </c>
      <c r="T196" s="10">
        <f t="shared" si="49"/>
        <v>369852</v>
      </c>
      <c r="U196" s="11" t="str">
        <f t="shared" si="50"/>
        <v>Promediable</v>
      </c>
    </row>
    <row r="197" spans="1:21" ht="31.5" customHeight="1" x14ac:dyDescent="0.2">
      <c r="A197" s="9">
        <v>193</v>
      </c>
      <c r="B197" s="1" t="str">
        <f>+'[1]Table 2'!B6</f>
        <v>Cinta para impresora Zebra ZC300</v>
      </c>
      <c r="C197" s="1" t="str">
        <f>+'[1]Table 2'!C6</f>
        <v>Cinta color YMCKO de 300 imágenes para impresora Zebra ZC300.
800300-550LA</v>
      </c>
      <c r="D197" s="24">
        <f>+'[1]Table 2'!E6</f>
        <v>10</v>
      </c>
      <c r="E197" s="24">
        <v>474880</v>
      </c>
      <c r="F197" s="24">
        <v>90227</v>
      </c>
      <c r="G197" s="24">
        <v>565107</v>
      </c>
      <c r="H197" s="24">
        <v>565107</v>
      </c>
      <c r="I197" s="10">
        <f>+'[2]Table 2'!F129</f>
        <v>448000</v>
      </c>
      <c r="J197" s="10">
        <f>+'[2]Table 2'!G129</f>
        <v>85120</v>
      </c>
      <c r="K197" s="10">
        <f>+'[2]Table 2'!H129</f>
        <v>533120</v>
      </c>
      <c r="L197" s="10">
        <f t="shared" si="46"/>
        <v>5331200</v>
      </c>
      <c r="M197" s="10">
        <f>+'[3]Table 2'!F10</f>
        <v>483840</v>
      </c>
      <c r="N197" s="10">
        <f>+'[3]Table 2'!G10</f>
        <v>91930</v>
      </c>
      <c r="O197" s="10">
        <f>+'[3]Table 2'!H10</f>
        <v>575770</v>
      </c>
      <c r="P197" s="10">
        <f t="shared" si="47"/>
        <v>5757700</v>
      </c>
      <c r="Q197" s="10">
        <f t="shared" si="48"/>
        <v>557999</v>
      </c>
      <c r="R197" s="10">
        <f t="shared" si="63"/>
        <v>5579990</v>
      </c>
      <c r="S197" s="10">
        <f t="shared" si="64"/>
        <v>5579990</v>
      </c>
      <c r="T197" s="10">
        <f t="shared" si="49"/>
        <v>639744</v>
      </c>
      <c r="U197" s="11" t="str">
        <f t="shared" si="50"/>
        <v>Promediable</v>
      </c>
    </row>
    <row r="198" spans="1:21" ht="15.75" customHeight="1" x14ac:dyDescent="0.2">
      <c r="A198" s="18"/>
      <c r="B198" s="18"/>
      <c r="C198" s="18"/>
      <c r="D198" s="18"/>
      <c r="E198" s="19"/>
      <c r="F198" s="19"/>
      <c r="G198" s="10"/>
      <c r="H198" s="20">
        <f>SUM(H7:H197)</f>
        <v>147870358</v>
      </c>
      <c r="I198" s="18"/>
      <c r="J198" s="18"/>
      <c r="K198" s="18"/>
      <c r="L198" s="21">
        <f>SUM(L7:L197)</f>
        <v>144308039</v>
      </c>
      <c r="M198" s="18"/>
      <c r="N198" s="18"/>
      <c r="O198" s="18"/>
      <c r="P198" s="21">
        <f>SUM(P7:P197)</f>
        <v>155852994</v>
      </c>
      <c r="Q198" s="18"/>
      <c r="R198" s="22">
        <f>SUM(R7:R197)</f>
        <v>151042712.66666663</v>
      </c>
      <c r="S198" s="15">
        <f>+TRUNC(R198,0)</f>
        <v>151042712</v>
      </c>
      <c r="T198" s="23">
        <f>SUM(T7:T197)</f>
        <v>11717251.200000007</v>
      </c>
      <c r="U198" s="18"/>
    </row>
  </sheetData>
  <autoFilter ref="A6:U198" xr:uid="{457A9437-DADF-4FF9-81D9-1F87C1F14FED}"/>
  <mergeCells count="5">
    <mergeCell ref="A5:D5"/>
    <mergeCell ref="E5:H5"/>
    <mergeCell ref="Q5:U5"/>
    <mergeCell ref="I5:L5"/>
    <mergeCell ref="M5:P5"/>
  </mergeCells>
  <dataValidations count="1">
    <dataValidation type="whole" allowBlank="1" showInputMessage="1" showErrorMessage="1" sqref="D7:H197" xr:uid="{7B9260E5-0725-4E12-B4F2-0531C35ECAED}">
      <formula1>0</formula1>
      <formula2>9.99999999999999E+25</formula2>
    </dataValidation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EST.MERC.AUTO (2)</vt:lpstr>
      <vt:lpstr>EST.MERC.AUTO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Acer</dc:creator>
  <cp:keywords/>
  <dc:description/>
  <cp:lastModifiedBy>Celia Vanessa Maestre Plata</cp:lastModifiedBy>
  <cp:revision/>
  <dcterms:created xsi:type="dcterms:W3CDTF">2025-05-20T22:50:52Z</dcterms:created>
  <dcterms:modified xsi:type="dcterms:W3CDTF">2026-09-09T21:24:28Z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2026-09-09T21:10:39Z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173263af-a671-465e-a3c4-d27b9fcb9566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10, 0, 1, 2</vt:lpwstr>
  </property>
</Properties>
</file>