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83bdbc16d555540e/Documentos/LUNA/BUNAY CONSULTORIAS Y SERVICIOS S.A.S/1. ENTIDADES A CARGO/1. ALCALDIA HONDA/CONTRATACIÓN 2026/PROCESOS PUBLICOS/SAMC 06 - CASA DE LA MUJER/"/>
    </mc:Choice>
  </mc:AlternateContent>
  <xr:revisionPtr revIDLastSave="30" documentId="8_{8CDE4883-13DF-42E2-BBF2-DC589C8EC844}" xr6:coauthVersionLast="47" xr6:coauthVersionMax="47" xr10:uidLastSave="{6B420ED3-7F4A-4821-83F9-B0594806176E}"/>
  <bookViews>
    <workbookView xWindow="-110" yWindow="-110" windowWidth="19420" windowHeight="10300"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(Entidad)'!$I$11:$I$97</definedName>
    <definedName name="_xlnm._FilterDatabase" localSheetId="1" hidden="1">'PROPUESTA ECONOMICA(Proponente)'!$I$11:$I$98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(Entidad)'!$A$1:$M$116</definedName>
    <definedName name="_xlnm.Print_Area" localSheetId="1">'PROPUESTA ECONOMICA(Proponente)'!$A$1:$M$119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(Entidad)'!$K$99</definedName>
    <definedName name="solver_adj" localSheetId="1" hidden="1">'PROPUESTA ECONOMICA(Proponente)'!$K$100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(Entidad)'!$K$111</definedName>
    <definedName name="solver_lhs1" localSheetId="1" hidden="1">'PROPUESTA ECONOMICA(Proponente)'!$K$112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(Entidad)'!$K$111</definedName>
    <definedName name="solver_opt" localSheetId="1" hidden="1">'PROPUESTA ECONOMICA(Proponente)'!$K$112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(Entidad)'!$K$112</definedName>
    <definedName name="solver_rhs1" localSheetId="1" hidden="1">'PROPUESTA ECONOMICA(Proponente)'!$K$113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2" i="265" l="1"/>
  <c r="K96" i="265" s="1"/>
  <c r="K93" i="265"/>
  <c r="K94" i="265"/>
  <c r="K95" i="265"/>
  <c r="K85" i="265"/>
  <c r="K86" i="265"/>
  <c r="K87" i="265"/>
  <c r="K88" i="265"/>
  <c r="K89" i="265"/>
  <c r="K84" i="265"/>
  <c r="K81" i="265"/>
  <c r="K80" i="265"/>
  <c r="K60" i="265"/>
  <c r="K61" i="265"/>
  <c r="K62" i="265"/>
  <c r="K63" i="265"/>
  <c r="K64" i="265"/>
  <c r="K65" i="265"/>
  <c r="K66" i="265"/>
  <c r="K67" i="265"/>
  <c r="K68" i="265"/>
  <c r="K69" i="265"/>
  <c r="K70" i="265"/>
  <c r="K71" i="265"/>
  <c r="K72" i="265"/>
  <c r="K73" i="265"/>
  <c r="K74" i="265"/>
  <c r="K75" i="265"/>
  <c r="K76" i="265"/>
  <c r="K77" i="265"/>
  <c r="K59" i="265"/>
  <c r="K50" i="265"/>
  <c r="K51" i="265"/>
  <c r="K52" i="265"/>
  <c r="K53" i="265"/>
  <c r="K54" i="265"/>
  <c r="K55" i="265"/>
  <c r="K56" i="265"/>
  <c r="K49" i="265"/>
  <c r="K44" i="265"/>
  <c r="K45" i="265"/>
  <c r="K43" i="265"/>
  <c r="K46" i="265" s="1"/>
  <c r="K37" i="265"/>
  <c r="K38" i="265"/>
  <c r="K39" i="265"/>
  <c r="K40" i="265"/>
  <c r="K36" i="265"/>
  <c r="K90" i="265" l="1"/>
  <c r="K82" i="265"/>
  <c r="K78" i="265"/>
  <c r="K57" i="265"/>
  <c r="K41" i="265"/>
  <c r="K33" i="265" l="1"/>
  <c r="K32" i="265"/>
  <c r="K31" i="265"/>
  <c r="K30" i="265"/>
  <c r="K29" i="265"/>
  <c r="K28" i="265"/>
  <c r="K34" i="265" l="1"/>
  <c r="K15" i="265"/>
  <c r="K16" i="265"/>
  <c r="K17" i="265"/>
  <c r="K18" i="265"/>
  <c r="K19" i="265"/>
  <c r="K20" i="265"/>
  <c r="K21" i="265"/>
  <c r="K22" i="265"/>
  <c r="K23" i="265"/>
  <c r="K24" i="265"/>
  <c r="K25" i="265"/>
  <c r="K14" i="265"/>
  <c r="K26" i="265" l="1"/>
  <c r="K97" i="265" s="1"/>
  <c r="K102" i="265" s="1"/>
  <c r="K106" i="265" s="1"/>
</calcChain>
</file>

<file path=xl/sharedStrings.xml><?xml version="1.0" encoding="utf-8"?>
<sst xmlns="http://schemas.openxmlformats.org/spreadsheetml/2006/main" count="442" uniqueCount="171">
  <si>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</si>
  <si>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</si>
  <si>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</si>
  <si>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</si>
  <si>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</si>
  <si>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</si>
  <si>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</si>
  <si>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</si>
  <si>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</si>
  <si>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</si>
  <si>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</si>
  <si>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</si>
  <si>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</si>
  <si>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</si>
  <si>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</si>
  <si>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</si>
  <si>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</si>
  <si>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</si>
  <si>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</si>
  <si>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</si>
  <si>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</si>
  <si>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</si>
  <si>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</si>
  <si>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</si>
  <si>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</si>
  <si>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</si>
  <si>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</si>
  <si>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</si>
  <si>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</si>
  <si>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</si>
  <si>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</si>
  <si>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</si>
  <si>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</si>
  <si>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</si>
  <si>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</si>
  <si>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</si>
  <si>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</si>
  <si>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</si>
  <si>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</si>
  <si>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</si>
  <si>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</si>
  <si>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</si>
  <si>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</si>
  <si>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</si>
  <si>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</si>
  <si>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</si>
  <si>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</si>
  <si>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</si>
  <si>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</si>
  <si>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</si>
  <si>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</si>
  <si>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</si>
  <si>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</si>
  <si>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</si>
  <si>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</si>
  <si>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</si>
  <si>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</si>
  <si>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</si>
  <si>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</si>
  <si>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</si>
  <si>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</si>
  <si>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</si>
  <si>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</si>
  <si>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</si>
  <si>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</si>
  <si>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</si>
  <si>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</si>
  <si>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</si>
  <si>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</si>
  <si>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</si>
  <si>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</si>
  <si>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</si>
  <si>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</si>
  <si>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</si>
  <si>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</si>
  <si>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</si>
  <si>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</si>
  <si>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</si>
  <si>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</si>
  <si>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</si>
  <si>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</si>
  <si>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</si>
  <si>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</si>
  <si>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</si>
  <si>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</si>
  <si>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</si>
  <si>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</si>
  <si>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</si>
  <si>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</si>
  <si>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</si>
  <si>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</si>
  <si>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</si>
  <si>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Demolición de enchape existente</t>
  </si>
  <si>
    <t xml:space="preserve">Corte de placa de piso existente </t>
  </si>
  <si>
    <t xml:space="preserve">Demolición manual de placa de piso existente E: 10 cm </t>
  </si>
  <si>
    <t>Excavación manual E: 30 cm</t>
  </si>
  <si>
    <t>Demolición de enchape de pared de baño existente</t>
  </si>
  <si>
    <t>Demolición de placa en cubierta existente</t>
  </si>
  <si>
    <t>Desmonte de batería sanitaria</t>
  </si>
  <si>
    <t>Desmonte de cielo raso en machimbre</t>
  </si>
  <si>
    <t>Desmonte de teja de barro tipo colonial en cubierta</t>
  </si>
  <si>
    <t>Demolición de guarda escoba</t>
  </si>
  <si>
    <t>Desmonte de carpintería metálica</t>
  </si>
  <si>
    <t>Transporte y retiro de material sobrante (incluye cargue)</t>
  </si>
  <si>
    <t>M2</t>
  </si>
  <si>
    <t>ML</t>
  </si>
  <si>
    <t>M3</t>
  </si>
  <si>
    <t>UND</t>
  </si>
  <si>
    <t>PRELIMINARES</t>
  </si>
  <si>
    <t>CUBIERTA</t>
  </si>
  <si>
    <t>Suministro e instalación de teja de fibrocemento Eternit # 8</t>
  </si>
  <si>
    <t xml:space="preserve">Suministro e instalación de teja de barro tipo colonial </t>
  </si>
  <si>
    <t>Suministro e instalación de pintura anticorrosiva para estructura metálica de cubierta (a dos manos)</t>
  </si>
  <si>
    <t>Suministro e instalación de cielo raso interno en PVC (color blanco)</t>
  </si>
  <si>
    <t>Inmunización de cielo raso externo en machimbre (a dos manos)</t>
  </si>
  <si>
    <t>Suministro e instalación de estructura metálica para soporte de cubierta</t>
  </si>
  <si>
    <t>PISOS Y ENCHAPES</t>
  </si>
  <si>
    <t>Suministro e instalación de recebo compactado</t>
  </si>
  <si>
    <t>Suministro e instalación de concreto de 3000 psi</t>
  </si>
  <si>
    <t>Suministro e instalación de malla electrosoldada x131 (6x2,35x5mm)</t>
  </si>
  <si>
    <t>Suministro e instalación de lámina colaborante tipo Steel Deck Cal 22 (Incluye fijaciones)</t>
  </si>
  <si>
    <t xml:space="preserve">Suministro e instalación de enchape de piso </t>
  </si>
  <si>
    <t>BAÑO</t>
  </si>
  <si>
    <t>Suministro e instalación de enchape de pared para baño H: 1.70 mt</t>
  </si>
  <si>
    <t>suministro e instalación de sanitario y lavamanos color blanco, grifería y kit de accesorios (incluye todos los accesorios necesarios para su correcto funcionamiento)</t>
  </si>
  <si>
    <t>suministro e instalación de espejo para baño</t>
  </si>
  <si>
    <t>INSTALACIONES HIDROSANITARIAS</t>
  </si>
  <si>
    <t xml:space="preserve">Suministro e instalación de tanque de almacenamiento de 500 lt </t>
  </si>
  <si>
    <t xml:space="preserve">Regatas sobre muros </t>
  </si>
  <si>
    <t>Suministro e instalación de punto hidráulico de 1/2" PVC</t>
  </si>
  <si>
    <t>Suministro e instalación de red hidráulica de 1/2" PVC</t>
  </si>
  <si>
    <t>Suministro e instalación de punto sanitario de 4" PVC</t>
  </si>
  <si>
    <t>Suministro e instalación de red sanitaria de 4" PVC</t>
  </si>
  <si>
    <t>Suministro e instalación de punto sanitario de 2" PVC</t>
  </si>
  <si>
    <t>Suministro e instalación de sifón de piso</t>
  </si>
  <si>
    <t>INSTALACIONES ELECTRICAS</t>
  </si>
  <si>
    <t xml:space="preserve">Suministro e instalación de tomacorriente doble </t>
  </si>
  <si>
    <t xml:space="preserve">Suministro e instalación de interruptor </t>
  </si>
  <si>
    <t xml:space="preserve">Suministro e instalación de cable # 10 siete hilos </t>
  </si>
  <si>
    <t xml:space="preserve">Suministro e instalación de cable #12 siete hilos </t>
  </si>
  <si>
    <t xml:space="preserve">Suministro e instalación de cable #14 siete hilos </t>
  </si>
  <si>
    <t xml:space="preserve">Suministro e instalación de tubería EMT 3/4" </t>
  </si>
  <si>
    <t>suministro e instalación de curva EMT 3/4"</t>
  </si>
  <si>
    <t>Suministro e instalación de uniones emt 3/4"</t>
  </si>
  <si>
    <t>Suministro e instalación de terminales emt 3/4"</t>
  </si>
  <si>
    <t xml:space="preserve">suministro e instalación de caja rawelt 2x4 </t>
  </si>
  <si>
    <t xml:space="preserve">Suministro e instalación de caja rawelt 4x4 con suplemento </t>
  </si>
  <si>
    <t>Suministro e instalación de caja octagonal metálica</t>
  </si>
  <si>
    <t>Suministro e instalación de breaker de 1x20 amp</t>
  </si>
  <si>
    <t>Suministro e instalación de breaker de 2x20 amp</t>
  </si>
  <si>
    <t>Suministro e instalacion de Varilla copperweldl enchaquetada con abrazadera</t>
  </si>
  <si>
    <t xml:space="preserve">Suministro e instalación de lámparas framel de incrustar de 24 w </t>
  </si>
  <si>
    <t xml:space="preserve">Suministro e instalación de lámparas framel de Sobreponer de 24 w </t>
  </si>
  <si>
    <t>Suministro e instalación de grapa metálica doble ala para tubería 3/4"</t>
  </si>
  <si>
    <t>Suministro e instalación de chazo plástico de 1/4" con tornillo de 1 x8"</t>
  </si>
  <si>
    <t>MAMPOSTERIA</t>
  </si>
  <si>
    <t>Suministro e instalación de muro en bloque de 15 x 20x40 cm</t>
  </si>
  <si>
    <t>Suministro e instalación de pañete liso en muros 1:4</t>
  </si>
  <si>
    <t xml:space="preserve">CARPINTERIA </t>
  </si>
  <si>
    <t xml:space="preserve">Restauración de carpintería metálica existente (Ventana, puerta de acceso principal + reja de seguridad) (incluye suministro e instalación de vidrio templando) </t>
  </si>
  <si>
    <t>Suministro e instalación de chapa de seguridad para puerta principal</t>
  </si>
  <si>
    <t>Suministro e instalación de puerta en madera (0,70 - 0,80 x 2,10mt)</t>
  </si>
  <si>
    <t>Suministro e instalación de Puerta/División corrediza en aluminio y vidrio de 5mm - de (1.40 x 2.10 mt)</t>
  </si>
  <si>
    <t>Suministro e instalación de ventana en carpintería metálica 1,30 x 1,85 mt (incluye vidrio templado y reja de seguridad)</t>
  </si>
  <si>
    <t>Suministro e instalación de ventana en carpintería metálica 1,80 x 1,85 mt (incluye vidrio templado y reja de seguridad)</t>
  </si>
  <si>
    <t>ACABADOS Y REVESTIMIENTOS</t>
  </si>
  <si>
    <t>Suministro e instalación de estuco (a tres manos)</t>
  </si>
  <si>
    <t>Suministro e instalación de pintura koraza tipo 1 (a tres manos)</t>
  </si>
  <si>
    <t>Suministro e instalación de vinilo microperforado (incluye impresión diseño a elección)</t>
  </si>
  <si>
    <t>Suministro e instalación de escalera tipo gato para cuarto de archivo</t>
  </si>
  <si>
    <t>VALOR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</si>
</sst>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2"/>
      <name val="Verdana"/>
      <family val="2"/>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7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167" fontId="39" fillId="0" borderId="18" xfId="62" quotePrefix="1" applyNumberFormat="1" applyFont="1" applyBorder="1" applyAlignment="1">
      <alignment horizontal="right"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0" borderId="34" xfId="128" applyFont="1" applyBorder="1" applyAlignment="1">
      <alignment horizontal="left" vertical="center" wrapText="1"/>
    </xf>
    <xf numFmtId="0" fontId="49" fillId="0" borderId="18" xfId="135" applyFont="1" applyBorder="1" applyAlignment="1">
      <alignment horizontal="left" vertical="center" wrapText="1"/>
    </xf>
    <xf numFmtId="0" fontId="49" fillId="0" borderId="18" xfId="135" applyFont="1" applyBorder="1" applyAlignment="1">
      <alignment horizontal="center" vertical="center" wrapText="1"/>
    </xf>
    <xf numFmtId="0" fontId="42" fillId="24" borderId="41" xfId="73" applyFont="1" applyFill="1" applyBorder="1" applyAlignment="1">
      <alignment horizontal="center" vertical="center"/>
    </xf>
    <xf numFmtId="0" fontId="42" fillId="24" borderId="11" xfId="73" applyFont="1" applyFill="1" applyBorder="1" applyAlignment="1">
      <alignment vertical="center"/>
    </xf>
    <xf numFmtId="0" fontId="42" fillId="24" borderId="0" xfId="73" applyFont="1" applyFill="1" applyAlignment="1">
      <alignment vertical="center"/>
    </xf>
    <xf numFmtId="0" fontId="42" fillId="24" borderId="0" xfId="73" applyFont="1" applyFill="1" applyAlignment="1">
      <alignment horizontal="center" vertical="center"/>
    </xf>
    <xf numFmtId="0" fontId="42" fillId="24" borderId="12" xfId="73" applyFont="1" applyFill="1" applyBorder="1" applyAlignment="1">
      <alignment vertical="center"/>
    </xf>
    <xf numFmtId="0" fontId="42" fillId="24" borderId="58" xfId="73" applyFont="1" applyFill="1" applyBorder="1" applyAlignment="1">
      <alignment vertical="center"/>
    </xf>
    <xf numFmtId="0" fontId="42" fillId="24" borderId="57" xfId="73" applyFont="1" applyFill="1" applyBorder="1" applyAlignment="1">
      <alignment vertical="center"/>
    </xf>
    <xf numFmtId="0" fontId="42" fillId="24" borderId="57" xfId="73" applyFont="1" applyFill="1" applyBorder="1" applyAlignment="1">
      <alignment horizontal="center" vertical="center"/>
    </xf>
    <xf numFmtId="0" fontId="42" fillId="24" borderId="56" xfId="73" applyFont="1" applyFill="1" applyBorder="1" applyAlignment="1">
      <alignment vertical="center"/>
    </xf>
    <xf numFmtId="190" fontId="49" fillId="0" borderId="18" xfId="135" applyNumberFormat="1" applyFont="1" applyBorder="1" applyAlignment="1">
      <alignment horizontal="center" vertical="center" wrapText="1"/>
    </xf>
    <xf numFmtId="9" fontId="39" fillId="0" borderId="16" xfId="129" applyNumberFormat="1" applyFont="1" applyBorder="1" applyAlignment="1">
      <alignment horizontal="center" vertical="center"/>
    </xf>
    <xf numFmtId="181" fontId="39" fillId="0" borderId="16" xfId="129" applyNumberFormat="1" applyFont="1" applyBorder="1" applyAlignment="1">
      <alignment vertical="center"/>
    </xf>
    <xf numFmtId="0" fontId="39" fillId="0" borderId="17" xfId="128" applyFont="1" applyBorder="1" applyAlignment="1">
      <alignment horizontal="right" vertical="center"/>
    </xf>
    <xf numFmtId="0" fontId="39" fillId="0" borderId="30" xfId="90" applyFont="1" applyBorder="1"/>
    <xf numFmtId="167" fontId="49" fillId="0" borderId="45" xfId="62" applyNumberFormat="1" applyFont="1" applyBorder="1" applyAlignment="1">
      <alignment horizontal="right" vertical="center" wrapText="1"/>
    </xf>
    <xf numFmtId="0" fontId="49" fillId="0" borderId="14"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24" xfId="62" applyNumberFormat="1" applyFont="1" applyBorder="1" applyAlignment="1">
      <alignment horizontal="right" vertical="center" wrapText="1"/>
    </xf>
    <xf numFmtId="176" fontId="50" fillId="0" borderId="38" xfId="39" applyNumberFormat="1" applyFont="1" applyBorder="1" applyAlignment="1">
      <alignment horizontal="right" vertical="center"/>
    </xf>
    <xf numFmtId="181" fontId="49" fillId="0" borderId="30" xfId="129" applyNumberFormat="1" applyFont="1" applyBorder="1" applyAlignment="1">
      <alignment vertical="center"/>
    </xf>
    <xf numFmtId="187" fontId="50" fillId="24" borderId="42" xfId="73" applyNumberFormat="1" applyFont="1" applyFill="1" applyBorder="1" applyAlignment="1">
      <alignment vertical="center"/>
    </xf>
    <xf numFmtId="9" fontId="49" fillId="27" borderId="30" xfId="95" applyFont="1" applyFill="1" applyBorder="1" applyAlignment="1">
      <alignment horizontal="center" vertical="center"/>
    </xf>
    <xf numFmtId="10" fontId="49" fillId="27" borderId="30" xfId="95" applyNumberFormat="1" applyFont="1" applyFill="1" applyBorder="1" applyAlignment="1">
      <alignment horizontal="center" vertical="center"/>
    </xf>
    <xf numFmtId="167" fontId="50" fillId="0" borderId="45" xfId="62" applyNumberFormat="1" applyFont="1" applyBorder="1" applyAlignment="1">
      <alignment horizontal="righ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2" fontId="49" fillId="0" borderId="18" xfId="135" applyNumberFormat="1" applyFont="1" applyBorder="1" applyAlignment="1">
      <alignment horizontal="center" vertical="center" wrapText="1"/>
    </xf>
    <xf numFmtId="2" fontId="42" fillId="24" borderId="57" xfId="73" applyNumberFormat="1" applyFont="1" applyFill="1" applyBorder="1" applyAlignment="1">
      <alignment vertical="center"/>
    </xf>
    <xf numFmtId="2" fontId="39" fillId="0" borderId="18" xfId="39" applyNumberFormat="1" applyFont="1" applyBorder="1" applyAlignment="1">
      <alignment vertical="center" wrapText="1"/>
    </xf>
    <xf numFmtId="2" fontId="42" fillId="24" borderId="41" xfId="73" applyNumberFormat="1" applyFont="1" applyFill="1" applyBorder="1" applyAlignment="1">
      <alignmen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ZONAS 1 - 2 - 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Análisis_determinístico"/>
      <sheetName val="Modelo_financiero"/>
      <sheetName val="DATOS"/>
      <sheetName val="Análisis_determinístico1"/>
      <sheetName val="Modelo_financiero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sheetData sheetId="4"/>
      <sheetData sheetId="5"/>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bg Tally"/>
      <sheetName val="Reverse Tally"/>
      <sheetName val="PERSON"/>
      <sheetName val="Tablas"/>
      <sheetName val="API93"/>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LISTADO "/>
      <sheetName val="M.O."/>
      <sheetName val="#REF"/>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6"/>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l_7"/>
      <sheetName val="_aCCIDENTES_DE_1995___1996_xl_8"/>
      <sheetName val="_aCCIDENTES_DE_1995___1996_xl_9"/>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 ACTA FINAL + MODIFICATORIA "/>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INDICE"/>
      <sheetName val="aactividad"/>
      <sheetName val="BASE"/>
      <sheetName val="_aCCIDENTES_DE_1995___1996_x_19"/>
      <sheetName val="_aCCIDENTES_DE_1995___1996_x_18"/>
      <sheetName val="_aCCIDENTES_DE_1995___1996_x_27"/>
      <sheetName val="_aCCIDENTES_DE_1995___1996_x_21"/>
      <sheetName val="_aCCIDENTES_DE_1995___1996_x_20"/>
      <sheetName val="_aCCIDENTES_DE_1995___1996_x_24"/>
      <sheetName val="_aCCIDENTES_DE_1995___1996_x_22"/>
      <sheetName val="_aCCIDENTES_DE_1995___1996_x_23"/>
      <sheetName val="_aCCIDENTES_DE_1995___1996_x_25"/>
      <sheetName val="_aCCIDENTES_DE_1995___1996_x_26"/>
      <sheetName val="_aCCIDENTES_DE_1995___1996_x_33"/>
      <sheetName val="_aCCIDENTES_DE_1995___1996_x_28"/>
      <sheetName val="_aCCIDENTES_DE_1995___1996_x_29"/>
      <sheetName val="_aCCIDENTES_DE_1995___1996_x_30"/>
      <sheetName val="_aCCIDENTES_DE_1995___1996_x_31"/>
      <sheetName val="_aCCIDENTES_DE_1995___1996_x_32"/>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C2-AG96"/>
      <sheetName val="Tabla CONPES 3714"/>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DUB-823"/>
      <sheetName val="GPI 526"/>
      <sheetName val="SKJ452"/>
      <sheetName val="ITA878"/>
      <sheetName val="AEA-944"/>
      <sheetName val="XXJ617"/>
      <sheetName val="SNG_855"/>
      <sheetName val="VEA 374"/>
      <sheetName val="HFB024"/>
      <sheetName val="PAJ825"/>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ANALISIS RESUMIDOS"/>
      <sheetName val="Program"/>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modf "/>
      <sheetName val="1,2 MC"/>
      <sheetName val="3,1 MC"/>
      <sheetName val="3,2 MC"/>
      <sheetName val="4,2 MC"/>
      <sheetName val="\a%20%20aaInformación%20GRUPO%2"/>
      <sheetName val="aCCIDENTES%2520DE%25201995%2520"/>
      <sheetName val="_aCCIDENTES_DE_1995___1996_x_62"/>
      <sheetName val="MANO_DE_OBRA"/>
      <sheetName val="//cceficiente_sharepoint_com/a_"/>
      <sheetName val="//d_docs_live_net/a__aaInformac"/>
      <sheetName val="_aCCIDENTES_DE_1995___1996_x_34"/>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Gabrielaapabone\d copias\a  a"/>
      <sheetName val="MAT"/>
      <sheetName val="HER"/>
      <sheetName val="PER"/>
      <sheetName val="TRANS"/>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Users\rosalym\Desktop\BALANCE "/>
      <sheetName val="REQUISITOS INF INTERVENTORÍA"/>
      <sheetName val="ESTADO_VÍA-CRIT_TECNICO"/>
      <sheetName val="EMPRESA"/>
      <sheetName val="Dólar"/>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_aCCIDENTES_DE_1995___1996_x_71"/>
      <sheetName val="_aCCIDENTES_DE_1995___1996_x_68"/>
      <sheetName val="_aCCIDENTES_DE_1995___1996_x_67"/>
      <sheetName val="_aCCIDENTES_DE_1995___1996_x_66"/>
      <sheetName val="_aCCIDENTES_DE_1995___1996_x_69"/>
      <sheetName val="_aCCIDENTES_DE_1995___1996_x_70"/>
      <sheetName val="_aCCIDENTES_DE_1995___1996_x_75"/>
      <sheetName val="_aCCIDENTES_DE_1995___1996_x_72"/>
      <sheetName val="_aCCIDENTES_DE_1995___1996_x_73"/>
      <sheetName val="_aCCIDENTES_DE_1995___1996_x_74"/>
      <sheetName val="_aCCIDENTES_DE_1995___1996_x_76"/>
      <sheetName val="_aCCIDENTES_DE_1995___1996_x_77"/>
      <sheetName val="_aCCIDENTES_DE_1995___1996_x_78"/>
      <sheetName val="_aCCIDENTES_DE_1995___1996_x_79"/>
      <sheetName val="_aCCIDENTES_DE_1995___1996_x_80"/>
      <sheetName val="_aCCIDENTES_DE_1995___1996_x_84"/>
      <sheetName val="_aCCIDENTES_DE_1995___1996_x_83"/>
      <sheetName val="_aCCIDENTES_DE_1995___1996_x_81"/>
      <sheetName val="_aCCIDENTES_DE_1995___1996_x_82"/>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BASES"/>
      <sheetName val="CONS"/>
      <sheetName val="31"/>
      <sheetName val="SRN-005"/>
      <sheetName val="CANT_OBRA"/>
      <sheetName val="LISTADO_"/>
      <sheetName val="M_O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sistema proteccion a tierra equ"/>
      <sheetName val="A. P. U."/>
      <sheetName val="aCCIDENTES_DE_1995_-_199646"/>
      <sheetName val="aCCIDENTES_DE_1995_-_1996_xls21"/>
      <sheetName val="ACTA_DE_MODIFICACION__(2)10"/>
      <sheetName val="\a__aaInformación_GRUPO_4\A_M10"/>
      <sheetName val="Datos_Básicos10"/>
      <sheetName val="SUB_APU10"/>
      <sheetName val="_Users_HP_AppData_Local_Microso"/>
      <sheetName val="MEMORIAS"/>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sheetData sheetId="304" refreshError="1"/>
      <sheetData sheetId="305"/>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refreshError="1"/>
      <sheetData sheetId="355" refreshError="1"/>
      <sheetData sheetId="356"/>
      <sheetData sheetId="357" refreshError="1"/>
      <sheetData sheetId="358"/>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sheetData sheetId="1518"/>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sheetData sheetId="1558"/>
      <sheetData sheetId="1559"/>
      <sheetData sheetId="1560"/>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sheetData sheetId="1617" refreshError="1"/>
      <sheetData sheetId="1618" refreshError="1"/>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refreshError="1"/>
      <sheetData sheetId="2281" refreshError="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sheetData sheetId="2650"/>
      <sheetData sheetId="2651"/>
      <sheetData sheetId="2652"/>
      <sheetData sheetId="2653"/>
      <sheetData sheetId="2654"/>
      <sheetData sheetId="2655" refreshError="1"/>
      <sheetData sheetId="2656" refreshError="1"/>
      <sheetData sheetId="2657"/>
      <sheetData sheetId="2658"/>
      <sheetData sheetId="2659"/>
      <sheetData sheetId="2660"/>
      <sheetData sheetId="2661"/>
      <sheetData sheetId="2662" refreshError="1"/>
      <sheetData sheetId="2663"/>
      <sheetData sheetId="2664"/>
      <sheetData sheetId="2665"/>
      <sheetData sheetId="2666"/>
      <sheetData sheetId="2667"/>
      <sheetData sheetId="2668"/>
      <sheetData sheetId="2669"/>
      <sheetData sheetId="2670"/>
      <sheetData sheetId="2671"/>
      <sheetData sheetId="2672"/>
      <sheetData sheetId="2673"/>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sheetData sheetId="2922"/>
      <sheetData sheetId="2923"/>
      <sheetData sheetId="2924"/>
      <sheetData sheetId="2925"/>
      <sheetData sheetId="2926"/>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G.G"/>
      <sheetName val="Insum"/>
      <sheetName val="INGRESOS - COP"/>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SEGUIM Y REPROG MES 1 (2)"/>
      <sheetName val="HISTORICOS FUEL OIL EX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refreshError="1"/>
      <sheetData sheetId="145"/>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sheetData sheetId="182"/>
      <sheetData sheetId="183"/>
      <sheetData sheetId="184"/>
      <sheetData sheetId="185"/>
      <sheetData sheetId="186" refreshError="1"/>
      <sheetData sheetId="187" refreshError="1"/>
      <sheetData sheetId="188"/>
      <sheetData sheetId="189" refreshError="1"/>
      <sheetData sheetId="190"/>
      <sheetData sheetId="191" refreshError="1"/>
      <sheetData sheetId="192" refreshError="1"/>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USUARIO\Downloads\a  aaI"/>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COSTOS UNITARIOS"/>
      <sheetName val="CA-2909"/>
      <sheetName val="DUB-823"/>
      <sheetName val="GPI 526"/>
      <sheetName val="SKJ452"/>
      <sheetName val="ITA878"/>
      <sheetName val="AEA-944"/>
      <sheetName val="XXJ617"/>
      <sheetName val="SNG_855"/>
      <sheetName val="VEA 374"/>
      <sheetName val="HFB024"/>
      <sheetName val="PAJ825"/>
      <sheetName val="Hoja1 (2)"/>
      <sheetName val="Hoja1 (3)"/>
      <sheetName val="REQUISITOS INF INTERVENTORÍA"/>
      <sheetName val="gp05"/>
      <sheetName val="GP06"/>
      <sheetName val="aactividad"/>
      <sheetName val="BASES"/>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aCCIDENTES_DE_1995___1996_xl_3"/>
      <sheetName val="_aCCIDENTES_DE_1995___1996_xl_2"/>
      <sheetName val="CUMPLIMIENTO"/>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abrielaapabone\d copias\a  a"/>
      <sheetName val="PU (2)"/>
      <sheetName val="A. P. U."/>
      <sheetName val="ARBOL DE PROBLEMAS final"/>
      <sheetName val="IDENTIFICACION DEL PROBLEMA fin"/>
      <sheetName val="OBJETIVOS FINALES"/>
      <sheetName val="ESTRUCTURA DE PROYECTO"/>
      <sheetName val="OBJETIVOS ESPECIFICOS final"/>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ccefici"/>
      <sheetName val="ACTA No.1 "/>
      <sheetName val="INST"/>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REF!"/>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ANALISIS RESUMIDOS"/>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d.docs.live.net/a  aaInformac"/>
      <sheetName val="INDICE"/>
      <sheetName val="_aCCIDENTES_DE_1995___1996_x_11"/>
      <sheetName val="_aCCIDENTES_DE_1995___1996_xl_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 val="CANT OBR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sheetData sheetId="670" refreshError="1"/>
      <sheetData sheetId="671" refreshError="1"/>
      <sheetData sheetId="672" refreshError="1"/>
      <sheetData sheetId="673" refreshError="1"/>
      <sheetData sheetId="674"/>
      <sheetData sheetId="675"/>
      <sheetData sheetId="676"/>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refreshError="1"/>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refreshError="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refreshError="1"/>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sheetData sheetId="1596"/>
      <sheetData sheetId="1597"/>
      <sheetData sheetId="1598"/>
      <sheetData sheetId="1599"/>
      <sheetData sheetId="1600"/>
      <sheetData sheetId="1601"/>
      <sheetData sheetId="1602"/>
      <sheetData sheetId="1603"/>
      <sheetData sheetId="1604"/>
      <sheetData sheetId="1605"/>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Datos"/>
      <sheetName val="Cuadrillas"/>
      <sheetName val="Jornal"/>
      <sheetName val="#REF"/>
      <sheetName val="Fornato 6"/>
      <sheetName val="precios-básicos2002"/>
      <sheetName val="INFORME SEMANAL"/>
      <sheetName val="AVANCE SEMANAL"/>
      <sheetName val="CLIMA mes"/>
      <sheetName val="REG FOTO"/>
      <sheetName val="SISOMA"/>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  aaInformación]__cceficien_4"/>
      <sheetName val="[a  aaInformación]__cceficien_3"/>
      <sheetName val="[a  aaInformación]//cceficiente"/>
      <sheetName val="[a  aaInformación]__cceficien_2"/>
      <sheetName val="[a  aaInformación]__cceficien_5"/>
      <sheetName val="ITEMS"/>
      <sheetName val="CrudosA"/>
      <sheetName val="casosWTI"/>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_MANTENIMIENTO RUTA 1001_MARZO "/>
      <sheetName val="_I_MANTENIMIENTO RUTA 1001_MARZ"/>
      <sheetName val="[a  aaInformación]__cceficien_6"/>
      <sheetName val="[a  aaInformación]__cceficie_14"/>
      <sheetName val="[a  aaInformación]__cceficien_7"/>
      <sheetName val="[a  aaInformación]__cceficie_12"/>
      <sheetName val="[a  aaInformación]__cceficie_10"/>
      <sheetName val="[a  aaInformación]__cceficien_8"/>
      <sheetName val="[a  aaInformación]__cceficien_9"/>
      <sheetName val="[a  aaInformación]__cceficie_11"/>
      <sheetName val="[a  aaInformación]__cceficie_13"/>
      <sheetName val="[a  aaInformación]__cceficie_15"/>
      <sheetName val="[a  aaInformación]__cceficie_19"/>
      <sheetName val="[a  aaInformación]__cceficie_16"/>
      <sheetName val="[a  aaInformación]__cceficie_18"/>
      <sheetName val="[a  aaInformación]__cceficie_17"/>
      <sheetName val="[a  aaInformación]__cceficie_27"/>
      <sheetName val="[a  aaInformación]__cceficie_21"/>
      <sheetName val="[a  aaInformación]__cceficie_20"/>
      <sheetName val="[a  aaInformación]__cceficie_24"/>
      <sheetName val="[a  aaInformación]__cceficie_22"/>
      <sheetName val="[a  aaInformación]__cceficie_23"/>
      <sheetName val="[a  aaInformación]__cceficie_25"/>
      <sheetName val="[a  aaInformación]__cceficie_26"/>
      <sheetName val="[a  aaInformación]__cceficie_32"/>
      <sheetName val="[a  aaInformación]__cceficie_29"/>
      <sheetName val="[a  aaInformación]__cceficie_28"/>
      <sheetName val="[a  aaInformación]__cceficie_30"/>
      <sheetName val="[a  aaInformación]__cceficie_31"/>
      <sheetName val="AJIZAL 3335"/>
      <sheetName val="SABANETA 3335"/>
      <sheetName val="Datos Generales"/>
      <sheetName val="Emboquillar"/>
      <sheetName val="Acometidacobrerígido"/>
      <sheetName val="Acometidatoma"/>
      <sheetName val="Acometidahasta1&quot;"/>
      <sheetName val="PRECIOS"/>
      <sheetName val="Res-Accide-10"/>
      <sheetName val="Base Dato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G\MANTENIMIENTO RUTA 1001_MARZ"/>
      <sheetName val="APU´s"/>
      <sheetName val="Auxiliares"/>
      <sheetName val="General"/>
      <sheetName val="Itemes Renovación"/>
      <sheetName val="TRASMILENIO"/>
      <sheetName val="SUAZA2"/>
      <sheetName val="ELDORADO"/>
      <sheetName val="IBAGUE"/>
      <sheetName val="STA ROSA"/>
      <sheetName val="[a  aaInformación]\\192.168.0.4"/>
      <sheetName val="[a  aaInformación]__192_168__11"/>
      <sheetName val="[a  aaInformación]__192_168__12"/>
      <sheetName val="[a  aaInformación]__192_168__14"/>
      <sheetName val="[a  aaInformación]__192_168__13"/>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MANTENIMIENTO%20RUTA%201001_MA"/>
      <sheetName val="Presup_Cancha"/>
      <sheetName val="PROBLEMA"/>
      <sheetName val="Insum"/>
      <sheetName val="Circuitos"/>
      <sheetName val="PLAN DE INVERSION ANTICIPO"/>
      <sheetName val="inv mensual"/>
      <sheetName val="borrador flujo inv"/>
      <sheetName val="social-ambiental"/>
      <sheetName val="AU"/>
      <sheetName val="Hoja 1 "/>
      <sheetName val="[a  aaInformación]__192_168__16"/>
      <sheetName val="[a  aaInformación]__192_168__15"/>
      <sheetName val="[a  aaInformación]__192_168__17"/>
      <sheetName val="[a  aaInformación]__192_168__18"/>
      <sheetName val="[a  aaInformación]__cceficie_41"/>
      <sheetName val="\MANTENIMIENTO_RUTA_1001_MARZO1"/>
      <sheetName val="ANEXO_IX1"/>
      <sheetName val="\I\MANTENIMIENTO_RUTA_1001_MAR1"/>
      <sheetName val="\F\MANTENIMIENTO_RUTA_1001_MAR1"/>
      <sheetName val="Formulario_N°_41"/>
      <sheetName val="\G\I\MANTENIMIENTO_RUTA_1001_M1"/>
      <sheetName val="\D\MANTENIMIENTO_RUTA_1001_MAR1"/>
      <sheetName val="\G\D\MANTENIMIENTO_RUTA_1001_M1"/>
      <sheetName val="Fornato_61"/>
      <sheetName val="Concretos_y_morteros"/>
      <sheetName val="Datos_iniciales_"/>
      <sheetName val="\I\I\MANTENIMIENTO_RUTA_1001_M1"/>
      <sheetName val="M_O_"/>
      <sheetName val="[a__aaInformación]__192_168__10"/>
      <sheetName val="a__aaInformaci%C3%B3n"/>
      <sheetName val="CRA_MODI"/>
      <sheetName val="[a__aaInformación]__cceficien_8"/>
      <sheetName val="[a__aaInformación]__cceficien_2"/>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0_3"/>
      <sheetName val="[a__aaInformación]__192_168_0_2"/>
      <sheetName val="[a__aaInformación]__192_168_0_4"/>
      <sheetName val="[a__aaInformación]__192_168_0_5"/>
      <sheetName val="[a__aaInformación]__192_168_0_6"/>
      <sheetName val="[a__aaInformación]__192_168_0_7"/>
      <sheetName val="[a__aaInformación]__192_168_0_8"/>
      <sheetName val="[a__aaInformación]__cceficie_12"/>
      <sheetName val="[a__aaInformación]__cceficie_11"/>
      <sheetName val="[a__aaInformación]__cceficie_13"/>
      <sheetName val="[a__aaInformación]__cceficie_14"/>
      <sheetName val="[a__aaInformación]__cceficie_16"/>
      <sheetName val="[a__aaInformación]//cceficiente"/>
      <sheetName val="[a__aaInformación]__cceficie_15"/>
      <sheetName val="[a__aaInformación]__cceficie_19"/>
      <sheetName val="[a__aaInformación]__cceficie_18"/>
      <sheetName val="[a__aaInformación]__cceficie_17"/>
      <sheetName val="\Users\LENOVO\Downloads\Users\A"/>
      <sheetName val="#REF!"/>
      <sheetName val="\Users\ANGELICA\Downloads\MANTE"/>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a  aaInformación]__cceficie_60"/>
      <sheetName val="[a  aaInformación]__cceficie_46"/>
      <sheetName val="[a  aaInformación]__cceficie_42"/>
      <sheetName val="[a  aaInformación]__cceficie_44"/>
      <sheetName val="[a  aaInformación]__cceficie_43"/>
      <sheetName val="[a  aaInformación]__cceficie_45"/>
      <sheetName val="[a  aaInformación]__cceficie_47"/>
      <sheetName val="[a  aaInformación]__cceficie_49"/>
      <sheetName val="[a  aaInformación]__cceficie_48"/>
      <sheetName val="[a  aaInformación]__cceficie_50"/>
      <sheetName val="[a  aaInformación]__cceficie_51"/>
      <sheetName val="[a  aaInformación]__cceficie_52"/>
      <sheetName val="[a  aaInformación]__cceficie_53"/>
      <sheetName val="[a  aaInformación]__cceficie_54"/>
      <sheetName val="[a  aaInformación]__cceficie_55"/>
      <sheetName val="[a  aaInformación]__cceficie_56"/>
      <sheetName val="[a  aaInformación]__cceficie_57"/>
      <sheetName val="[a  aaInformación]__cceficie_58"/>
      <sheetName val="[a  aaInformación]__cceficie_59"/>
      <sheetName val="[a  aaInformación]__cceficie_62"/>
      <sheetName val="[a  aaInformación]__cceficie_61"/>
      <sheetName val="acero"/>
      <sheetName val="//d.docs.live.net/MANTENIMIENTO"/>
      <sheetName val="ESTADO RED"/>
      <sheetName val="CARRETERAS"/>
      <sheetName val="GENERALIDADES "/>
      <sheetName val="[a  aaInformación]__192_168__19"/>
      <sheetName val="HER"/>
      <sheetName val="MAT"/>
      <sheetName val="PER"/>
      <sheetName val="TRANS"/>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MEMORIAS DE CALCULO"/>
      <sheetName val="Parámetros Format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row r="8">
          <cell r="F8" t="str">
            <v>PRICES</v>
          </cell>
        </row>
      </sheetData>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s>
    <sheetDataSet>
      <sheetData sheetId="0" refreshError="1">
        <row r="33">
          <cell r="A33" t="str">
            <v xml:space="preserve">OAJA0740   </v>
          </cell>
          <cell r="B33" t="str">
            <v xml:space="preserve">ESTUCO Y PINTURA A TRES MANOS                 </v>
          </cell>
          <cell r="C33" t="str">
            <v>INTERCAMBIADORES</v>
          </cell>
          <cell r="F33" t="str">
            <v>MICROACTIVIDADES</v>
          </cell>
          <cell r="L33">
            <v>0</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xml:space="preserve">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ivot"/>
      <sheetName val="Estructura"/>
      <sheetName val="PREACTA"/>
      <sheetName val="EV-28"/>
      <sheetName val="Guias_Sectoriales"/>
      <sheetName val="#¡REF"/>
      <sheetName val="LIMA-CANTA"/>
      <sheetName val="Acta de Ajuste # 33"/>
      <sheetName val="Acta de Ajuste # 34"/>
      <sheetName val="OBRAS DE DRENAJE"/>
      <sheetName val="Hoja1"/>
      <sheetName val="PRE ACTA V1"/>
      <sheetName val="201.7"/>
      <sheetName val="201.15"/>
      <sheetName val="PRE ACTA V0"/>
      <sheetName val="210.1.1"/>
      <sheetName val="210.2.1"/>
      <sheetName val="211.1"/>
      <sheetName val="221.1P"/>
      <sheetName val="465.1"/>
      <sheetName val="320.1"/>
      <sheetName val="330.1"/>
      <sheetName val="420.2"/>
      <sheetName val="450.1P"/>
      <sheetName val="450.2P"/>
      <sheetName val="600.2.3"/>
      <sheetName val="600.2.4"/>
      <sheetName val="610.3"/>
      <sheetName val="621.1P"/>
      <sheetName val="621.2P"/>
      <sheetName val="623.1.5"/>
      <sheetName val="630.3"/>
      <sheetName val="630.6"/>
      <sheetName val="640.1"/>
      <sheetName val="663.1P"/>
      <sheetName val="671.3"/>
      <sheetName val="673.2"/>
      <sheetName val="673.1.2"/>
      <sheetName val="674.2"/>
      <sheetName val="700.1"/>
      <sheetName val="700.3"/>
      <sheetName val="710.1"/>
      <sheetName val="730.1"/>
      <sheetName val="730.2"/>
      <sheetName val="740.1"/>
      <sheetName val="811.1"/>
      <sheetName val="900.1"/>
      <sheetName val="900.2"/>
      <sheetName val="900.3"/>
      <sheetName val="NP-7"/>
      <sheetName val="NP-8"/>
      <sheetName val="NP-1"/>
      <sheetName val="NP-02"/>
      <sheetName val="NP-3"/>
      <sheetName val="NP-4"/>
      <sheetName val="NP-05 TR 4000"/>
      <sheetName val="NP-05 TR 3000"/>
      <sheetName val="NP-05 TR 2400"/>
      <sheetName val="NP-06"/>
      <sheetName val="NP-07"/>
      <sheetName val="NP-08"/>
      <sheetName val="micropilote"/>
      <sheetName val="REPALEO"/>
      <sheetName val="horas maquina"/>
      <sheetName val="carrotanque"/>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ow r="4">
          <cell r="C4">
            <v>0</v>
          </cell>
        </row>
      </sheetData>
      <sheetData sheetId="54"/>
      <sheetData sheetId="55" refreshError="1"/>
      <sheetData sheetId="56" refreshError="1"/>
      <sheetData sheetId="57">
        <row r="4">
          <cell r="C4">
            <v>0</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ELECTRICO"/>
      <sheetName val="Vuelta"/>
      <sheetName val="TABLAS"/>
      <sheetName val="CIC-NOV"/>
      <sheetName val="LISTA_CÓDIGOS"/>
      <sheetName val="BASE_APU"/>
      <sheetName val="MANO_DE_OBRA"/>
      <sheetName val="Base de Diseño"/>
      <sheetName val="TARIFAS-JORNAL-DIST"/>
      <sheetName val="PRESUPUESTAL"/>
    </sheetNames>
    <sheetDataSet>
      <sheetData sheetId="0" refreshError="1"/>
      <sheetData sheetId="1" refreshError="1"/>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efreshError="1"/>
      <sheetData sheetId="49">
        <row r="1">
          <cell r="A1" t="str">
            <v>CODIGO</v>
          </cell>
        </row>
      </sheetData>
      <sheetData sheetId="50"/>
      <sheetData sheetId="51"/>
      <sheetData sheetId="52"/>
      <sheetData sheetId="53"/>
      <sheetData sheetId="54"/>
      <sheetData sheetId="55"/>
      <sheetData sheetId="56"/>
      <sheetData sheetId="57"/>
      <sheetData sheetId="58">
        <row r="2">
          <cell r="A2" t="str">
            <v>MUNICIPIO DE SONSON ANTIOQUIA</v>
          </cell>
        </row>
      </sheetData>
      <sheetData sheetId="59"/>
      <sheetData sheetId="60"/>
      <sheetData sheetId="61"/>
      <sheetData sheetId="62"/>
      <sheetData sheetId="63"/>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2103mar%20.xls"/>
      <sheetName val="Formulas"/>
      <sheetName val="ELECTRICO"/>
      <sheetName val="Vuelta"/>
      <sheetName val="Hoja1"/>
      <sheetName val="Análisis de precios"/>
      <sheetName val="BASE"/>
      <sheetName val="1_Preliminares"/>
      <sheetName val="M.Obra"/>
      <sheetName val="320.1"/>
      <sheetName val="330.2"/>
      <sheetName val="700.1"/>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20.1"/>
      <sheetName val="330.1"/>
      <sheetName val="640.1.2"/>
      <sheetName val="673.1"/>
      <sheetName val="673.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Cálculo"/>
      <sheetName val="CONTRATO"/>
      <sheetName val="PLAN DE INVERSION ANTICIPO"/>
      <sheetName val="inv mensual"/>
      <sheetName val="borrador flujo inv"/>
      <sheetName val="social-ambiental"/>
      <sheetName val="AU"/>
      <sheetName val="Itemes_Renovación"/>
      <sheetName val="FECHAS_DE_CORTE"/>
      <sheetName val="Informacion_General"/>
      <sheetName val="FIBRA_ÓPTICA"/>
      <sheetName val="Análisis_de_precios"/>
      <sheetName val="2103mar%20_xls"/>
      <sheetName val="M_Obra"/>
      <sheetName val="Distanc"/>
      <sheetName val="días_habiles_2015"/>
      <sheetName val="Plan_auditoría"/>
      <sheetName val="320_1"/>
      <sheetName val="330_2"/>
      <sheetName val="700_1"/>
      <sheetName val="mc sf gaviones"/>
      <sheetName val="BASES"/>
      <sheetName val="Indicadores Gestión"/>
      <sheetName val="PR-04"/>
      <sheetName val="tipo_recurso"/>
      <sheetName val="Listado"/>
      <sheetName val="tipos_entidad"/>
      <sheetName val="Unidades"/>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uadro de áreas y volmúmenes"/>
      <sheetName val="Generales"/>
      <sheetName val="MANTENIMIENTO"/>
      <sheetName val="Actual Data (MAP)"/>
      <sheetName val="Actual Data (STX)"/>
      <sheetName val="Hoja3"/>
      <sheetName val="UNITARIOS"/>
      <sheetName val="PPTO ADICIONALES"/>
      <sheetName val="salarios"/>
      <sheetName val="ITEM"/>
      <sheetName val="PPTO_ADICIONALES"/>
      <sheetName val="PARA INFORME"/>
      <sheetName val="3.GARANTIAS"/>
      <sheetName val="AIU ESTRUCTURA"/>
      <sheetName val="basico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ap1-2"/>
      <sheetName val="Cap3-4"/>
      <sheetName val="Cap8"/>
      <sheetName val="Cap5-6-7"/>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ow r="2">
          <cell r="A2" t="str">
            <v>INVÍAS - TERRITORIAL CORDOBA - GRUPO 3</v>
          </cell>
        </row>
      </sheetData>
      <sheetData sheetId="88"/>
      <sheetData sheetId="89"/>
      <sheetData sheetId="90"/>
      <sheetData sheetId="91"/>
      <sheetData sheetId="92"/>
      <sheetData sheetId="93"/>
      <sheetData sheetId="94"/>
      <sheetData sheetId="95"/>
      <sheetData sheetId="96"/>
      <sheetData sheetId="97">
        <row r="2">
          <cell r="A2" t="str">
            <v>INVÍAS - TERRITORIAL CORDOBA - GRUPO 3</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sheetData sheetId="133"/>
      <sheetData sheetId="134"/>
      <sheetData sheetId="135">
        <row r="2">
          <cell r="A2" t="str">
            <v>INVÍAS - TERRITORIAL CORDOBA - GRUPO 3</v>
          </cell>
        </row>
      </sheetData>
      <sheetData sheetId="136">
        <row r="2">
          <cell r="A2" t="str">
            <v>INVÍAS - TERRITORIAL CORDOBA - GRUPO 3</v>
          </cell>
        </row>
      </sheetData>
      <sheetData sheetId="137"/>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row r="2">
          <cell r="A2" t="str">
            <v>INVÍAS - TERRITORIAL CORDOBA - GRUPO 3</v>
          </cell>
        </row>
      </sheetData>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ow r="2">
          <cell r="A2" t="str">
            <v>INVÍAS - TERRITORIAL CORDOBA - GRUPO 3</v>
          </cell>
        </row>
      </sheetData>
      <sheetData sheetId="183"/>
      <sheetData sheetId="184"/>
      <sheetData sheetId="185"/>
      <sheetData sheetId="186"/>
      <sheetData sheetId="187">
        <row r="2">
          <cell r="A2" t="str">
            <v>INVÍAS - TERRITORIAL CORDOBA - GRUPO 3</v>
          </cell>
        </row>
      </sheetData>
      <sheetData sheetId="188">
        <row r="2">
          <cell r="A2" t="str">
            <v>INVÍAS - TERRITORIAL CORDOBA - GRUPO 3</v>
          </cell>
        </row>
      </sheetData>
      <sheetData sheetId="189"/>
      <sheetData sheetId="190" refreshError="1"/>
      <sheetData sheetId="191" refreshError="1"/>
      <sheetData sheetId="192" refreshError="1"/>
      <sheetData sheetId="193" refreshError="1"/>
      <sheetData sheetId="194" refreshError="1"/>
      <sheetData sheetId="195">
        <row r="2">
          <cell r="A2" t="str">
            <v>INVÍAS - TERRITORIAL CORDOBA - GRUPO 3</v>
          </cell>
        </row>
      </sheetData>
      <sheetData sheetId="196">
        <row r="2">
          <cell r="A2" t="str">
            <v>INVÍAS - TERRITORIAL CORDOBA - GRUPO 3</v>
          </cell>
        </row>
      </sheetData>
      <sheetData sheetId="197"/>
      <sheetData sheetId="198"/>
      <sheetData sheetId="199"/>
      <sheetData sheetId="200"/>
      <sheetData sheetId="201"/>
      <sheetData sheetId="202"/>
      <sheetData sheetId="203"/>
      <sheetData sheetId="204"/>
      <sheetData sheetId="205"/>
      <sheetData sheetId="206">
        <row r="2">
          <cell r="A2" t="str">
            <v>INVÍAS - TERRITORIAL CORDOBA - GRUPO 3</v>
          </cell>
        </row>
      </sheetData>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ow r="2">
          <cell r="A2" t="str">
            <v>INVÍAS - TERRITORIAL CORDOBA - GRUPO 3</v>
          </cell>
        </row>
      </sheetData>
      <sheetData sheetId="248">
        <row r="2">
          <cell r="A2" t="str">
            <v>INVÍAS - TERRITORIAL CORDOBA - GRUPO 3</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sheetData sheetId="297"/>
      <sheetData sheetId="298"/>
      <sheetData sheetId="299">
        <row r="2">
          <cell r="A2" t="str">
            <v>INVÍAS - TERRITORIAL CORDOBA - GRUPO 3</v>
          </cell>
        </row>
      </sheetData>
      <sheetData sheetId="300"/>
      <sheetData sheetId="301"/>
      <sheetData sheetId="302"/>
      <sheetData sheetId="303"/>
      <sheetData sheetId="304"/>
      <sheetData sheetId="305"/>
      <sheetData sheetId="306"/>
      <sheetData sheetId="307"/>
      <sheetData sheetId="308"/>
      <sheetData sheetId="309"/>
      <sheetData sheetId="310">
        <row r="2">
          <cell r="A2" t="str">
            <v>INVÍAS - TERRITORIAL CORDOBA - GRUPO 3</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ow r="2">
          <cell r="A2">
            <v>0</v>
          </cell>
        </row>
      </sheetData>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sheetData sheetId="367"/>
      <sheetData sheetId="368"/>
      <sheetData sheetId="369"/>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ow r="2">
          <cell r="A2" t="str">
            <v>INVÍAS - TERRITORIAL CORDOBA - GRUPO 3</v>
          </cell>
        </row>
      </sheetData>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row r="2">
          <cell r="B2">
            <v>0</v>
          </cell>
        </row>
      </sheetData>
      <sheetData sheetId="489" refreshError="1"/>
      <sheetData sheetId="490" refreshError="1"/>
      <sheetData sheetId="491" refreshError="1"/>
      <sheetData sheetId="492">
        <row r="2">
          <cell r="A2" t="str">
            <v>VIGENTE 2019</v>
          </cell>
        </row>
      </sheetData>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sheetData sheetId="597" refreshError="1"/>
      <sheetData sheetId="598"/>
      <sheetData sheetId="599"/>
      <sheetData sheetId="600"/>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refreshError="1"/>
      <sheetData sheetId="643" refreshError="1"/>
      <sheetData sheetId="644" refreshError="1"/>
      <sheetData sheetId="645" refreshError="1"/>
      <sheetData sheetId="646"/>
      <sheetData sheetId="647" refreshError="1"/>
      <sheetData sheetId="648" refreshError="1"/>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ow r="2">
          <cell r="A2">
            <v>0</v>
          </cell>
        </row>
      </sheetData>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sheetData sheetId="59">
        <row r="2">
          <cell r="B2" t="str">
            <v>INFORME SEMANAL DE ACTIVIDADES</v>
          </cell>
        </row>
      </sheetData>
      <sheetData sheetId="60">
        <row r="2">
          <cell r="B2" t="str">
            <v>INFORME SEMANAL DE ACTIVIDADES</v>
          </cell>
        </row>
      </sheetData>
      <sheetData sheetId="61"/>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TRAPMO"/>
      <sheetName val="UNITARIOS"/>
      <sheetName val="THE"/>
      <sheetName val="ATHE"/>
      <sheetName val="PUNITARIOS_PARA_241201_2S10"/>
      <sheetName val="PR_110"/>
      <sheetName val="ESTADO_RED_TEC10"/>
      <sheetName val="PREACTA_1010"/>
      <sheetName val="PREACTA_910"/>
      <sheetName val="GCB2000"/>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2,2,6,1 Pilotes 0,30"/>
      <sheetName val="skj452"/>
      <sheetName val="ita878"/>
      <sheetName val="aea-944"/>
      <sheetName val="dub-823"/>
      <sheetName val="gpi 526"/>
      <sheetName val="xxj617"/>
      <sheetName val="sng_855"/>
      <sheetName val="vea 374"/>
      <sheetName val="hfb024"/>
      <sheetName val="paj825"/>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Bajadas"/>
      <sheetName val="PERSONAL"/>
      <sheetName val="Tarifa MT"/>
      <sheetName val="OCTUBRE"/>
      <sheetName val="NARIÑO"/>
      <sheetName val="5. ELECTRICO"/>
      <sheetName val="FINANC"/>
      <sheetName val="TODAS"/>
      <sheetName val="Poblacion"/>
      <sheetName val="OBRAS SES"/>
      <sheetName val="DEST. MEDIOS"/>
      <sheetName val="COMBUASF"/>
      <sheetName val="BALCRUDO"/>
      <sheetName val="CARGASPROC."/>
      <sheetName val="G L P  FINAL"/>
      <sheetName val="glvc"/>
      <sheetName val="mdo"/>
      <sheetName val="equip"/>
      <sheetName val="mat"/>
      <sheetName val="CIRCUITOS CODENSA"/>
      <sheetName val="Requisición1"/>
      <sheetName val="SALARIOS"/>
      <sheetName val="APU NO PREVISTO"/>
      <sheetName val="PPTA (3)"/>
      <sheetName val="PPTA (2)"/>
      <sheetName val="PPTA"/>
      <sheetName val="materiales"/>
      <sheetName val="otros"/>
      <sheetName val="APU"/>
      <sheetName val="Summary"/>
      <sheetName val="CODCONST"/>
      <sheetName val="c2_5y2_613"/>
      <sheetName val="PREACTA_62"/>
      <sheetName val="TABLA_20082"/>
      <sheetName val="c2_5y2_612"/>
      <sheetName val="PREACTA_61"/>
      <sheetName val="TABLA_20081"/>
      <sheetName val="c2_5y2_611"/>
      <sheetName val="TABLA_2008"/>
      <sheetName val="BALANCE"/>
      <sheetName val="ITEMS NO REVISTOS"/>
      <sheetName val="APU ELECTRICOS"/>
      <sheetName val="PREACTA Y CONTRATISTAS"/>
      <sheetName val="CURVA"/>
      <sheetName val="A_P_U1"/>
      <sheetName val="A_P_U"/>
      <sheetName val="CONT_ADI"/>
      <sheetName val="Hoja2"/>
      <sheetName val="Cuadr."/>
      <sheetName val="PUNITARIOS PARA 241201 2S.xls"/>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for 6"/>
      <sheetName val="PROYECTO"/>
      <sheetName val="PLAN DE INVERSION ANTICIPO"/>
      <sheetName val="inv mensual"/>
      <sheetName val="borrador flujo inv"/>
      <sheetName val="social-ambiental"/>
      <sheetName val="AU"/>
      <sheetName val="inst"/>
      <sheetName val="TABLAS"/>
      <sheetName val="7.1.8.1.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oveedores y acreedores"/>
      <sheetName val="c2_5y2_614"/>
      <sheetName val="factor"/>
      <sheetName val="BASE"/>
      <sheetName val="CHINCHINA FINAL . A CEROS"/>
      <sheetName val="Memoria de calculo"/>
      <sheetName val="Bases 2A"/>
      <sheetName val="EMPRESA"/>
      <sheetName val="PRECIOS ACTUALIZADOS FERRASA"/>
      <sheetName val="ACTA MODIFICACIÓN CIVIL"/>
      <sheetName val="@RISK - Correlaciones"/>
      <sheetName val="Acta"/>
      <sheetName val="costos oficina"/>
      <sheetName val="costos campamento"/>
      <sheetName val="días habiles 2015"/>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refreshError="1"/>
      <sheetData sheetId="140"/>
      <sheetData sheetId="141" refreshError="1"/>
      <sheetData sheetId="142"/>
      <sheetData sheetId="143"/>
      <sheetData sheetId="144"/>
      <sheetData sheetId="145"/>
      <sheetData sheetId="146"/>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refreshError="1"/>
      <sheetData sheetId="170" refreshError="1"/>
      <sheetData sheetId="171"/>
      <sheetData sheetId="172">
        <row r="48">
          <cell r="E48">
            <v>0</v>
          </cell>
        </row>
      </sheetData>
      <sheetData sheetId="173"/>
      <sheetData sheetId="174"/>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row r="48">
          <cell r="E48">
            <v>0</v>
          </cell>
        </row>
      </sheetData>
      <sheetData sheetId="189"/>
      <sheetData sheetId="190"/>
      <sheetData sheetId="191" refreshError="1"/>
      <sheetData sheetId="192" refreshError="1"/>
      <sheetData sheetId="193"/>
      <sheetData sheetId="194"/>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sheetData sheetId="244"/>
      <sheetData sheetId="245"/>
      <sheetData sheetId="246"/>
      <sheetData sheetId="247"/>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refreshError="1"/>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16"/>
  <sheetViews>
    <sheetView showGridLines="0" view="pageBreakPreview" topLeftCell="A81" zoomScale="50" zoomScaleNormal="55" zoomScaleSheetLayoutView="50" zoomScalePageLayoutView="70" workbookViewId="0">
      <selection activeCell="I84" sqref="I84:I95"/>
    </sheetView>
  </sheetViews>
  <sheetFormatPr baseColWidth="10" defaultColWidth="11.453125" defaultRowHeight="13.5" x14ac:dyDescent="0.25"/>
  <cols>
    <col min="1" max="2" width="4.453125" style="1" customWidth="1"/>
    <col min="3" max="3" width="14.6328125" style="1" customWidth="1"/>
    <col min="4" max="4" width="14.36328125" style="1" customWidth="1"/>
    <col min="5" max="5" width="16.08984375" style="5" customWidth="1"/>
    <col min="6" max="6" width="17.54296875" style="1" customWidth="1"/>
    <col min="7" max="7" width="73.36328125" style="1" customWidth="1"/>
    <col min="8" max="8" width="8.6328125" style="1" customWidth="1"/>
    <col min="9" max="9" width="18.90625" style="1" customWidth="1"/>
    <col min="10" max="10" width="23.90625" style="1" customWidth="1"/>
    <col min="11" max="11" width="30" style="1" customWidth="1"/>
    <col min="12" max="13" width="4.453125" style="1" customWidth="1"/>
    <col min="14" max="16384" width="11.453125" style="1"/>
  </cols>
  <sheetData>
    <row r="1" spans="2:12" x14ac:dyDescent="0.25">
      <c r="B1" s="243" t="s">
        <v>0</v>
      </c>
      <c r="C1" s="243"/>
      <c r="D1" s="243"/>
      <c r="E1" s="243"/>
      <c r="F1" s="243"/>
      <c r="G1" s="243"/>
    </row>
    <row r="2" spans="2:12" x14ac:dyDescent="0.25">
      <c r="B2" s="243" t="s">
        <v>1</v>
      </c>
      <c r="C2" s="243"/>
      <c r="D2" s="243"/>
      <c r="E2" s="243"/>
    </row>
    <row r="3" spans="2:12" ht="14" thickBot="1" x14ac:dyDescent="0.3">
      <c r="B3" s="6"/>
      <c r="C3" s="7"/>
      <c r="D3" s="6"/>
      <c r="E3" s="7"/>
    </row>
    <row r="4" spans="2:12" ht="14.5" thickTop="1" thickBot="1" x14ac:dyDescent="0.3">
      <c r="B4" s="244"/>
      <c r="C4" s="245"/>
      <c r="D4" s="245"/>
      <c r="E4" s="245"/>
      <c r="F4" s="245"/>
      <c r="G4" s="245"/>
      <c r="H4" s="245"/>
      <c r="I4" s="245"/>
      <c r="J4" s="245"/>
      <c r="K4" s="245"/>
      <c r="L4" s="246"/>
    </row>
    <row r="5" spans="2:12" ht="31.5" customHeight="1" thickTop="1" x14ac:dyDescent="0.25">
      <c r="B5" s="3"/>
      <c r="C5" s="247" t="s">
        <v>2</v>
      </c>
      <c r="D5" s="248"/>
      <c r="E5" s="248"/>
      <c r="F5" s="248"/>
      <c r="G5" s="248"/>
      <c r="H5" s="248"/>
      <c r="I5" s="248"/>
      <c r="J5" s="248"/>
      <c r="K5" s="249"/>
      <c r="L5" s="4"/>
    </row>
    <row r="6" spans="2:12" x14ac:dyDescent="0.25">
      <c r="B6" s="8"/>
      <c r="C6" s="250" t="s">
        <v>3</v>
      </c>
      <c r="D6" s="250"/>
      <c r="E6" s="250"/>
      <c r="F6" s="250"/>
      <c r="G6" s="250"/>
      <c r="H6" s="250"/>
      <c r="I6" s="250"/>
      <c r="J6" s="250"/>
      <c r="K6" s="251"/>
      <c r="L6" s="4"/>
    </row>
    <row r="7" spans="2:12" s="2" customFormat="1" x14ac:dyDescent="0.25">
      <c r="B7" s="9"/>
      <c r="C7" s="237" t="s">
        <v>4</v>
      </c>
      <c r="D7" s="238"/>
      <c r="E7" s="238"/>
      <c r="F7" s="238"/>
      <c r="G7" s="238"/>
      <c r="H7" s="238"/>
      <c r="I7" s="238"/>
      <c r="J7" s="238"/>
      <c r="K7" s="239"/>
      <c r="L7" s="10"/>
    </row>
    <row r="8" spans="2:12" x14ac:dyDescent="0.25">
      <c r="B8" s="8"/>
      <c r="C8" s="237"/>
      <c r="D8" s="238"/>
      <c r="E8" s="238"/>
      <c r="F8" s="238"/>
      <c r="G8" s="238"/>
      <c r="H8" s="238"/>
      <c r="I8" s="238"/>
      <c r="J8" s="238"/>
      <c r="K8" s="239"/>
      <c r="L8" s="4"/>
    </row>
    <row r="9" spans="2:12" ht="34.5" customHeight="1" x14ac:dyDescent="0.25">
      <c r="B9" s="8"/>
      <c r="C9" s="240" t="s">
        <v>5</v>
      </c>
      <c r="D9" s="241"/>
      <c r="E9" s="241"/>
      <c r="F9" s="241"/>
      <c r="G9" s="241"/>
      <c r="H9" s="241"/>
      <c r="I9" s="241"/>
      <c r="J9" s="241"/>
      <c r="K9" s="242"/>
      <c r="L9" s="4"/>
    </row>
    <row r="10" spans="2:12" ht="30" customHeight="1" thickBot="1" x14ac:dyDescent="0.3">
      <c r="B10" s="3"/>
      <c r="C10" s="219"/>
      <c r="D10" s="220"/>
      <c r="E10" s="220"/>
      <c r="F10" s="220"/>
      <c r="G10" s="220"/>
      <c r="H10" s="220"/>
      <c r="I10" s="220"/>
      <c r="J10" s="220"/>
      <c r="K10" s="221"/>
      <c r="L10" s="4"/>
    </row>
    <row r="11" spans="2:12" ht="30" customHeight="1" x14ac:dyDescent="0.25">
      <c r="B11" s="3"/>
      <c r="C11" s="234" t="s">
        <v>6</v>
      </c>
      <c r="D11" s="228" t="s">
        <v>7</v>
      </c>
      <c r="E11" s="236" t="s">
        <v>8</v>
      </c>
      <c r="F11" s="236"/>
      <c r="G11" s="234" t="s">
        <v>9</v>
      </c>
      <c r="H11" s="228" t="s">
        <v>10</v>
      </c>
      <c r="I11" s="228" t="s">
        <v>11</v>
      </c>
      <c r="J11" s="230" t="s">
        <v>12</v>
      </c>
      <c r="K11" s="232" t="s">
        <v>13</v>
      </c>
      <c r="L11" s="4"/>
    </row>
    <row r="12" spans="2:12" ht="30" customHeight="1" thickBot="1" x14ac:dyDescent="0.3">
      <c r="B12" s="3"/>
      <c r="C12" s="235"/>
      <c r="D12" s="229"/>
      <c r="E12" s="11" t="s">
        <v>14</v>
      </c>
      <c r="F12" s="11" t="s">
        <v>15</v>
      </c>
      <c r="G12" s="235"/>
      <c r="H12" s="229"/>
      <c r="I12" s="229"/>
      <c r="J12" s="231"/>
      <c r="K12" s="233"/>
      <c r="L12" s="4"/>
    </row>
    <row r="13" spans="2:12" ht="30" customHeight="1" thickBot="1" x14ac:dyDescent="0.3">
      <c r="B13" s="3"/>
      <c r="C13" s="12"/>
      <c r="D13" s="13"/>
      <c r="E13" s="13"/>
      <c r="F13" s="13"/>
      <c r="G13" s="178" t="s">
        <v>108</v>
      </c>
      <c r="H13" s="13"/>
      <c r="I13" s="13"/>
      <c r="J13" s="13"/>
      <c r="K13" s="14"/>
      <c r="L13" s="4"/>
    </row>
    <row r="14" spans="2:12" ht="28.25" customHeight="1" x14ac:dyDescent="0.25">
      <c r="B14" s="3"/>
      <c r="C14" s="15">
        <v>1</v>
      </c>
      <c r="D14" s="16"/>
      <c r="E14" s="16"/>
      <c r="F14" s="16"/>
      <c r="G14" s="176" t="s">
        <v>92</v>
      </c>
      <c r="H14" s="177" t="s">
        <v>104</v>
      </c>
      <c r="I14" s="370">
        <v>50.72</v>
      </c>
      <c r="J14" s="192">
        <v>17166</v>
      </c>
      <c r="K14" s="192">
        <f>ROUND(I14*J14,0)</f>
        <v>870660</v>
      </c>
      <c r="L14" s="4"/>
    </row>
    <row r="15" spans="2:12" ht="21.65" customHeight="1" x14ac:dyDescent="0.25">
      <c r="B15" s="3"/>
      <c r="C15" s="15">
        <v>2</v>
      </c>
      <c r="D15" s="16"/>
      <c r="E15" s="16"/>
      <c r="F15" s="16"/>
      <c r="G15" s="176" t="s">
        <v>93</v>
      </c>
      <c r="H15" s="177" t="s">
        <v>105</v>
      </c>
      <c r="I15" s="370">
        <v>5.0199999999999996</v>
      </c>
      <c r="J15" s="192">
        <v>24305</v>
      </c>
      <c r="K15" s="192">
        <f t="shared" ref="K15:K25" si="0">ROUND(I15*J15,0)</f>
        <v>122011</v>
      </c>
      <c r="L15" s="4"/>
    </row>
    <row r="16" spans="2:12" ht="27.65" customHeight="1" x14ac:dyDescent="0.25">
      <c r="B16" s="3"/>
      <c r="C16" s="15">
        <v>3</v>
      </c>
      <c r="D16" s="16"/>
      <c r="E16" s="16"/>
      <c r="F16" s="16"/>
      <c r="G16" s="176" t="s">
        <v>94</v>
      </c>
      <c r="H16" s="177" t="s">
        <v>104</v>
      </c>
      <c r="I16" s="370">
        <v>1.7569999999999999</v>
      </c>
      <c r="J16" s="192">
        <v>85832</v>
      </c>
      <c r="K16" s="192">
        <f t="shared" si="0"/>
        <v>150807</v>
      </c>
      <c r="L16" s="4"/>
    </row>
    <row r="17" spans="2:12" ht="27" customHeight="1" x14ac:dyDescent="0.25">
      <c r="B17" s="3"/>
      <c r="C17" s="15">
        <v>4</v>
      </c>
      <c r="D17" s="16"/>
      <c r="E17" s="16"/>
      <c r="F17" s="16"/>
      <c r="G17" s="176" t="s">
        <v>95</v>
      </c>
      <c r="H17" s="177" t="s">
        <v>106</v>
      </c>
      <c r="I17" s="370">
        <v>0.5270999999999999</v>
      </c>
      <c r="J17" s="192">
        <v>64374</v>
      </c>
      <c r="K17" s="192">
        <f t="shared" si="0"/>
        <v>33932</v>
      </c>
      <c r="L17" s="4"/>
    </row>
    <row r="18" spans="2:12" ht="30" customHeight="1" x14ac:dyDescent="0.25">
      <c r="B18" s="3"/>
      <c r="C18" s="15">
        <v>5</v>
      </c>
      <c r="D18" s="16"/>
      <c r="E18" s="16"/>
      <c r="F18" s="16"/>
      <c r="G18" s="176" t="s">
        <v>96</v>
      </c>
      <c r="H18" s="177" t="s">
        <v>104</v>
      </c>
      <c r="I18" s="370">
        <v>11.2959</v>
      </c>
      <c r="J18" s="192">
        <v>28611</v>
      </c>
      <c r="K18" s="192">
        <f t="shared" si="0"/>
        <v>323187</v>
      </c>
      <c r="L18" s="4"/>
    </row>
    <row r="19" spans="2:12" ht="28.75" customHeight="1" x14ac:dyDescent="0.25">
      <c r="B19" s="3"/>
      <c r="C19" s="15">
        <v>6</v>
      </c>
      <c r="D19" s="16"/>
      <c r="E19" s="16"/>
      <c r="F19" s="16"/>
      <c r="G19" s="176" t="s">
        <v>97</v>
      </c>
      <c r="H19" s="177" t="s">
        <v>106</v>
      </c>
      <c r="I19" s="370">
        <v>0.86635499999999988</v>
      </c>
      <c r="J19" s="192">
        <v>360049</v>
      </c>
      <c r="K19" s="192">
        <f t="shared" si="0"/>
        <v>311930</v>
      </c>
      <c r="L19" s="4"/>
    </row>
    <row r="20" spans="2:12" ht="27.65" customHeight="1" x14ac:dyDescent="0.25">
      <c r="B20" s="3"/>
      <c r="C20" s="15">
        <v>7</v>
      </c>
      <c r="D20" s="16"/>
      <c r="E20" s="16"/>
      <c r="F20" s="16"/>
      <c r="G20" s="176" t="s">
        <v>98</v>
      </c>
      <c r="H20" s="177" t="s">
        <v>107</v>
      </c>
      <c r="I20" s="370">
        <v>1</v>
      </c>
      <c r="J20" s="192">
        <v>16094</v>
      </c>
      <c r="K20" s="192">
        <f t="shared" si="0"/>
        <v>16094</v>
      </c>
      <c r="L20" s="4"/>
    </row>
    <row r="21" spans="2:12" ht="27.65" customHeight="1" x14ac:dyDescent="0.25">
      <c r="B21" s="3"/>
      <c r="C21" s="15">
        <v>8</v>
      </c>
      <c r="D21" s="16"/>
      <c r="E21" s="16"/>
      <c r="F21" s="16"/>
      <c r="G21" s="176" t="s">
        <v>99</v>
      </c>
      <c r="H21" s="177" t="s">
        <v>104</v>
      </c>
      <c r="I21" s="370">
        <v>6.7572999999999999</v>
      </c>
      <c r="J21" s="192">
        <v>16794</v>
      </c>
      <c r="K21" s="192">
        <f t="shared" si="0"/>
        <v>113482</v>
      </c>
      <c r="L21" s="4"/>
    </row>
    <row r="22" spans="2:12" ht="27" customHeight="1" x14ac:dyDescent="0.25">
      <c r="B22" s="3"/>
      <c r="C22" s="15">
        <v>9</v>
      </c>
      <c r="D22" s="16"/>
      <c r="E22" s="16"/>
      <c r="F22" s="16"/>
      <c r="G22" s="176" t="s">
        <v>100</v>
      </c>
      <c r="H22" s="177" t="s">
        <v>104</v>
      </c>
      <c r="I22" s="370">
        <v>52.665799999999997</v>
      </c>
      <c r="J22" s="192">
        <v>13435</v>
      </c>
      <c r="K22" s="192">
        <f t="shared" si="0"/>
        <v>707565</v>
      </c>
      <c r="L22" s="4"/>
    </row>
    <row r="23" spans="2:12" ht="29.4" customHeight="1" x14ac:dyDescent="0.25">
      <c r="B23" s="3"/>
      <c r="C23" s="15">
        <v>10</v>
      </c>
      <c r="D23" s="16"/>
      <c r="E23" s="16"/>
      <c r="F23" s="16"/>
      <c r="G23" s="176" t="s">
        <v>101</v>
      </c>
      <c r="H23" s="177" t="s">
        <v>105</v>
      </c>
      <c r="I23" s="370">
        <v>20.690000000000005</v>
      </c>
      <c r="J23" s="192">
        <v>3219</v>
      </c>
      <c r="K23" s="192">
        <f t="shared" si="0"/>
        <v>66601</v>
      </c>
      <c r="L23" s="4"/>
    </row>
    <row r="24" spans="2:12" ht="30.65" customHeight="1" x14ac:dyDescent="0.25">
      <c r="B24" s="3"/>
      <c r="C24" s="15">
        <v>11</v>
      </c>
      <c r="D24" s="16"/>
      <c r="E24" s="16"/>
      <c r="F24" s="16"/>
      <c r="G24" s="176" t="s">
        <v>102</v>
      </c>
      <c r="H24" s="177" t="s">
        <v>107</v>
      </c>
      <c r="I24" s="370">
        <v>2</v>
      </c>
      <c r="J24" s="192">
        <v>19507</v>
      </c>
      <c r="K24" s="192">
        <f t="shared" si="0"/>
        <v>39014</v>
      </c>
      <c r="L24" s="4"/>
    </row>
    <row r="25" spans="2:12" ht="27" customHeight="1" x14ac:dyDescent="0.25">
      <c r="B25" s="3"/>
      <c r="C25" s="15">
        <v>12</v>
      </c>
      <c r="D25" s="16"/>
      <c r="E25" s="16"/>
      <c r="F25" s="16"/>
      <c r="G25" s="176" t="s">
        <v>103</v>
      </c>
      <c r="H25" s="177" t="s">
        <v>106</v>
      </c>
      <c r="I25" s="370">
        <v>6.6333459999999995</v>
      </c>
      <c r="J25" s="192">
        <v>94787</v>
      </c>
      <c r="K25" s="192">
        <f t="shared" si="0"/>
        <v>628755</v>
      </c>
      <c r="L25" s="4"/>
    </row>
    <row r="26" spans="2:12" ht="30" customHeight="1" thickBot="1" x14ac:dyDescent="0.3">
      <c r="B26" s="3"/>
      <c r="C26" s="20" t="s">
        <v>16</v>
      </c>
      <c r="D26" s="21"/>
      <c r="E26" s="21"/>
      <c r="F26" s="21"/>
      <c r="G26" s="193"/>
      <c r="H26" s="177"/>
      <c r="I26" s="194"/>
      <c r="J26" s="195"/>
      <c r="K26" s="196">
        <f>SUM(K14:K25)</f>
        <v>3384038</v>
      </c>
      <c r="L26" s="4"/>
    </row>
    <row r="27" spans="2:12" ht="30" customHeight="1" thickBot="1" x14ac:dyDescent="0.3">
      <c r="B27" s="3"/>
      <c r="C27" s="12"/>
      <c r="D27" s="13"/>
      <c r="E27" s="13"/>
      <c r="F27" s="13"/>
      <c r="G27" s="178" t="s">
        <v>109</v>
      </c>
      <c r="H27" s="13"/>
      <c r="I27" s="13"/>
      <c r="J27" s="13"/>
      <c r="K27" s="14"/>
      <c r="L27" s="4"/>
    </row>
    <row r="28" spans="2:12" ht="36" customHeight="1" x14ac:dyDescent="0.25">
      <c r="B28" s="3"/>
      <c r="C28" s="15">
        <v>1</v>
      </c>
      <c r="D28" s="16"/>
      <c r="E28" s="16"/>
      <c r="F28" s="16"/>
      <c r="G28" s="176" t="s">
        <v>110</v>
      </c>
      <c r="H28" s="177" t="s">
        <v>104</v>
      </c>
      <c r="I28" s="370">
        <v>16.6662</v>
      </c>
      <c r="J28" s="192">
        <v>54249</v>
      </c>
      <c r="K28" s="192">
        <f t="shared" ref="K28:K33" si="1">ROUND(I28*J28,0)</f>
        <v>904125</v>
      </c>
      <c r="L28" s="4"/>
    </row>
    <row r="29" spans="2:12" ht="30" customHeight="1" x14ac:dyDescent="0.25">
      <c r="B29" s="3"/>
      <c r="C29" s="15">
        <v>2</v>
      </c>
      <c r="D29" s="16"/>
      <c r="E29" s="16"/>
      <c r="F29" s="16"/>
      <c r="G29" s="176" t="s">
        <v>111</v>
      </c>
      <c r="H29" s="177" t="s">
        <v>104</v>
      </c>
      <c r="I29" s="370">
        <v>82.84</v>
      </c>
      <c r="J29" s="192">
        <v>71539</v>
      </c>
      <c r="K29" s="192">
        <f t="shared" si="1"/>
        <v>5926291</v>
      </c>
      <c r="L29" s="4"/>
    </row>
    <row r="30" spans="2:12" ht="44.4" customHeight="1" x14ac:dyDescent="0.25">
      <c r="B30" s="3"/>
      <c r="C30" s="15">
        <v>3</v>
      </c>
      <c r="D30" s="26"/>
      <c r="E30" s="26"/>
      <c r="F30" s="26"/>
      <c r="G30" s="176" t="s">
        <v>112</v>
      </c>
      <c r="H30" s="177" t="s">
        <v>105</v>
      </c>
      <c r="I30" s="370">
        <v>47.910400000000003</v>
      </c>
      <c r="J30" s="192">
        <v>4842</v>
      </c>
      <c r="K30" s="192">
        <f t="shared" si="1"/>
        <v>231982</v>
      </c>
      <c r="L30" s="4"/>
    </row>
    <row r="31" spans="2:12" ht="36.65" customHeight="1" x14ac:dyDescent="0.25">
      <c r="B31" s="3"/>
      <c r="C31" s="15">
        <v>4</v>
      </c>
      <c r="D31" s="16"/>
      <c r="E31" s="16"/>
      <c r="F31" s="16"/>
      <c r="G31" s="176" t="s">
        <v>113</v>
      </c>
      <c r="H31" s="177" t="s">
        <v>104</v>
      </c>
      <c r="I31" s="370">
        <v>47.910400000000003</v>
      </c>
      <c r="J31" s="192">
        <v>99726</v>
      </c>
      <c r="K31" s="192">
        <f t="shared" si="1"/>
        <v>4777913</v>
      </c>
      <c r="L31" s="4"/>
    </row>
    <row r="32" spans="2:12" ht="37.75" customHeight="1" x14ac:dyDescent="0.25">
      <c r="B32" s="3"/>
      <c r="C32" s="15">
        <v>5</v>
      </c>
      <c r="D32" s="26"/>
      <c r="E32" s="26"/>
      <c r="F32" s="26"/>
      <c r="G32" s="176" t="s">
        <v>114</v>
      </c>
      <c r="H32" s="177" t="s">
        <v>104</v>
      </c>
      <c r="I32" s="370">
        <v>23.199400000000001</v>
      </c>
      <c r="J32" s="192">
        <v>9982</v>
      </c>
      <c r="K32" s="192">
        <f t="shared" si="1"/>
        <v>231576</v>
      </c>
      <c r="L32" s="4"/>
    </row>
    <row r="33" spans="2:12" ht="38.4" customHeight="1" x14ac:dyDescent="0.25">
      <c r="B33" s="3"/>
      <c r="C33" s="15">
        <v>6</v>
      </c>
      <c r="D33" s="16"/>
      <c r="E33" s="16"/>
      <c r="F33" s="16"/>
      <c r="G33" s="176" t="s">
        <v>115</v>
      </c>
      <c r="H33" s="177" t="s">
        <v>105</v>
      </c>
      <c r="I33" s="370">
        <v>7.88</v>
      </c>
      <c r="J33" s="192">
        <v>54308</v>
      </c>
      <c r="K33" s="192">
        <f t="shared" si="1"/>
        <v>427947</v>
      </c>
      <c r="L33" s="4"/>
    </row>
    <row r="34" spans="2:12" ht="30" customHeight="1" thickBot="1" x14ac:dyDescent="0.3">
      <c r="B34" s="3"/>
      <c r="C34" s="20" t="s">
        <v>16</v>
      </c>
      <c r="D34" s="27"/>
      <c r="E34" s="28"/>
      <c r="F34" s="27"/>
      <c r="G34" s="176"/>
      <c r="H34" s="177"/>
      <c r="I34" s="187"/>
      <c r="J34" s="192"/>
      <c r="K34" s="201">
        <f>SUM(K28:K33)</f>
        <v>12499834</v>
      </c>
      <c r="L34" s="4"/>
    </row>
    <row r="35" spans="2:12" ht="30" customHeight="1" thickBot="1" x14ac:dyDescent="0.3">
      <c r="B35" s="3"/>
      <c r="C35" s="12"/>
      <c r="D35" s="13"/>
      <c r="E35" s="13"/>
      <c r="F35" s="13"/>
      <c r="G35" s="178" t="s">
        <v>116</v>
      </c>
      <c r="H35" s="13"/>
      <c r="I35" s="13"/>
      <c r="J35" s="13"/>
      <c r="K35" s="14"/>
      <c r="L35" s="4"/>
    </row>
    <row r="36" spans="2:12" ht="30" customHeight="1" x14ac:dyDescent="0.25">
      <c r="B36" s="3"/>
      <c r="C36" s="15">
        <v>1</v>
      </c>
      <c r="D36" s="29"/>
      <c r="E36" s="29"/>
      <c r="F36" s="29"/>
      <c r="G36" s="176" t="s">
        <v>117</v>
      </c>
      <c r="H36" s="177" t="s">
        <v>106</v>
      </c>
      <c r="I36" s="370">
        <v>0.68809999999999993</v>
      </c>
      <c r="J36" s="192">
        <v>92823</v>
      </c>
      <c r="K36" s="192">
        <f t="shared" ref="K36:K40" si="2">ROUND(I36*J36,0)</f>
        <v>63872</v>
      </c>
      <c r="L36" s="4"/>
    </row>
    <row r="37" spans="2:12" ht="32.4" customHeight="1" x14ac:dyDescent="0.25">
      <c r="B37" s="3"/>
      <c r="C37" s="15">
        <v>2</v>
      </c>
      <c r="D37" s="31"/>
      <c r="E37" s="31"/>
      <c r="F37" s="31"/>
      <c r="G37" s="176" t="s">
        <v>118</v>
      </c>
      <c r="H37" s="177" t="s">
        <v>106</v>
      </c>
      <c r="I37" s="370">
        <v>0.5383</v>
      </c>
      <c r="J37" s="192">
        <v>552175</v>
      </c>
      <c r="K37" s="192">
        <f t="shared" si="2"/>
        <v>297236</v>
      </c>
      <c r="L37" s="4"/>
    </row>
    <row r="38" spans="2:12" ht="36.65" customHeight="1" x14ac:dyDescent="0.25">
      <c r="B38" s="3"/>
      <c r="C38" s="15">
        <v>3</v>
      </c>
      <c r="D38" s="29"/>
      <c r="E38" s="29"/>
      <c r="F38" s="29"/>
      <c r="G38" s="176" t="s">
        <v>119</v>
      </c>
      <c r="H38" s="177" t="s">
        <v>104</v>
      </c>
      <c r="I38" s="370">
        <v>5.18</v>
      </c>
      <c r="J38" s="192">
        <v>34039</v>
      </c>
      <c r="K38" s="192">
        <f t="shared" si="2"/>
        <v>176322</v>
      </c>
      <c r="L38" s="4"/>
    </row>
    <row r="39" spans="2:12" ht="36.65" customHeight="1" x14ac:dyDescent="0.25">
      <c r="B39" s="3"/>
      <c r="C39" s="15">
        <v>4</v>
      </c>
      <c r="D39" s="26"/>
      <c r="E39" s="26"/>
      <c r="F39" s="26"/>
      <c r="G39" s="176" t="s">
        <v>120</v>
      </c>
      <c r="H39" s="177" t="s">
        <v>104</v>
      </c>
      <c r="I39" s="370">
        <v>3.5750000000000002</v>
      </c>
      <c r="J39" s="192">
        <v>84587</v>
      </c>
      <c r="K39" s="192">
        <f t="shared" si="2"/>
        <v>302399</v>
      </c>
      <c r="L39" s="4"/>
    </row>
    <row r="40" spans="2:12" ht="30" customHeight="1" x14ac:dyDescent="0.25">
      <c r="B40" s="3"/>
      <c r="C40" s="15">
        <v>5</v>
      </c>
      <c r="D40" s="29"/>
      <c r="E40" s="29"/>
      <c r="F40" s="29"/>
      <c r="G40" s="176" t="s">
        <v>121</v>
      </c>
      <c r="H40" s="177" t="s">
        <v>104</v>
      </c>
      <c r="I40" s="370">
        <v>50.990400000000001</v>
      </c>
      <c r="J40" s="192">
        <v>94742</v>
      </c>
      <c r="K40" s="192">
        <f t="shared" si="2"/>
        <v>4830932</v>
      </c>
      <c r="L40" s="4"/>
    </row>
    <row r="41" spans="2:12" ht="30" customHeight="1" thickBot="1" x14ac:dyDescent="0.3">
      <c r="B41" s="3"/>
      <c r="C41" s="33" t="s">
        <v>16</v>
      </c>
      <c r="D41" s="34"/>
      <c r="E41" s="34"/>
      <c r="F41" s="34"/>
      <c r="G41" s="176"/>
      <c r="H41" s="177"/>
      <c r="I41" s="187"/>
      <c r="J41" s="192"/>
      <c r="K41" s="201">
        <f>SUM(K36:K40)</f>
        <v>5670761</v>
      </c>
      <c r="L41" s="4"/>
    </row>
    <row r="42" spans="2:12" ht="30" customHeight="1" thickBot="1" x14ac:dyDescent="0.3">
      <c r="B42" s="3"/>
      <c r="C42" s="12"/>
      <c r="D42" s="13"/>
      <c r="E42" s="13"/>
      <c r="F42" s="13"/>
      <c r="G42" s="178" t="s">
        <v>122</v>
      </c>
      <c r="H42" s="13"/>
      <c r="I42" s="13"/>
      <c r="J42" s="13"/>
      <c r="K42" s="14"/>
      <c r="L42" s="4"/>
    </row>
    <row r="43" spans="2:12" ht="30" customHeight="1" x14ac:dyDescent="0.25">
      <c r="B43" s="3"/>
      <c r="C43" s="15">
        <v>1</v>
      </c>
      <c r="D43" s="29"/>
      <c r="E43" s="29"/>
      <c r="F43" s="29"/>
      <c r="G43" s="176" t="s">
        <v>123</v>
      </c>
      <c r="H43" s="177" t="s">
        <v>104</v>
      </c>
      <c r="I43" s="370">
        <v>11.780999999999999</v>
      </c>
      <c r="J43" s="192">
        <v>101306</v>
      </c>
      <c r="K43" s="192">
        <f t="shared" ref="K43:K45" si="3">ROUND(I43*J43,0)</f>
        <v>1193486</v>
      </c>
      <c r="L43" s="4"/>
    </row>
    <row r="44" spans="2:12" ht="58.25" customHeight="1" x14ac:dyDescent="0.25">
      <c r="B44" s="3"/>
      <c r="C44" s="15">
        <v>2</v>
      </c>
      <c r="D44" s="29"/>
      <c r="E44" s="29"/>
      <c r="F44" s="29"/>
      <c r="G44" s="176" t="s">
        <v>124</v>
      </c>
      <c r="H44" s="177" t="s">
        <v>107</v>
      </c>
      <c r="I44" s="370">
        <v>1</v>
      </c>
      <c r="J44" s="192">
        <v>671494</v>
      </c>
      <c r="K44" s="192">
        <f t="shared" si="3"/>
        <v>671494</v>
      </c>
      <c r="L44" s="4"/>
    </row>
    <row r="45" spans="2:12" ht="35.4" customHeight="1" x14ac:dyDescent="0.25">
      <c r="B45" s="3"/>
      <c r="C45" s="38">
        <v>3</v>
      </c>
      <c r="D45" s="29"/>
      <c r="E45" s="29"/>
      <c r="F45" s="29"/>
      <c r="G45" s="176" t="s">
        <v>125</v>
      </c>
      <c r="H45" s="177" t="s">
        <v>107</v>
      </c>
      <c r="I45" s="370">
        <v>1</v>
      </c>
      <c r="J45" s="192">
        <v>66094</v>
      </c>
      <c r="K45" s="192">
        <f t="shared" si="3"/>
        <v>66094</v>
      </c>
      <c r="L45" s="4"/>
    </row>
    <row r="46" spans="2:12" ht="30" customHeight="1" thickBot="1" x14ac:dyDescent="0.3">
      <c r="B46" s="3"/>
      <c r="C46" s="20" t="s">
        <v>16</v>
      </c>
      <c r="D46" s="39"/>
      <c r="E46" s="39"/>
      <c r="F46" s="39"/>
      <c r="G46" s="176"/>
      <c r="H46" s="177"/>
      <c r="I46" s="187"/>
      <c r="J46" s="192"/>
      <c r="K46" s="201">
        <f>SUM(K43:K45)</f>
        <v>1931074</v>
      </c>
      <c r="L46" s="4"/>
    </row>
    <row r="47" spans="2:12" ht="30" customHeight="1" thickBot="1" x14ac:dyDescent="0.3">
      <c r="B47" s="3"/>
      <c r="C47" s="12"/>
      <c r="D47" s="13"/>
      <c r="E47" s="13"/>
      <c r="F47" s="13"/>
      <c r="G47" s="178" t="s">
        <v>126</v>
      </c>
      <c r="H47" s="13"/>
      <c r="I47" s="13"/>
      <c r="J47" s="13"/>
      <c r="K47" s="14"/>
      <c r="L47" s="4"/>
    </row>
    <row r="48" spans="2:12" ht="30" customHeight="1" x14ac:dyDescent="0.25">
      <c r="B48" s="3"/>
      <c r="C48" s="179"/>
      <c r="D48" s="180"/>
      <c r="E48" s="180"/>
      <c r="F48" s="180"/>
      <c r="G48" s="181"/>
      <c r="H48" s="180"/>
      <c r="I48" s="180"/>
      <c r="J48" s="180"/>
      <c r="K48" s="182"/>
      <c r="L48" s="4"/>
    </row>
    <row r="49" spans="2:12" ht="30" customHeight="1" x14ac:dyDescent="0.25">
      <c r="B49" s="3"/>
      <c r="C49" s="15">
        <v>1</v>
      </c>
      <c r="D49" s="29"/>
      <c r="E49" s="29"/>
      <c r="F49" s="29"/>
      <c r="G49" s="176" t="s">
        <v>127</v>
      </c>
      <c r="H49" s="177" t="s">
        <v>107</v>
      </c>
      <c r="I49" s="370">
        <v>1</v>
      </c>
      <c r="J49" s="192">
        <v>706581</v>
      </c>
      <c r="K49" s="192">
        <f t="shared" ref="K49:K56" si="4">ROUND(I49*J49,0)</f>
        <v>706581</v>
      </c>
      <c r="L49" s="4"/>
    </row>
    <row r="50" spans="2:12" ht="30" customHeight="1" x14ac:dyDescent="0.25">
      <c r="B50" s="3"/>
      <c r="C50" s="15">
        <v>2</v>
      </c>
      <c r="D50" s="29"/>
      <c r="E50" s="29"/>
      <c r="F50" s="29"/>
      <c r="G50" s="176" t="s">
        <v>128</v>
      </c>
      <c r="H50" s="177" t="s">
        <v>105</v>
      </c>
      <c r="I50" s="370">
        <v>8.5</v>
      </c>
      <c r="J50" s="192">
        <v>15275</v>
      </c>
      <c r="K50" s="192">
        <f t="shared" si="4"/>
        <v>129838</v>
      </c>
      <c r="L50" s="4"/>
    </row>
    <row r="51" spans="2:12" ht="30" customHeight="1" x14ac:dyDescent="0.25">
      <c r="B51" s="3"/>
      <c r="C51" s="15">
        <v>3</v>
      </c>
      <c r="D51" s="29"/>
      <c r="E51" s="29"/>
      <c r="F51" s="29"/>
      <c r="G51" s="176" t="s">
        <v>129</v>
      </c>
      <c r="H51" s="177" t="s">
        <v>107</v>
      </c>
      <c r="I51" s="370">
        <v>4</v>
      </c>
      <c r="J51" s="192">
        <v>48175</v>
      </c>
      <c r="K51" s="192">
        <f t="shared" si="4"/>
        <v>192700</v>
      </c>
      <c r="L51" s="4"/>
    </row>
    <row r="52" spans="2:12" ht="30" customHeight="1" x14ac:dyDescent="0.25">
      <c r="B52" s="3"/>
      <c r="C52" s="15">
        <v>4</v>
      </c>
      <c r="D52" s="29"/>
      <c r="E52" s="29"/>
      <c r="F52" s="29"/>
      <c r="G52" s="176" t="s">
        <v>130</v>
      </c>
      <c r="H52" s="177" t="s">
        <v>105</v>
      </c>
      <c r="I52" s="370">
        <v>4.93</v>
      </c>
      <c r="J52" s="192">
        <v>45387</v>
      </c>
      <c r="K52" s="192">
        <f t="shared" si="4"/>
        <v>223758</v>
      </c>
      <c r="L52" s="4"/>
    </row>
    <row r="53" spans="2:12" ht="30" customHeight="1" x14ac:dyDescent="0.25">
      <c r="B53" s="3"/>
      <c r="C53" s="15">
        <v>5</v>
      </c>
      <c r="D53" s="29"/>
      <c r="E53" s="29"/>
      <c r="F53" s="29"/>
      <c r="G53" s="176" t="s">
        <v>131</v>
      </c>
      <c r="H53" s="177" t="s">
        <v>107</v>
      </c>
      <c r="I53" s="370">
        <v>1</v>
      </c>
      <c r="J53" s="192">
        <v>76577</v>
      </c>
      <c r="K53" s="192">
        <f t="shared" si="4"/>
        <v>76577</v>
      </c>
      <c r="L53" s="4"/>
    </row>
    <row r="54" spans="2:12" ht="30" customHeight="1" x14ac:dyDescent="0.25">
      <c r="B54" s="3"/>
      <c r="C54" s="15">
        <v>6</v>
      </c>
      <c r="D54" s="29"/>
      <c r="E54" s="29"/>
      <c r="F54" s="29"/>
      <c r="G54" s="176" t="s">
        <v>132</v>
      </c>
      <c r="H54" s="177" t="s">
        <v>105</v>
      </c>
      <c r="I54" s="370">
        <v>2.5900000000000003</v>
      </c>
      <c r="J54" s="192">
        <v>70081</v>
      </c>
      <c r="K54" s="192">
        <f t="shared" si="4"/>
        <v>181510</v>
      </c>
      <c r="L54" s="4"/>
    </row>
    <row r="55" spans="2:12" ht="30" customHeight="1" x14ac:dyDescent="0.25">
      <c r="B55" s="3"/>
      <c r="C55" s="15">
        <v>7</v>
      </c>
      <c r="D55" s="29"/>
      <c r="E55" s="29"/>
      <c r="F55" s="29"/>
      <c r="G55" s="176" t="s">
        <v>133</v>
      </c>
      <c r="H55" s="177" t="s">
        <v>107</v>
      </c>
      <c r="I55" s="370">
        <v>2</v>
      </c>
      <c r="J55" s="192">
        <v>75987</v>
      </c>
      <c r="K55" s="192">
        <f t="shared" si="4"/>
        <v>151974</v>
      </c>
      <c r="L55" s="4"/>
    </row>
    <row r="56" spans="2:12" ht="30" customHeight="1" x14ac:dyDescent="0.25">
      <c r="B56" s="3"/>
      <c r="C56" s="15">
        <v>8</v>
      </c>
      <c r="D56" s="29"/>
      <c r="E56" s="29"/>
      <c r="F56" s="29"/>
      <c r="G56" s="176" t="s">
        <v>134</v>
      </c>
      <c r="H56" s="177" t="s">
        <v>107</v>
      </c>
      <c r="I56" s="370">
        <v>1</v>
      </c>
      <c r="J56" s="192">
        <v>83434</v>
      </c>
      <c r="K56" s="192">
        <f t="shared" si="4"/>
        <v>83434</v>
      </c>
      <c r="L56" s="4"/>
    </row>
    <row r="57" spans="2:12" ht="30" customHeight="1" thickBot="1" x14ac:dyDescent="0.3">
      <c r="B57" s="3"/>
      <c r="C57" s="20" t="s">
        <v>16</v>
      </c>
      <c r="D57" s="39"/>
      <c r="E57" s="39"/>
      <c r="F57" s="39"/>
      <c r="G57" s="176"/>
      <c r="H57" s="177"/>
      <c r="I57" s="187"/>
      <c r="J57" s="192"/>
      <c r="K57" s="201">
        <f>SUM(K49:K56)</f>
        <v>1746372</v>
      </c>
      <c r="L57" s="4"/>
    </row>
    <row r="58" spans="2:12" ht="30" customHeight="1" thickBot="1" x14ac:dyDescent="0.3">
      <c r="B58" s="3"/>
      <c r="C58" s="12"/>
      <c r="D58" s="13"/>
      <c r="E58" s="13"/>
      <c r="F58" s="13"/>
      <c r="G58" s="178" t="s">
        <v>135</v>
      </c>
      <c r="H58" s="13"/>
      <c r="I58" s="13"/>
      <c r="J58" s="13"/>
      <c r="K58" s="14"/>
      <c r="L58" s="4"/>
    </row>
    <row r="59" spans="2:12" ht="30" customHeight="1" x14ac:dyDescent="0.25">
      <c r="B59" s="3"/>
      <c r="C59" s="15">
        <v>1</v>
      </c>
      <c r="D59" s="29"/>
      <c r="E59" s="29"/>
      <c r="F59" s="29"/>
      <c r="G59" s="176" t="s">
        <v>136</v>
      </c>
      <c r="H59" s="177" t="s">
        <v>107</v>
      </c>
      <c r="I59" s="370">
        <v>15</v>
      </c>
      <c r="J59" s="192">
        <v>29782</v>
      </c>
      <c r="K59" s="192">
        <f t="shared" ref="K59:K77" si="5">ROUND(I59*J59,0)</f>
        <v>446730</v>
      </c>
      <c r="L59" s="4"/>
    </row>
    <row r="60" spans="2:12" ht="30" customHeight="1" x14ac:dyDescent="0.25">
      <c r="B60" s="3"/>
      <c r="C60" s="15">
        <v>2</v>
      </c>
      <c r="D60" s="29"/>
      <c r="E60" s="29"/>
      <c r="F60" s="29"/>
      <c r="G60" s="176" t="s">
        <v>137</v>
      </c>
      <c r="H60" s="177" t="s">
        <v>107</v>
      </c>
      <c r="I60" s="370">
        <v>5</v>
      </c>
      <c r="J60" s="192">
        <v>44182</v>
      </c>
      <c r="K60" s="192">
        <f t="shared" si="5"/>
        <v>220910</v>
      </c>
      <c r="L60" s="4"/>
    </row>
    <row r="61" spans="2:12" ht="30" customHeight="1" x14ac:dyDescent="0.25">
      <c r="B61" s="3"/>
      <c r="C61" s="15">
        <v>3</v>
      </c>
      <c r="D61" s="29"/>
      <c r="E61" s="29"/>
      <c r="F61" s="29"/>
      <c r="G61" s="176" t="s">
        <v>138</v>
      </c>
      <c r="H61" s="177" t="s">
        <v>105</v>
      </c>
      <c r="I61" s="370">
        <v>100</v>
      </c>
      <c r="J61" s="192">
        <v>18244</v>
      </c>
      <c r="K61" s="192">
        <f t="shared" si="5"/>
        <v>1824400</v>
      </c>
      <c r="L61" s="4"/>
    </row>
    <row r="62" spans="2:12" ht="30" customHeight="1" x14ac:dyDescent="0.25">
      <c r="B62" s="3"/>
      <c r="C62" s="15">
        <v>4</v>
      </c>
      <c r="D62" s="29"/>
      <c r="E62" s="29"/>
      <c r="F62" s="29"/>
      <c r="G62" s="176" t="s">
        <v>139</v>
      </c>
      <c r="H62" s="177" t="s">
        <v>105</v>
      </c>
      <c r="I62" s="370">
        <v>300</v>
      </c>
      <c r="J62" s="192">
        <v>16854</v>
      </c>
      <c r="K62" s="192">
        <f t="shared" si="5"/>
        <v>5056200</v>
      </c>
      <c r="L62" s="4"/>
    </row>
    <row r="63" spans="2:12" ht="30" customHeight="1" x14ac:dyDescent="0.25">
      <c r="B63" s="3"/>
      <c r="C63" s="15">
        <v>5</v>
      </c>
      <c r="D63" s="29"/>
      <c r="E63" s="29"/>
      <c r="F63" s="29"/>
      <c r="G63" s="176" t="s">
        <v>140</v>
      </c>
      <c r="H63" s="177" t="s">
        <v>105</v>
      </c>
      <c r="I63" s="370">
        <v>300</v>
      </c>
      <c r="J63" s="192">
        <v>16074</v>
      </c>
      <c r="K63" s="192">
        <f t="shared" si="5"/>
        <v>4822200</v>
      </c>
      <c r="L63" s="4"/>
    </row>
    <row r="64" spans="2:12" ht="30" customHeight="1" x14ac:dyDescent="0.25">
      <c r="B64" s="3"/>
      <c r="C64" s="15">
        <v>6</v>
      </c>
      <c r="D64" s="29"/>
      <c r="E64" s="29"/>
      <c r="F64" s="29"/>
      <c r="G64" s="176" t="s">
        <v>141</v>
      </c>
      <c r="H64" s="177" t="s">
        <v>105</v>
      </c>
      <c r="I64" s="370">
        <v>102</v>
      </c>
      <c r="J64" s="192">
        <v>22605</v>
      </c>
      <c r="K64" s="192">
        <f t="shared" si="5"/>
        <v>2305710</v>
      </c>
      <c r="L64" s="4"/>
    </row>
    <row r="65" spans="2:12" ht="30" customHeight="1" x14ac:dyDescent="0.25">
      <c r="B65" s="3"/>
      <c r="C65" s="15">
        <v>7</v>
      </c>
      <c r="D65" s="29"/>
      <c r="E65" s="29"/>
      <c r="F65" s="29"/>
      <c r="G65" s="176" t="s">
        <v>142</v>
      </c>
      <c r="H65" s="177" t="s">
        <v>107</v>
      </c>
      <c r="I65" s="370">
        <v>20</v>
      </c>
      <c r="J65" s="192">
        <v>21306</v>
      </c>
      <c r="K65" s="192">
        <f t="shared" si="5"/>
        <v>426120</v>
      </c>
      <c r="L65" s="4"/>
    </row>
    <row r="66" spans="2:12" ht="30" customHeight="1" x14ac:dyDescent="0.25">
      <c r="B66" s="3"/>
      <c r="C66" s="15">
        <v>8</v>
      </c>
      <c r="D66" s="29"/>
      <c r="E66" s="29"/>
      <c r="F66" s="29"/>
      <c r="G66" s="176" t="s">
        <v>143</v>
      </c>
      <c r="H66" s="177" t="s">
        <v>107</v>
      </c>
      <c r="I66" s="370">
        <v>60</v>
      </c>
      <c r="J66" s="192">
        <v>7406</v>
      </c>
      <c r="K66" s="192">
        <f t="shared" si="5"/>
        <v>444360</v>
      </c>
      <c r="L66" s="4"/>
    </row>
    <row r="67" spans="2:12" ht="30" customHeight="1" x14ac:dyDescent="0.25">
      <c r="B67" s="3"/>
      <c r="C67" s="15">
        <v>9</v>
      </c>
      <c r="D67" s="29"/>
      <c r="E67" s="29"/>
      <c r="F67" s="29"/>
      <c r="G67" s="176" t="s">
        <v>144</v>
      </c>
      <c r="H67" s="177" t="s">
        <v>107</v>
      </c>
      <c r="I67" s="370">
        <v>90</v>
      </c>
      <c r="J67" s="192">
        <v>7556</v>
      </c>
      <c r="K67" s="192">
        <f t="shared" si="5"/>
        <v>680040</v>
      </c>
      <c r="L67" s="4"/>
    </row>
    <row r="68" spans="2:12" ht="30" customHeight="1" x14ac:dyDescent="0.25">
      <c r="B68" s="3"/>
      <c r="C68" s="15">
        <v>10</v>
      </c>
      <c r="D68" s="29"/>
      <c r="E68" s="29"/>
      <c r="F68" s="29"/>
      <c r="G68" s="176" t="s">
        <v>145</v>
      </c>
      <c r="H68" s="177" t="s">
        <v>107</v>
      </c>
      <c r="I68" s="370">
        <v>20</v>
      </c>
      <c r="J68" s="192">
        <v>21706</v>
      </c>
      <c r="K68" s="192">
        <f t="shared" si="5"/>
        <v>434120</v>
      </c>
      <c r="L68" s="4"/>
    </row>
    <row r="69" spans="2:12" ht="30" customHeight="1" x14ac:dyDescent="0.25">
      <c r="B69" s="3"/>
      <c r="C69" s="15">
        <v>11</v>
      </c>
      <c r="D69" s="29"/>
      <c r="E69" s="29"/>
      <c r="F69" s="29"/>
      <c r="G69" s="176" t="s">
        <v>146</v>
      </c>
      <c r="H69" s="177" t="s">
        <v>107</v>
      </c>
      <c r="I69" s="370">
        <v>2</v>
      </c>
      <c r="J69" s="192">
        <v>36706</v>
      </c>
      <c r="K69" s="192">
        <f t="shared" si="5"/>
        <v>73412</v>
      </c>
      <c r="L69" s="4"/>
    </row>
    <row r="70" spans="2:12" ht="30" customHeight="1" x14ac:dyDescent="0.25">
      <c r="B70" s="3"/>
      <c r="C70" s="15">
        <v>12</v>
      </c>
      <c r="D70" s="29"/>
      <c r="E70" s="29"/>
      <c r="F70" s="29"/>
      <c r="G70" s="176" t="s">
        <v>147</v>
      </c>
      <c r="H70" s="177" t="s">
        <v>107</v>
      </c>
      <c r="I70" s="370">
        <v>20</v>
      </c>
      <c r="J70" s="192">
        <v>8506</v>
      </c>
      <c r="K70" s="192">
        <f t="shared" si="5"/>
        <v>170120</v>
      </c>
      <c r="L70" s="4"/>
    </row>
    <row r="71" spans="2:12" ht="30" customHeight="1" x14ac:dyDescent="0.25">
      <c r="B71" s="3"/>
      <c r="C71" s="15">
        <v>13</v>
      </c>
      <c r="D71" s="29"/>
      <c r="E71" s="29"/>
      <c r="F71" s="29"/>
      <c r="G71" s="176" t="s">
        <v>148</v>
      </c>
      <c r="H71" s="177" t="s">
        <v>107</v>
      </c>
      <c r="I71" s="370">
        <v>6</v>
      </c>
      <c r="J71" s="192">
        <v>23506</v>
      </c>
      <c r="K71" s="192">
        <f t="shared" si="5"/>
        <v>141036</v>
      </c>
      <c r="L71" s="4"/>
    </row>
    <row r="72" spans="2:12" ht="30" customHeight="1" x14ac:dyDescent="0.25">
      <c r="B72" s="3"/>
      <c r="C72" s="15">
        <v>14</v>
      </c>
      <c r="D72" s="29"/>
      <c r="E72" s="29"/>
      <c r="F72" s="29"/>
      <c r="G72" s="176" t="s">
        <v>149</v>
      </c>
      <c r="H72" s="177" t="s">
        <v>107</v>
      </c>
      <c r="I72" s="370">
        <v>3</v>
      </c>
      <c r="J72" s="192">
        <v>31529</v>
      </c>
      <c r="K72" s="192">
        <f t="shared" si="5"/>
        <v>94587</v>
      </c>
      <c r="L72" s="4"/>
    </row>
    <row r="73" spans="2:12" ht="30" customHeight="1" x14ac:dyDescent="0.25">
      <c r="B73" s="3"/>
      <c r="C73" s="15">
        <v>15</v>
      </c>
      <c r="D73" s="29"/>
      <c r="E73" s="29"/>
      <c r="F73" s="29"/>
      <c r="G73" s="176" t="s">
        <v>150</v>
      </c>
      <c r="H73" s="177" t="s">
        <v>107</v>
      </c>
      <c r="I73" s="370">
        <v>2</v>
      </c>
      <c r="J73" s="192">
        <v>232816</v>
      </c>
      <c r="K73" s="192">
        <f t="shared" si="5"/>
        <v>465632</v>
      </c>
      <c r="L73" s="4"/>
    </row>
    <row r="74" spans="2:12" ht="30" customHeight="1" x14ac:dyDescent="0.25">
      <c r="B74" s="3"/>
      <c r="C74" s="15">
        <v>16</v>
      </c>
      <c r="D74" s="29"/>
      <c r="E74" s="29"/>
      <c r="F74" s="29"/>
      <c r="G74" s="176" t="s">
        <v>151</v>
      </c>
      <c r="H74" s="177" t="s">
        <v>107</v>
      </c>
      <c r="I74" s="370">
        <v>17</v>
      </c>
      <c r="J74" s="192">
        <v>19629</v>
      </c>
      <c r="K74" s="192">
        <f t="shared" si="5"/>
        <v>333693</v>
      </c>
      <c r="L74" s="4"/>
    </row>
    <row r="75" spans="2:12" ht="30" customHeight="1" x14ac:dyDescent="0.25">
      <c r="B75" s="3"/>
      <c r="C75" s="15">
        <v>17</v>
      </c>
      <c r="D75" s="29"/>
      <c r="E75" s="29"/>
      <c r="F75" s="29"/>
      <c r="G75" s="176" t="s">
        <v>152</v>
      </c>
      <c r="H75" s="177" t="s">
        <v>107</v>
      </c>
      <c r="I75" s="370">
        <v>3</v>
      </c>
      <c r="J75" s="192">
        <v>27729</v>
      </c>
      <c r="K75" s="192">
        <f t="shared" si="5"/>
        <v>83187</v>
      </c>
      <c r="L75" s="4"/>
    </row>
    <row r="76" spans="2:12" ht="30" customHeight="1" x14ac:dyDescent="0.25">
      <c r="B76" s="3"/>
      <c r="C76" s="15">
        <v>18</v>
      </c>
      <c r="D76" s="29"/>
      <c r="E76" s="29"/>
      <c r="F76" s="29"/>
      <c r="G76" s="176" t="s">
        <v>153</v>
      </c>
      <c r="H76" s="177" t="s">
        <v>107</v>
      </c>
      <c r="I76" s="370">
        <v>100</v>
      </c>
      <c r="J76" s="192">
        <v>12806</v>
      </c>
      <c r="K76" s="192">
        <f t="shared" si="5"/>
        <v>1280600</v>
      </c>
      <c r="L76" s="4"/>
    </row>
    <row r="77" spans="2:12" ht="30" customHeight="1" x14ac:dyDescent="0.25">
      <c r="B77" s="3"/>
      <c r="C77" s="15">
        <v>19</v>
      </c>
      <c r="D77" s="29"/>
      <c r="E77" s="29"/>
      <c r="F77" s="29"/>
      <c r="G77" s="176" t="s">
        <v>154</v>
      </c>
      <c r="H77" s="177" t="s">
        <v>107</v>
      </c>
      <c r="I77" s="370">
        <v>200</v>
      </c>
      <c r="J77" s="192">
        <v>2797</v>
      </c>
      <c r="K77" s="192">
        <f t="shared" si="5"/>
        <v>559400</v>
      </c>
      <c r="L77" s="4"/>
    </row>
    <row r="78" spans="2:12" ht="30" customHeight="1" thickBot="1" x14ac:dyDescent="0.3">
      <c r="B78" s="3"/>
      <c r="C78" s="20" t="s">
        <v>16</v>
      </c>
      <c r="D78" s="39"/>
      <c r="E78" s="39"/>
      <c r="F78" s="39"/>
      <c r="G78" s="176"/>
      <c r="H78" s="177"/>
      <c r="I78" s="187"/>
      <c r="J78" s="192"/>
      <c r="K78" s="201">
        <f>SUM(K59:K77)</f>
        <v>19862457</v>
      </c>
      <c r="L78" s="4"/>
    </row>
    <row r="79" spans="2:12" ht="30" customHeight="1" x14ac:dyDescent="0.25">
      <c r="B79" s="3"/>
      <c r="C79" s="183"/>
      <c r="D79" s="184"/>
      <c r="E79" s="184"/>
      <c r="F79" s="184"/>
      <c r="G79" s="185" t="s">
        <v>155</v>
      </c>
      <c r="H79" s="184"/>
      <c r="I79" s="184"/>
      <c r="J79" s="184"/>
      <c r="K79" s="186"/>
      <c r="L79" s="4"/>
    </row>
    <row r="80" spans="2:12" ht="30" customHeight="1" x14ac:dyDescent="0.25">
      <c r="B80" s="3"/>
      <c r="C80" s="29">
        <v>1</v>
      </c>
      <c r="D80" s="29"/>
      <c r="E80" s="29"/>
      <c r="F80" s="29"/>
      <c r="G80" s="176" t="s">
        <v>156</v>
      </c>
      <c r="H80" s="177" t="s">
        <v>104</v>
      </c>
      <c r="I80" s="370">
        <v>20.837699999999998</v>
      </c>
      <c r="J80" s="192">
        <v>110100</v>
      </c>
      <c r="K80" s="192">
        <f t="shared" ref="K80:K81" si="6">ROUND(I80*J80,0)</f>
        <v>2294231</v>
      </c>
      <c r="L80" s="4"/>
    </row>
    <row r="81" spans="2:12" ht="30" customHeight="1" x14ac:dyDescent="0.25">
      <c r="B81" s="3"/>
      <c r="C81" s="29">
        <v>2</v>
      </c>
      <c r="D81" s="29"/>
      <c r="E81" s="29"/>
      <c r="F81" s="29"/>
      <c r="G81" s="176" t="s">
        <v>157</v>
      </c>
      <c r="H81" s="177" t="s">
        <v>104</v>
      </c>
      <c r="I81" s="370">
        <v>41.675399999999996</v>
      </c>
      <c r="J81" s="192">
        <v>62645</v>
      </c>
      <c r="K81" s="192">
        <f t="shared" si="6"/>
        <v>2610755</v>
      </c>
      <c r="L81" s="4"/>
    </row>
    <row r="82" spans="2:12" ht="30" customHeight="1" thickBot="1" x14ac:dyDescent="0.3">
      <c r="B82" s="3"/>
      <c r="C82" s="20" t="s">
        <v>16</v>
      </c>
      <c r="D82" s="39"/>
      <c r="E82" s="39"/>
      <c r="F82" s="39"/>
      <c r="G82" s="176"/>
      <c r="H82" s="177"/>
      <c r="I82" s="187"/>
      <c r="J82" s="192"/>
      <c r="K82" s="201">
        <f>SUM(K80:K81)</f>
        <v>4904986</v>
      </c>
      <c r="L82" s="4"/>
    </row>
    <row r="83" spans="2:12" ht="30" customHeight="1" x14ac:dyDescent="0.25">
      <c r="B83" s="3"/>
      <c r="C83" s="183"/>
      <c r="D83" s="184"/>
      <c r="E83" s="184"/>
      <c r="F83" s="184"/>
      <c r="G83" s="185" t="s">
        <v>158</v>
      </c>
      <c r="H83" s="184"/>
      <c r="I83" s="184"/>
      <c r="J83" s="184"/>
      <c r="K83" s="186"/>
      <c r="L83" s="4"/>
    </row>
    <row r="84" spans="2:12" ht="62.4" customHeight="1" x14ac:dyDescent="0.25">
      <c r="B84" s="3"/>
      <c r="C84" s="29">
        <v>1</v>
      </c>
      <c r="D84" s="29"/>
      <c r="E84" s="29"/>
      <c r="F84" s="29"/>
      <c r="G84" s="176" t="s">
        <v>159</v>
      </c>
      <c r="H84" s="177" t="s">
        <v>107</v>
      </c>
      <c r="I84" s="370">
        <v>1</v>
      </c>
      <c r="J84" s="192">
        <v>1730162</v>
      </c>
      <c r="K84" s="192">
        <f t="shared" ref="K84:K89" si="7">ROUND(I84*J84,0)</f>
        <v>1730162</v>
      </c>
      <c r="L84" s="4"/>
    </row>
    <row r="85" spans="2:12" ht="39.65" customHeight="1" x14ac:dyDescent="0.25">
      <c r="B85" s="3"/>
      <c r="C85" s="29">
        <v>2</v>
      </c>
      <c r="D85" s="29"/>
      <c r="E85" s="29"/>
      <c r="F85" s="29"/>
      <c r="G85" s="176" t="s">
        <v>160</v>
      </c>
      <c r="H85" s="177" t="s">
        <v>107</v>
      </c>
      <c r="I85" s="370">
        <v>1</v>
      </c>
      <c r="J85" s="192">
        <v>238645</v>
      </c>
      <c r="K85" s="192">
        <f t="shared" si="7"/>
        <v>238645</v>
      </c>
      <c r="L85" s="4"/>
    </row>
    <row r="86" spans="2:12" ht="30" customHeight="1" x14ac:dyDescent="0.25">
      <c r="B86" s="3"/>
      <c r="C86" s="29">
        <v>3</v>
      </c>
      <c r="D86" s="29"/>
      <c r="E86" s="29"/>
      <c r="F86" s="29"/>
      <c r="G86" s="176" t="s">
        <v>161</v>
      </c>
      <c r="H86" s="177" t="s">
        <v>107</v>
      </c>
      <c r="I86" s="370">
        <v>2</v>
      </c>
      <c r="J86" s="192">
        <v>637290</v>
      </c>
      <c r="K86" s="192">
        <f t="shared" si="7"/>
        <v>1274580</v>
      </c>
      <c r="L86" s="4"/>
    </row>
    <row r="87" spans="2:12" ht="35.4" customHeight="1" x14ac:dyDescent="0.25">
      <c r="B87" s="3"/>
      <c r="C87" s="29">
        <v>4</v>
      </c>
      <c r="D87" s="29"/>
      <c r="E87" s="29"/>
      <c r="F87" s="29"/>
      <c r="G87" s="176" t="s">
        <v>162</v>
      </c>
      <c r="H87" s="177" t="s">
        <v>107</v>
      </c>
      <c r="I87" s="370">
        <v>1</v>
      </c>
      <c r="J87" s="192">
        <v>1032054</v>
      </c>
      <c r="K87" s="192">
        <f t="shared" si="7"/>
        <v>1032054</v>
      </c>
      <c r="L87" s="4"/>
    </row>
    <row r="88" spans="2:12" ht="42" customHeight="1" x14ac:dyDescent="0.25">
      <c r="B88" s="3"/>
      <c r="C88" s="29">
        <v>5</v>
      </c>
      <c r="D88" s="29"/>
      <c r="E88" s="29"/>
      <c r="F88" s="29"/>
      <c r="G88" s="176" t="s">
        <v>163</v>
      </c>
      <c r="H88" s="177" t="s">
        <v>107</v>
      </c>
      <c r="I88" s="370">
        <v>1</v>
      </c>
      <c r="J88" s="192">
        <v>1020612</v>
      </c>
      <c r="K88" s="192">
        <f t="shared" si="7"/>
        <v>1020612</v>
      </c>
      <c r="L88" s="4"/>
    </row>
    <row r="89" spans="2:12" ht="43.25" customHeight="1" x14ac:dyDescent="0.25">
      <c r="B89" s="3"/>
      <c r="C89" s="29">
        <v>6</v>
      </c>
      <c r="D89" s="29"/>
      <c r="E89" s="29"/>
      <c r="F89" s="29"/>
      <c r="G89" s="176" t="s">
        <v>164</v>
      </c>
      <c r="H89" s="177" t="s">
        <v>107</v>
      </c>
      <c r="I89" s="370">
        <v>1</v>
      </c>
      <c r="J89" s="192">
        <v>1237362</v>
      </c>
      <c r="K89" s="192">
        <f t="shared" si="7"/>
        <v>1237362</v>
      </c>
      <c r="L89" s="4"/>
    </row>
    <row r="90" spans="2:12" ht="30" customHeight="1" thickBot="1" x14ac:dyDescent="0.3">
      <c r="B90" s="3"/>
      <c r="C90" s="20" t="s">
        <v>16</v>
      </c>
      <c r="D90" s="39"/>
      <c r="E90" s="39"/>
      <c r="F90" s="39"/>
      <c r="G90" s="176"/>
      <c r="H90" s="177"/>
      <c r="I90" s="370"/>
      <c r="J90" s="192"/>
      <c r="K90" s="201">
        <f>SUM(K84:K89)</f>
        <v>6533415</v>
      </c>
      <c r="L90" s="4"/>
    </row>
    <row r="91" spans="2:12" ht="30" customHeight="1" x14ac:dyDescent="0.25">
      <c r="B91" s="3"/>
      <c r="C91" s="183"/>
      <c r="D91" s="184"/>
      <c r="E91" s="184"/>
      <c r="F91" s="184"/>
      <c r="G91" s="185" t="s">
        <v>165</v>
      </c>
      <c r="H91" s="184"/>
      <c r="I91" s="371"/>
      <c r="J91" s="184"/>
      <c r="K91" s="186"/>
      <c r="L91" s="4"/>
    </row>
    <row r="92" spans="2:12" ht="30" customHeight="1" x14ac:dyDescent="0.25">
      <c r="B92" s="3"/>
      <c r="C92" s="29">
        <v>1</v>
      </c>
      <c r="D92" s="29"/>
      <c r="E92" s="29"/>
      <c r="F92" s="29"/>
      <c r="G92" s="176" t="s">
        <v>166</v>
      </c>
      <c r="H92" s="177" t="s">
        <v>104</v>
      </c>
      <c r="I92" s="370">
        <v>107.69159999999999</v>
      </c>
      <c r="J92" s="192">
        <v>39675</v>
      </c>
      <c r="K92" s="192">
        <f>ROUND(I92*J92,0)</f>
        <v>4272664</v>
      </c>
      <c r="L92" s="4"/>
    </row>
    <row r="93" spans="2:12" ht="30" customHeight="1" x14ac:dyDescent="0.25">
      <c r="B93" s="3"/>
      <c r="C93" s="29">
        <v>2</v>
      </c>
      <c r="D93" s="29"/>
      <c r="E93" s="29"/>
      <c r="F93" s="29"/>
      <c r="G93" s="176" t="s">
        <v>167</v>
      </c>
      <c r="H93" s="177" t="s">
        <v>104</v>
      </c>
      <c r="I93" s="370">
        <v>107.69160000000002</v>
      </c>
      <c r="J93" s="192">
        <v>29386</v>
      </c>
      <c r="K93" s="192">
        <f t="shared" ref="K93:K95" si="8">ROUND(I93*J93,0)</f>
        <v>3164625</v>
      </c>
      <c r="L93" s="4"/>
    </row>
    <row r="94" spans="2:12" ht="42" customHeight="1" x14ac:dyDescent="0.25">
      <c r="B94" s="3"/>
      <c r="C94" s="29">
        <v>3</v>
      </c>
      <c r="D94" s="29"/>
      <c r="E94" s="29"/>
      <c r="F94" s="29"/>
      <c r="G94" s="176" t="s">
        <v>168</v>
      </c>
      <c r="H94" s="177" t="s">
        <v>104</v>
      </c>
      <c r="I94" s="370">
        <v>11.92</v>
      </c>
      <c r="J94" s="192">
        <v>87086</v>
      </c>
      <c r="K94" s="192">
        <f t="shared" si="8"/>
        <v>1038065</v>
      </c>
      <c r="L94" s="4"/>
    </row>
    <row r="95" spans="2:12" ht="30" customHeight="1" x14ac:dyDescent="0.25">
      <c r="B95" s="3"/>
      <c r="C95" s="29">
        <v>4</v>
      </c>
      <c r="D95" s="29"/>
      <c r="E95" s="29"/>
      <c r="F95" s="29"/>
      <c r="G95" s="176" t="s">
        <v>169</v>
      </c>
      <c r="H95" s="177" t="s">
        <v>107</v>
      </c>
      <c r="I95" s="370">
        <v>1</v>
      </c>
      <c r="J95" s="192">
        <v>332673</v>
      </c>
      <c r="K95" s="192">
        <f t="shared" si="8"/>
        <v>332673</v>
      </c>
      <c r="L95" s="4"/>
    </row>
    <row r="96" spans="2:12" ht="30" customHeight="1" thickBot="1" x14ac:dyDescent="0.3">
      <c r="B96" s="3"/>
      <c r="C96" s="20" t="s">
        <v>16</v>
      </c>
      <c r="D96" s="39"/>
      <c r="E96" s="39"/>
      <c r="F96" s="39"/>
      <c r="G96" s="176"/>
      <c r="H96" s="177"/>
      <c r="I96" s="187"/>
      <c r="J96" s="192"/>
      <c r="K96" s="201">
        <f>SUM(K92:K95)</f>
        <v>8808027</v>
      </c>
      <c r="L96" s="4"/>
    </row>
    <row r="97" spans="2:12" s="43" customFormat="1" ht="30" customHeight="1" thickBot="1" x14ac:dyDescent="0.3">
      <c r="B97" s="44"/>
      <c r="C97" s="222" t="s">
        <v>17</v>
      </c>
      <c r="D97" s="223"/>
      <c r="E97" s="223"/>
      <c r="F97" s="223"/>
      <c r="G97" s="223"/>
      <c r="H97" s="223"/>
      <c r="I97" s="223"/>
      <c r="J97" s="224"/>
      <c r="K97" s="45">
        <f>K26+K34+K41+K57+K46+K78+K82+K90+K96</f>
        <v>65340964</v>
      </c>
      <c r="L97" s="46"/>
    </row>
    <row r="98" spans="2:12" s="43" customFormat="1" ht="14" thickBot="1" x14ac:dyDescent="0.3">
      <c r="B98" s="44"/>
      <c r="C98" s="47"/>
      <c r="D98" s="47"/>
      <c r="E98" s="47"/>
      <c r="F98" s="47"/>
      <c r="G98" s="47"/>
      <c r="H98" s="47"/>
      <c r="I98" s="47"/>
      <c r="J98" s="47"/>
      <c r="K98" s="48"/>
      <c r="L98" s="46"/>
    </row>
    <row r="99" spans="2:12" s="43" customFormat="1" ht="30" customHeight="1" x14ac:dyDescent="0.25">
      <c r="B99" s="44"/>
      <c r="C99" s="49"/>
      <c r="D99" s="50"/>
      <c r="E99" s="49"/>
      <c r="F99" s="49"/>
      <c r="G99" s="175"/>
      <c r="H99" s="188"/>
      <c r="I99" s="189"/>
      <c r="J99" s="190"/>
      <c r="K99" s="52"/>
      <c r="L99" s="46"/>
    </row>
    <row r="100" spans="2:12" s="43" customFormat="1" ht="30" customHeight="1" x14ac:dyDescent="0.25">
      <c r="B100" s="44"/>
      <c r="C100" s="49"/>
      <c r="D100" s="50"/>
      <c r="E100" s="49"/>
      <c r="F100" s="49"/>
      <c r="G100" s="64"/>
      <c r="H100" s="59"/>
      <c r="I100" s="60"/>
      <c r="J100" s="65"/>
      <c r="K100" s="191"/>
      <c r="L100" s="46"/>
    </row>
    <row r="101" spans="2:12" s="43" customFormat="1" ht="30" customHeight="1" x14ac:dyDescent="0.25">
      <c r="B101" s="44"/>
      <c r="C101" s="49"/>
      <c r="D101" s="58"/>
      <c r="E101" s="58"/>
      <c r="F101" s="58"/>
      <c r="G101" s="64"/>
      <c r="H101" s="59"/>
      <c r="I101" s="60"/>
      <c r="J101" s="65"/>
      <c r="K101" s="191"/>
      <c r="L101" s="46"/>
    </row>
    <row r="102" spans="2:12" s="43" customFormat="1" ht="30" customHeight="1" x14ac:dyDescent="0.25">
      <c r="B102" s="44"/>
      <c r="C102" s="49"/>
      <c r="D102" s="58"/>
      <c r="E102" s="58"/>
      <c r="F102" s="58"/>
      <c r="G102" s="62" t="s">
        <v>17</v>
      </c>
      <c r="H102" s="54"/>
      <c r="I102" s="55"/>
      <c r="J102" s="56"/>
      <c r="K102" s="197">
        <f>K97</f>
        <v>65340964</v>
      </c>
      <c r="L102" s="46"/>
    </row>
    <row r="103" spans="2:12" s="43" customFormat="1" ht="30" customHeight="1" x14ac:dyDescent="0.25">
      <c r="B103" s="44"/>
      <c r="C103" s="49"/>
      <c r="D103" s="50"/>
      <c r="E103" s="49"/>
      <c r="F103" s="49"/>
      <c r="G103" s="62" t="s">
        <v>170</v>
      </c>
      <c r="H103" s="59"/>
      <c r="I103" s="60"/>
      <c r="J103" s="61"/>
      <c r="K103" s="197">
        <v>21486016</v>
      </c>
      <c r="L103" s="46"/>
    </row>
    <row r="104" spans="2:12" s="43" customFormat="1" ht="30" customHeight="1" x14ac:dyDescent="0.25">
      <c r="B104" s="44"/>
      <c r="C104" s="49"/>
      <c r="D104" s="50"/>
      <c r="E104" s="49"/>
      <c r="F104" s="49"/>
      <c r="G104" s="64"/>
      <c r="H104" s="59"/>
      <c r="I104" s="60"/>
      <c r="J104" s="65"/>
      <c r="K104" s="57"/>
      <c r="L104" s="46"/>
    </row>
    <row r="105" spans="2:12" s="43" customFormat="1" ht="30" customHeight="1" thickBot="1" x14ac:dyDescent="0.3">
      <c r="B105" s="44"/>
      <c r="C105" s="49"/>
      <c r="D105" s="50"/>
      <c r="E105" s="49"/>
      <c r="F105" s="66"/>
      <c r="G105" s="64"/>
      <c r="H105" s="59"/>
      <c r="I105" s="60"/>
      <c r="J105" s="65"/>
      <c r="K105" s="63"/>
      <c r="L105" s="46"/>
    </row>
    <row r="106" spans="2:12" s="43" customFormat="1" ht="30" customHeight="1" thickBot="1" x14ac:dyDescent="0.3">
      <c r="B106" s="44"/>
      <c r="C106" s="49"/>
      <c r="D106" s="50"/>
      <c r="E106" s="49"/>
      <c r="F106" s="49"/>
      <c r="G106" s="67" t="s">
        <v>18</v>
      </c>
      <c r="H106" s="68"/>
      <c r="I106" s="69"/>
      <c r="J106" s="70"/>
      <c r="K106" s="198">
        <f>K102+K103</f>
        <v>86826980</v>
      </c>
      <c r="L106" s="46"/>
    </row>
    <row r="107" spans="2:12" s="43" customFormat="1" ht="14" thickBot="1" x14ac:dyDescent="0.3">
      <c r="B107" s="44"/>
      <c r="C107" s="49"/>
      <c r="D107" s="50"/>
      <c r="E107" s="50"/>
      <c r="F107" s="50"/>
      <c r="G107" s="49"/>
      <c r="H107" s="49"/>
      <c r="I107" s="71"/>
      <c r="J107" s="72"/>
      <c r="K107" s="73"/>
      <c r="L107" s="46"/>
    </row>
    <row r="108" spans="2:12" s="43" customFormat="1" x14ac:dyDescent="0.25">
      <c r="B108" s="44"/>
      <c r="C108" s="74"/>
      <c r="D108" s="226"/>
      <c r="E108" s="226"/>
      <c r="F108" s="226"/>
      <c r="G108" s="226"/>
      <c r="H108" s="226"/>
      <c r="I108" s="226"/>
      <c r="J108" s="226"/>
      <c r="K108" s="227"/>
      <c r="L108" s="75"/>
    </row>
    <row r="109" spans="2:12" s="43" customFormat="1" ht="46.5" customHeight="1" x14ac:dyDescent="0.25">
      <c r="B109" s="44"/>
      <c r="C109" s="204" t="s">
        <v>19</v>
      </c>
      <c r="D109" s="205"/>
      <c r="E109" s="205"/>
      <c r="F109" s="205"/>
      <c r="G109" s="205"/>
      <c r="H109" s="225" t="s">
        <v>9</v>
      </c>
      <c r="I109" s="225"/>
      <c r="J109" s="225"/>
      <c r="K109" s="76" t="s">
        <v>20</v>
      </c>
      <c r="L109" s="77"/>
    </row>
    <row r="110" spans="2:12" s="43" customFormat="1" ht="40.75" customHeight="1" x14ac:dyDescent="0.25">
      <c r="B110" s="44"/>
      <c r="C110" s="204" t="s">
        <v>21</v>
      </c>
      <c r="D110" s="205"/>
      <c r="E110" s="205"/>
      <c r="F110" s="205"/>
      <c r="G110" s="205"/>
      <c r="H110" s="209" t="s">
        <v>22</v>
      </c>
      <c r="I110" s="209"/>
      <c r="J110" s="78" t="s">
        <v>23</v>
      </c>
      <c r="K110" s="199">
        <v>0.24879999999999999</v>
      </c>
      <c r="L110" s="77"/>
    </row>
    <row r="111" spans="2:12" s="43" customFormat="1" ht="39" customHeight="1" x14ac:dyDescent="0.25">
      <c r="B111" s="44"/>
      <c r="C111" s="204" t="s">
        <v>24</v>
      </c>
      <c r="D111" s="205"/>
      <c r="E111" s="205"/>
      <c r="F111" s="205"/>
      <c r="G111" s="205"/>
      <c r="H111" s="206" t="s">
        <v>25</v>
      </c>
      <c r="I111" s="207"/>
      <c r="J111" s="78" t="s">
        <v>26</v>
      </c>
      <c r="K111" s="199">
        <v>0.03</v>
      </c>
      <c r="L111" s="77"/>
    </row>
    <row r="112" spans="2:12" s="43" customFormat="1" ht="58.5" customHeight="1" x14ac:dyDescent="0.25">
      <c r="B112" s="44"/>
      <c r="C112" s="210"/>
      <c r="D112" s="211"/>
      <c r="E112" s="211"/>
      <c r="F112" s="211"/>
      <c r="G112" s="212"/>
      <c r="H112" s="208" t="s">
        <v>27</v>
      </c>
      <c r="I112" s="209"/>
      <c r="J112" s="78" t="s">
        <v>28</v>
      </c>
      <c r="K112" s="199">
        <v>0.05</v>
      </c>
      <c r="L112" s="46"/>
    </row>
    <row r="113" spans="2:12" ht="39" customHeight="1" x14ac:dyDescent="0.25">
      <c r="B113" s="3"/>
      <c r="C113" s="213"/>
      <c r="D113" s="214"/>
      <c r="E113" s="214"/>
      <c r="F113" s="214"/>
      <c r="G113" s="215"/>
      <c r="H113" s="209" t="s">
        <v>29</v>
      </c>
      <c r="I113" s="209"/>
      <c r="J113" s="78" t="s">
        <v>30</v>
      </c>
      <c r="K113" s="200">
        <v>0.32879999999999998</v>
      </c>
      <c r="L113" s="4"/>
    </row>
    <row r="114" spans="2:12" ht="47.25" customHeight="1" thickBot="1" x14ac:dyDescent="0.3">
      <c r="B114" s="3"/>
      <c r="C114" s="216"/>
      <c r="D114" s="217"/>
      <c r="E114" s="217"/>
      <c r="F114" s="217"/>
      <c r="G114" s="218"/>
      <c r="H114" s="202"/>
      <c r="I114" s="202"/>
      <c r="J114" s="202"/>
      <c r="K114" s="203"/>
      <c r="L114" s="4"/>
    </row>
    <row r="115" spans="2:12" ht="14" thickBot="1" x14ac:dyDescent="0.3">
      <c r="B115" s="80"/>
      <c r="C115" s="81"/>
      <c r="D115" s="81"/>
      <c r="E115" s="82"/>
      <c r="F115" s="81"/>
      <c r="G115" s="83"/>
      <c r="H115" s="81"/>
      <c r="I115" s="81"/>
      <c r="J115" s="81"/>
      <c r="K115" s="81"/>
      <c r="L115" s="84"/>
    </row>
    <row r="116" spans="2:12" ht="14" thickTop="1" x14ac:dyDescent="0.25"/>
  </sheetData>
  <mergeCells count="28">
    <mergeCell ref="C7:K8"/>
    <mergeCell ref="C9:K9"/>
    <mergeCell ref="B1:G1"/>
    <mergeCell ref="B2:E2"/>
    <mergeCell ref="B4:L4"/>
    <mergeCell ref="C5:K5"/>
    <mergeCell ref="C6:K6"/>
    <mergeCell ref="C110:G110"/>
    <mergeCell ref="C10:K10"/>
    <mergeCell ref="C97:J97"/>
    <mergeCell ref="C109:G109"/>
    <mergeCell ref="H109:J109"/>
    <mergeCell ref="H110:I110"/>
    <mergeCell ref="D108:K108"/>
    <mergeCell ref="I11:I12"/>
    <mergeCell ref="J11:J12"/>
    <mergeCell ref="K11:K12"/>
    <mergeCell ref="C11:C12"/>
    <mergeCell ref="D11:D12"/>
    <mergeCell ref="G11:G12"/>
    <mergeCell ref="H11:H12"/>
    <mergeCell ref="E11:F11"/>
    <mergeCell ref="H114:K114"/>
    <mergeCell ref="C111:G111"/>
    <mergeCell ref="H111:I111"/>
    <mergeCell ref="H112:I112"/>
    <mergeCell ref="H113:I113"/>
    <mergeCell ref="C112:G11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119"/>
  <sheetViews>
    <sheetView showGridLines="0" tabSelected="1" view="pageBreakPreview" topLeftCell="A29" zoomScale="52" zoomScaleNormal="100" zoomScaleSheetLayoutView="70" zoomScalePageLayoutView="145" workbookViewId="0">
      <selection activeCell="J37" sqref="J37"/>
    </sheetView>
  </sheetViews>
  <sheetFormatPr baseColWidth="10" defaultColWidth="11.453125" defaultRowHeight="13.5" x14ac:dyDescent="0.25"/>
  <cols>
    <col min="1" max="2" width="2.90625" style="1" customWidth="1"/>
    <col min="3" max="3" width="11.08984375" style="1" customWidth="1"/>
    <col min="4" max="4" width="22.453125" style="1" customWidth="1"/>
    <col min="5" max="5" width="16.08984375" style="5" customWidth="1"/>
    <col min="6" max="6" width="21.54296875" style="1" customWidth="1"/>
    <col min="7" max="7" width="73.36328125" style="1" customWidth="1"/>
    <col min="8" max="8" width="8.6328125" style="1" customWidth="1"/>
    <col min="9" max="9" width="18.90625" style="1" customWidth="1"/>
    <col min="10" max="10" width="23.90625" style="1" customWidth="1"/>
    <col min="11" max="11" width="32.54296875" style="1" customWidth="1"/>
    <col min="12" max="13" width="2.90625" style="1" customWidth="1"/>
    <col min="14" max="16384" width="11.453125" style="1"/>
  </cols>
  <sheetData>
    <row r="1" spans="2:12" x14ac:dyDescent="0.25">
      <c r="B1" s="243" t="s">
        <v>0</v>
      </c>
      <c r="C1" s="243"/>
      <c r="D1" s="243"/>
      <c r="E1" s="243"/>
      <c r="F1" s="243"/>
      <c r="G1" s="243"/>
    </row>
    <row r="2" spans="2:12" x14ac:dyDescent="0.25">
      <c r="B2" s="243" t="s">
        <v>1</v>
      </c>
      <c r="C2" s="243"/>
      <c r="D2" s="243"/>
      <c r="E2" s="243"/>
    </row>
    <row r="3" spans="2:12" ht="14" thickBot="1" x14ac:dyDescent="0.3">
      <c r="C3" s="6"/>
      <c r="D3" s="7"/>
      <c r="E3" s="6"/>
      <c r="F3" s="7"/>
    </row>
    <row r="4" spans="2:12" ht="14.5" thickTop="1" thickBot="1" x14ac:dyDescent="0.3">
      <c r="B4" s="244"/>
      <c r="C4" s="245"/>
      <c r="D4" s="245"/>
      <c r="E4" s="245"/>
      <c r="F4" s="245"/>
      <c r="G4" s="245"/>
      <c r="H4" s="245"/>
      <c r="I4" s="245"/>
      <c r="J4" s="245"/>
      <c r="K4" s="245"/>
      <c r="L4" s="246"/>
    </row>
    <row r="5" spans="2:12" ht="31.5" customHeight="1" x14ac:dyDescent="0.25">
      <c r="B5" s="3"/>
      <c r="C5" s="255" t="s">
        <v>2</v>
      </c>
      <c r="D5" s="256"/>
      <c r="E5" s="256"/>
      <c r="F5" s="256"/>
      <c r="G5" s="256"/>
      <c r="H5" s="256"/>
      <c r="I5" s="256"/>
      <c r="J5" s="256"/>
      <c r="K5" s="257"/>
      <c r="L5" s="4"/>
    </row>
    <row r="6" spans="2:12" x14ac:dyDescent="0.25">
      <c r="B6" s="3"/>
      <c r="C6" s="258" t="s">
        <v>31</v>
      </c>
      <c r="D6" s="259"/>
      <c r="E6" s="259"/>
      <c r="F6" s="259"/>
      <c r="G6" s="259"/>
      <c r="H6" s="259"/>
      <c r="I6" s="259"/>
      <c r="J6" s="259"/>
      <c r="K6" s="260"/>
      <c r="L6" s="4"/>
    </row>
    <row r="7" spans="2:12" s="2" customFormat="1" x14ac:dyDescent="0.25">
      <c r="B7" s="85"/>
      <c r="C7" s="261" t="s">
        <v>32</v>
      </c>
      <c r="D7" s="261"/>
      <c r="E7" s="261"/>
      <c r="F7" s="261"/>
      <c r="G7" s="261"/>
      <c r="H7" s="261"/>
      <c r="I7" s="261"/>
      <c r="J7" s="261"/>
      <c r="K7" s="261"/>
      <c r="L7" s="10"/>
    </row>
    <row r="8" spans="2:12" ht="105.75" customHeight="1" x14ac:dyDescent="0.25">
      <c r="B8" s="3"/>
      <c r="C8" s="261"/>
      <c r="D8" s="261"/>
      <c r="E8" s="261"/>
      <c r="F8" s="261"/>
      <c r="G8" s="261"/>
      <c r="H8" s="261"/>
      <c r="I8" s="261"/>
      <c r="J8" s="261"/>
      <c r="K8" s="261"/>
      <c r="L8" s="4"/>
    </row>
    <row r="9" spans="2:12" ht="34.5" customHeight="1" x14ac:dyDescent="0.25">
      <c r="B9" s="3"/>
      <c r="C9" s="262" t="s">
        <v>33</v>
      </c>
      <c r="D9" s="241"/>
      <c r="E9" s="241"/>
      <c r="F9" s="241"/>
      <c r="G9" s="241"/>
      <c r="H9" s="241"/>
      <c r="I9" s="241"/>
      <c r="J9" s="241"/>
      <c r="K9" s="263"/>
      <c r="L9" s="4"/>
    </row>
    <row r="10" spans="2:12" ht="30" customHeight="1" thickBot="1" x14ac:dyDescent="0.3">
      <c r="B10" s="3"/>
      <c r="C10" s="219"/>
      <c r="D10" s="220"/>
      <c r="E10" s="220"/>
      <c r="F10" s="220"/>
      <c r="G10" s="220"/>
      <c r="H10" s="220"/>
      <c r="I10" s="220"/>
      <c r="J10" s="220"/>
      <c r="K10" s="221"/>
      <c r="L10" s="4"/>
    </row>
    <row r="11" spans="2:12" ht="30" customHeight="1" x14ac:dyDescent="0.25">
      <c r="B11" s="3"/>
      <c r="C11" s="234" t="s">
        <v>6</v>
      </c>
      <c r="D11" s="228" t="s">
        <v>7</v>
      </c>
      <c r="E11" s="236" t="s">
        <v>8</v>
      </c>
      <c r="F11" s="236"/>
      <c r="G11" s="234" t="s">
        <v>9</v>
      </c>
      <c r="H11" s="228" t="s">
        <v>10</v>
      </c>
      <c r="I11" s="228" t="s">
        <v>11</v>
      </c>
      <c r="J11" s="230" t="s">
        <v>12</v>
      </c>
      <c r="K11" s="232" t="s">
        <v>13</v>
      </c>
      <c r="L11" s="4"/>
    </row>
    <row r="12" spans="2:12" ht="30" customHeight="1" thickBot="1" x14ac:dyDescent="0.3">
      <c r="B12" s="3"/>
      <c r="C12" s="235"/>
      <c r="D12" s="229"/>
      <c r="E12" s="11" t="s">
        <v>14</v>
      </c>
      <c r="F12" s="11" t="s">
        <v>15</v>
      </c>
      <c r="G12" s="235"/>
      <c r="H12" s="229"/>
      <c r="I12" s="229"/>
      <c r="J12" s="231"/>
      <c r="K12" s="233"/>
      <c r="L12" s="4"/>
    </row>
    <row r="13" spans="2:12" ht="30" customHeight="1" thickBot="1" x14ac:dyDescent="0.3">
      <c r="B13" s="3"/>
      <c r="C13" s="12"/>
      <c r="D13" s="13"/>
      <c r="E13" s="13"/>
      <c r="F13" s="13"/>
      <c r="G13" s="178" t="s">
        <v>108</v>
      </c>
      <c r="H13" s="13"/>
      <c r="I13" s="13"/>
      <c r="J13" s="13"/>
      <c r="K13" s="14"/>
      <c r="L13" s="4"/>
    </row>
    <row r="14" spans="2:12" ht="30" customHeight="1" x14ac:dyDescent="0.25">
      <c r="B14" s="3"/>
      <c r="C14" s="15">
        <v>1</v>
      </c>
      <c r="D14" s="16"/>
      <c r="E14" s="16"/>
      <c r="F14" s="16"/>
      <c r="G14" s="176" t="s">
        <v>92</v>
      </c>
      <c r="H14" s="177" t="s">
        <v>104</v>
      </c>
      <c r="I14" s="370">
        <v>50.72</v>
      </c>
      <c r="J14" s="18"/>
      <c r="K14" s="19"/>
      <c r="L14" s="4"/>
    </row>
    <row r="15" spans="2:12" ht="30" customHeight="1" x14ac:dyDescent="0.25">
      <c r="B15" s="3"/>
      <c r="C15" s="15">
        <v>2</v>
      </c>
      <c r="D15" s="16"/>
      <c r="E15" s="16"/>
      <c r="F15" s="16"/>
      <c r="G15" s="176" t="s">
        <v>93</v>
      </c>
      <c r="H15" s="177" t="s">
        <v>105</v>
      </c>
      <c r="I15" s="370">
        <v>5.0199999999999996</v>
      </c>
      <c r="J15" s="18"/>
      <c r="K15" s="19"/>
      <c r="L15" s="4"/>
    </row>
    <row r="16" spans="2:12" ht="30" customHeight="1" x14ac:dyDescent="0.25">
      <c r="B16" s="3"/>
      <c r="C16" s="15">
        <v>3</v>
      </c>
      <c r="D16" s="16"/>
      <c r="E16" s="16"/>
      <c r="F16" s="16"/>
      <c r="G16" s="176" t="s">
        <v>94</v>
      </c>
      <c r="H16" s="177" t="s">
        <v>104</v>
      </c>
      <c r="I16" s="370">
        <v>1.7569999999999999</v>
      </c>
      <c r="J16" s="18"/>
      <c r="K16" s="19"/>
      <c r="L16" s="4"/>
    </row>
    <row r="17" spans="2:12" ht="30" customHeight="1" x14ac:dyDescent="0.25">
      <c r="B17" s="3"/>
      <c r="C17" s="15">
        <v>4</v>
      </c>
      <c r="D17" s="16"/>
      <c r="E17" s="16"/>
      <c r="F17" s="16"/>
      <c r="G17" s="176" t="s">
        <v>95</v>
      </c>
      <c r="H17" s="177" t="s">
        <v>106</v>
      </c>
      <c r="I17" s="370">
        <v>0.5270999999999999</v>
      </c>
      <c r="J17" s="18"/>
      <c r="K17" s="19"/>
      <c r="L17" s="4"/>
    </row>
    <row r="18" spans="2:12" ht="30" customHeight="1" x14ac:dyDescent="0.25">
      <c r="B18" s="3"/>
      <c r="C18" s="15">
        <v>5</v>
      </c>
      <c r="D18" s="16"/>
      <c r="E18" s="16"/>
      <c r="F18" s="16"/>
      <c r="G18" s="176" t="s">
        <v>96</v>
      </c>
      <c r="H18" s="177" t="s">
        <v>104</v>
      </c>
      <c r="I18" s="370">
        <v>11.2959</v>
      </c>
      <c r="J18" s="18"/>
      <c r="K18" s="19"/>
      <c r="L18" s="4"/>
    </row>
    <row r="19" spans="2:12" ht="30" customHeight="1" x14ac:dyDescent="0.25">
      <c r="B19" s="3"/>
      <c r="C19" s="15">
        <v>6</v>
      </c>
      <c r="D19" s="16"/>
      <c r="E19" s="16"/>
      <c r="F19" s="16"/>
      <c r="G19" s="176" t="s">
        <v>97</v>
      </c>
      <c r="H19" s="177" t="s">
        <v>106</v>
      </c>
      <c r="I19" s="370">
        <v>0.86635499999999988</v>
      </c>
      <c r="J19" s="18"/>
      <c r="K19" s="19"/>
      <c r="L19" s="4"/>
    </row>
    <row r="20" spans="2:12" ht="30" customHeight="1" x14ac:dyDescent="0.25">
      <c r="B20" s="3"/>
      <c r="C20" s="15">
        <v>7</v>
      </c>
      <c r="D20" s="16"/>
      <c r="E20" s="16"/>
      <c r="F20" s="16"/>
      <c r="G20" s="176" t="s">
        <v>98</v>
      </c>
      <c r="H20" s="177" t="s">
        <v>107</v>
      </c>
      <c r="I20" s="370">
        <v>1</v>
      </c>
      <c r="J20" s="18"/>
      <c r="K20" s="19"/>
      <c r="L20" s="4"/>
    </row>
    <row r="21" spans="2:12" ht="30" customHeight="1" x14ac:dyDescent="0.25">
      <c r="B21" s="3"/>
      <c r="C21" s="15">
        <v>8</v>
      </c>
      <c r="D21" s="16"/>
      <c r="E21" s="16"/>
      <c r="F21" s="16"/>
      <c r="G21" s="176" t="s">
        <v>99</v>
      </c>
      <c r="H21" s="177" t="s">
        <v>104</v>
      </c>
      <c r="I21" s="370">
        <v>6.7572999999999999</v>
      </c>
      <c r="J21" s="18"/>
      <c r="K21" s="19"/>
      <c r="L21" s="4"/>
    </row>
    <row r="22" spans="2:12" ht="30" customHeight="1" x14ac:dyDescent="0.25">
      <c r="B22" s="3"/>
      <c r="C22" s="15">
        <v>9</v>
      </c>
      <c r="D22" s="16"/>
      <c r="E22" s="16"/>
      <c r="F22" s="16"/>
      <c r="G22" s="176" t="s">
        <v>100</v>
      </c>
      <c r="H22" s="177" t="s">
        <v>104</v>
      </c>
      <c r="I22" s="370">
        <v>52.665799999999997</v>
      </c>
      <c r="J22" s="18"/>
      <c r="K22" s="19"/>
      <c r="L22" s="4"/>
    </row>
    <row r="23" spans="2:12" ht="30" customHeight="1" x14ac:dyDescent="0.25">
      <c r="B23" s="3"/>
      <c r="C23" s="15">
        <v>10</v>
      </c>
      <c r="D23" s="16"/>
      <c r="E23" s="16"/>
      <c r="F23" s="16"/>
      <c r="G23" s="176" t="s">
        <v>101</v>
      </c>
      <c r="H23" s="177" t="s">
        <v>105</v>
      </c>
      <c r="I23" s="370">
        <v>20.690000000000005</v>
      </c>
      <c r="J23" s="18"/>
      <c r="K23" s="19"/>
      <c r="L23" s="4"/>
    </row>
    <row r="24" spans="2:12" ht="30" customHeight="1" x14ac:dyDescent="0.25">
      <c r="B24" s="3"/>
      <c r="C24" s="15">
        <v>11</v>
      </c>
      <c r="D24" s="16"/>
      <c r="E24" s="16"/>
      <c r="F24" s="16"/>
      <c r="G24" s="176" t="s">
        <v>102</v>
      </c>
      <c r="H24" s="177" t="s">
        <v>107</v>
      </c>
      <c r="I24" s="370">
        <v>2</v>
      </c>
      <c r="J24" s="18"/>
      <c r="K24" s="19"/>
      <c r="L24" s="4"/>
    </row>
    <row r="25" spans="2:12" ht="30" customHeight="1" x14ac:dyDescent="0.25">
      <c r="B25" s="3"/>
      <c r="C25" s="15">
        <v>12</v>
      </c>
      <c r="D25" s="16"/>
      <c r="E25" s="16"/>
      <c r="F25" s="16"/>
      <c r="G25" s="176" t="s">
        <v>103</v>
      </c>
      <c r="H25" s="177" t="s">
        <v>106</v>
      </c>
      <c r="I25" s="370">
        <v>6.6333459999999995</v>
      </c>
      <c r="J25" s="18"/>
      <c r="K25" s="19"/>
      <c r="L25" s="4"/>
    </row>
    <row r="26" spans="2:12" ht="30" customHeight="1" thickBot="1" x14ac:dyDescent="0.3">
      <c r="B26" s="3"/>
      <c r="C26" s="20" t="s">
        <v>16</v>
      </c>
      <c r="D26" s="21"/>
      <c r="E26" s="21"/>
      <c r="F26" s="21"/>
      <c r="G26" s="22"/>
      <c r="H26" s="21"/>
      <c r="I26" s="17"/>
      <c r="J26" s="23"/>
      <c r="K26" s="24"/>
      <c r="L26" s="4"/>
    </row>
    <row r="27" spans="2:12" ht="30" customHeight="1" thickBot="1" x14ac:dyDescent="0.3">
      <c r="B27" s="3"/>
      <c r="C27" s="12"/>
      <c r="D27" s="13"/>
      <c r="E27" s="13"/>
      <c r="F27" s="13"/>
      <c r="G27" s="178" t="s">
        <v>109</v>
      </c>
      <c r="H27" s="13"/>
      <c r="I27" s="13"/>
      <c r="J27" s="13"/>
      <c r="K27" s="14"/>
      <c r="L27" s="4"/>
    </row>
    <row r="28" spans="2:12" ht="30" customHeight="1" x14ac:dyDescent="0.25">
      <c r="B28" s="3"/>
      <c r="C28" s="15">
        <v>1</v>
      </c>
      <c r="D28" s="16"/>
      <c r="E28" s="16"/>
      <c r="F28" s="16"/>
      <c r="G28" s="176" t="s">
        <v>110</v>
      </c>
      <c r="H28" s="177" t="s">
        <v>104</v>
      </c>
      <c r="I28" s="370">
        <v>16.6662</v>
      </c>
      <c r="J28" s="18"/>
      <c r="K28" s="25"/>
      <c r="L28" s="4"/>
    </row>
    <row r="29" spans="2:12" ht="30" customHeight="1" x14ac:dyDescent="0.25">
      <c r="B29" s="3"/>
      <c r="C29" s="15">
        <v>2</v>
      </c>
      <c r="D29" s="16"/>
      <c r="E29" s="16"/>
      <c r="F29" s="16"/>
      <c r="G29" s="176" t="s">
        <v>111</v>
      </c>
      <c r="H29" s="177" t="s">
        <v>104</v>
      </c>
      <c r="I29" s="370">
        <v>82.84</v>
      </c>
      <c r="J29" s="18"/>
      <c r="K29" s="25"/>
      <c r="L29" s="4"/>
    </row>
    <row r="30" spans="2:12" ht="40.25" customHeight="1" x14ac:dyDescent="0.25">
      <c r="B30" s="3"/>
      <c r="C30" s="15">
        <v>3</v>
      </c>
      <c r="D30" s="26"/>
      <c r="E30" s="26"/>
      <c r="F30" s="26"/>
      <c r="G30" s="176" t="s">
        <v>112</v>
      </c>
      <c r="H30" s="177" t="s">
        <v>105</v>
      </c>
      <c r="I30" s="370">
        <v>47.910400000000003</v>
      </c>
      <c r="J30" s="18"/>
      <c r="K30" s="25"/>
      <c r="L30" s="4"/>
    </row>
    <row r="31" spans="2:12" ht="32.4" customHeight="1" x14ac:dyDescent="0.25">
      <c r="B31" s="3"/>
      <c r="C31" s="15">
        <v>4</v>
      </c>
      <c r="D31" s="16"/>
      <c r="E31" s="16"/>
      <c r="F31" s="16"/>
      <c r="G31" s="176" t="s">
        <v>113</v>
      </c>
      <c r="H31" s="177" t="s">
        <v>104</v>
      </c>
      <c r="I31" s="370">
        <v>47.910400000000003</v>
      </c>
      <c r="J31" s="18"/>
      <c r="K31" s="25"/>
      <c r="L31" s="4"/>
    </row>
    <row r="32" spans="2:12" ht="34.25" customHeight="1" x14ac:dyDescent="0.25">
      <c r="B32" s="3"/>
      <c r="C32" s="15">
        <v>5</v>
      </c>
      <c r="D32" s="26"/>
      <c r="E32" s="26"/>
      <c r="F32" s="26"/>
      <c r="G32" s="176" t="s">
        <v>114</v>
      </c>
      <c r="H32" s="177" t="s">
        <v>104</v>
      </c>
      <c r="I32" s="370">
        <v>23.199400000000001</v>
      </c>
      <c r="J32" s="18"/>
      <c r="K32" s="25"/>
      <c r="L32" s="4"/>
    </row>
    <row r="33" spans="2:12" ht="30" customHeight="1" x14ac:dyDescent="0.25">
      <c r="B33" s="3"/>
      <c r="C33" s="15">
        <v>6</v>
      </c>
      <c r="D33" s="16"/>
      <c r="E33" s="16"/>
      <c r="F33" s="16"/>
      <c r="G33" s="176" t="s">
        <v>115</v>
      </c>
      <c r="H33" s="177" t="s">
        <v>105</v>
      </c>
      <c r="I33" s="370">
        <v>7.88</v>
      </c>
      <c r="J33" s="18"/>
      <c r="K33" s="25"/>
      <c r="L33" s="4"/>
    </row>
    <row r="34" spans="2:12" ht="30" customHeight="1" thickBot="1" x14ac:dyDescent="0.3">
      <c r="B34" s="3"/>
      <c r="C34" s="20" t="s">
        <v>16</v>
      </c>
      <c r="D34" s="27"/>
      <c r="E34" s="28"/>
      <c r="F34" s="27"/>
      <c r="G34" s="27"/>
      <c r="H34" s="27"/>
      <c r="I34" s="17"/>
      <c r="J34" s="27"/>
      <c r="K34" s="24"/>
      <c r="L34" s="4"/>
    </row>
    <row r="35" spans="2:12" ht="30" customHeight="1" thickBot="1" x14ac:dyDescent="0.3">
      <c r="B35" s="3"/>
      <c r="C35" s="12"/>
      <c r="D35" s="13"/>
      <c r="E35" s="13"/>
      <c r="F35" s="13"/>
      <c r="G35" s="178" t="s">
        <v>116</v>
      </c>
      <c r="H35" s="13"/>
      <c r="I35" s="13"/>
      <c r="J35" s="13"/>
      <c r="K35" s="14"/>
      <c r="L35" s="4"/>
    </row>
    <row r="36" spans="2:12" ht="30" customHeight="1" x14ac:dyDescent="0.25">
      <c r="B36" s="3"/>
      <c r="C36" s="15">
        <v>1</v>
      </c>
      <c r="D36" s="29"/>
      <c r="E36" s="29"/>
      <c r="F36" s="29"/>
      <c r="G36" s="176" t="s">
        <v>117</v>
      </c>
      <c r="H36" s="177" t="s">
        <v>106</v>
      </c>
      <c r="I36" s="370">
        <v>0.68809999999999993</v>
      </c>
      <c r="J36" s="18"/>
      <c r="K36" s="25"/>
      <c r="L36" s="4"/>
    </row>
    <row r="37" spans="2:12" ht="30" customHeight="1" x14ac:dyDescent="0.25">
      <c r="B37" s="3"/>
      <c r="C37" s="15">
        <v>2</v>
      </c>
      <c r="D37" s="31"/>
      <c r="E37" s="31"/>
      <c r="F37" s="31"/>
      <c r="G37" s="176" t="s">
        <v>118</v>
      </c>
      <c r="H37" s="177" t="s">
        <v>106</v>
      </c>
      <c r="I37" s="370">
        <v>0.5383</v>
      </c>
      <c r="J37" s="18"/>
      <c r="K37" s="25"/>
      <c r="L37" s="4"/>
    </row>
    <row r="38" spans="2:12" ht="37.75" customHeight="1" x14ac:dyDescent="0.25">
      <c r="B38" s="3"/>
      <c r="C38" s="15">
        <v>3</v>
      </c>
      <c r="D38" s="29"/>
      <c r="E38" s="29"/>
      <c r="F38" s="29"/>
      <c r="G38" s="176" t="s">
        <v>119</v>
      </c>
      <c r="H38" s="177" t="s">
        <v>104</v>
      </c>
      <c r="I38" s="370">
        <v>5.18</v>
      </c>
      <c r="J38" s="18"/>
      <c r="K38" s="25"/>
      <c r="L38" s="4"/>
    </row>
    <row r="39" spans="2:12" ht="39.65" customHeight="1" x14ac:dyDescent="0.25">
      <c r="B39" s="3"/>
      <c r="C39" s="15">
        <v>4</v>
      </c>
      <c r="D39" s="26"/>
      <c r="E39" s="26"/>
      <c r="F39" s="26"/>
      <c r="G39" s="176" t="s">
        <v>120</v>
      </c>
      <c r="H39" s="177" t="s">
        <v>104</v>
      </c>
      <c r="I39" s="370">
        <v>3.5750000000000002</v>
      </c>
      <c r="J39" s="18"/>
      <c r="K39" s="25"/>
      <c r="L39" s="4"/>
    </row>
    <row r="40" spans="2:12" ht="30" customHeight="1" x14ac:dyDescent="0.25">
      <c r="B40" s="3"/>
      <c r="C40" s="15">
        <v>5</v>
      </c>
      <c r="D40" s="29"/>
      <c r="E40" s="29"/>
      <c r="F40" s="29"/>
      <c r="G40" s="176" t="s">
        <v>121</v>
      </c>
      <c r="H40" s="177" t="s">
        <v>104</v>
      </c>
      <c r="I40" s="370">
        <v>50.990400000000001</v>
      </c>
      <c r="J40" s="32"/>
      <c r="K40" s="25"/>
      <c r="L40" s="4"/>
    </row>
    <row r="41" spans="2:12" ht="30" customHeight="1" thickBot="1" x14ac:dyDescent="0.3">
      <c r="B41" s="3"/>
      <c r="C41" s="33" t="s">
        <v>16</v>
      </c>
      <c r="D41" s="34"/>
      <c r="E41" s="34"/>
      <c r="F41" s="34"/>
      <c r="G41" s="35"/>
      <c r="H41" s="34"/>
      <c r="I41" s="372"/>
      <c r="J41" s="36"/>
      <c r="K41" s="37"/>
      <c r="L41" s="4"/>
    </row>
    <row r="42" spans="2:12" ht="30" customHeight="1" thickBot="1" x14ac:dyDescent="0.3">
      <c r="B42" s="3"/>
      <c r="C42" s="12"/>
      <c r="D42" s="13"/>
      <c r="E42" s="13"/>
      <c r="F42" s="13"/>
      <c r="G42" s="178" t="s">
        <v>122</v>
      </c>
      <c r="H42" s="13"/>
      <c r="I42" s="373"/>
      <c r="J42" s="13"/>
      <c r="K42" s="14"/>
      <c r="L42" s="4"/>
    </row>
    <row r="43" spans="2:12" ht="35.4" customHeight="1" x14ac:dyDescent="0.25">
      <c r="B43" s="3"/>
      <c r="C43" s="15">
        <v>1</v>
      </c>
      <c r="D43" s="29"/>
      <c r="E43" s="29"/>
      <c r="F43" s="29"/>
      <c r="G43" s="176" t="s">
        <v>123</v>
      </c>
      <c r="H43" s="177" t="s">
        <v>104</v>
      </c>
      <c r="I43" s="370">
        <v>11.780999999999999</v>
      </c>
      <c r="J43" s="18"/>
      <c r="K43" s="25"/>
      <c r="L43" s="4"/>
    </row>
    <row r="44" spans="2:12" ht="45" x14ac:dyDescent="0.25">
      <c r="B44" s="3"/>
      <c r="C44" s="15">
        <v>2</v>
      </c>
      <c r="D44" s="29"/>
      <c r="E44" s="29"/>
      <c r="F44" s="29"/>
      <c r="G44" s="176" t="s">
        <v>124</v>
      </c>
      <c r="H44" s="177" t="s">
        <v>107</v>
      </c>
      <c r="I44" s="370">
        <v>1</v>
      </c>
      <c r="J44" s="18"/>
      <c r="K44" s="25"/>
      <c r="L44" s="4"/>
    </row>
    <row r="45" spans="2:12" ht="30" customHeight="1" x14ac:dyDescent="0.25">
      <c r="B45" s="3"/>
      <c r="C45" s="38">
        <v>3</v>
      </c>
      <c r="D45" s="29"/>
      <c r="E45" s="29"/>
      <c r="F45" s="29"/>
      <c r="G45" s="176" t="s">
        <v>125</v>
      </c>
      <c r="H45" s="177" t="s">
        <v>107</v>
      </c>
      <c r="I45" s="370">
        <v>1</v>
      </c>
      <c r="J45" s="18"/>
      <c r="K45" s="25"/>
      <c r="L45" s="4"/>
    </row>
    <row r="46" spans="2:12" ht="30" customHeight="1" thickBot="1" x14ac:dyDescent="0.3">
      <c r="B46" s="3"/>
      <c r="C46" s="20" t="s">
        <v>16</v>
      </c>
      <c r="D46" s="39"/>
      <c r="E46" s="39"/>
      <c r="F46" s="39"/>
      <c r="G46" s="40"/>
      <c r="H46" s="41"/>
      <c r="I46" s="372"/>
      <c r="J46" s="23"/>
      <c r="K46" s="24"/>
      <c r="L46" s="4"/>
    </row>
    <row r="47" spans="2:12" ht="30" customHeight="1" thickBot="1" x14ac:dyDescent="0.3">
      <c r="B47" s="3"/>
      <c r="C47" s="12"/>
      <c r="D47" s="13"/>
      <c r="E47" s="13"/>
      <c r="F47" s="13"/>
      <c r="G47" s="178" t="s">
        <v>126</v>
      </c>
      <c r="H47" s="13"/>
      <c r="I47" s="373"/>
      <c r="J47" s="13"/>
      <c r="K47" s="14"/>
      <c r="L47" s="4"/>
    </row>
    <row r="48" spans="2:12" ht="35.4" customHeight="1" x14ac:dyDescent="0.25">
      <c r="B48" s="3"/>
      <c r="C48" s="15">
        <v>1</v>
      </c>
      <c r="D48" s="29"/>
      <c r="E48" s="29"/>
      <c r="F48" s="29"/>
      <c r="G48" s="176" t="s">
        <v>127</v>
      </c>
      <c r="H48" s="177" t="s">
        <v>107</v>
      </c>
      <c r="I48" s="370">
        <v>1</v>
      </c>
      <c r="J48" s="18"/>
      <c r="K48" s="25"/>
      <c r="L48" s="4"/>
    </row>
    <row r="49" spans="2:12" ht="24.65" customHeight="1" x14ac:dyDescent="0.25">
      <c r="B49" s="3"/>
      <c r="C49" s="15">
        <v>2</v>
      </c>
      <c r="D49" s="29"/>
      <c r="E49" s="29"/>
      <c r="F49" s="29"/>
      <c r="G49" s="176" t="s">
        <v>128</v>
      </c>
      <c r="H49" s="177" t="s">
        <v>105</v>
      </c>
      <c r="I49" s="370">
        <v>8.5</v>
      </c>
      <c r="J49" s="18"/>
      <c r="K49" s="25"/>
      <c r="L49" s="4"/>
    </row>
    <row r="50" spans="2:12" ht="30" customHeight="1" x14ac:dyDescent="0.25">
      <c r="B50" s="3"/>
      <c r="C50" s="38">
        <v>3</v>
      </c>
      <c r="D50" s="29"/>
      <c r="E50" s="29"/>
      <c r="F50" s="29"/>
      <c r="G50" s="176" t="s">
        <v>129</v>
      </c>
      <c r="H50" s="177" t="s">
        <v>107</v>
      </c>
      <c r="I50" s="370">
        <v>4</v>
      </c>
      <c r="J50" s="18"/>
      <c r="K50" s="25"/>
      <c r="L50" s="4"/>
    </row>
    <row r="51" spans="2:12" ht="27.65" customHeight="1" x14ac:dyDescent="0.25">
      <c r="B51" s="3"/>
      <c r="C51" s="15">
        <v>4</v>
      </c>
      <c r="D51" s="29"/>
      <c r="E51" s="29"/>
      <c r="F51" s="29"/>
      <c r="G51" s="176" t="s">
        <v>130</v>
      </c>
      <c r="H51" s="177" t="s">
        <v>105</v>
      </c>
      <c r="I51" s="370">
        <v>4.93</v>
      </c>
      <c r="J51" s="18"/>
      <c r="K51" s="25"/>
      <c r="L51" s="4"/>
    </row>
    <row r="52" spans="2:12" ht="22.75" customHeight="1" x14ac:dyDescent="0.25">
      <c r="B52" s="3"/>
      <c r="C52" s="15">
        <v>5</v>
      </c>
      <c r="D52" s="29"/>
      <c r="E52" s="29"/>
      <c r="F52" s="29"/>
      <c r="G52" s="176" t="s">
        <v>131</v>
      </c>
      <c r="H52" s="177" t="s">
        <v>107</v>
      </c>
      <c r="I52" s="370">
        <v>1</v>
      </c>
      <c r="J52" s="18"/>
      <c r="K52" s="25"/>
      <c r="L52" s="4"/>
    </row>
    <row r="53" spans="2:12" ht="30" customHeight="1" x14ac:dyDescent="0.25">
      <c r="B53" s="3"/>
      <c r="C53" s="38">
        <v>6</v>
      </c>
      <c r="D53" s="29"/>
      <c r="E53" s="29"/>
      <c r="F53" s="29"/>
      <c r="G53" s="176" t="s">
        <v>132</v>
      </c>
      <c r="H53" s="177" t="s">
        <v>105</v>
      </c>
      <c r="I53" s="370">
        <v>2.5900000000000003</v>
      </c>
      <c r="J53" s="18"/>
      <c r="K53" s="25"/>
      <c r="L53" s="4"/>
    </row>
    <row r="54" spans="2:12" ht="24" customHeight="1" x14ac:dyDescent="0.25">
      <c r="B54" s="3"/>
      <c r="C54" s="15">
        <v>7</v>
      </c>
      <c r="D54" s="29"/>
      <c r="E54" s="29"/>
      <c r="F54" s="29"/>
      <c r="G54" s="176" t="s">
        <v>133</v>
      </c>
      <c r="H54" s="177" t="s">
        <v>107</v>
      </c>
      <c r="I54" s="370">
        <v>2</v>
      </c>
      <c r="J54" s="18"/>
      <c r="K54" s="25"/>
      <c r="L54" s="4"/>
    </row>
    <row r="55" spans="2:12" ht="30" customHeight="1" x14ac:dyDescent="0.25">
      <c r="B55" s="3"/>
      <c r="C55" s="15">
        <v>8</v>
      </c>
      <c r="D55" s="29"/>
      <c r="E55" s="29"/>
      <c r="F55" s="29"/>
      <c r="G55" s="176" t="s">
        <v>134</v>
      </c>
      <c r="H55" s="177" t="s">
        <v>107</v>
      </c>
      <c r="I55" s="370">
        <v>1</v>
      </c>
      <c r="J55" s="18"/>
      <c r="K55" s="25"/>
      <c r="L55" s="4"/>
    </row>
    <row r="56" spans="2:12" ht="30" customHeight="1" thickBot="1" x14ac:dyDescent="0.3">
      <c r="B56" s="3"/>
      <c r="C56" s="20" t="s">
        <v>16</v>
      </c>
      <c r="D56" s="39"/>
      <c r="E56" s="39"/>
      <c r="F56" s="39"/>
      <c r="G56" s="40"/>
      <c r="H56" s="41"/>
      <c r="I56" s="372"/>
      <c r="J56" s="23"/>
      <c r="K56" s="24"/>
      <c r="L56" s="4"/>
    </row>
    <row r="57" spans="2:12" ht="30" customHeight="1" thickBot="1" x14ac:dyDescent="0.3">
      <c r="B57" s="3"/>
      <c r="C57" s="12"/>
      <c r="D57" s="13"/>
      <c r="E57" s="13"/>
      <c r="F57" s="13"/>
      <c r="G57" s="178" t="s">
        <v>135</v>
      </c>
      <c r="H57" s="13"/>
      <c r="I57" s="373"/>
      <c r="J57" s="13"/>
      <c r="K57" s="14"/>
      <c r="L57" s="4"/>
    </row>
    <row r="58" spans="2:12" ht="27.65" customHeight="1" x14ac:dyDescent="0.25">
      <c r="B58" s="3"/>
      <c r="C58" s="15">
        <v>1</v>
      </c>
      <c r="D58" s="29"/>
      <c r="E58" s="29"/>
      <c r="F58" s="29"/>
      <c r="G58" s="176" t="s">
        <v>136</v>
      </c>
      <c r="H58" s="177" t="s">
        <v>107</v>
      </c>
      <c r="I58" s="370">
        <v>15</v>
      </c>
      <c r="J58" s="18"/>
      <c r="K58" s="25"/>
      <c r="L58" s="4"/>
    </row>
    <row r="59" spans="2:12" ht="27" customHeight="1" x14ac:dyDescent="0.25">
      <c r="B59" s="3"/>
      <c r="C59" s="15">
        <v>2</v>
      </c>
      <c r="D59" s="29"/>
      <c r="E59" s="29"/>
      <c r="F59" s="29"/>
      <c r="G59" s="176" t="s">
        <v>137</v>
      </c>
      <c r="H59" s="177" t="s">
        <v>107</v>
      </c>
      <c r="I59" s="370">
        <v>5</v>
      </c>
      <c r="J59" s="18"/>
      <c r="K59" s="25"/>
      <c r="L59" s="4"/>
    </row>
    <row r="60" spans="2:12" ht="30" customHeight="1" x14ac:dyDescent="0.25">
      <c r="B60" s="3"/>
      <c r="C60" s="38">
        <v>3</v>
      </c>
      <c r="D60" s="29"/>
      <c r="E60" s="29"/>
      <c r="F60" s="29"/>
      <c r="G60" s="176" t="s">
        <v>138</v>
      </c>
      <c r="H60" s="177" t="s">
        <v>105</v>
      </c>
      <c r="I60" s="370">
        <v>100</v>
      </c>
      <c r="J60" s="18"/>
      <c r="K60" s="25"/>
      <c r="L60" s="4"/>
    </row>
    <row r="61" spans="2:12" ht="28.75" customHeight="1" x14ac:dyDescent="0.25">
      <c r="B61" s="3"/>
      <c r="C61" s="15">
        <v>4</v>
      </c>
      <c r="D61" s="29"/>
      <c r="E61" s="29"/>
      <c r="F61" s="29"/>
      <c r="G61" s="176" t="s">
        <v>139</v>
      </c>
      <c r="H61" s="177" t="s">
        <v>105</v>
      </c>
      <c r="I61" s="370">
        <v>300</v>
      </c>
      <c r="J61" s="18"/>
      <c r="K61" s="25"/>
      <c r="L61" s="4"/>
    </row>
    <row r="62" spans="2:12" ht="25.25" customHeight="1" x14ac:dyDescent="0.25">
      <c r="B62" s="3"/>
      <c r="C62" s="15">
        <v>5</v>
      </c>
      <c r="D62" s="29"/>
      <c r="E62" s="29"/>
      <c r="F62" s="29"/>
      <c r="G62" s="176" t="s">
        <v>140</v>
      </c>
      <c r="H62" s="177" t="s">
        <v>105</v>
      </c>
      <c r="I62" s="370">
        <v>300</v>
      </c>
      <c r="J62" s="18"/>
      <c r="K62" s="25"/>
      <c r="L62" s="4"/>
    </row>
    <row r="63" spans="2:12" ht="28.25" customHeight="1" x14ac:dyDescent="0.25">
      <c r="B63" s="3"/>
      <c r="C63" s="38">
        <v>6</v>
      </c>
      <c r="D63" s="29"/>
      <c r="E63" s="29"/>
      <c r="F63" s="29"/>
      <c r="G63" s="176" t="s">
        <v>141</v>
      </c>
      <c r="H63" s="177" t="s">
        <v>105</v>
      </c>
      <c r="I63" s="370">
        <v>102</v>
      </c>
      <c r="J63" s="18"/>
      <c r="K63" s="25"/>
      <c r="L63" s="4"/>
    </row>
    <row r="64" spans="2:12" ht="22.75" customHeight="1" x14ac:dyDescent="0.25">
      <c r="B64" s="3"/>
      <c r="C64" s="15">
        <v>7</v>
      </c>
      <c r="D64" s="29"/>
      <c r="E64" s="29"/>
      <c r="F64" s="29"/>
      <c r="G64" s="176" t="s">
        <v>142</v>
      </c>
      <c r="H64" s="177" t="s">
        <v>107</v>
      </c>
      <c r="I64" s="370">
        <v>20</v>
      </c>
      <c r="J64" s="18"/>
      <c r="K64" s="25"/>
      <c r="L64" s="4"/>
    </row>
    <row r="65" spans="2:12" ht="26.4" customHeight="1" x14ac:dyDescent="0.25">
      <c r="B65" s="3"/>
      <c r="C65" s="15">
        <v>8</v>
      </c>
      <c r="D65" s="29"/>
      <c r="E65" s="29"/>
      <c r="F65" s="29"/>
      <c r="G65" s="176" t="s">
        <v>143</v>
      </c>
      <c r="H65" s="177" t="s">
        <v>107</v>
      </c>
      <c r="I65" s="370">
        <v>60</v>
      </c>
      <c r="J65" s="18"/>
      <c r="K65" s="25"/>
      <c r="L65" s="4"/>
    </row>
    <row r="66" spans="2:12" ht="22.25" customHeight="1" x14ac:dyDescent="0.25">
      <c r="B66" s="3"/>
      <c r="C66" s="38">
        <v>9</v>
      </c>
      <c r="D66" s="29"/>
      <c r="E66" s="29"/>
      <c r="F66" s="29"/>
      <c r="G66" s="176" t="s">
        <v>144</v>
      </c>
      <c r="H66" s="177" t="s">
        <v>107</v>
      </c>
      <c r="I66" s="370">
        <v>90</v>
      </c>
      <c r="J66" s="18"/>
      <c r="K66" s="25"/>
      <c r="L66" s="4"/>
    </row>
    <row r="67" spans="2:12" ht="23.4" customHeight="1" x14ac:dyDescent="0.25">
      <c r="B67" s="3"/>
      <c r="C67" s="15">
        <v>10</v>
      </c>
      <c r="D67" s="29"/>
      <c r="E67" s="29"/>
      <c r="F67" s="29"/>
      <c r="G67" s="176" t="s">
        <v>145</v>
      </c>
      <c r="H67" s="177" t="s">
        <v>107</v>
      </c>
      <c r="I67" s="370">
        <v>20</v>
      </c>
      <c r="J67" s="18"/>
      <c r="K67" s="25"/>
      <c r="L67" s="4"/>
    </row>
    <row r="68" spans="2:12" ht="28.75" customHeight="1" x14ac:dyDescent="0.25">
      <c r="B68" s="3"/>
      <c r="C68" s="15">
        <v>11</v>
      </c>
      <c r="D68" s="29"/>
      <c r="E68" s="29"/>
      <c r="F68" s="29"/>
      <c r="G68" s="176" t="s">
        <v>146</v>
      </c>
      <c r="H68" s="177" t="s">
        <v>107</v>
      </c>
      <c r="I68" s="370">
        <v>2</v>
      </c>
      <c r="J68" s="18"/>
      <c r="K68" s="25"/>
      <c r="L68" s="4"/>
    </row>
    <row r="69" spans="2:12" ht="25.75" customHeight="1" x14ac:dyDescent="0.25">
      <c r="B69" s="3"/>
      <c r="C69" s="38">
        <v>12</v>
      </c>
      <c r="D69" s="29"/>
      <c r="E69" s="29"/>
      <c r="F69" s="29"/>
      <c r="G69" s="176" t="s">
        <v>147</v>
      </c>
      <c r="H69" s="177" t="s">
        <v>107</v>
      </c>
      <c r="I69" s="370">
        <v>20</v>
      </c>
      <c r="J69" s="18"/>
      <c r="K69" s="25"/>
      <c r="L69" s="4"/>
    </row>
    <row r="70" spans="2:12" ht="25.25" customHeight="1" x14ac:dyDescent="0.25">
      <c r="B70" s="3"/>
      <c r="C70" s="15">
        <v>13</v>
      </c>
      <c r="D70" s="29"/>
      <c r="E70" s="29"/>
      <c r="F70" s="29"/>
      <c r="G70" s="176" t="s">
        <v>148</v>
      </c>
      <c r="H70" s="177" t="s">
        <v>107</v>
      </c>
      <c r="I70" s="370">
        <v>6</v>
      </c>
      <c r="J70" s="18"/>
      <c r="K70" s="25"/>
      <c r="L70" s="4"/>
    </row>
    <row r="71" spans="2:12" ht="22.75" customHeight="1" x14ac:dyDescent="0.25">
      <c r="B71" s="3"/>
      <c r="C71" s="15">
        <v>14</v>
      </c>
      <c r="D71" s="29"/>
      <c r="E71" s="29"/>
      <c r="F71" s="29"/>
      <c r="G71" s="176" t="s">
        <v>149</v>
      </c>
      <c r="H71" s="177" t="s">
        <v>107</v>
      </c>
      <c r="I71" s="370">
        <v>3</v>
      </c>
      <c r="J71" s="18"/>
      <c r="K71" s="25"/>
      <c r="L71" s="4"/>
    </row>
    <row r="72" spans="2:12" ht="41.4" customHeight="1" x14ac:dyDescent="0.25">
      <c r="B72" s="3"/>
      <c r="C72" s="38">
        <v>15</v>
      </c>
      <c r="D72" s="29"/>
      <c r="E72" s="29"/>
      <c r="F72" s="29"/>
      <c r="G72" s="176" t="s">
        <v>150</v>
      </c>
      <c r="H72" s="177" t="s">
        <v>107</v>
      </c>
      <c r="I72" s="370">
        <v>2</v>
      </c>
      <c r="J72" s="18"/>
      <c r="K72" s="25"/>
      <c r="L72" s="4"/>
    </row>
    <row r="73" spans="2:12" ht="25.25" customHeight="1" x14ac:dyDescent="0.25">
      <c r="B73" s="3"/>
      <c r="C73" s="15">
        <v>16</v>
      </c>
      <c r="D73" s="29"/>
      <c r="E73" s="29"/>
      <c r="F73" s="29"/>
      <c r="G73" s="176" t="s">
        <v>151</v>
      </c>
      <c r="H73" s="177" t="s">
        <v>107</v>
      </c>
      <c r="I73" s="370">
        <v>17</v>
      </c>
      <c r="J73" s="18"/>
      <c r="K73" s="25"/>
      <c r="L73" s="4"/>
    </row>
    <row r="74" spans="2:12" ht="37.75" customHeight="1" x14ac:dyDescent="0.25">
      <c r="B74" s="3"/>
      <c r="C74" s="15">
        <v>17</v>
      </c>
      <c r="D74" s="29"/>
      <c r="E74" s="29"/>
      <c r="F74" s="29"/>
      <c r="G74" s="176" t="s">
        <v>152</v>
      </c>
      <c r="H74" s="177" t="s">
        <v>107</v>
      </c>
      <c r="I74" s="370">
        <v>3</v>
      </c>
      <c r="J74" s="18"/>
      <c r="K74" s="25"/>
      <c r="L74" s="4"/>
    </row>
    <row r="75" spans="2:12" ht="38.4" customHeight="1" x14ac:dyDescent="0.25">
      <c r="B75" s="3"/>
      <c r="C75" s="38">
        <v>18</v>
      </c>
      <c r="D75" s="29"/>
      <c r="E75" s="29"/>
      <c r="F75" s="29"/>
      <c r="G75" s="176" t="s">
        <v>153</v>
      </c>
      <c r="H75" s="177" t="s">
        <v>107</v>
      </c>
      <c r="I75" s="370">
        <v>100</v>
      </c>
      <c r="J75" s="18"/>
      <c r="K75" s="25"/>
      <c r="L75" s="4"/>
    </row>
    <row r="76" spans="2:12" ht="36.65" customHeight="1" x14ac:dyDescent="0.25">
      <c r="B76" s="3"/>
      <c r="C76" s="38">
        <v>19</v>
      </c>
      <c r="D76" s="29"/>
      <c r="E76" s="29"/>
      <c r="F76" s="29"/>
      <c r="G76" s="176" t="s">
        <v>154</v>
      </c>
      <c r="H76" s="177" t="s">
        <v>107</v>
      </c>
      <c r="I76" s="370">
        <v>200</v>
      </c>
      <c r="J76" s="18"/>
      <c r="K76" s="25"/>
      <c r="L76" s="4"/>
    </row>
    <row r="77" spans="2:12" ht="30" customHeight="1" thickBot="1" x14ac:dyDescent="0.3">
      <c r="B77" s="3"/>
      <c r="C77" s="20" t="s">
        <v>16</v>
      </c>
      <c r="D77" s="39"/>
      <c r="E77" s="39"/>
      <c r="F77" s="39"/>
      <c r="G77" s="40"/>
      <c r="H77" s="41"/>
      <c r="I77" s="372"/>
      <c r="J77" s="23"/>
      <c r="K77" s="24"/>
      <c r="L77" s="4"/>
    </row>
    <row r="78" spans="2:12" ht="30" customHeight="1" thickBot="1" x14ac:dyDescent="0.3">
      <c r="B78" s="3"/>
      <c r="C78" s="12"/>
      <c r="D78" s="13"/>
      <c r="E78" s="13"/>
      <c r="F78" s="13"/>
      <c r="G78" s="185" t="s">
        <v>155</v>
      </c>
      <c r="H78" s="13"/>
      <c r="I78" s="373"/>
      <c r="J78" s="13"/>
      <c r="K78" s="14"/>
      <c r="L78" s="4"/>
    </row>
    <row r="79" spans="2:12" ht="28.75" customHeight="1" x14ac:dyDescent="0.25">
      <c r="B79" s="3"/>
      <c r="C79" s="15">
        <v>1</v>
      </c>
      <c r="D79" s="29"/>
      <c r="E79" s="29"/>
      <c r="F79" s="29"/>
      <c r="G79" s="176" t="s">
        <v>156</v>
      </c>
      <c r="H79" s="177" t="s">
        <v>104</v>
      </c>
      <c r="I79" s="370">
        <v>20.837699999999998</v>
      </c>
      <c r="J79" s="18"/>
      <c r="K79" s="25"/>
      <c r="L79" s="4"/>
    </row>
    <row r="80" spans="2:12" ht="25.75" customHeight="1" x14ac:dyDescent="0.25">
      <c r="B80" s="3"/>
      <c r="C80" s="15">
        <v>2</v>
      </c>
      <c r="D80" s="29"/>
      <c r="E80" s="29"/>
      <c r="F80" s="29"/>
      <c r="G80" s="176" t="s">
        <v>157</v>
      </c>
      <c r="H80" s="177" t="s">
        <v>104</v>
      </c>
      <c r="I80" s="370">
        <v>41.675399999999996</v>
      </c>
      <c r="J80" s="18"/>
      <c r="K80" s="25"/>
      <c r="L80" s="4"/>
    </row>
    <row r="81" spans="2:12" ht="30" customHeight="1" thickBot="1" x14ac:dyDescent="0.3">
      <c r="B81" s="3"/>
      <c r="C81" s="20" t="s">
        <v>16</v>
      </c>
      <c r="D81" s="39"/>
      <c r="E81" s="39"/>
      <c r="F81" s="39"/>
      <c r="G81" s="40"/>
      <c r="H81" s="41"/>
      <c r="I81" s="372"/>
      <c r="J81" s="23"/>
      <c r="K81" s="24"/>
      <c r="L81" s="4"/>
    </row>
    <row r="82" spans="2:12" ht="30" customHeight="1" thickBot="1" x14ac:dyDescent="0.3">
      <c r="B82" s="3"/>
      <c r="C82" s="12"/>
      <c r="D82" s="13"/>
      <c r="E82" s="13"/>
      <c r="F82" s="13"/>
      <c r="G82" s="185" t="s">
        <v>158</v>
      </c>
      <c r="H82" s="13"/>
      <c r="I82" s="373"/>
      <c r="J82" s="13"/>
      <c r="K82" s="14"/>
      <c r="L82" s="4"/>
    </row>
    <row r="83" spans="2:12" ht="60.65" customHeight="1" x14ac:dyDescent="0.25">
      <c r="B83" s="3"/>
      <c r="C83" s="15">
        <v>1</v>
      </c>
      <c r="D83" s="29"/>
      <c r="E83" s="29"/>
      <c r="F83" s="29"/>
      <c r="G83" s="176" t="s">
        <v>159</v>
      </c>
      <c r="H83" s="177" t="s">
        <v>107</v>
      </c>
      <c r="I83" s="370">
        <v>1</v>
      </c>
      <c r="J83" s="18"/>
      <c r="K83" s="25"/>
      <c r="L83" s="4"/>
    </row>
    <row r="84" spans="2:12" ht="45.65" customHeight="1" x14ac:dyDescent="0.25">
      <c r="B84" s="3"/>
      <c r="C84" s="15">
        <v>2</v>
      </c>
      <c r="D84" s="29"/>
      <c r="E84" s="29"/>
      <c r="F84" s="29"/>
      <c r="G84" s="176" t="s">
        <v>160</v>
      </c>
      <c r="H84" s="177" t="s">
        <v>107</v>
      </c>
      <c r="I84" s="370">
        <v>1</v>
      </c>
      <c r="J84" s="18"/>
      <c r="K84" s="25"/>
      <c r="L84" s="4"/>
    </row>
    <row r="85" spans="2:12" ht="35.4" customHeight="1" x14ac:dyDescent="0.25">
      <c r="B85" s="3"/>
      <c r="C85" s="38">
        <v>3</v>
      </c>
      <c r="D85" s="29"/>
      <c r="E85" s="29"/>
      <c r="F85" s="29"/>
      <c r="G85" s="176" t="s">
        <v>161</v>
      </c>
      <c r="H85" s="177" t="s">
        <v>107</v>
      </c>
      <c r="I85" s="370">
        <v>2</v>
      </c>
      <c r="J85" s="18"/>
      <c r="K85" s="25"/>
      <c r="L85" s="4"/>
    </row>
    <row r="86" spans="2:12" ht="41.4" customHeight="1" x14ac:dyDescent="0.25">
      <c r="B86" s="3"/>
      <c r="C86" s="15">
        <v>4</v>
      </c>
      <c r="D86" s="29"/>
      <c r="E86" s="29"/>
      <c r="F86" s="29"/>
      <c r="G86" s="176" t="s">
        <v>162</v>
      </c>
      <c r="H86" s="177" t="s">
        <v>107</v>
      </c>
      <c r="I86" s="370">
        <v>1</v>
      </c>
      <c r="J86" s="18"/>
      <c r="K86" s="25"/>
      <c r="L86" s="4"/>
    </row>
    <row r="87" spans="2:12" ht="42.65" customHeight="1" x14ac:dyDescent="0.25">
      <c r="B87" s="3"/>
      <c r="C87" s="15">
        <v>5</v>
      </c>
      <c r="D87" s="29"/>
      <c r="E87" s="29"/>
      <c r="F87" s="29"/>
      <c r="G87" s="176" t="s">
        <v>163</v>
      </c>
      <c r="H87" s="177" t="s">
        <v>107</v>
      </c>
      <c r="I87" s="370">
        <v>1</v>
      </c>
      <c r="J87" s="18"/>
      <c r="K87" s="25"/>
      <c r="L87" s="4"/>
    </row>
    <row r="88" spans="2:12" ht="40.25" customHeight="1" x14ac:dyDescent="0.25">
      <c r="B88" s="3"/>
      <c r="C88" s="38">
        <v>6</v>
      </c>
      <c r="D88" s="29"/>
      <c r="E88" s="29"/>
      <c r="F88" s="29"/>
      <c r="G88" s="176" t="s">
        <v>164</v>
      </c>
      <c r="H88" s="177" t="s">
        <v>107</v>
      </c>
      <c r="I88" s="370">
        <v>1</v>
      </c>
      <c r="J88" s="18"/>
      <c r="K88" s="25"/>
      <c r="L88" s="4"/>
    </row>
    <row r="89" spans="2:12" ht="30" customHeight="1" thickBot="1" x14ac:dyDescent="0.3">
      <c r="B89" s="3"/>
      <c r="C89" s="20" t="s">
        <v>16</v>
      </c>
      <c r="D89" s="39"/>
      <c r="E89" s="39"/>
      <c r="F89" s="39"/>
      <c r="G89" s="40"/>
      <c r="H89" s="41"/>
      <c r="I89" s="372"/>
      <c r="J89" s="23"/>
      <c r="K89" s="24"/>
      <c r="L89" s="4"/>
    </row>
    <row r="90" spans="2:12" ht="30" customHeight="1" thickBot="1" x14ac:dyDescent="0.3">
      <c r="B90" s="3"/>
      <c r="C90" s="12"/>
      <c r="D90" s="13"/>
      <c r="E90" s="13"/>
      <c r="F90" s="13"/>
      <c r="G90" s="185" t="s">
        <v>165</v>
      </c>
      <c r="H90" s="13"/>
      <c r="I90" s="373"/>
      <c r="J90" s="13"/>
      <c r="K90" s="14"/>
      <c r="L90" s="4"/>
    </row>
    <row r="91" spans="2:12" ht="35.4" customHeight="1" x14ac:dyDescent="0.25">
      <c r="B91" s="3"/>
      <c r="C91" s="15">
        <v>1</v>
      </c>
      <c r="D91" s="29"/>
      <c r="E91" s="29"/>
      <c r="F91" s="29"/>
      <c r="G91" s="176" t="s">
        <v>166</v>
      </c>
      <c r="H91" s="177" t="s">
        <v>104</v>
      </c>
      <c r="I91" s="370">
        <v>107.69159999999999</v>
      </c>
      <c r="J91" s="18"/>
      <c r="K91" s="25"/>
      <c r="L91" s="4"/>
    </row>
    <row r="92" spans="2:12" ht="15" x14ac:dyDescent="0.25">
      <c r="B92" s="3"/>
      <c r="C92" s="15">
        <v>2</v>
      </c>
      <c r="D92" s="29"/>
      <c r="E92" s="29"/>
      <c r="F92" s="29"/>
      <c r="G92" s="176" t="s">
        <v>167</v>
      </c>
      <c r="H92" s="177" t="s">
        <v>104</v>
      </c>
      <c r="I92" s="370">
        <v>107.69160000000002</v>
      </c>
      <c r="J92" s="18"/>
      <c r="K92" s="25"/>
      <c r="L92" s="4"/>
    </row>
    <row r="93" spans="2:12" ht="35.4" customHeight="1" x14ac:dyDescent="0.25">
      <c r="B93" s="3"/>
      <c r="C93" s="38">
        <v>3</v>
      </c>
      <c r="D93" s="29"/>
      <c r="E93" s="29"/>
      <c r="F93" s="29"/>
      <c r="G93" s="176" t="s">
        <v>168</v>
      </c>
      <c r="H93" s="177" t="s">
        <v>104</v>
      </c>
      <c r="I93" s="370">
        <v>11.92</v>
      </c>
      <c r="J93" s="18"/>
      <c r="K93" s="25"/>
      <c r="L93" s="4"/>
    </row>
    <row r="94" spans="2:12" ht="37.75" customHeight="1" thickBot="1" x14ac:dyDescent="0.3">
      <c r="B94" s="3"/>
      <c r="C94" s="20" t="s">
        <v>16</v>
      </c>
      <c r="D94" s="39"/>
      <c r="E94" s="39"/>
      <c r="F94" s="39"/>
      <c r="G94" s="176" t="s">
        <v>169</v>
      </c>
      <c r="H94" s="177" t="s">
        <v>107</v>
      </c>
      <c r="I94" s="370">
        <v>1</v>
      </c>
      <c r="J94" s="23"/>
      <c r="K94" s="24"/>
      <c r="L94" s="4"/>
    </row>
    <row r="95" spans="2:12" ht="30" customHeight="1" thickBot="1" x14ac:dyDescent="0.3">
      <c r="B95" s="3"/>
      <c r="C95" s="12"/>
      <c r="D95" s="13"/>
      <c r="E95" s="13"/>
      <c r="F95" s="13"/>
      <c r="G95" s="13"/>
      <c r="H95" s="13"/>
      <c r="I95" s="373"/>
      <c r="J95" s="13"/>
      <c r="K95" s="14"/>
      <c r="L95" s="4"/>
    </row>
    <row r="96" spans="2:12" ht="30" customHeight="1" x14ac:dyDescent="0.25">
      <c r="B96" s="3"/>
      <c r="C96" s="15"/>
      <c r="D96" s="29"/>
      <c r="E96" s="29"/>
      <c r="F96" s="29"/>
      <c r="G96" s="30"/>
      <c r="H96" s="29"/>
      <c r="I96" s="372"/>
      <c r="J96" s="18"/>
      <c r="K96" s="25"/>
      <c r="L96" s="4"/>
    </row>
    <row r="97" spans="2:12" ht="30" customHeight="1" thickBot="1" x14ac:dyDescent="0.3">
      <c r="B97" s="3"/>
      <c r="C97" s="20" t="s">
        <v>16</v>
      </c>
      <c r="D97" s="39"/>
      <c r="E97" s="39"/>
      <c r="F97" s="39"/>
      <c r="G97" s="42"/>
      <c r="H97" s="41"/>
      <c r="I97" s="17"/>
      <c r="J97" s="23"/>
      <c r="K97" s="24"/>
      <c r="L97" s="4"/>
    </row>
    <row r="98" spans="2:12" s="43" customFormat="1" ht="30" customHeight="1" thickBot="1" x14ac:dyDescent="0.3">
      <c r="B98" s="44"/>
      <c r="C98" s="222" t="s">
        <v>17</v>
      </c>
      <c r="D98" s="223"/>
      <c r="E98" s="223"/>
      <c r="F98" s="223"/>
      <c r="G98" s="223"/>
      <c r="H98" s="223"/>
      <c r="I98" s="223"/>
      <c r="J98" s="224"/>
      <c r="K98" s="45"/>
      <c r="L98" s="46"/>
    </row>
    <row r="99" spans="2:12" s="43" customFormat="1" ht="14" thickBot="1" x14ac:dyDescent="0.3">
      <c r="B99" s="44"/>
      <c r="C99" s="47"/>
      <c r="D99" s="47"/>
      <c r="E99" s="47"/>
      <c r="F99" s="47"/>
      <c r="G99" s="47"/>
      <c r="H99" s="47"/>
      <c r="I99" s="47"/>
      <c r="J99" s="47"/>
      <c r="K99" s="48"/>
      <c r="L99" s="46"/>
    </row>
    <row r="100" spans="2:12" s="43" customFormat="1" ht="30" customHeight="1" x14ac:dyDescent="0.25">
      <c r="B100" s="44"/>
      <c r="C100" s="49"/>
      <c r="D100" s="50"/>
      <c r="E100" s="49"/>
      <c r="F100" s="49"/>
      <c r="G100" s="252"/>
      <c r="H100" s="253"/>
      <c r="I100" s="254"/>
      <c r="J100" s="51"/>
      <c r="K100" s="52"/>
      <c r="L100" s="46"/>
    </row>
    <row r="101" spans="2:12" s="43" customFormat="1" ht="30" customHeight="1" x14ac:dyDescent="0.25">
      <c r="B101" s="44"/>
      <c r="C101" s="49"/>
      <c r="D101" s="50"/>
      <c r="E101" s="49"/>
      <c r="F101" s="49"/>
      <c r="G101" s="53"/>
      <c r="H101" s="54"/>
      <c r="I101" s="55"/>
      <c r="J101" s="56"/>
      <c r="K101" s="57"/>
      <c r="L101" s="46"/>
    </row>
    <row r="102" spans="2:12" s="43" customFormat="1" ht="30" customHeight="1" x14ac:dyDescent="0.25">
      <c r="B102" s="44"/>
      <c r="C102" s="49"/>
      <c r="D102" s="58"/>
      <c r="E102" s="58"/>
      <c r="F102" s="58"/>
      <c r="G102" s="53"/>
      <c r="H102" s="59"/>
      <c r="I102" s="60"/>
      <c r="J102" s="61"/>
      <c r="K102" s="57"/>
      <c r="L102" s="46"/>
    </row>
    <row r="103" spans="2:12" s="43" customFormat="1" ht="30" customHeight="1" x14ac:dyDescent="0.25">
      <c r="B103" s="44"/>
      <c r="C103" s="49"/>
      <c r="D103" s="58"/>
      <c r="E103" s="58"/>
      <c r="F103" s="58"/>
      <c r="G103" s="62" t="s">
        <v>17</v>
      </c>
      <c r="H103" s="54"/>
      <c r="I103" s="55"/>
      <c r="J103" s="56"/>
      <c r="K103" s="197"/>
      <c r="L103" s="46"/>
    </row>
    <row r="104" spans="2:12" s="43" customFormat="1" ht="30" customHeight="1" x14ac:dyDescent="0.25">
      <c r="B104" s="44"/>
      <c r="C104" s="49"/>
      <c r="D104" s="50"/>
      <c r="E104" s="49"/>
      <c r="F104" s="49"/>
      <c r="G104" s="62" t="s">
        <v>170</v>
      </c>
      <c r="H104" s="59"/>
      <c r="I104" s="60"/>
      <c r="J104" s="61"/>
      <c r="K104" s="197"/>
      <c r="L104" s="46"/>
    </row>
    <row r="105" spans="2:12" s="43" customFormat="1" ht="30" customHeight="1" x14ac:dyDescent="0.25">
      <c r="B105" s="44"/>
      <c r="C105" s="49"/>
      <c r="D105" s="50"/>
      <c r="E105" s="49"/>
      <c r="F105" s="49"/>
      <c r="G105" s="64"/>
      <c r="H105" s="59"/>
      <c r="I105" s="60"/>
      <c r="J105" s="65"/>
      <c r="K105" s="57"/>
      <c r="L105" s="46"/>
    </row>
    <row r="106" spans="2:12" s="43" customFormat="1" ht="30" customHeight="1" thickBot="1" x14ac:dyDescent="0.3">
      <c r="B106" s="44"/>
      <c r="C106" s="49"/>
      <c r="D106" s="50"/>
      <c r="E106" s="49"/>
      <c r="F106" s="49"/>
      <c r="G106" s="86"/>
      <c r="H106" s="59"/>
      <c r="I106" s="60"/>
      <c r="J106" s="65"/>
      <c r="K106" s="63"/>
      <c r="L106" s="46"/>
    </row>
    <row r="107" spans="2:12" s="43" customFormat="1" ht="30" customHeight="1" thickBot="1" x14ac:dyDescent="0.3">
      <c r="B107" s="44"/>
      <c r="C107" s="49"/>
      <c r="D107" s="50"/>
      <c r="E107" s="49"/>
      <c r="F107" s="49"/>
      <c r="G107" s="67" t="s">
        <v>18</v>
      </c>
      <c r="H107" s="68"/>
      <c r="I107" s="69"/>
      <c r="J107" s="70"/>
      <c r="K107" s="45"/>
      <c r="L107" s="46"/>
    </row>
    <row r="108" spans="2:12" s="43" customFormat="1" ht="14" thickBot="1" x14ac:dyDescent="0.3">
      <c r="B108" s="44"/>
      <c r="C108" s="49"/>
      <c r="D108" s="50"/>
      <c r="E108" s="50"/>
      <c r="F108" s="50"/>
      <c r="G108" s="49"/>
      <c r="H108" s="49"/>
      <c r="I108" s="71"/>
      <c r="J108" s="72"/>
      <c r="K108" s="73"/>
      <c r="L108" s="46"/>
    </row>
    <row r="109" spans="2:12" s="43" customFormat="1" x14ac:dyDescent="0.25">
      <c r="B109" s="44"/>
      <c r="C109" s="74"/>
      <c r="D109" s="226"/>
      <c r="E109" s="226"/>
      <c r="F109" s="226"/>
      <c r="G109" s="226"/>
      <c r="H109" s="226"/>
      <c r="I109" s="226"/>
      <c r="J109" s="226"/>
      <c r="K109" s="227"/>
      <c r="L109" s="75"/>
    </row>
    <row r="110" spans="2:12" s="43" customFormat="1" ht="46.5" customHeight="1" x14ac:dyDescent="0.25">
      <c r="B110" s="44"/>
      <c r="C110" s="204" t="s">
        <v>19</v>
      </c>
      <c r="D110" s="205"/>
      <c r="E110" s="205"/>
      <c r="F110" s="205"/>
      <c r="G110" s="205"/>
      <c r="H110" s="225" t="s">
        <v>9</v>
      </c>
      <c r="I110" s="225"/>
      <c r="J110" s="225"/>
      <c r="K110" s="76" t="s">
        <v>20</v>
      </c>
      <c r="L110" s="77"/>
    </row>
    <row r="111" spans="2:12" s="43" customFormat="1" ht="32.25" customHeight="1" x14ac:dyDescent="0.25">
      <c r="B111" s="44"/>
      <c r="C111" s="204" t="s">
        <v>21</v>
      </c>
      <c r="D111" s="205"/>
      <c r="E111" s="205"/>
      <c r="F111" s="205"/>
      <c r="G111" s="205"/>
      <c r="H111" s="209" t="s">
        <v>22</v>
      </c>
      <c r="I111" s="209"/>
      <c r="J111" s="78" t="s">
        <v>23</v>
      </c>
      <c r="K111" s="79" t="s">
        <v>34</v>
      </c>
      <c r="L111" s="77"/>
    </row>
    <row r="112" spans="2:12" s="43" customFormat="1" ht="30" customHeight="1" x14ac:dyDescent="0.25">
      <c r="B112" s="44"/>
      <c r="C112" s="204" t="s">
        <v>24</v>
      </c>
      <c r="D112" s="205"/>
      <c r="E112" s="205"/>
      <c r="F112" s="205"/>
      <c r="G112" s="205"/>
      <c r="H112" s="206" t="s">
        <v>25</v>
      </c>
      <c r="I112" s="207"/>
      <c r="J112" s="78" t="s">
        <v>26</v>
      </c>
      <c r="K112" s="79" t="s">
        <v>34</v>
      </c>
      <c r="L112" s="77"/>
    </row>
    <row r="113" spans="2:12" s="43" customFormat="1" ht="58.5" customHeight="1" x14ac:dyDescent="0.25">
      <c r="B113" s="44"/>
      <c r="C113" s="210"/>
      <c r="D113" s="211"/>
      <c r="E113" s="211"/>
      <c r="F113" s="211"/>
      <c r="G113" s="212"/>
      <c r="H113" s="208" t="s">
        <v>27</v>
      </c>
      <c r="I113" s="209"/>
      <c r="J113" s="78" t="s">
        <v>28</v>
      </c>
      <c r="K113" s="79" t="s">
        <v>34</v>
      </c>
      <c r="L113" s="46"/>
    </row>
    <row r="114" spans="2:12" ht="39" customHeight="1" x14ac:dyDescent="0.25">
      <c r="B114" s="3"/>
      <c r="C114" s="213"/>
      <c r="D114" s="214"/>
      <c r="E114" s="214"/>
      <c r="F114" s="214"/>
      <c r="G114" s="215"/>
      <c r="H114" s="209" t="s">
        <v>29</v>
      </c>
      <c r="I114" s="209"/>
      <c r="J114" s="78" t="s">
        <v>30</v>
      </c>
      <c r="K114" s="79" t="s">
        <v>34</v>
      </c>
      <c r="L114" s="4"/>
    </row>
    <row r="115" spans="2:12" ht="47.25" customHeight="1" thickBot="1" x14ac:dyDescent="0.3">
      <c r="B115" s="3"/>
      <c r="C115" s="216"/>
      <c r="D115" s="217"/>
      <c r="E115" s="217"/>
      <c r="F115" s="217"/>
      <c r="G115" s="218"/>
      <c r="H115" s="202"/>
      <c r="I115" s="202"/>
      <c r="J115" s="202"/>
      <c r="K115" s="203"/>
      <c r="L115" s="4"/>
    </row>
    <row r="116" spans="2:12" ht="47.25" customHeight="1" x14ac:dyDescent="0.25">
      <c r="B116" s="3"/>
      <c r="C116" s="87"/>
      <c r="D116" s="87"/>
      <c r="E116" s="87"/>
      <c r="F116" s="87"/>
      <c r="G116" s="87"/>
      <c r="H116" s="87"/>
      <c r="I116" s="87"/>
      <c r="J116" s="87"/>
      <c r="K116" s="87"/>
      <c r="L116" s="4"/>
    </row>
    <row r="117" spans="2:12" ht="47.25" customHeight="1" x14ac:dyDescent="0.25">
      <c r="B117" s="3"/>
      <c r="C117" s="87"/>
      <c r="D117" s="87"/>
      <c r="E117" s="87"/>
      <c r="F117" s="87"/>
      <c r="G117" s="88" t="s">
        <v>35</v>
      </c>
      <c r="H117" s="87"/>
      <c r="I117" s="87"/>
      <c r="J117" s="87"/>
      <c r="K117" s="87"/>
      <c r="L117" s="4"/>
    </row>
    <row r="118" spans="2:12" ht="14" thickBot="1" x14ac:dyDescent="0.3">
      <c r="B118" s="80"/>
      <c r="C118" s="81"/>
      <c r="D118" s="81"/>
      <c r="E118" s="82"/>
      <c r="F118" s="81"/>
      <c r="G118" s="83"/>
      <c r="H118" s="81"/>
      <c r="I118" s="81"/>
      <c r="J118" s="81"/>
      <c r="K118" s="81"/>
      <c r="L118" s="84"/>
    </row>
    <row r="119" spans="2:12" ht="14" thickTop="1" x14ac:dyDescent="0.25"/>
  </sheetData>
  <mergeCells count="29">
    <mergeCell ref="B1:G1"/>
    <mergeCell ref="B2:E2"/>
    <mergeCell ref="C5:K5"/>
    <mergeCell ref="B4:L4"/>
    <mergeCell ref="H113:I113"/>
    <mergeCell ref="D109:K109"/>
    <mergeCell ref="C6:K6"/>
    <mergeCell ref="C7:K8"/>
    <mergeCell ref="C9:K9"/>
    <mergeCell ref="C10:K10"/>
    <mergeCell ref="C11:C12"/>
    <mergeCell ref="D11:D12"/>
    <mergeCell ref="E11:F11"/>
    <mergeCell ref="G11:G12"/>
    <mergeCell ref="H11:H12"/>
    <mergeCell ref="I11:I12"/>
    <mergeCell ref="J11:J12"/>
    <mergeCell ref="K11:K12"/>
    <mergeCell ref="C98:J98"/>
    <mergeCell ref="G100:I100"/>
    <mergeCell ref="H114:I114"/>
    <mergeCell ref="H115:K115"/>
    <mergeCell ref="C110:G110"/>
    <mergeCell ref="H110:J110"/>
    <mergeCell ref="C111:G111"/>
    <mergeCell ref="H111:I111"/>
    <mergeCell ref="C112:G112"/>
    <mergeCell ref="H112:I112"/>
    <mergeCell ref="C113:G115"/>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D11" sqref="D11:K12"/>
    </sheetView>
  </sheetViews>
  <sheetFormatPr baseColWidth="10" defaultColWidth="11.453125" defaultRowHeight="13.5" x14ac:dyDescent="0.25"/>
  <cols>
    <col min="1" max="2" width="3.08984375" style="89" customWidth="1"/>
    <col min="3" max="3" width="14.6328125" style="89" customWidth="1"/>
    <col min="4" max="4" width="13" style="89" customWidth="1"/>
    <col min="5" max="11" width="11.453125" style="89"/>
    <col min="12" max="12" width="12.90625" style="89" customWidth="1"/>
    <col min="13" max="14" width="11.453125" style="89"/>
    <col min="15" max="15" width="18.6328125" style="89" customWidth="1"/>
    <col min="16" max="17" width="3.08984375" style="89" customWidth="1"/>
    <col min="18" max="16384" width="11.453125" style="89"/>
  </cols>
  <sheetData>
    <row r="1" spans="2:16" x14ac:dyDescent="0.25">
      <c r="B1" s="243" t="s">
        <v>36</v>
      </c>
      <c r="C1" s="243"/>
      <c r="D1" s="243"/>
      <c r="E1" s="243"/>
      <c r="F1" s="243"/>
      <c r="G1" s="243"/>
      <c r="H1" s="243"/>
      <c r="I1" s="243"/>
      <c r="J1" s="243"/>
      <c r="K1" s="243"/>
      <c r="L1" s="243"/>
    </row>
    <row r="2" spans="2:16" x14ac:dyDescent="0.25">
      <c r="B2" s="243" t="s">
        <v>1</v>
      </c>
      <c r="C2" s="243"/>
      <c r="D2" s="243"/>
      <c r="E2" s="243"/>
    </row>
    <row r="3" spans="2:16" ht="14" thickBot="1" x14ac:dyDescent="0.3"/>
    <row r="4" spans="2:16" ht="25.5" customHeight="1" thickTop="1" x14ac:dyDescent="0.25">
      <c r="B4" s="349"/>
      <c r="C4" s="350"/>
      <c r="D4" s="350"/>
      <c r="E4" s="350"/>
      <c r="F4" s="350"/>
      <c r="G4" s="350"/>
      <c r="H4" s="350"/>
      <c r="I4" s="350"/>
      <c r="J4" s="350"/>
      <c r="K4" s="350"/>
      <c r="L4" s="350"/>
      <c r="M4" s="350"/>
      <c r="N4" s="350"/>
      <c r="O4" s="350"/>
      <c r="P4" s="351"/>
    </row>
    <row r="5" spans="2:16" ht="36.75" customHeight="1" x14ac:dyDescent="0.25">
      <c r="B5" s="91"/>
      <c r="C5" s="264" t="s">
        <v>37</v>
      </c>
      <c r="D5" s="264"/>
      <c r="E5" s="264"/>
      <c r="F5" s="264"/>
      <c r="G5" s="264"/>
      <c r="H5" s="264"/>
      <c r="I5" s="264"/>
      <c r="J5" s="264"/>
      <c r="K5" s="264"/>
      <c r="L5" s="264"/>
      <c r="M5" s="264"/>
      <c r="N5" s="264"/>
      <c r="O5" s="264"/>
      <c r="P5" s="90"/>
    </row>
    <row r="6" spans="2:16" ht="14" thickBot="1" x14ac:dyDescent="0.3">
      <c r="B6" s="91"/>
      <c r="P6" s="90"/>
    </row>
    <row r="7" spans="2:16" x14ac:dyDescent="0.25">
      <c r="B7" s="91"/>
      <c r="C7" s="273"/>
      <c r="D7" s="275"/>
      <c r="E7" s="276"/>
      <c r="F7" s="276"/>
      <c r="G7" s="276"/>
      <c r="H7" s="276"/>
      <c r="I7" s="276"/>
      <c r="J7" s="276"/>
      <c r="K7" s="277"/>
      <c r="L7" s="293"/>
      <c r="M7" s="294"/>
      <c r="N7" s="294"/>
      <c r="O7" s="295"/>
      <c r="P7" s="90"/>
    </row>
    <row r="8" spans="2:16" x14ac:dyDescent="0.25">
      <c r="B8" s="91"/>
      <c r="C8" s="274"/>
      <c r="D8" s="267" t="s">
        <v>38</v>
      </c>
      <c r="E8" s="268"/>
      <c r="F8" s="268"/>
      <c r="G8" s="268"/>
      <c r="H8" s="268"/>
      <c r="I8" s="268"/>
      <c r="J8" s="268"/>
      <c r="K8" s="269"/>
      <c r="L8" s="296"/>
      <c r="M8" s="297"/>
      <c r="N8" s="297"/>
      <c r="O8" s="298"/>
      <c r="P8" s="90"/>
    </row>
    <row r="9" spans="2:16" x14ac:dyDescent="0.25">
      <c r="B9" s="91"/>
      <c r="C9" s="274"/>
      <c r="D9" s="267"/>
      <c r="E9" s="268"/>
      <c r="F9" s="268"/>
      <c r="G9" s="268"/>
      <c r="H9" s="268"/>
      <c r="I9" s="268"/>
      <c r="J9" s="268"/>
      <c r="K9" s="269"/>
      <c r="L9" s="265" t="s">
        <v>39</v>
      </c>
      <c r="M9" s="299"/>
      <c r="N9" s="300"/>
      <c r="O9" s="301"/>
      <c r="P9" s="90"/>
    </row>
    <row r="10" spans="2:16" x14ac:dyDescent="0.25">
      <c r="B10" s="91"/>
      <c r="C10" s="274"/>
      <c r="D10" s="267" t="s">
        <v>40</v>
      </c>
      <c r="E10" s="268"/>
      <c r="F10" s="268"/>
      <c r="G10" s="268"/>
      <c r="H10" s="268"/>
      <c r="I10" s="268"/>
      <c r="J10" s="268"/>
      <c r="K10" s="269"/>
      <c r="L10" s="278"/>
      <c r="M10" s="302"/>
      <c r="N10" s="303"/>
      <c r="O10" s="304"/>
      <c r="P10" s="90"/>
    </row>
    <row r="11" spans="2:16" ht="12.75" customHeight="1" x14ac:dyDescent="0.25">
      <c r="B11" s="91"/>
      <c r="C11" s="274"/>
      <c r="D11" s="270"/>
      <c r="E11" s="271"/>
      <c r="F11" s="271"/>
      <c r="G11" s="271"/>
      <c r="H11" s="271"/>
      <c r="I11" s="271"/>
      <c r="J11" s="271"/>
      <c r="K11" s="272"/>
      <c r="L11" s="265" t="s">
        <v>41</v>
      </c>
      <c r="M11" s="265">
        <v>1</v>
      </c>
      <c r="N11" s="265" t="s">
        <v>42</v>
      </c>
      <c r="O11" s="291">
        <v>1</v>
      </c>
      <c r="P11" s="90"/>
    </row>
    <row r="12" spans="2:16" x14ac:dyDescent="0.25">
      <c r="B12" s="91"/>
      <c r="C12" s="274"/>
      <c r="D12" s="270"/>
      <c r="E12" s="271"/>
      <c r="F12" s="271"/>
      <c r="G12" s="271"/>
      <c r="H12" s="271"/>
      <c r="I12" s="271"/>
      <c r="J12" s="271"/>
      <c r="K12" s="272"/>
      <c r="L12" s="266"/>
      <c r="M12" s="266"/>
      <c r="N12" s="266"/>
      <c r="O12" s="292"/>
      <c r="P12" s="90"/>
    </row>
    <row r="13" spans="2:16" x14ac:dyDescent="0.25">
      <c r="B13" s="91"/>
      <c r="C13" s="274"/>
      <c r="D13" s="267" t="s">
        <v>43</v>
      </c>
      <c r="E13" s="268"/>
      <c r="F13" s="268"/>
      <c r="G13" s="268"/>
      <c r="H13" s="268"/>
      <c r="I13" s="268"/>
      <c r="J13" s="268"/>
      <c r="K13" s="269"/>
      <c r="L13" s="266"/>
      <c r="M13" s="266"/>
      <c r="N13" s="266"/>
      <c r="O13" s="292"/>
      <c r="P13" s="90"/>
    </row>
    <row r="14" spans="2:16" ht="14" thickBot="1" x14ac:dyDescent="0.3">
      <c r="B14" s="91"/>
      <c r="C14" s="94"/>
      <c r="D14" s="95"/>
      <c r="E14" s="95"/>
      <c r="F14" s="95"/>
      <c r="G14" s="95"/>
      <c r="H14" s="95"/>
      <c r="I14" s="95"/>
      <c r="J14" s="95"/>
      <c r="K14" s="95"/>
      <c r="L14" s="95"/>
      <c r="M14" s="96"/>
      <c r="N14" s="96"/>
      <c r="O14" s="97"/>
      <c r="P14" s="90"/>
    </row>
    <row r="15" spans="2:16" x14ac:dyDescent="0.25">
      <c r="B15" s="91"/>
      <c r="C15" s="98"/>
      <c r="D15" s="92"/>
      <c r="E15" s="92"/>
      <c r="F15" s="92"/>
      <c r="G15" s="92"/>
      <c r="H15" s="92"/>
      <c r="I15" s="92"/>
      <c r="J15" s="92"/>
      <c r="K15" s="92"/>
      <c r="L15" s="99" t="s">
        <v>44</v>
      </c>
      <c r="M15" s="100" t="s">
        <v>45</v>
      </c>
      <c r="N15" s="100" t="s">
        <v>46</v>
      </c>
      <c r="O15" s="101" t="s">
        <v>47</v>
      </c>
      <c r="P15" s="90"/>
    </row>
    <row r="16" spans="2:16" x14ac:dyDescent="0.25">
      <c r="B16" s="91"/>
      <c r="C16" s="102"/>
      <c r="D16" s="93"/>
      <c r="E16" s="93"/>
      <c r="F16" s="93"/>
      <c r="G16" s="93"/>
      <c r="H16" s="93"/>
      <c r="I16" s="93"/>
      <c r="J16" s="93"/>
      <c r="K16" s="93"/>
      <c r="L16" s="103"/>
      <c r="M16" s="104"/>
      <c r="N16" s="104"/>
      <c r="O16" s="105"/>
      <c r="P16" s="90"/>
    </row>
    <row r="17" spans="2:16" ht="18" customHeight="1" x14ac:dyDescent="0.25">
      <c r="B17" s="91"/>
      <c r="C17" s="358" t="s">
        <v>48</v>
      </c>
      <c r="D17" s="359"/>
      <c r="E17" s="359"/>
      <c r="F17" s="359"/>
      <c r="G17" s="93"/>
      <c r="H17" s="93"/>
      <c r="I17" s="93" t="s">
        <v>49</v>
      </c>
      <c r="K17" s="93"/>
      <c r="L17" s="103"/>
      <c r="O17" s="106"/>
      <c r="P17" s="90"/>
    </row>
    <row r="18" spans="2:16" x14ac:dyDescent="0.25">
      <c r="B18" s="91"/>
      <c r="C18" s="107"/>
      <c r="D18" s="108"/>
      <c r="E18" s="108"/>
      <c r="F18" s="108"/>
      <c r="G18" s="108"/>
      <c r="H18" s="108"/>
      <c r="I18" s="108"/>
      <c r="J18" s="108"/>
      <c r="K18" s="108"/>
      <c r="L18" s="108"/>
      <c r="M18" s="108"/>
      <c r="N18" s="108"/>
      <c r="O18" s="109"/>
      <c r="P18" s="90"/>
    </row>
    <row r="19" spans="2:16" ht="14" thickBot="1" x14ac:dyDescent="0.3">
      <c r="B19" s="91"/>
      <c r="C19" s="110"/>
      <c r="D19" s="111"/>
      <c r="E19" s="111"/>
      <c r="F19" s="111"/>
      <c r="G19" s="111"/>
      <c r="H19" s="111"/>
      <c r="I19" s="111"/>
      <c r="J19" s="111"/>
      <c r="K19" s="111"/>
      <c r="L19" s="111"/>
      <c r="M19" s="111"/>
      <c r="N19" s="111"/>
      <c r="O19" s="112"/>
      <c r="P19" s="90"/>
    </row>
    <row r="20" spans="2:16" ht="14" thickBot="1" x14ac:dyDescent="0.3">
      <c r="B20" s="91"/>
      <c r="C20" s="113"/>
      <c r="D20" s="114"/>
      <c r="E20" s="114"/>
      <c r="F20" s="114"/>
      <c r="G20" s="114"/>
      <c r="H20" s="114"/>
      <c r="K20" s="114"/>
      <c r="L20" s="114"/>
      <c r="M20" s="114"/>
      <c r="N20" s="114"/>
      <c r="O20" s="115"/>
      <c r="P20" s="90"/>
    </row>
    <row r="21" spans="2:16" x14ac:dyDescent="0.25">
      <c r="B21" s="91"/>
      <c r="C21" s="313" t="s">
        <v>50</v>
      </c>
      <c r="D21" s="314"/>
      <c r="E21" s="314"/>
      <c r="F21" s="314"/>
      <c r="G21" s="314"/>
      <c r="H21" s="314"/>
      <c r="I21" s="314"/>
      <c r="J21" s="314"/>
      <c r="K21" s="314"/>
      <c r="L21" s="314"/>
      <c r="M21" s="314"/>
      <c r="N21" s="314"/>
      <c r="O21" s="315"/>
      <c r="P21" s="90"/>
    </row>
    <row r="22" spans="2:16" ht="14" thickBot="1" x14ac:dyDescent="0.3">
      <c r="B22" s="91"/>
      <c r="C22" s="116"/>
      <c r="O22" s="117"/>
      <c r="P22" s="90"/>
    </row>
    <row r="23" spans="2:16" x14ac:dyDescent="0.25">
      <c r="B23" s="91"/>
      <c r="C23" s="118" t="s">
        <v>51</v>
      </c>
      <c r="D23" s="279" t="s">
        <v>52</v>
      </c>
      <c r="E23" s="280"/>
      <c r="F23" s="280"/>
      <c r="G23" s="280"/>
      <c r="H23" s="280"/>
      <c r="I23" s="280"/>
      <c r="J23" s="280"/>
      <c r="K23" s="280"/>
      <c r="L23" s="281"/>
      <c r="M23" s="311" t="s">
        <v>53</v>
      </c>
      <c r="N23" s="312"/>
      <c r="O23" s="118" t="s">
        <v>11</v>
      </c>
      <c r="P23" s="90"/>
    </row>
    <row r="24" spans="2:16" ht="14" thickBot="1" x14ac:dyDescent="0.3">
      <c r="B24" s="91"/>
      <c r="C24" s="119"/>
      <c r="D24" s="305"/>
      <c r="E24" s="325"/>
      <c r="F24" s="325"/>
      <c r="G24" s="325"/>
      <c r="H24" s="325"/>
      <c r="I24" s="325"/>
      <c r="J24" s="325"/>
      <c r="K24" s="325"/>
      <c r="L24" s="306"/>
      <c r="M24" s="305"/>
      <c r="N24" s="306"/>
      <c r="O24" s="120"/>
      <c r="P24" s="90"/>
    </row>
    <row r="25" spans="2:16" x14ac:dyDescent="0.25">
      <c r="B25" s="91"/>
      <c r="C25" s="282" t="s">
        <v>54</v>
      </c>
      <c r="D25" s="283"/>
      <c r="E25" s="283"/>
      <c r="F25" s="283"/>
      <c r="G25" s="283"/>
      <c r="H25" s="283"/>
      <c r="I25" s="283"/>
      <c r="J25" s="283"/>
      <c r="K25" s="283"/>
      <c r="L25" s="283"/>
      <c r="M25" s="283"/>
      <c r="N25" s="283"/>
      <c r="O25" s="284"/>
      <c r="P25" s="90"/>
    </row>
    <row r="26" spans="2:16" x14ac:dyDescent="0.25">
      <c r="B26" s="91"/>
      <c r="C26" s="285"/>
      <c r="D26" s="286"/>
      <c r="E26" s="286"/>
      <c r="F26" s="286"/>
      <c r="G26" s="286"/>
      <c r="H26" s="286"/>
      <c r="I26" s="286"/>
      <c r="J26" s="286"/>
      <c r="K26" s="286"/>
      <c r="L26" s="286"/>
      <c r="M26" s="286"/>
      <c r="N26" s="286"/>
      <c r="O26" s="287"/>
      <c r="P26" s="90"/>
    </row>
    <row r="27" spans="2:16" ht="14" thickBot="1" x14ac:dyDescent="0.3">
      <c r="B27" s="91"/>
      <c r="C27" s="288"/>
      <c r="D27" s="289"/>
      <c r="E27" s="289"/>
      <c r="F27" s="289"/>
      <c r="G27" s="289"/>
      <c r="H27" s="289"/>
      <c r="I27" s="289"/>
      <c r="J27" s="289"/>
      <c r="K27" s="289"/>
      <c r="L27" s="289"/>
      <c r="M27" s="289"/>
      <c r="N27" s="289"/>
      <c r="O27" s="290"/>
      <c r="P27" s="90"/>
    </row>
    <row r="28" spans="2:16" x14ac:dyDescent="0.25">
      <c r="B28" s="91"/>
      <c r="C28" s="307" t="s">
        <v>52</v>
      </c>
      <c r="D28" s="308"/>
      <c r="E28" s="308"/>
      <c r="F28" s="308"/>
      <c r="G28" s="309"/>
      <c r="H28" s="310" t="s">
        <v>55</v>
      </c>
      <c r="I28" s="308"/>
      <c r="J28" s="322" t="s">
        <v>56</v>
      </c>
      <c r="K28" s="323"/>
      <c r="L28" s="122" t="s">
        <v>57</v>
      </c>
      <c r="M28" s="310" t="s">
        <v>58</v>
      </c>
      <c r="N28" s="324"/>
      <c r="O28" s="123" t="s">
        <v>59</v>
      </c>
      <c r="P28" s="90"/>
    </row>
    <row r="29" spans="2:16" x14ac:dyDescent="0.25">
      <c r="B29" s="91"/>
      <c r="C29" s="316"/>
      <c r="D29" s="317"/>
      <c r="E29" s="317"/>
      <c r="F29" s="317"/>
      <c r="G29" s="318"/>
      <c r="H29" s="319"/>
      <c r="I29" s="318"/>
      <c r="J29" s="319"/>
      <c r="K29" s="318"/>
      <c r="L29" s="125"/>
      <c r="M29" s="320"/>
      <c r="N29" s="321"/>
      <c r="O29" s="126"/>
      <c r="P29" s="90"/>
    </row>
    <row r="30" spans="2:16" x14ac:dyDescent="0.25">
      <c r="B30" s="91"/>
      <c r="C30" s="127"/>
      <c r="D30" s="128"/>
      <c r="E30" s="128"/>
      <c r="F30" s="128"/>
      <c r="G30" s="129"/>
      <c r="H30" s="130"/>
      <c r="I30" s="129"/>
      <c r="J30" s="130"/>
      <c r="K30" s="129"/>
      <c r="L30" s="125"/>
      <c r="M30" s="320"/>
      <c r="N30" s="321"/>
      <c r="O30" s="126"/>
      <c r="P30" s="90"/>
    </row>
    <row r="31" spans="2:16" ht="14" thickBot="1" x14ac:dyDescent="0.3">
      <c r="B31" s="91"/>
      <c r="C31" s="326"/>
      <c r="D31" s="327"/>
      <c r="E31" s="327"/>
      <c r="F31" s="327"/>
      <c r="G31" s="328"/>
      <c r="H31" s="329"/>
      <c r="I31" s="328"/>
      <c r="J31" s="329"/>
      <c r="K31" s="328"/>
      <c r="L31" s="131"/>
      <c r="M31" s="330"/>
      <c r="N31" s="331"/>
      <c r="O31" s="126"/>
      <c r="P31" s="90"/>
    </row>
    <row r="32" spans="2:16" ht="14" thickBot="1" x14ac:dyDescent="0.3">
      <c r="B32" s="91"/>
      <c r="C32" s="339" t="s">
        <v>60</v>
      </c>
      <c r="D32" s="340"/>
      <c r="E32" s="340"/>
      <c r="F32" s="340"/>
      <c r="G32" s="340"/>
      <c r="H32" s="340"/>
      <c r="I32" s="340"/>
      <c r="J32" s="340"/>
      <c r="K32" s="340"/>
      <c r="L32" s="340"/>
      <c r="M32" s="340"/>
      <c r="N32" s="341"/>
      <c r="O32" s="132"/>
      <c r="P32" s="90"/>
    </row>
    <row r="33" spans="2:16" ht="13.5" customHeight="1" x14ac:dyDescent="0.25">
      <c r="B33" s="91"/>
      <c r="C33" s="282" t="s">
        <v>61</v>
      </c>
      <c r="D33" s="283"/>
      <c r="E33" s="283"/>
      <c r="F33" s="283"/>
      <c r="G33" s="283"/>
      <c r="H33" s="283"/>
      <c r="I33" s="283"/>
      <c r="J33" s="283"/>
      <c r="K33" s="283"/>
      <c r="L33" s="283"/>
      <c r="M33" s="283"/>
      <c r="N33" s="283"/>
      <c r="O33" s="284"/>
      <c r="P33" s="90"/>
    </row>
    <row r="34" spans="2:16" x14ac:dyDescent="0.25">
      <c r="B34" s="91"/>
      <c r="C34" s="285"/>
      <c r="D34" s="286"/>
      <c r="E34" s="286"/>
      <c r="F34" s="286"/>
      <c r="G34" s="286"/>
      <c r="H34" s="286"/>
      <c r="I34" s="286"/>
      <c r="J34" s="286"/>
      <c r="K34" s="286"/>
      <c r="L34" s="286"/>
      <c r="M34" s="286"/>
      <c r="N34" s="286"/>
      <c r="O34" s="287"/>
      <c r="P34" s="90"/>
    </row>
    <row r="35" spans="2:16" ht="14" thickBot="1" x14ac:dyDescent="0.3">
      <c r="B35" s="91"/>
      <c r="C35" s="288"/>
      <c r="D35" s="289"/>
      <c r="E35" s="289"/>
      <c r="F35" s="289"/>
      <c r="G35" s="289"/>
      <c r="H35" s="289"/>
      <c r="I35" s="289"/>
      <c r="J35" s="289"/>
      <c r="K35" s="289"/>
      <c r="L35" s="289"/>
      <c r="M35" s="289"/>
      <c r="N35" s="289"/>
      <c r="O35" s="290"/>
      <c r="P35" s="90"/>
    </row>
    <row r="36" spans="2:16" x14ac:dyDescent="0.25">
      <c r="B36" s="91"/>
      <c r="C36" s="307" t="s">
        <v>52</v>
      </c>
      <c r="D36" s="332"/>
      <c r="E36" s="332"/>
      <c r="F36" s="332"/>
      <c r="G36" s="332"/>
      <c r="H36" s="332"/>
      <c r="I36" s="332"/>
      <c r="J36" s="324"/>
      <c r="K36" s="121" t="s">
        <v>53</v>
      </c>
      <c r="L36" s="122" t="s">
        <v>11</v>
      </c>
      <c r="M36" s="310" t="s">
        <v>62</v>
      </c>
      <c r="N36" s="324"/>
      <c r="O36" s="123" t="s">
        <v>59</v>
      </c>
      <c r="P36" s="90"/>
    </row>
    <row r="37" spans="2:16" x14ac:dyDescent="0.25">
      <c r="B37" s="91"/>
      <c r="C37" s="316"/>
      <c r="D37" s="317"/>
      <c r="E37" s="317"/>
      <c r="F37" s="317"/>
      <c r="G37" s="317"/>
      <c r="H37" s="317"/>
      <c r="I37" s="317"/>
      <c r="J37" s="318"/>
      <c r="K37" s="134"/>
      <c r="L37" s="135"/>
      <c r="M37" s="347"/>
      <c r="N37" s="348"/>
      <c r="O37" s="126"/>
      <c r="P37" s="90"/>
    </row>
    <row r="38" spans="2:16" ht="14" thickBot="1" x14ac:dyDescent="0.3">
      <c r="B38" s="91"/>
      <c r="C38" s="326"/>
      <c r="D38" s="327"/>
      <c r="E38" s="327"/>
      <c r="F38" s="327"/>
      <c r="G38" s="327"/>
      <c r="H38" s="327"/>
      <c r="I38" s="327"/>
      <c r="J38" s="328"/>
      <c r="K38" s="128"/>
      <c r="L38" s="136"/>
      <c r="M38" s="337"/>
      <c r="N38" s="338"/>
      <c r="O38" s="137"/>
      <c r="P38" s="90"/>
    </row>
    <row r="39" spans="2:16" ht="14" thickBot="1" x14ac:dyDescent="0.3">
      <c r="B39" s="91"/>
      <c r="C39" s="339" t="s">
        <v>60</v>
      </c>
      <c r="D39" s="340"/>
      <c r="E39" s="340"/>
      <c r="F39" s="340"/>
      <c r="G39" s="340"/>
      <c r="H39" s="340"/>
      <c r="I39" s="340"/>
      <c r="J39" s="340"/>
      <c r="K39" s="340"/>
      <c r="L39" s="340"/>
      <c r="M39" s="340"/>
      <c r="N39" s="341"/>
      <c r="O39" s="138">
        <v>0</v>
      </c>
      <c r="P39" s="90"/>
    </row>
    <row r="40" spans="2:16" x14ac:dyDescent="0.25">
      <c r="B40" s="91"/>
      <c r="C40" s="282" t="s">
        <v>63</v>
      </c>
      <c r="D40" s="283"/>
      <c r="E40" s="283"/>
      <c r="F40" s="283"/>
      <c r="G40" s="283"/>
      <c r="H40" s="283"/>
      <c r="I40" s="283"/>
      <c r="J40" s="283"/>
      <c r="K40" s="283"/>
      <c r="L40" s="283"/>
      <c r="M40" s="283"/>
      <c r="N40" s="283"/>
      <c r="O40" s="284"/>
      <c r="P40" s="90"/>
    </row>
    <row r="41" spans="2:16" x14ac:dyDescent="0.25">
      <c r="B41" s="91"/>
      <c r="C41" s="285"/>
      <c r="D41" s="286"/>
      <c r="E41" s="286"/>
      <c r="F41" s="286"/>
      <c r="G41" s="286"/>
      <c r="H41" s="286"/>
      <c r="I41" s="286"/>
      <c r="J41" s="286"/>
      <c r="K41" s="286"/>
      <c r="L41" s="286"/>
      <c r="M41" s="286"/>
      <c r="N41" s="286"/>
      <c r="O41" s="287"/>
      <c r="P41" s="90"/>
    </row>
    <row r="42" spans="2:16" ht="14" thickBot="1" x14ac:dyDescent="0.3">
      <c r="B42" s="91"/>
      <c r="C42" s="288"/>
      <c r="D42" s="289"/>
      <c r="E42" s="289"/>
      <c r="F42" s="289"/>
      <c r="G42" s="289"/>
      <c r="H42" s="289"/>
      <c r="I42" s="289"/>
      <c r="J42" s="289"/>
      <c r="K42" s="289"/>
      <c r="L42" s="289"/>
      <c r="M42" s="289"/>
      <c r="N42" s="289"/>
      <c r="O42" s="290"/>
      <c r="P42" s="90"/>
    </row>
    <row r="43" spans="2:16" ht="15.5" x14ac:dyDescent="0.25">
      <c r="B43" s="91"/>
      <c r="C43" s="307" t="s">
        <v>64</v>
      </c>
      <c r="D43" s="332"/>
      <c r="E43" s="332"/>
      <c r="F43" s="332"/>
      <c r="G43" s="332"/>
      <c r="H43" s="332"/>
      <c r="I43" s="332"/>
      <c r="J43" s="122" t="s">
        <v>65</v>
      </c>
      <c r="K43" s="133" t="s">
        <v>66</v>
      </c>
      <c r="L43" s="139" t="s">
        <v>67</v>
      </c>
      <c r="M43" s="310" t="s">
        <v>68</v>
      </c>
      <c r="N43" s="324"/>
      <c r="O43" s="123" t="s">
        <v>59</v>
      </c>
      <c r="P43" s="90"/>
    </row>
    <row r="44" spans="2:16" x14ac:dyDescent="0.25">
      <c r="B44" s="91"/>
      <c r="C44" s="316"/>
      <c r="D44" s="317"/>
      <c r="E44" s="317"/>
      <c r="F44" s="317"/>
      <c r="G44" s="317"/>
      <c r="H44" s="317"/>
      <c r="I44" s="317"/>
      <c r="J44" s="140"/>
      <c r="K44" s="141"/>
      <c r="L44" s="140"/>
      <c r="M44" s="335"/>
      <c r="N44" s="336"/>
      <c r="O44" s="126"/>
      <c r="P44" s="90"/>
    </row>
    <row r="45" spans="2:16" ht="14" thickBot="1" x14ac:dyDescent="0.3">
      <c r="B45" s="91"/>
      <c r="C45" s="326"/>
      <c r="D45" s="327"/>
      <c r="E45" s="327"/>
      <c r="F45" s="327"/>
      <c r="G45" s="327"/>
      <c r="H45" s="327"/>
      <c r="I45" s="327"/>
      <c r="J45" s="142"/>
      <c r="K45" s="143"/>
      <c r="L45" s="142"/>
      <c r="M45" s="337"/>
      <c r="N45" s="338"/>
      <c r="O45" s="144"/>
      <c r="P45" s="90"/>
    </row>
    <row r="46" spans="2:16" ht="14" thickBot="1" x14ac:dyDescent="0.3">
      <c r="B46" s="91"/>
      <c r="C46" s="339" t="s">
        <v>60</v>
      </c>
      <c r="D46" s="340"/>
      <c r="E46" s="340"/>
      <c r="F46" s="340"/>
      <c r="G46" s="340"/>
      <c r="H46" s="340"/>
      <c r="I46" s="340"/>
      <c r="J46" s="340"/>
      <c r="K46" s="340"/>
      <c r="L46" s="340"/>
      <c r="M46" s="340"/>
      <c r="N46" s="341"/>
      <c r="O46" s="132"/>
      <c r="P46" s="90"/>
    </row>
    <row r="47" spans="2:16" x14ac:dyDescent="0.25">
      <c r="B47" s="91"/>
      <c r="C47" s="282" t="s">
        <v>69</v>
      </c>
      <c r="D47" s="283"/>
      <c r="E47" s="283"/>
      <c r="F47" s="283"/>
      <c r="G47" s="283"/>
      <c r="H47" s="283"/>
      <c r="I47" s="283"/>
      <c r="J47" s="283"/>
      <c r="K47" s="283"/>
      <c r="L47" s="283"/>
      <c r="M47" s="283"/>
      <c r="N47" s="283"/>
      <c r="O47" s="284"/>
      <c r="P47" s="90"/>
    </row>
    <row r="48" spans="2:16" x14ac:dyDescent="0.25">
      <c r="B48" s="91"/>
      <c r="C48" s="285"/>
      <c r="D48" s="286"/>
      <c r="E48" s="286"/>
      <c r="F48" s="286"/>
      <c r="G48" s="286"/>
      <c r="H48" s="286"/>
      <c r="I48" s="286"/>
      <c r="J48" s="286"/>
      <c r="K48" s="286"/>
      <c r="L48" s="286"/>
      <c r="M48" s="286"/>
      <c r="N48" s="286"/>
      <c r="O48" s="287"/>
      <c r="P48" s="90"/>
    </row>
    <row r="49" spans="2:16" ht="14" thickBot="1" x14ac:dyDescent="0.3">
      <c r="B49" s="91"/>
      <c r="C49" s="288"/>
      <c r="D49" s="289"/>
      <c r="E49" s="289"/>
      <c r="F49" s="289"/>
      <c r="G49" s="289"/>
      <c r="H49" s="289"/>
      <c r="I49" s="289"/>
      <c r="J49" s="289"/>
      <c r="K49" s="289"/>
      <c r="L49" s="289"/>
      <c r="M49" s="289"/>
      <c r="N49" s="289"/>
      <c r="O49" s="290"/>
      <c r="P49" s="90"/>
    </row>
    <row r="50" spans="2:16" ht="31.5" customHeight="1" x14ac:dyDescent="0.25">
      <c r="B50" s="91"/>
      <c r="C50" s="307" t="s">
        <v>70</v>
      </c>
      <c r="D50" s="332"/>
      <c r="E50" s="332"/>
      <c r="F50" s="332"/>
      <c r="G50" s="332"/>
      <c r="H50" s="332"/>
      <c r="I50" s="332"/>
      <c r="J50" s="122" t="s">
        <v>71</v>
      </c>
      <c r="K50" s="145" t="s">
        <v>72</v>
      </c>
      <c r="L50" s="146" t="s">
        <v>73</v>
      </c>
      <c r="M50" s="333" t="s">
        <v>58</v>
      </c>
      <c r="N50" s="334"/>
      <c r="O50" s="148" t="s">
        <v>59</v>
      </c>
      <c r="P50" s="90"/>
    </row>
    <row r="51" spans="2:16" x14ac:dyDescent="0.25">
      <c r="B51" s="91"/>
      <c r="C51" s="149"/>
      <c r="D51" s="150"/>
      <c r="E51" s="150"/>
      <c r="F51" s="150"/>
      <c r="G51" s="150"/>
      <c r="H51" s="150"/>
      <c r="I51" s="150"/>
      <c r="J51" s="151"/>
      <c r="K51" s="152"/>
      <c r="L51" s="153"/>
      <c r="M51" s="342"/>
      <c r="N51" s="343"/>
      <c r="O51" s="154"/>
      <c r="P51" s="90"/>
    </row>
    <row r="52" spans="2:16" x14ac:dyDescent="0.25">
      <c r="B52" s="91"/>
      <c r="C52" s="149"/>
      <c r="D52" s="150"/>
      <c r="E52" s="150"/>
      <c r="F52" s="150"/>
      <c r="G52" s="150"/>
      <c r="H52" s="150"/>
      <c r="I52" s="150"/>
      <c r="J52" s="151"/>
      <c r="K52" s="152"/>
      <c r="L52" s="153"/>
      <c r="M52" s="342"/>
      <c r="N52" s="343"/>
      <c r="O52" s="154"/>
      <c r="P52" s="90"/>
    </row>
    <row r="53" spans="2:16" x14ac:dyDescent="0.25">
      <c r="B53" s="91"/>
      <c r="C53" s="149"/>
      <c r="D53" s="150"/>
      <c r="E53" s="150"/>
      <c r="F53" s="150"/>
      <c r="G53" s="150"/>
      <c r="H53" s="150"/>
      <c r="I53" s="150"/>
      <c r="J53" s="151"/>
      <c r="K53" s="152"/>
      <c r="L53" s="153"/>
      <c r="M53" s="335"/>
      <c r="N53" s="336"/>
      <c r="O53" s="154"/>
      <c r="P53" s="90"/>
    </row>
    <row r="54" spans="2:16" ht="14" thickBot="1" x14ac:dyDescent="0.3">
      <c r="B54" s="91"/>
      <c r="C54" s="326"/>
      <c r="D54" s="327"/>
      <c r="E54" s="327"/>
      <c r="F54" s="327"/>
      <c r="G54" s="327"/>
      <c r="H54" s="327"/>
      <c r="I54" s="327"/>
      <c r="J54" s="142"/>
      <c r="K54" s="143"/>
      <c r="L54" s="142"/>
      <c r="M54" s="337"/>
      <c r="N54" s="338"/>
      <c r="O54" s="144"/>
      <c r="P54" s="90"/>
    </row>
    <row r="55" spans="2:16" ht="14" thickBot="1" x14ac:dyDescent="0.3">
      <c r="B55" s="91"/>
      <c r="C55" s="339" t="s">
        <v>60</v>
      </c>
      <c r="D55" s="340"/>
      <c r="E55" s="340"/>
      <c r="F55" s="340"/>
      <c r="G55" s="340"/>
      <c r="H55" s="340"/>
      <c r="I55" s="340"/>
      <c r="J55" s="340"/>
      <c r="K55" s="340"/>
      <c r="L55" s="340"/>
      <c r="M55" s="340"/>
      <c r="N55" s="341"/>
      <c r="O55" s="138"/>
      <c r="P55" s="90"/>
    </row>
    <row r="56" spans="2:16" ht="14" thickBot="1" x14ac:dyDescent="0.3">
      <c r="B56" s="91"/>
      <c r="C56" s="116"/>
      <c r="O56" s="117"/>
      <c r="P56" s="90"/>
    </row>
    <row r="57" spans="2:16" ht="14" thickBot="1" x14ac:dyDescent="0.3">
      <c r="B57" s="91"/>
      <c r="C57" s="344" t="s">
        <v>74</v>
      </c>
      <c r="D57" s="345"/>
      <c r="E57" s="345"/>
      <c r="F57" s="345"/>
      <c r="G57" s="345"/>
      <c r="H57" s="345"/>
      <c r="I57" s="345"/>
      <c r="J57" s="345"/>
      <c r="K57" s="345"/>
      <c r="L57" s="345"/>
      <c r="M57" s="345"/>
      <c r="N57" s="346"/>
      <c r="O57" s="155"/>
      <c r="P57" s="90"/>
    </row>
    <row r="58" spans="2:16" x14ac:dyDescent="0.25">
      <c r="B58" s="91"/>
      <c r="C58" s="282" t="s">
        <v>75</v>
      </c>
      <c r="D58" s="283"/>
      <c r="E58" s="283"/>
      <c r="F58" s="283"/>
      <c r="G58" s="283"/>
      <c r="H58" s="283"/>
      <c r="I58" s="283"/>
      <c r="J58" s="283"/>
      <c r="K58" s="283"/>
      <c r="L58" s="283"/>
      <c r="M58" s="283"/>
      <c r="N58" s="283"/>
      <c r="O58" s="284"/>
      <c r="P58" s="90"/>
    </row>
    <row r="59" spans="2:16" x14ac:dyDescent="0.25">
      <c r="B59" s="91"/>
      <c r="C59" s="285"/>
      <c r="D59" s="286"/>
      <c r="E59" s="286"/>
      <c r="F59" s="286"/>
      <c r="G59" s="286"/>
      <c r="H59" s="286"/>
      <c r="I59" s="286"/>
      <c r="J59" s="286"/>
      <c r="K59" s="286"/>
      <c r="L59" s="286"/>
      <c r="M59" s="286"/>
      <c r="N59" s="286"/>
      <c r="O59" s="287"/>
      <c r="P59" s="90"/>
    </row>
    <row r="60" spans="2:16" ht="14" thickBot="1" x14ac:dyDescent="0.3">
      <c r="B60" s="91"/>
      <c r="C60" s="288"/>
      <c r="D60" s="289"/>
      <c r="E60" s="289"/>
      <c r="F60" s="289"/>
      <c r="G60" s="289"/>
      <c r="H60" s="289"/>
      <c r="I60" s="289"/>
      <c r="J60" s="289"/>
      <c r="K60" s="289"/>
      <c r="L60" s="289"/>
      <c r="M60" s="289"/>
      <c r="N60" s="289"/>
      <c r="O60" s="290"/>
      <c r="P60" s="90"/>
    </row>
    <row r="61" spans="2:16" ht="27" x14ac:dyDescent="0.25">
      <c r="B61" s="91"/>
      <c r="C61" s="307" t="s">
        <v>76</v>
      </c>
      <c r="D61" s="332"/>
      <c r="E61" s="332"/>
      <c r="F61" s="332"/>
      <c r="G61" s="332"/>
      <c r="H61" s="332"/>
      <c r="I61" s="332"/>
      <c r="J61" s="133"/>
      <c r="K61" s="147"/>
      <c r="L61" s="146" t="s">
        <v>77</v>
      </c>
      <c r="M61" s="333" t="s">
        <v>78</v>
      </c>
      <c r="N61" s="334"/>
      <c r="O61" s="148"/>
      <c r="P61" s="90"/>
    </row>
    <row r="62" spans="2:16" x14ac:dyDescent="0.25">
      <c r="B62" s="91"/>
      <c r="C62" s="316" t="s">
        <v>22</v>
      </c>
      <c r="D62" s="317"/>
      <c r="E62" s="317"/>
      <c r="F62" s="317"/>
      <c r="G62" s="317"/>
      <c r="H62" s="317"/>
      <c r="I62" s="317"/>
      <c r="J62" s="156"/>
      <c r="K62" s="157"/>
      <c r="L62" s="158"/>
      <c r="M62" s="366"/>
      <c r="N62" s="367"/>
      <c r="O62" s="159"/>
      <c r="P62" s="90"/>
    </row>
    <row r="63" spans="2:16" x14ac:dyDescent="0.25">
      <c r="B63" s="91"/>
      <c r="C63" s="127" t="s">
        <v>79</v>
      </c>
      <c r="D63" s="128"/>
      <c r="E63" s="128"/>
      <c r="F63" s="128"/>
      <c r="G63" s="128"/>
      <c r="H63" s="128"/>
      <c r="I63" s="128"/>
      <c r="J63" s="156"/>
      <c r="K63" s="157"/>
      <c r="L63" s="158"/>
      <c r="M63" s="366"/>
      <c r="N63" s="367"/>
      <c r="O63" s="159"/>
      <c r="P63" s="90"/>
    </row>
    <row r="64" spans="2:16" ht="14" thickBot="1" x14ac:dyDescent="0.3">
      <c r="B64" s="91"/>
      <c r="C64" s="110" t="s">
        <v>80</v>
      </c>
      <c r="D64" s="111"/>
      <c r="E64" s="111"/>
      <c r="F64" s="111"/>
      <c r="G64" s="111"/>
      <c r="H64" s="111"/>
      <c r="I64" s="111"/>
      <c r="J64" s="160"/>
      <c r="K64" s="161"/>
      <c r="L64" s="158"/>
      <c r="M64" s="368"/>
      <c r="N64" s="369"/>
      <c r="O64" s="159"/>
      <c r="P64" s="90"/>
    </row>
    <row r="65" spans="2:16" ht="14" thickBot="1" x14ac:dyDescent="0.3">
      <c r="B65" s="91"/>
      <c r="C65" s="339" t="s">
        <v>60</v>
      </c>
      <c r="D65" s="340"/>
      <c r="E65" s="340"/>
      <c r="F65" s="340"/>
      <c r="G65" s="340"/>
      <c r="H65" s="340"/>
      <c r="I65" s="340"/>
      <c r="J65" s="340"/>
      <c r="K65" s="340"/>
      <c r="L65" s="340"/>
      <c r="M65" s="340"/>
      <c r="N65" s="341"/>
      <c r="O65" s="162"/>
      <c r="P65" s="90"/>
    </row>
    <row r="66" spans="2:16" ht="14" thickBot="1" x14ac:dyDescent="0.3">
      <c r="B66" s="91"/>
      <c r="C66" s="116"/>
      <c r="O66" s="117"/>
      <c r="P66" s="90"/>
    </row>
    <row r="67" spans="2:16" ht="14" thickBot="1" x14ac:dyDescent="0.3">
      <c r="B67" s="91"/>
      <c r="C67" s="344" t="s">
        <v>81</v>
      </c>
      <c r="D67" s="345"/>
      <c r="E67" s="345"/>
      <c r="F67" s="345"/>
      <c r="G67" s="345"/>
      <c r="H67" s="345"/>
      <c r="I67" s="345"/>
      <c r="J67" s="345"/>
      <c r="K67" s="345"/>
      <c r="L67" s="345"/>
      <c r="M67" s="345"/>
      <c r="N67" s="346"/>
      <c r="O67" s="163"/>
      <c r="P67" s="90"/>
    </row>
    <row r="68" spans="2:16" x14ac:dyDescent="0.25">
      <c r="B68" s="91"/>
      <c r="C68" s="113"/>
      <c r="D68" s="114"/>
      <c r="E68" s="114"/>
      <c r="F68" s="114"/>
      <c r="G68" s="114"/>
      <c r="H68" s="114"/>
      <c r="I68" s="114"/>
      <c r="J68" s="114"/>
      <c r="K68" s="114"/>
      <c r="L68" s="114"/>
      <c r="M68" s="114"/>
      <c r="N68" s="114"/>
      <c r="O68" s="115"/>
      <c r="P68" s="90"/>
    </row>
    <row r="69" spans="2:16" x14ac:dyDescent="0.25">
      <c r="B69" s="91"/>
      <c r="C69" s="116"/>
      <c r="O69" s="117"/>
      <c r="P69" s="90"/>
    </row>
    <row r="70" spans="2:16" x14ac:dyDescent="0.25">
      <c r="B70" s="91"/>
      <c r="C70" s="116"/>
      <c r="O70" s="117"/>
      <c r="P70" s="90"/>
    </row>
    <row r="71" spans="2:16" x14ac:dyDescent="0.25">
      <c r="B71" s="91"/>
      <c r="C71" s="116"/>
      <c r="H71" s="164" t="s">
        <v>82</v>
      </c>
      <c r="I71" s="164"/>
      <c r="J71" s="164"/>
      <c r="K71" s="164"/>
      <c r="O71" s="117"/>
      <c r="P71" s="90"/>
    </row>
    <row r="72" spans="2:16" x14ac:dyDescent="0.25">
      <c r="B72" s="91"/>
      <c r="C72" s="116"/>
      <c r="H72" s="164" t="s">
        <v>83</v>
      </c>
      <c r="O72" s="117"/>
      <c r="P72" s="90"/>
    </row>
    <row r="73" spans="2:16" x14ac:dyDescent="0.25">
      <c r="B73" s="91"/>
      <c r="C73" s="116"/>
      <c r="H73" s="164" t="s">
        <v>84</v>
      </c>
      <c r="O73" s="117"/>
      <c r="P73" s="90"/>
    </row>
    <row r="74" spans="2:16" x14ac:dyDescent="0.25">
      <c r="B74" s="91"/>
      <c r="C74" s="102"/>
      <c r="D74" s="165"/>
      <c r="E74" s="165"/>
      <c r="F74" s="165"/>
      <c r="G74" s="165"/>
      <c r="H74" s="164" t="s">
        <v>85</v>
      </c>
      <c r="I74" s="165"/>
      <c r="J74" s="165"/>
      <c r="K74" s="165"/>
      <c r="L74" s="165"/>
      <c r="M74" s="165"/>
      <c r="N74" s="165"/>
      <c r="O74" s="166"/>
      <c r="P74" s="90"/>
    </row>
    <row r="75" spans="2:16" x14ac:dyDescent="0.25">
      <c r="B75" s="91"/>
      <c r="C75" s="116"/>
      <c r="H75" s="89" t="s">
        <v>86</v>
      </c>
      <c r="O75" s="117"/>
      <c r="P75" s="90"/>
    </row>
    <row r="76" spans="2:16" x14ac:dyDescent="0.25">
      <c r="B76" s="91"/>
      <c r="C76" s="167" t="s">
        <v>87</v>
      </c>
      <c r="D76" s="124"/>
      <c r="E76" s="124"/>
      <c r="F76" s="124"/>
      <c r="G76" s="124"/>
      <c r="H76" s="124"/>
      <c r="I76" s="124"/>
      <c r="J76" s="124"/>
      <c r="K76" s="124"/>
      <c r="L76" s="124"/>
      <c r="M76" s="124"/>
      <c r="N76" s="124"/>
      <c r="O76" s="168"/>
      <c r="P76" s="90"/>
    </row>
    <row r="77" spans="2:16" x14ac:dyDescent="0.25">
      <c r="B77" s="91"/>
      <c r="C77" s="363"/>
      <c r="D77" s="364"/>
      <c r="E77" s="364"/>
      <c r="F77" s="364"/>
      <c r="G77" s="364"/>
      <c r="H77" s="364"/>
      <c r="I77" s="364"/>
      <c r="J77" s="364"/>
      <c r="K77" s="364"/>
      <c r="L77" s="364"/>
      <c r="M77" s="364"/>
      <c r="N77" s="364"/>
      <c r="O77" s="365"/>
      <c r="P77" s="90"/>
    </row>
    <row r="78" spans="2:16" x14ac:dyDescent="0.25">
      <c r="B78" s="91"/>
      <c r="C78" s="363"/>
      <c r="D78" s="364"/>
      <c r="E78" s="364"/>
      <c r="F78" s="364"/>
      <c r="G78" s="364"/>
      <c r="H78" s="364"/>
      <c r="I78" s="364"/>
      <c r="J78" s="364"/>
      <c r="K78" s="364"/>
      <c r="L78" s="364"/>
      <c r="M78" s="364"/>
      <c r="N78" s="364"/>
      <c r="O78" s="365"/>
      <c r="P78" s="90"/>
    </row>
    <row r="79" spans="2:16" x14ac:dyDescent="0.25">
      <c r="B79" s="91"/>
      <c r="C79" s="102"/>
      <c r="D79" s="165"/>
      <c r="E79" s="165"/>
      <c r="F79" s="165"/>
      <c r="G79" s="165"/>
      <c r="H79" s="165"/>
      <c r="I79" s="165"/>
      <c r="J79" s="165"/>
      <c r="K79" s="165"/>
      <c r="L79" s="165"/>
      <c r="M79" s="165"/>
      <c r="N79" s="165"/>
      <c r="O79" s="166"/>
      <c r="P79" s="90"/>
    </row>
    <row r="80" spans="2:16" x14ac:dyDescent="0.25">
      <c r="B80" s="91"/>
      <c r="C80" s="169" t="s">
        <v>88</v>
      </c>
      <c r="D80" s="165"/>
      <c r="E80" s="165"/>
      <c r="F80" s="165"/>
      <c r="G80" s="165"/>
      <c r="H80" s="165"/>
      <c r="I80" s="165"/>
      <c r="J80" s="165"/>
      <c r="K80" s="165"/>
      <c r="L80" s="165"/>
      <c r="M80" s="165"/>
      <c r="N80" s="165"/>
      <c r="O80" s="166"/>
      <c r="P80" s="90"/>
    </row>
    <row r="81" spans="2:16" ht="12.75" customHeight="1" x14ac:dyDescent="0.25">
      <c r="B81" s="91"/>
      <c r="C81" s="360" t="s">
        <v>89</v>
      </c>
      <c r="D81" s="361"/>
      <c r="E81" s="361"/>
      <c r="F81" s="361"/>
      <c r="G81" s="361"/>
      <c r="H81" s="361"/>
      <c r="I81" s="361"/>
      <c r="J81" s="361"/>
      <c r="K81" s="361"/>
      <c r="L81" s="361"/>
      <c r="M81" s="361"/>
      <c r="N81" s="361"/>
      <c r="O81" s="362"/>
      <c r="P81" s="90"/>
    </row>
    <row r="82" spans="2:16" x14ac:dyDescent="0.25">
      <c r="B82" s="91"/>
      <c r="C82" s="360"/>
      <c r="D82" s="361"/>
      <c r="E82" s="361"/>
      <c r="F82" s="361"/>
      <c r="G82" s="361"/>
      <c r="H82" s="361"/>
      <c r="I82" s="361"/>
      <c r="J82" s="361"/>
      <c r="K82" s="361"/>
      <c r="L82" s="361"/>
      <c r="M82" s="361"/>
      <c r="N82" s="361"/>
      <c r="O82" s="362"/>
      <c r="P82" s="90"/>
    </row>
    <row r="83" spans="2:16" ht="12.9" customHeight="1" x14ac:dyDescent="0.25">
      <c r="B83" s="91"/>
      <c r="C83" s="360" t="s">
        <v>90</v>
      </c>
      <c r="D83" s="361"/>
      <c r="E83" s="361"/>
      <c r="F83" s="361"/>
      <c r="G83" s="361"/>
      <c r="H83" s="361"/>
      <c r="I83" s="361"/>
      <c r="J83" s="361"/>
      <c r="K83" s="361"/>
      <c r="L83" s="361"/>
      <c r="M83" s="361"/>
      <c r="N83" s="361"/>
      <c r="O83" s="362"/>
      <c r="P83" s="90"/>
    </row>
    <row r="84" spans="2:16" x14ac:dyDescent="0.25">
      <c r="B84" s="91"/>
      <c r="C84" s="360"/>
      <c r="D84" s="361"/>
      <c r="E84" s="361"/>
      <c r="F84" s="361"/>
      <c r="G84" s="361"/>
      <c r="H84" s="361"/>
      <c r="I84" s="361"/>
      <c r="J84" s="361"/>
      <c r="K84" s="361"/>
      <c r="L84" s="361"/>
      <c r="M84" s="361"/>
      <c r="N84" s="361"/>
      <c r="O84" s="362"/>
      <c r="P84" s="90"/>
    </row>
    <row r="85" spans="2:16" x14ac:dyDescent="0.25">
      <c r="B85" s="91"/>
      <c r="C85" s="102"/>
      <c r="D85" s="165"/>
      <c r="E85" s="165"/>
      <c r="F85" s="165"/>
      <c r="G85" s="165"/>
      <c r="H85" s="165"/>
      <c r="I85" s="165"/>
      <c r="J85" s="165"/>
      <c r="K85" s="165"/>
      <c r="L85" s="165"/>
      <c r="M85" s="165"/>
      <c r="N85" s="165"/>
      <c r="O85" s="166"/>
      <c r="P85" s="90"/>
    </row>
    <row r="86" spans="2:16" x14ac:dyDescent="0.25">
      <c r="B86" s="91"/>
      <c r="C86" s="116"/>
      <c r="H86" s="164" t="s">
        <v>82</v>
      </c>
      <c r="O86" s="117"/>
      <c r="P86" s="90"/>
    </row>
    <row r="87" spans="2:16" x14ac:dyDescent="0.25">
      <c r="B87" s="91"/>
      <c r="C87" s="116"/>
      <c r="H87" s="89" t="s">
        <v>83</v>
      </c>
      <c r="I87" s="128"/>
      <c r="J87" s="128"/>
      <c r="K87" s="128"/>
      <c r="O87" s="117"/>
      <c r="P87" s="90"/>
    </row>
    <row r="88" spans="2:16" x14ac:dyDescent="0.25">
      <c r="B88" s="91"/>
      <c r="C88" s="116"/>
      <c r="H88" s="89" t="s">
        <v>91</v>
      </c>
      <c r="I88" s="170"/>
      <c r="J88" s="170"/>
      <c r="K88" s="170"/>
      <c r="O88" s="117"/>
      <c r="P88" s="90"/>
    </row>
    <row r="89" spans="2:16" x14ac:dyDescent="0.25">
      <c r="B89" s="91"/>
      <c r="C89" s="171"/>
      <c r="D89" s="165"/>
      <c r="E89" s="165"/>
      <c r="F89" s="165"/>
      <c r="G89" s="165"/>
      <c r="H89" s="89" t="s">
        <v>85</v>
      </c>
      <c r="L89" s="165"/>
      <c r="M89" s="165"/>
      <c r="N89" s="165"/>
      <c r="O89" s="166"/>
      <c r="P89" s="90"/>
    </row>
    <row r="90" spans="2:16" ht="17.25" customHeight="1" x14ac:dyDescent="0.25">
      <c r="B90" s="91"/>
      <c r="C90" s="171"/>
      <c r="D90" s="170"/>
      <c r="E90" s="170"/>
      <c r="K90" s="352"/>
      <c r="L90" s="352"/>
      <c r="M90" s="352"/>
      <c r="N90" s="352"/>
      <c r="O90" s="353"/>
      <c r="P90" s="90"/>
    </row>
    <row r="91" spans="2:16" ht="18.75" customHeight="1" thickBot="1" x14ac:dyDescent="0.3">
      <c r="B91" s="91"/>
      <c r="C91" s="356"/>
      <c r="D91" s="357"/>
      <c r="E91" s="357"/>
      <c r="F91" s="143"/>
      <c r="G91" s="143"/>
      <c r="H91" s="143"/>
      <c r="I91" s="143"/>
      <c r="J91" s="143"/>
      <c r="K91" s="354"/>
      <c r="L91" s="354"/>
      <c r="M91" s="354"/>
      <c r="N91" s="354"/>
      <c r="O91" s="355"/>
      <c r="P91" s="90"/>
    </row>
    <row r="92" spans="2:16" ht="14" thickBot="1" x14ac:dyDescent="0.3">
      <c r="B92" s="172"/>
      <c r="C92" s="173"/>
      <c r="D92" s="173"/>
      <c r="E92" s="173"/>
      <c r="F92" s="173"/>
      <c r="G92" s="173"/>
      <c r="H92" s="173"/>
      <c r="I92" s="173"/>
      <c r="J92" s="173"/>
      <c r="K92" s="173"/>
      <c r="L92" s="173"/>
      <c r="M92" s="173"/>
      <c r="N92" s="173"/>
      <c r="O92" s="173"/>
      <c r="P92" s="174"/>
    </row>
    <row r="93" spans="2:16" ht="14" thickTop="1" x14ac:dyDescent="0.25"/>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ANONIMO .</cp:lastModifiedBy>
  <cp:revision/>
  <dcterms:created xsi:type="dcterms:W3CDTF">2006-06-27T16:47:25Z</dcterms:created>
  <dcterms:modified xsi:type="dcterms:W3CDTF">2026-09-15T00:50:05Z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