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2026\PLANEACION\SA-016 VEHICULOS\"/>
    </mc:Choice>
  </mc:AlternateContent>
  <xr:revisionPtr revIDLastSave="0" documentId="8_{AA8D8B85-9D5E-429A-AA32-EBA24A0193AC}" xr6:coauthVersionLast="47" xr6:coauthVersionMax="47" xr10:uidLastSave="{00000000-0000-0000-0000-000000000000}"/>
  <bookViews>
    <workbookView xWindow="-120" yWindow="-120" windowWidth="29040" windowHeight="15720" xr2:uid="{FE7B63AB-64A9-40AE-B167-ACC7A2096DB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1" i="1" l="1"/>
  <c r="E111" i="1"/>
  <c r="F111" i="1"/>
  <c r="D112" i="1"/>
  <c r="D117" i="1" s="1"/>
  <c r="D113" i="1"/>
  <c r="F113" i="1"/>
  <c r="D114" i="1"/>
  <c r="E114" i="1"/>
  <c r="F114" i="1"/>
  <c r="D115" i="1"/>
  <c r="E115" i="1"/>
  <c r="F115" i="1"/>
  <c r="D116" i="1"/>
  <c r="E116" i="1" s="1"/>
  <c r="F116" i="1" s="1"/>
  <c r="F110" i="1"/>
  <c r="E110" i="1"/>
  <c r="D110" i="1"/>
  <c r="D101" i="1"/>
  <c r="E101" i="1"/>
  <c r="F101" i="1"/>
  <c r="D102" i="1"/>
  <c r="E102" i="1"/>
  <c r="F102" i="1" s="1"/>
  <c r="D103" i="1"/>
  <c r="F103" i="1" s="1"/>
  <c r="D104" i="1"/>
  <c r="E104" i="1"/>
  <c r="F104" i="1"/>
  <c r="F100" i="1"/>
  <c r="E100" i="1"/>
  <c r="D100" i="1"/>
  <c r="D83" i="1"/>
  <c r="F83" i="1"/>
  <c r="D84" i="1"/>
  <c r="E84" i="1" s="1"/>
  <c r="F84" i="1" s="1"/>
  <c r="D85" i="1"/>
  <c r="E85" i="1"/>
  <c r="F85" i="1"/>
  <c r="D86" i="1"/>
  <c r="E86" i="1"/>
  <c r="F86" i="1" s="1"/>
  <c r="D87" i="1"/>
  <c r="E87" i="1"/>
  <c r="F87" i="1"/>
  <c r="D88" i="1"/>
  <c r="E88" i="1"/>
  <c r="F88" i="1"/>
  <c r="D89" i="1"/>
  <c r="E89" i="1"/>
  <c r="F89" i="1"/>
  <c r="D90" i="1"/>
  <c r="E90" i="1"/>
  <c r="F90" i="1"/>
  <c r="D91" i="1"/>
  <c r="E91" i="1"/>
  <c r="F91" i="1"/>
  <c r="D92" i="1"/>
  <c r="E92" i="1"/>
  <c r="F92" i="1" s="1"/>
  <c r="D93" i="1"/>
  <c r="E93" i="1"/>
  <c r="F93" i="1" s="1"/>
  <c r="D94" i="1"/>
  <c r="E94" i="1"/>
  <c r="F94" i="1" s="1"/>
  <c r="F82" i="1"/>
  <c r="E82" i="1"/>
  <c r="D82" i="1"/>
  <c r="D52" i="1"/>
  <c r="E52" i="1"/>
  <c r="F52" i="1" s="1"/>
  <c r="D53" i="1"/>
  <c r="E53" i="1" s="1"/>
  <c r="F53" i="1" s="1"/>
  <c r="D54" i="1"/>
  <c r="E54" i="1" s="1"/>
  <c r="F54" i="1" s="1"/>
  <c r="D55" i="1"/>
  <c r="F55" i="1"/>
  <c r="D56" i="1"/>
  <c r="E56" i="1"/>
  <c r="F56" i="1"/>
  <c r="D57" i="1"/>
  <c r="E57" i="1" s="1"/>
  <c r="F57" i="1" s="1"/>
  <c r="D58" i="1"/>
  <c r="E58" i="1"/>
  <c r="F58" i="1"/>
  <c r="D59" i="1"/>
  <c r="E59" i="1"/>
  <c r="F59" i="1"/>
  <c r="D60" i="1"/>
  <c r="E60" i="1"/>
  <c r="F60" i="1"/>
  <c r="D61" i="1"/>
  <c r="E61" i="1" s="1"/>
  <c r="F61" i="1" s="1"/>
  <c r="D62" i="1"/>
  <c r="E62" i="1"/>
  <c r="F62" i="1"/>
  <c r="D63" i="1"/>
  <c r="E63" i="1"/>
  <c r="F63" i="1"/>
  <c r="D64" i="1"/>
  <c r="E64" i="1"/>
  <c r="F64" i="1"/>
  <c r="D65" i="1"/>
  <c r="E65" i="1" s="1"/>
  <c r="F65" i="1" s="1"/>
  <c r="D66" i="1"/>
  <c r="E66" i="1" s="1"/>
  <c r="F66" i="1" s="1"/>
  <c r="D67" i="1"/>
  <c r="E67" i="1"/>
  <c r="F67" i="1"/>
  <c r="D68" i="1"/>
  <c r="E68" i="1"/>
  <c r="F68" i="1"/>
  <c r="D69" i="1"/>
  <c r="E69" i="1" s="1"/>
  <c r="F69" i="1" s="1"/>
  <c r="D70" i="1"/>
  <c r="E70" i="1"/>
  <c r="F70" i="1"/>
  <c r="D71" i="1"/>
  <c r="E71" i="1"/>
  <c r="F71" i="1"/>
  <c r="D72" i="1"/>
  <c r="E72" i="1"/>
  <c r="F72" i="1"/>
  <c r="D73" i="1"/>
  <c r="E73" i="1" s="1"/>
  <c r="F73" i="1" s="1"/>
  <c r="D74" i="1"/>
  <c r="E74" i="1"/>
  <c r="F74" i="1"/>
  <c r="D75" i="1"/>
  <c r="E75" i="1"/>
  <c r="F75" i="1"/>
  <c r="D76" i="1"/>
  <c r="E76" i="1"/>
  <c r="F76" i="1"/>
  <c r="F51" i="1"/>
  <c r="E51" i="1"/>
  <c r="D51" i="1"/>
  <c r="D31" i="1"/>
  <c r="E31" i="1"/>
  <c r="F31" i="1"/>
  <c r="D32" i="1"/>
  <c r="E32" i="1"/>
  <c r="F32" i="1"/>
  <c r="D33" i="1"/>
  <c r="F33" i="1"/>
  <c r="D34" i="1"/>
  <c r="E34" i="1"/>
  <c r="F34" i="1"/>
  <c r="D35" i="1"/>
  <c r="E35" i="1"/>
  <c r="F35" i="1"/>
  <c r="D36" i="1"/>
  <c r="E36" i="1"/>
  <c r="F36" i="1"/>
  <c r="D37" i="1"/>
  <c r="E37" i="1"/>
  <c r="F37" i="1"/>
  <c r="D38" i="1"/>
  <c r="E38" i="1" s="1"/>
  <c r="F38" i="1" s="1"/>
  <c r="D39" i="1"/>
  <c r="E39" i="1"/>
  <c r="F39" i="1"/>
  <c r="D40" i="1"/>
  <c r="E40" i="1"/>
  <c r="F40" i="1"/>
  <c r="D41" i="1"/>
  <c r="E41" i="1"/>
  <c r="F41" i="1" s="1"/>
  <c r="D42" i="1"/>
  <c r="E42" i="1"/>
  <c r="F42" i="1"/>
  <c r="D43" i="1"/>
  <c r="E43" i="1"/>
  <c r="F43" i="1"/>
  <c r="D44" i="1"/>
  <c r="E44" i="1"/>
  <c r="F44" i="1"/>
  <c r="D45" i="1"/>
  <c r="E45" i="1"/>
  <c r="F45" i="1"/>
  <c r="F30" i="1"/>
  <c r="E30" i="1"/>
  <c r="D30" i="1"/>
  <c r="E5" i="1"/>
  <c r="E6" i="1"/>
  <c r="E7" i="1"/>
  <c r="E8" i="1"/>
  <c r="E9" i="1"/>
  <c r="F9" i="1" s="1"/>
  <c r="E10" i="1"/>
  <c r="F10" i="1" s="1"/>
  <c r="E11" i="1"/>
  <c r="F11" i="1" s="1"/>
  <c r="F12" i="1"/>
  <c r="F13" i="1"/>
  <c r="F14" i="1"/>
  <c r="F16" i="1"/>
  <c r="E17" i="1"/>
  <c r="E18" i="1"/>
  <c r="E20" i="1"/>
  <c r="E21" i="1"/>
  <c r="F21" i="1" s="1"/>
  <c r="E22" i="1"/>
  <c r="F22" i="1" s="1"/>
  <c r="E23" i="1"/>
  <c r="F23" i="1" s="1"/>
  <c r="E24" i="1"/>
  <c r="F24" i="1" s="1"/>
  <c r="F5" i="1"/>
  <c r="F6" i="1"/>
  <c r="F7" i="1"/>
  <c r="F8" i="1"/>
  <c r="F15" i="1"/>
  <c r="F17" i="1"/>
  <c r="F18" i="1"/>
  <c r="F19" i="1"/>
  <c r="F20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C25" i="1"/>
  <c r="C117" i="1"/>
  <c r="E112" i="1" l="1"/>
  <c r="E117" i="1" l="1"/>
  <c r="F112" i="1"/>
  <c r="F117" i="1" s="1"/>
  <c r="C95" i="1" l="1"/>
  <c r="C46" i="1" l="1"/>
  <c r="D4" i="1" l="1"/>
  <c r="E4" i="1" s="1"/>
  <c r="C77" i="1"/>
  <c r="C105" i="1"/>
  <c r="E25" i="1" l="1"/>
  <c r="D95" i="1"/>
  <c r="D46" i="1"/>
  <c r="F4" i="1"/>
  <c r="D105" i="1"/>
  <c r="F105" i="1"/>
  <c r="E77" i="1"/>
  <c r="E105" i="1"/>
  <c r="D77" i="1"/>
  <c r="F25" i="1"/>
  <c r="E95" i="1" l="1"/>
  <c r="F95" i="1"/>
  <c r="F46" i="1"/>
  <c r="E46" i="1"/>
  <c r="F77" i="1"/>
  <c r="F120" i="1" l="1"/>
</calcChain>
</file>

<file path=xl/sharedStrings.xml><?xml version="1.0" encoding="utf-8"?>
<sst xmlns="http://schemas.openxmlformats.org/spreadsheetml/2006/main" count="143" uniqueCount="91">
  <si>
    <t>TOTAL RELACION</t>
  </si>
  <si>
    <t>TOTAL</t>
  </si>
  <si>
    <t>BATERIA</t>
  </si>
  <si>
    <t>VALOR TOTAL</t>
  </si>
  <si>
    <t>IVA</t>
  </si>
  <si>
    <t>SUBTOTAL</t>
  </si>
  <si>
    <t>VALOR UNIT</t>
  </si>
  <si>
    <t>DESCRIPCIÓN</t>
  </si>
  <si>
    <t>CANT</t>
  </si>
  <si>
    <t xml:space="preserve">MUNICIPIO DE SAN JERONIMO </t>
  </si>
  <si>
    <t>FILTRO AIRE</t>
  </si>
  <si>
    <t>FILTRO ACEITE</t>
  </si>
  <si>
    <t>CAMBIO DE ACEITE Y FILTROS MOTOR</t>
  </si>
  <si>
    <t>GALON ACEITE 15W40</t>
  </si>
  <si>
    <t>FILTRO ACPM</t>
  </si>
  <si>
    <t>DMAX RT OML-773</t>
  </si>
  <si>
    <t>CUARTO ACEITE 15W40</t>
  </si>
  <si>
    <t xml:space="preserve">FILTRO ACPM </t>
  </si>
  <si>
    <t xml:space="preserve">DIMAX DES-619 </t>
  </si>
  <si>
    <t>CAMBIO DE ACEITE Y FILTROS MOTOR, ENGRASE GENERAL</t>
  </si>
  <si>
    <t>ACEITE 15W40 X CUARTOS</t>
  </si>
  <si>
    <t>KIT FILTROS MOTOR</t>
  </si>
  <si>
    <t>BUS FRR ODT-776</t>
  </si>
  <si>
    <t>CAMBIO DE TORNILLOS DE PUENTE</t>
  </si>
  <si>
    <t>CAMBIO DE RETENEDOR DE SPEED</t>
  </si>
  <si>
    <t>CAMBIO DE BOMBA DE AGUA Y RECTIFICADA DE ROSCA EN MULTIPLE</t>
  </si>
  <si>
    <t>CAMBIO DE BOMBA ALTA</t>
  </si>
  <si>
    <t>CAMBIO DE BANDAS DE FRENOS EN RUEDAS DELANTERAS</t>
  </si>
  <si>
    <t>BAJAR HOUSING PARA REPARACION DE ROSCAS DE PUNTA, ENDEREZADA Y REFORZADA CON PLATINAS</t>
  </si>
  <si>
    <t>SERVICIO TECNICO DE A/C COMPLETO</t>
  </si>
  <si>
    <t>ESCANER DE MOTOR</t>
  </si>
  <si>
    <t>RETENEDOR SPEED</t>
  </si>
  <si>
    <t>VALVULA EXPANSIÓN A/C</t>
  </si>
  <si>
    <t>EVAPORADOR AIRE A/C</t>
  </si>
  <si>
    <t>BOMBA DE AGUA</t>
  </si>
  <si>
    <t>JUEGO DE BANDAS DE FRENOS</t>
  </si>
  <si>
    <t>EJE RUEDA</t>
  </si>
  <si>
    <t xml:space="preserve">CONDENSADOR </t>
  </si>
  <si>
    <t>COMPRESOR A/C</t>
  </si>
  <si>
    <t>CAMARA DE FRENO DE SEGURIDAD TIPO 30</t>
  </si>
  <si>
    <t>CACHETE HINO 500</t>
  </si>
  <si>
    <t>BOMBA ALTA INYECCION</t>
  </si>
  <si>
    <t>FILTRO SEPARADOR</t>
  </si>
  <si>
    <t>FILTRO AIRE INTERNO</t>
  </si>
  <si>
    <t>FILTRO AIRE EXTERNO</t>
  </si>
  <si>
    <t>VOLQUETA HINO ODT-911</t>
  </si>
  <si>
    <t>ACEITE 15W40 X CUARTO</t>
  </si>
  <si>
    <t>CAMIONETA TOYOTA ELL-847</t>
  </si>
  <si>
    <t>ENSAMBLE Y PRUEBA HIDRAULICA DE CILINDRO ESTABILIZADOR</t>
  </si>
  <si>
    <t>EMPAQUETADURA GATO ESTABILIZADOR</t>
  </si>
  <si>
    <t>EMPACADA DE CILINDRO ESTABILIZADOR</t>
  </si>
  <si>
    <t>GARRAFA DE ACEITE 15W40</t>
  </si>
  <si>
    <t>FILTRO ACEITE HIDRAULICO</t>
  </si>
  <si>
    <t>FILTRO DE SERVO TRANSMISION</t>
  </si>
  <si>
    <t>FILTRO ACPM SEPARADOR</t>
  </si>
  <si>
    <t>FILTRO ELEMENTO</t>
  </si>
  <si>
    <t>FILTRO AIRE SECUNDARIO</t>
  </si>
  <si>
    <t>FILTRO AIRE PRIMARIO</t>
  </si>
  <si>
    <t xml:space="preserve">RETRO 580N </t>
  </si>
  <si>
    <t xml:space="preserve">CAMBIO DE BUJES, PASADORES Y AJUSTAR EQUIPO TRASERO COMPLETO </t>
  </si>
  <si>
    <t>MANGUERA TURBO</t>
  </si>
  <si>
    <t>REPARACION TURBO</t>
  </si>
  <si>
    <t>BAJAR Y MONTAR TURBO</t>
  </si>
  <si>
    <t>GARRAFA ACEITE HIDRAULICO 68</t>
  </si>
  <si>
    <t>GARRAFA SAE 30</t>
  </si>
  <si>
    <t>GARRAFA ACEITE 85W140</t>
  </si>
  <si>
    <t>GARRAFA ACEITE 80W90</t>
  </si>
  <si>
    <t>LLANTAS 12.5/80 R18</t>
  </si>
  <si>
    <t>KIT DE DISTRIBUCION</t>
  </si>
  <si>
    <t>CAMBIO DE KIT DE DISTRIBUCION</t>
  </si>
  <si>
    <t>SERVICIO DE ESCANER, REPARACION ARNES DE ABS TRASERO</t>
  </si>
  <si>
    <t>REVISION TECNOMECANICA</t>
  </si>
  <si>
    <t>REPARACION ARRANQUE, CAMBIO BOBINA AUTOMATICO, CONTACTOS, EMBOLO PORTA ESCOBILLA Y BALINERAS</t>
  </si>
  <si>
    <t>JUEGO DE PASTAS DE FRENO DELANTERAS</t>
  </si>
  <si>
    <t>JUEGO DE BANDAS DE FRENO TRASERAS</t>
  </si>
  <si>
    <t>AMORTIGUADORES DELANTEROS</t>
  </si>
  <si>
    <t>MANTENIMIENTO PREVENTIVO DE FRENOS</t>
  </si>
  <si>
    <t>ALINEACION DE DIRECCION Y BALANCEOS</t>
  </si>
  <si>
    <t>MANTENIMIENTO PREVENTIVO DE SUSPENSION</t>
  </si>
  <si>
    <t>CAMBIO SISTEMA ELECTROVALVULAS DE PUERTA, ARREGLO GATOPUERTA, CAMBIO DE CHUPAS Y ORINGS DE RACORES, CORREGIR FUGA DE AIRE EN VALVULAS</t>
  </si>
  <si>
    <t>CAMBIO DE MANGUERAS Y RACORES DE AIRE DE TANQUE</t>
  </si>
  <si>
    <t>ENDEREZADA PLATINA E INSTALACION BRAZO PUERTA</t>
  </si>
  <si>
    <t>ADAPTACION DE RELAY LIMPIAPARABRISAS</t>
  </si>
  <si>
    <t>RELAY LIMIAPAPARBRISAS</t>
  </si>
  <si>
    <t>ELECTROVALVULA</t>
  </si>
  <si>
    <t>LLANTA 235/75 R17.5</t>
  </si>
  <si>
    <t>ALTERNADOR</t>
  </si>
  <si>
    <t>INSTALACION DE ALTERNADOR Y REVISION DE SISTEMA ELECTRICO</t>
  </si>
  <si>
    <t>KIT CLUTCH</t>
  </si>
  <si>
    <t>CAMBIO CONJUNTO CLUTCH</t>
  </si>
  <si>
    <t>ALCALDIA MUNICIPIO DE SAN JERONIMO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</si>
</sst>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  <numFmt numFmtId="166" formatCode="_(&quot;$&quot;\ * #,##0.00_);_(&quot;$&quot;\ * \(#,##0.00\);_(&quot;$&quot;\ * &quot;-&quot;??_);_(@_)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4" fillId="3" borderId="1" xfId="0" applyNumberFormat="1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164" fontId="3" fillId="0" borderId="0" xfId="0" applyNumberFormat="1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164" fontId="2" fillId="2" borderId="0" xfId="0" applyNumberFormat="1" applyFont="1" applyFill="1" applyAlignment="1">
      <alignment horizontal="center"/>
    </xf>
    <xf numFmtId="164" fontId="3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 vertical="justify" wrapText="1"/>
    </xf>
    <xf numFmtId="164" fontId="5" fillId="0" borderId="1" xfId="0" applyNumberFormat="1" applyFont="1" applyBorder="1" applyAlignment="1">
      <alignment horizontal="center"/>
    </xf>
    <xf numFmtId="164" fontId="5" fillId="0" borderId="1" xfId="2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justify" wrapText="1"/>
    </xf>
    <xf numFmtId="164" fontId="4" fillId="2" borderId="1" xfId="0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justify" wrapText="1"/>
    </xf>
    <xf numFmtId="164" fontId="5" fillId="0" borderId="1" xfId="2" applyNumberFormat="1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justify"/>
    </xf>
    <xf numFmtId="0" fontId="5" fillId="0" borderId="1" xfId="0" applyFont="1" applyBorder="1" applyAlignment="1">
      <alignment horizontal="center" vertical="justify"/>
    </xf>
    <xf numFmtId="0" fontId="5" fillId="0" borderId="0" xfId="0" applyFont="1" applyAlignment="1">
      <alignment horizontal="center" vertical="justify" wrapText="1"/>
    </xf>
    <xf numFmtId="164" fontId="3" fillId="0" borderId="1" xfId="1" applyNumberFormat="1" applyFont="1" applyFill="1" applyBorder="1" applyAlignment="1">
      <alignment horizontal="center"/>
    </xf>
    <xf numFmtId="14" fontId="3" fillId="0" borderId="0" xfId="0" applyNumberFormat="1" applyFont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 wrapText="1"/>
    </xf>
    <xf numFmtId="164" fontId="5" fillId="0" borderId="1" xfId="1" applyNumberFormat="1" applyFont="1" applyFill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164" fontId="2" fillId="2" borderId="1" xfId="0" applyNumberFormat="1" applyFont="1" applyFill="1" applyBorder="1" applyAlignment="1">
      <alignment horizontal="center" wrapText="1"/>
    </xf>
    <xf numFmtId="165" fontId="3" fillId="0" borderId="0" xfId="1" applyNumberFormat="1" applyFont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wrapText="1"/>
    </xf>
    <xf numFmtId="164" fontId="2" fillId="2" borderId="0" xfId="0" applyNumberFormat="1" applyFont="1" applyFill="1" applyAlignment="1">
      <alignment horizontal="center"/>
    </xf>
  </cellXfs>
  <cellStyles count="3">
    <cellStyle name="Moneda" xfId="1" builtinId="4"/>
    <cellStyle name="Moneda 2" xfId="2" xr:uid="{CF702278-73CF-4192-AD4F-DFB36429EEA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98C72-CD29-4F48-884F-739706317AEB}">
  <dimension ref="A1:O122"/>
  <sheetViews>
    <sheetView tabSelected="1" topLeftCell="A97" zoomScaleNormal="100" workbookViewId="0">
      <selection activeCell="F7" sqref="F7"/>
    </sheetView>
  </sheetViews>
  <sheetFormatPr baseColWidth="10" defaultColWidth="11.375" defaultRowHeight="15"/>
  <cols>
    <col min="1" max="1" width="10.75" style="14" bestFit="1" customWidth="1"/>
    <col min="2" max="2" width="56.375" style="8" customWidth="1"/>
    <col min="3" max="3" width="12.75" style="16" bestFit="1" customWidth="1"/>
    <col min="4" max="4" width="13.375" style="16" bestFit="1" customWidth="1"/>
    <col min="5" max="5" width="12.25" style="16" bestFit="1" customWidth="1"/>
    <col min="6" max="6" width="14" style="16" bestFit="1" customWidth="1"/>
    <col min="7" max="7" width="17.25" style="14" bestFit="1" customWidth="1"/>
    <col min="8" max="16384" width="11.375" style="14"/>
  </cols>
  <sheetData>
    <row r="1" spans="1:6" s="8" customFormat="1">
      <c r="A1" s="36" t="s">
        <v>90</v>
      </c>
      <c r="B1" s="37"/>
      <c r="C1" s="40" t="s">
        <v>58</v>
      </c>
      <c r="D1" s="40"/>
      <c r="E1" s="40"/>
      <c r="F1" s="40"/>
    </row>
    <row r="2" spans="1:6" s="8" customFormat="1">
      <c r="A2" s="38"/>
      <c r="B2" s="39"/>
      <c r="C2" s="40"/>
      <c r="D2" s="40"/>
      <c r="E2" s="40"/>
      <c r="F2" s="40"/>
    </row>
    <row r="3" spans="1:6" s="8" customFormat="1" ht="31.5">
      <c r="A3" s="1" t="s">
        <v>8</v>
      </c>
      <c r="B3" s="17" t="s">
        <v>7</v>
      </c>
      <c r="C3" s="2" t="s">
        <v>6</v>
      </c>
      <c r="D3" s="3" t="s">
        <v>5</v>
      </c>
      <c r="E3" s="3" t="s">
        <v>4</v>
      </c>
      <c r="F3" s="3" t="s">
        <v>3</v>
      </c>
    </row>
    <row r="4" spans="1:6" s="11" customFormat="1">
      <c r="A4" s="4">
        <v>2</v>
      </c>
      <c r="B4" s="6" t="s">
        <v>57</v>
      </c>
      <c r="C4" s="18">
        <v>198000</v>
      </c>
      <c r="D4" s="19">
        <f t="shared" ref="D4:D24" si="0">C4*A4</f>
        <v>396000</v>
      </c>
      <c r="E4" s="19">
        <f t="shared" ref="E4:E24" si="1">D4*19%</f>
        <v>75240</v>
      </c>
      <c r="F4" s="19">
        <f t="shared" ref="F4:F24" si="2">E4+D4</f>
        <v>471240</v>
      </c>
    </row>
    <row r="5" spans="1:6">
      <c r="A5" s="4">
        <v>2</v>
      </c>
      <c r="B5" s="6" t="s">
        <v>56</v>
      </c>
      <c r="C5" s="18">
        <v>120000</v>
      </c>
      <c r="D5" s="19">
        <f t="shared" si="0"/>
        <v>240000</v>
      </c>
      <c r="E5" s="19">
        <f t="shared" si="1"/>
        <v>45600</v>
      </c>
      <c r="F5" s="19">
        <f t="shared" si="2"/>
        <v>285600</v>
      </c>
    </row>
    <row r="6" spans="1:6">
      <c r="A6" s="4">
        <v>2</v>
      </c>
      <c r="B6" s="6" t="s">
        <v>55</v>
      </c>
      <c r="C6" s="18">
        <v>70000</v>
      </c>
      <c r="D6" s="19">
        <f t="shared" si="0"/>
        <v>140000</v>
      </c>
      <c r="E6" s="19">
        <f t="shared" si="1"/>
        <v>26600</v>
      </c>
      <c r="F6" s="19">
        <f t="shared" si="2"/>
        <v>166600</v>
      </c>
    </row>
    <row r="7" spans="1:6">
      <c r="A7" s="4">
        <v>2</v>
      </c>
      <c r="B7" s="6" t="s">
        <v>11</v>
      </c>
      <c r="C7" s="18">
        <v>130000</v>
      </c>
      <c r="D7" s="19">
        <f t="shared" si="0"/>
        <v>260000</v>
      </c>
      <c r="E7" s="19">
        <f t="shared" si="1"/>
        <v>49400</v>
      </c>
      <c r="F7" s="19">
        <f t="shared" si="2"/>
        <v>309400</v>
      </c>
    </row>
    <row r="8" spans="1:6">
      <c r="A8" s="4">
        <v>2</v>
      </c>
      <c r="B8" s="6" t="s">
        <v>54</v>
      </c>
      <c r="C8" s="18">
        <v>210000</v>
      </c>
      <c r="D8" s="19">
        <f t="shared" si="0"/>
        <v>420000</v>
      </c>
      <c r="E8" s="19">
        <f t="shared" si="1"/>
        <v>79800</v>
      </c>
      <c r="F8" s="19">
        <f t="shared" si="2"/>
        <v>499800</v>
      </c>
    </row>
    <row r="9" spans="1:6">
      <c r="A9" s="4">
        <v>2</v>
      </c>
      <c r="B9" s="6" t="s">
        <v>14</v>
      </c>
      <c r="C9" s="18">
        <v>120000</v>
      </c>
      <c r="D9" s="19">
        <f t="shared" si="0"/>
        <v>240000</v>
      </c>
      <c r="E9" s="19">
        <f t="shared" si="1"/>
        <v>45600</v>
      </c>
      <c r="F9" s="19">
        <f t="shared" si="2"/>
        <v>285600</v>
      </c>
    </row>
    <row r="10" spans="1:6">
      <c r="A10" s="4">
        <v>1</v>
      </c>
      <c r="B10" s="6" t="s">
        <v>53</v>
      </c>
      <c r="C10" s="18">
        <v>320000</v>
      </c>
      <c r="D10" s="19">
        <f t="shared" si="0"/>
        <v>320000</v>
      </c>
      <c r="E10" s="19">
        <f t="shared" si="1"/>
        <v>60800</v>
      </c>
      <c r="F10" s="19">
        <f t="shared" si="2"/>
        <v>380800</v>
      </c>
    </row>
    <row r="11" spans="1:6">
      <c r="A11" s="4">
        <v>1</v>
      </c>
      <c r="B11" s="6" t="s">
        <v>52</v>
      </c>
      <c r="C11" s="18">
        <v>480000</v>
      </c>
      <c r="D11" s="19">
        <f t="shared" si="0"/>
        <v>480000</v>
      </c>
      <c r="E11" s="19">
        <f t="shared" si="1"/>
        <v>91200</v>
      </c>
      <c r="F11" s="19">
        <f t="shared" si="2"/>
        <v>571200</v>
      </c>
    </row>
    <row r="12" spans="1:6">
      <c r="A12" s="4">
        <v>2</v>
      </c>
      <c r="B12" s="6" t="s">
        <v>51</v>
      </c>
      <c r="C12" s="18">
        <v>570000</v>
      </c>
      <c r="D12" s="19">
        <f t="shared" si="0"/>
        <v>1140000</v>
      </c>
      <c r="E12" s="19">
        <v>0</v>
      </c>
      <c r="F12" s="19">
        <f t="shared" si="2"/>
        <v>1140000</v>
      </c>
    </row>
    <row r="13" spans="1:6">
      <c r="A13" s="4">
        <v>3</v>
      </c>
      <c r="B13" s="6" t="s">
        <v>63</v>
      </c>
      <c r="C13" s="18">
        <v>365000</v>
      </c>
      <c r="D13" s="19">
        <f t="shared" si="0"/>
        <v>1095000</v>
      </c>
      <c r="E13" s="19">
        <v>0</v>
      </c>
      <c r="F13" s="19">
        <f t="shared" si="2"/>
        <v>1095000</v>
      </c>
    </row>
    <row r="14" spans="1:6">
      <c r="A14" s="4">
        <v>1</v>
      </c>
      <c r="B14" s="6" t="s">
        <v>66</v>
      </c>
      <c r="C14" s="18">
        <v>510000</v>
      </c>
      <c r="D14" s="19">
        <f t="shared" si="0"/>
        <v>510000</v>
      </c>
      <c r="E14" s="19">
        <v>0</v>
      </c>
      <c r="F14" s="19">
        <f t="shared" si="2"/>
        <v>510000</v>
      </c>
    </row>
    <row r="15" spans="1:6">
      <c r="A15" s="4">
        <v>1</v>
      </c>
      <c r="B15" s="6" t="s">
        <v>65</v>
      </c>
      <c r="C15" s="18">
        <v>510000</v>
      </c>
      <c r="D15" s="19">
        <f t="shared" si="0"/>
        <v>510000</v>
      </c>
      <c r="E15" s="19">
        <v>0</v>
      </c>
      <c r="F15" s="19">
        <f t="shared" si="2"/>
        <v>510000</v>
      </c>
    </row>
    <row r="16" spans="1:6">
      <c r="A16" s="4">
        <v>1</v>
      </c>
      <c r="B16" s="6" t="s">
        <v>64</v>
      </c>
      <c r="C16" s="18">
        <v>650000</v>
      </c>
      <c r="D16" s="19">
        <f t="shared" si="0"/>
        <v>650000</v>
      </c>
      <c r="E16" s="19">
        <v>0</v>
      </c>
      <c r="F16" s="19">
        <f t="shared" si="2"/>
        <v>650000</v>
      </c>
    </row>
    <row r="17" spans="1:6" s="11" customFormat="1">
      <c r="A17" s="4">
        <v>1</v>
      </c>
      <c r="B17" s="6" t="s">
        <v>60</v>
      </c>
      <c r="C17" s="18">
        <v>65000</v>
      </c>
      <c r="D17" s="19">
        <f t="shared" si="0"/>
        <v>65000</v>
      </c>
      <c r="E17" s="19">
        <f t="shared" si="1"/>
        <v>12350</v>
      </c>
      <c r="F17" s="19">
        <f t="shared" si="2"/>
        <v>77350</v>
      </c>
    </row>
    <row r="18" spans="1:6">
      <c r="A18" s="4">
        <v>1</v>
      </c>
      <c r="B18" s="6" t="s">
        <v>49</v>
      </c>
      <c r="C18" s="18">
        <v>655000</v>
      </c>
      <c r="D18" s="19">
        <f t="shared" si="0"/>
        <v>655000</v>
      </c>
      <c r="E18" s="19">
        <f t="shared" si="1"/>
        <v>124450</v>
      </c>
      <c r="F18" s="19">
        <f t="shared" si="2"/>
        <v>779450</v>
      </c>
    </row>
    <row r="19" spans="1:6">
      <c r="A19" s="4">
        <v>2</v>
      </c>
      <c r="B19" s="6" t="s">
        <v>67</v>
      </c>
      <c r="C19" s="18">
        <v>2950000</v>
      </c>
      <c r="D19" s="19">
        <f t="shared" si="0"/>
        <v>5900000</v>
      </c>
      <c r="E19" s="19">
        <v>0</v>
      </c>
      <c r="F19" s="19">
        <f t="shared" si="2"/>
        <v>5900000</v>
      </c>
    </row>
    <row r="20" spans="1:6">
      <c r="A20" s="4">
        <v>1</v>
      </c>
      <c r="B20" s="6" t="s">
        <v>50</v>
      </c>
      <c r="C20" s="18">
        <v>150000</v>
      </c>
      <c r="D20" s="19">
        <f t="shared" si="0"/>
        <v>150000</v>
      </c>
      <c r="E20" s="19">
        <f t="shared" si="1"/>
        <v>28500</v>
      </c>
      <c r="F20" s="19">
        <f t="shared" si="2"/>
        <v>178500</v>
      </c>
    </row>
    <row r="21" spans="1:6" s="8" customFormat="1" ht="30">
      <c r="A21" s="4">
        <v>1</v>
      </c>
      <c r="B21" s="6" t="s">
        <v>48</v>
      </c>
      <c r="C21" s="18">
        <v>450000</v>
      </c>
      <c r="D21" s="19">
        <f t="shared" si="0"/>
        <v>450000</v>
      </c>
      <c r="E21" s="19">
        <f t="shared" si="1"/>
        <v>85500</v>
      </c>
      <c r="F21" s="19">
        <f t="shared" si="2"/>
        <v>535500</v>
      </c>
    </row>
    <row r="22" spans="1:6">
      <c r="A22" s="4">
        <v>1</v>
      </c>
      <c r="B22" s="6" t="s">
        <v>61</v>
      </c>
      <c r="C22" s="18">
        <v>1580000</v>
      </c>
      <c r="D22" s="19">
        <f t="shared" si="0"/>
        <v>1580000</v>
      </c>
      <c r="E22" s="19">
        <f t="shared" si="1"/>
        <v>300200</v>
      </c>
      <c r="F22" s="19">
        <f t="shared" si="2"/>
        <v>1880200</v>
      </c>
    </row>
    <row r="23" spans="1:6">
      <c r="A23" s="4">
        <v>1</v>
      </c>
      <c r="B23" s="6" t="s">
        <v>62</v>
      </c>
      <c r="C23" s="18">
        <v>220000</v>
      </c>
      <c r="D23" s="19">
        <f t="shared" si="0"/>
        <v>220000</v>
      </c>
      <c r="E23" s="19">
        <f t="shared" si="1"/>
        <v>41800</v>
      </c>
      <c r="F23" s="19">
        <f t="shared" si="2"/>
        <v>261800</v>
      </c>
    </row>
    <row r="24" spans="1:6" s="11" customFormat="1" ht="30">
      <c r="A24" s="4">
        <v>1</v>
      </c>
      <c r="B24" s="6" t="s">
        <v>59</v>
      </c>
      <c r="C24" s="18">
        <v>5500000</v>
      </c>
      <c r="D24" s="19">
        <f t="shared" si="0"/>
        <v>5500000</v>
      </c>
      <c r="E24" s="19">
        <f t="shared" si="1"/>
        <v>1045000</v>
      </c>
      <c r="F24" s="19">
        <f t="shared" si="2"/>
        <v>6545000</v>
      </c>
    </row>
    <row r="25" spans="1:6" s="8" customFormat="1" ht="15.75">
      <c r="A25" s="5"/>
      <c r="B25" s="20" t="s">
        <v>1</v>
      </c>
      <c r="C25" s="21">
        <f>SUM(C4:C24)</f>
        <v>15823000</v>
      </c>
      <c r="D25" s="21">
        <f t="shared" ref="D25:F25" si="3">SUM(D4:D24)</f>
        <v>20921000</v>
      </c>
      <c r="E25" s="21">
        <f t="shared" si="3"/>
        <v>2112040</v>
      </c>
      <c r="F25" s="21">
        <f t="shared" si="3"/>
        <v>23033040</v>
      </c>
    </row>
    <row r="27" spans="1:6" s="8" customFormat="1" ht="15.75" customHeight="1">
      <c r="A27" s="36" t="s">
        <v>9</v>
      </c>
      <c r="B27" s="37"/>
      <c r="C27" s="40" t="s">
        <v>47</v>
      </c>
      <c r="D27" s="40"/>
      <c r="E27" s="40"/>
      <c r="F27" s="40"/>
    </row>
    <row r="28" spans="1:6" s="8" customFormat="1">
      <c r="A28" s="38"/>
      <c r="B28" s="39"/>
      <c r="C28" s="40"/>
      <c r="D28" s="40"/>
      <c r="E28" s="40"/>
      <c r="F28" s="40"/>
    </row>
    <row r="29" spans="1:6" s="8" customFormat="1" ht="31.5">
      <c r="A29" s="1" t="s">
        <v>8</v>
      </c>
      <c r="B29" s="17" t="s">
        <v>7</v>
      </c>
      <c r="C29" s="2" t="s">
        <v>6</v>
      </c>
      <c r="D29" s="3" t="s">
        <v>5</v>
      </c>
      <c r="E29" s="3" t="s">
        <v>4</v>
      </c>
      <c r="F29" s="3" t="s">
        <v>3</v>
      </c>
    </row>
    <row r="30" spans="1:6" s="11" customFormat="1">
      <c r="A30" s="6">
        <v>2</v>
      </c>
      <c r="B30" s="22" t="s">
        <v>10</v>
      </c>
      <c r="C30" s="23">
        <v>58000</v>
      </c>
      <c r="D30" s="23">
        <f>C30*A30</f>
        <v>116000</v>
      </c>
      <c r="E30" s="23">
        <f>D30*19%</f>
        <v>22040</v>
      </c>
      <c r="F30" s="23">
        <f>E30+D30</f>
        <v>138040</v>
      </c>
    </row>
    <row r="31" spans="1:6" s="11" customFormat="1">
      <c r="A31" s="6">
        <v>2</v>
      </c>
      <c r="B31" s="22" t="s">
        <v>14</v>
      </c>
      <c r="C31" s="23">
        <v>142000</v>
      </c>
      <c r="D31" s="23">
        <f t="shared" ref="D31:D45" si="4">C31*A31</f>
        <v>284000</v>
      </c>
      <c r="E31" s="23">
        <f t="shared" ref="E31:E45" si="5">D31*19%</f>
        <v>53960</v>
      </c>
      <c r="F31" s="23">
        <f t="shared" ref="F31:F45" si="6">E31+D31</f>
        <v>337960</v>
      </c>
    </row>
    <row r="32" spans="1:6" s="11" customFormat="1">
      <c r="A32" s="6">
        <v>2</v>
      </c>
      <c r="B32" s="22" t="s">
        <v>11</v>
      </c>
      <c r="C32" s="23">
        <v>48000</v>
      </c>
      <c r="D32" s="23">
        <f t="shared" si="4"/>
        <v>96000</v>
      </c>
      <c r="E32" s="23">
        <f t="shared" si="5"/>
        <v>18240</v>
      </c>
      <c r="F32" s="23">
        <f t="shared" si="6"/>
        <v>114240</v>
      </c>
    </row>
    <row r="33" spans="1:6" s="11" customFormat="1">
      <c r="A33" s="6">
        <v>16</v>
      </c>
      <c r="B33" s="22" t="s">
        <v>46</v>
      </c>
      <c r="C33" s="23">
        <v>35000</v>
      </c>
      <c r="D33" s="23">
        <f t="shared" si="4"/>
        <v>560000</v>
      </c>
      <c r="E33" s="23">
        <v>0</v>
      </c>
      <c r="F33" s="23">
        <f t="shared" si="6"/>
        <v>560000</v>
      </c>
    </row>
    <row r="34" spans="1:6" s="11" customFormat="1">
      <c r="A34" s="6">
        <v>1</v>
      </c>
      <c r="B34" s="22" t="s">
        <v>68</v>
      </c>
      <c r="C34" s="23">
        <v>340000</v>
      </c>
      <c r="D34" s="23">
        <f t="shared" si="4"/>
        <v>340000</v>
      </c>
      <c r="E34" s="23">
        <f t="shared" si="5"/>
        <v>64600</v>
      </c>
      <c r="F34" s="23">
        <f t="shared" si="6"/>
        <v>404600</v>
      </c>
    </row>
    <row r="35" spans="1:6" s="11" customFormat="1">
      <c r="A35" s="6">
        <v>1</v>
      </c>
      <c r="B35" s="22" t="s">
        <v>73</v>
      </c>
      <c r="C35" s="23">
        <v>230000</v>
      </c>
      <c r="D35" s="23">
        <f t="shared" si="4"/>
        <v>230000</v>
      </c>
      <c r="E35" s="23">
        <f t="shared" si="5"/>
        <v>43700</v>
      </c>
      <c r="F35" s="23">
        <f t="shared" si="6"/>
        <v>273700</v>
      </c>
    </row>
    <row r="36" spans="1:6" s="11" customFormat="1">
      <c r="A36" s="6">
        <v>1</v>
      </c>
      <c r="B36" s="22" t="s">
        <v>74</v>
      </c>
      <c r="C36" s="23">
        <v>180000</v>
      </c>
      <c r="D36" s="23">
        <f t="shared" si="4"/>
        <v>180000</v>
      </c>
      <c r="E36" s="23">
        <f t="shared" si="5"/>
        <v>34200</v>
      </c>
      <c r="F36" s="23">
        <f t="shared" si="6"/>
        <v>214200</v>
      </c>
    </row>
    <row r="37" spans="1:6" s="11" customFormat="1">
      <c r="A37" s="6">
        <v>1</v>
      </c>
      <c r="B37" s="22" t="s">
        <v>2</v>
      </c>
      <c r="C37" s="23">
        <v>550000</v>
      </c>
      <c r="D37" s="23">
        <f t="shared" si="4"/>
        <v>550000</v>
      </c>
      <c r="E37" s="23">
        <f t="shared" si="5"/>
        <v>104500</v>
      </c>
      <c r="F37" s="23">
        <f t="shared" si="6"/>
        <v>654500</v>
      </c>
    </row>
    <row r="38" spans="1:6" s="11" customFormat="1">
      <c r="A38" s="6">
        <v>2</v>
      </c>
      <c r="B38" s="22" t="s">
        <v>75</v>
      </c>
      <c r="C38" s="23">
        <v>335000</v>
      </c>
      <c r="D38" s="23">
        <f t="shared" si="4"/>
        <v>670000</v>
      </c>
      <c r="E38" s="23">
        <f t="shared" si="5"/>
        <v>127300</v>
      </c>
      <c r="F38" s="23">
        <f t="shared" si="6"/>
        <v>797300</v>
      </c>
    </row>
    <row r="39" spans="1:6" s="11" customFormat="1">
      <c r="A39" s="6">
        <v>1</v>
      </c>
      <c r="B39" s="22" t="s">
        <v>69</v>
      </c>
      <c r="C39" s="23">
        <v>250000</v>
      </c>
      <c r="D39" s="23">
        <f t="shared" si="4"/>
        <v>250000</v>
      </c>
      <c r="E39" s="23">
        <f t="shared" si="5"/>
        <v>47500</v>
      </c>
      <c r="F39" s="23">
        <f t="shared" si="6"/>
        <v>297500</v>
      </c>
    </row>
    <row r="40" spans="1:6" s="24" customFormat="1" ht="30">
      <c r="A40" s="6">
        <v>1</v>
      </c>
      <c r="B40" s="22" t="s">
        <v>70</v>
      </c>
      <c r="C40" s="23">
        <v>300000</v>
      </c>
      <c r="D40" s="23">
        <f t="shared" si="4"/>
        <v>300000</v>
      </c>
      <c r="E40" s="23">
        <f t="shared" si="5"/>
        <v>57000</v>
      </c>
      <c r="F40" s="23">
        <f t="shared" si="6"/>
        <v>357000</v>
      </c>
    </row>
    <row r="41" spans="1:6" s="11" customFormat="1">
      <c r="A41" s="6">
        <v>2</v>
      </c>
      <c r="B41" s="22" t="s">
        <v>12</v>
      </c>
      <c r="C41" s="23">
        <v>80000</v>
      </c>
      <c r="D41" s="23">
        <f t="shared" si="4"/>
        <v>160000</v>
      </c>
      <c r="E41" s="23">
        <f t="shared" si="5"/>
        <v>30400</v>
      </c>
      <c r="F41" s="23">
        <f t="shared" si="6"/>
        <v>190400</v>
      </c>
    </row>
    <row r="42" spans="1:6" s="11" customFormat="1">
      <c r="A42" s="6">
        <v>1</v>
      </c>
      <c r="B42" s="22" t="s">
        <v>76</v>
      </c>
      <c r="C42" s="23">
        <v>220000</v>
      </c>
      <c r="D42" s="23">
        <f t="shared" si="4"/>
        <v>220000</v>
      </c>
      <c r="E42" s="23">
        <f t="shared" si="5"/>
        <v>41800</v>
      </c>
      <c r="F42" s="23">
        <f t="shared" si="6"/>
        <v>261800</v>
      </c>
    </row>
    <row r="43" spans="1:6" s="11" customFormat="1">
      <c r="A43" s="6">
        <v>1</v>
      </c>
      <c r="B43" s="22" t="s">
        <v>78</v>
      </c>
      <c r="C43" s="23">
        <v>550000</v>
      </c>
      <c r="D43" s="23">
        <f t="shared" si="4"/>
        <v>550000</v>
      </c>
      <c r="E43" s="23">
        <f t="shared" si="5"/>
        <v>104500</v>
      </c>
      <c r="F43" s="23">
        <f t="shared" si="6"/>
        <v>654500</v>
      </c>
    </row>
    <row r="44" spans="1:6" s="11" customFormat="1">
      <c r="A44" s="6">
        <v>1</v>
      </c>
      <c r="B44" s="22" t="s">
        <v>77</v>
      </c>
      <c r="C44" s="23">
        <v>160000</v>
      </c>
      <c r="D44" s="23">
        <f t="shared" si="4"/>
        <v>160000</v>
      </c>
      <c r="E44" s="23">
        <f t="shared" si="5"/>
        <v>30400</v>
      </c>
      <c r="F44" s="23">
        <f t="shared" si="6"/>
        <v>190400</v>
      </c>
    </row>
    <row r="45" spans="1:6" s="8" customFormat="1" ht="45">
      <c r="A45" s="6">
        <v>1</v>
      </c>
      <c r="B45" s="22" t="s">
        <v>72</v>
      </c>
      <c r="C45" s="23">
        <v>480000</v>
      </c>
      <c r="D45" s="23">
        <f t="shared" si="4"/>
        <v>480000</v>
      </c>
      <c r="E45" s="23">
        <f t="shared" si="5"/>
        <v>91200</v>
      </c>
      <c r="F45" s="23">
        <f t="shared" si="6"/>
        <v>571200</v>
      </c>
    </row>
    <row r="46" spans="1:6" s="8" customFormat="1" ht="15.75">
      <c r="A46" s="5"/>
      <c r="B46" s="20" t="s">
        <v>1</v>
      </c>
      <c r="C46" s="21">
        <f>SUM(C30:C45)</f>
        <v>3958000</v>
      </c>
      <c r="D46" s="21">
        <f>SUM(D30:D45)</f>
        <v>5146000</v>
      </c>
      <c r="E46" s="21">
        <f>SUM(E30:E45)</f>
        <v>871340</v>
      </c>
      <c r="F46" s="21">
        <f>SUM(F30:F45)</f>
        <v>6017340</v>
      </c>
    </row>
    <row r="48" spans="1:6" s="8" customFormat="1" ht="15.75" customHeight="1">
      <c r="A48" s="36" t="s">
        <v>9</v>
      </c>
      <c r="B48" s="37"/>
      <c r="C48" s="40" t="s">
        <v>45</v>
      </c>
      <c r="D48" s="40"/>
      <c r="E48" s="40"/>
      <c r="F48" s="40"/>
    </row>
    <row r="49" spans="1:15" s="8" customFormat="1">
      <c r="A49" s="38"/>
      <c r="B49" s="39"/>
      <c r="C49" s="40"/>
      <c r="D49" s="40"/>
      <c r="E49" s="40"/>
      <c r="F49" s="40"/>
    </row>
    <row r="50" spans="1:15" s="8" customFormat="1" ht="31.5">
      <c r="A50" s="1" t="s">
        <v>8</v>
      </c>
      <c r="B50" s="17" t="s">
        <v>7</v>
      </c>
      <c r="C50" s="2" t="s">
        <v>6</v>
      </c>
      <c r="D50" s="3" t="s">
        <v>5</v>
      </c>
      <c r="E50" s="3" t="s">
        <v>4</v>
      </c>
      <c r="F50" s="3" t="s">
        <v>3</v>
      </c>
    </row>
    <row r="51" spans="1:15" s="25" customFormat="1">
      <c r="A51" s="4">
        <v>2</v>
      </c>
      <c r="B51" s="4" t="s">
        <v>44</v>
      </c>
      <c r="C51" s="18">
        <v>190000</v>
      </c>
      <c r="D51" s="19">
        <f>C51*A51</f>
        <v>380000</v>
      </c>
      <c r="E51" s="19">
        <f>D51*19%</f>
        <v>72200</v>
      </c>
      <c r="F51" s="19">
        <f>E51+D51</f>
        <v>452200</v>
      </c>
      <c r="G51" s="14"/>
      <c r="H51" s="14"/>
      <c r="I51" s="14"/>
      <c r="J51" s="14"/>
      <c r="K51" s="14"/>
      <c r="L51" s="14"/>
      <c r="M51" s="14"/>
      <c r="N51" s="14"/>
      <c r="O51" s="14"/>
    </row>
    <row r="52" spans="1:15" s="25" customFormat="1">
      <c r="A52" s="4">
        <v>2</v>
      </c>
      <c r="B52" s="4" t="s">
        <v>43</v>
      </c>
      <c r="C52" s="18">
        <v>140000</v>
      </c>
      <c r="D52" s="19">
        <f t="shared" ref="D52:D76" si="7">C52*A52</f>
        <v>280000</v>
      </c>
      <c r="E52" s="19">
        <f t="shared" ref="E52:E76" si="8">D52*19%</f>
        <v>53200</v>
      </c>
      <c r="F52" s="19">
        <f t="shared" ref="F52:F76" si="9">E52+D52</f>
        <v>333200</v>
      </c>
      <c r="G52" s="14"/>
      <c r="H52" s="14"/>
      <c r="I52" s="14"/>
      <c r="J52" s="14"/>
      <c r="K52" s="14"/>
      <c r="L52" s="14"/>
      <c r="M52" s="14"/>
      <c r="N52" s="14"/>
      <c r="O52" s="14"/>
    </row>
    <row r="53" spans="1:15" s="25" customFormat="1">
      <c r="A53" s="4">
        <v>2</v>
      </c>
      <c r="B53" s="4" t="s">
        <v>42</v>
      </c>
      <c r="C53" s="18">
        <v>98000</v>
      </c>
      <c r="D53" s="19">
        <f t="shared" si="7"/>
        <v>196000</v>
      </c>
      <c r="E53" s="19">
        <f t="shared" si="8"/>
        <v>37240</v>
      </c>
      <c r="F53" s="19">
        <f t="shared" si="9"/>
        <v>233240</v>
      </c>
      <c r="G53" s="14"/>
      <c r="H53" s="14"/>
      <c r="I53" s="14"/>
      <c r="J53" s="14"/>
      <c r="K53" s="14"/>
      <c r="L53" s="14"/>
      <c r="M53" s="14"/>
      <c r="N53" s="14"/>
      <c r="O53" s="14"/>
    </row>
    <row r="54" spans="1:15" s="25" customFormat="1">
      <c r="A54" s="4">
        <v>2</v>
      </c>
      <c r="B54" s="4" t="s">
        <v>14</v>
      </c>
      <c r="C54" s="18">
        <v>85000</v>
      </c>
      <c r="D54" s="19">
        <f t="shared" si="7"/>
        <v>170000</v>
      </c>
      <c r="E54" s="19">
        <f t="shared" si="8"/>
        <v>32300</v>
      </c>
      <c r="F54" s="19">
        <f t="shared" si="9"/>
        <v>202300</v>
      </c>
      <c r="G54" s="14"/>
      <c r="H54" s="14"/>
      <c r="I54" s="14"/>
      <c r="J54" s="14"/>
      <c r="K54" s="14"/>
      <c r="L54" s="14"/>
      <c r="M54" s="14"/>
      <c r="N54" s="14"/>
      <c r="O54" s="14"/>
    </row>
    <row r="55" spans="1:15" s="25" customFormat="1">
      <c r="A55" s="4">
        <v>8</v>
      </c>
      <c r="B55" s="26" t="s">
        <v>13</v>
      </c>
      <c r="C55" s="19">
        <v>130000</v>
      </c>
      <c r="D55" s="19">
        <f t="shared" si="7"/>
        <v>1040000</v>
      </c>
      <c r="E55" s="19">
        <v>0</v>
      </c>
      <c r="F55" s="19">
        <f t="shared" si="9"/>
        <v>1040000</v>
      </c>
      <c r="G55" s="14"/>
      <c r="H55" s="14"/>
      <c r="I55" s="14"/>
      <c r="J55" s="14"/>
      <c r="K55" s="14"/>
      <c r="L55" s="14"/>
      <c r="M55" s="14"/>
      <c r="N55" s="14"/>
      <c r="O55" s="14"/>
    </row>
    <row r="56" spans="1:15" s="25" customFormat="1">
      <c r="A56" s="4">
        <v>2</v>
      </c>
      <c r="B56" s="26" t="s">
        <v>11</v>
      </c>
      <c r="C56" s="19">
        <v>98000</v>
      </c>
      <c r="D56" s="19">
        <f t="shared" si="7"/>
        <v>196000</v>
      </c>
      <c r="E56" s="19">
        <f t="shared" si="8"/>
        <v>37240</v>
      </c>
      <c r="F56" s="19">
        <f t="shared" si="9"/>
        <v>233240</v>
      </c>
      <c r="G56" s="14"/>
      <c r="H56" s="14"/>
      <c r="I56" s="14"/>
      <c r="J56" s="14"/>
      <c r="K56" s="14"/>
      <c r="L56" s="14"/>
      <c r="M56" s="14"/>
      <c r="N56" s="14"/>
      <c r="O56" s="14"/>
    </row>
    <row r="57" spans="1:15" s="25" customFormat="1">
      <c r="A57" s="4">
        <v>1</v>
      </c>
      <c r="B57" s="26" t="s">
        <v>41</v>
      </c>
      <c r="C57" s="19">
        <v>5950000</v>
      </c>
      <c r="D57" s="19">
        <f t="shared" si="7"/>
        <v>5950000</v>
      </c>
      <c r="E57" s="19">
        <f t="shared" si="8"/>
        <v>1130500</v>
      </c>
      <c r="F57" s="19">
        <f t="shared" si="9"/>
        <v>7080500</v>
      </c>
      <c r="G57" s="11"/>
      <c r="H57" s="11"/>
      <c r="I57" s="11"/>
      <c r="J57" s="11"/>
      <c r="K57" s="11"/>
      <c r="L57" s="11"/>
      <c r="M57" s="11"/>
      <c r="N57" s="11"/>
    </row>
    <row r="58" spans="1:15" s="27" customFormat="1">
      <c r="A58" s="6">
        <v>1</v>
      </c>
      <c r="B58" s="22" t="s">
        <v>40</v>
      </c>
      <c r="C58" s="23">
        <v>200000</v>
      </c>
      <c r="D58" s="19">
        <f t="shared" si="7"/>
        <v>200000</v>
      </c>
      <c r="E58" s="19">
        <f t="shared" si="8"/>
        <v>38000</v>
      </c>
      <c r="F58" s="19">
        <f t="shared" si="9"/>
        <v>238000</v>
      </c>
      <c r="G58" s="8"/>
      <c r="H58" s="8"/>
      <c r="I58" s="8"/>
      <c r="J58" s="8"/>
      <c r="K58" s="8"/>
      <c r="L58" s="8"/>
      <c r="M58" s="8"/>
      <c r="N58" s="8"/>
    </row>
    <row r="59" spans="1:15" s="11" customFormat="1">
      <c r="A59" s="4">
        <v>1</v>
      </c>
      <c r="B59" s="4" t="s">
        <v>39</v>
      </c>
      <c r="C59" s="18">
        <v>180000</v>
      </c>
      <c r="D59" s="19">
        <f t="shared" si="7"/>
        <v>180000</v>
      </c>
      <c r="E59" s="19">
        <f t="shared" si="8"/>
        <v>34200</v>
      </c>
      <c r="F59" s="19">
        <f t="shared" si="9"/>
        <v>214200</v>
      </c>
      <c r="G59" s="8"/>
      <c r="H59" s="8"/>
      <c r="I59" s="8"/>
      <c r="J59" s="8"/>
      <c r="K59" s="8"/>
      <c r="L59" s="8"/>
      <c r="M59" s="8"/>
      <c r="N59" s="8"/>
    </row>
    <row r="60" spans="1:15" s="27" customFormat="1">
      <c r="A60" s="7">
        <v>1</v>
      </c>
      <c r="B60" s="7" t="s">
        <v>38</v>
      </c>
      <c r="C60" s="28">
        <v>1718000</v>
      </c>
      <c r="D60" s="19">
        <f t="shared" si="7"/>
        <v>1718000</v>
      </c>
      <c r="E60" s="19">
        <f t="shared" si="8"/>
        <v>326420</v>
      </c>
      <c r="F60" s="19">
        <f t="shared" si="9"/>
        <v>2044420</v>
      </c>
      <c r="G60" s="14"/>
      <c r="H60" s="14"/>
      <c r="I60" s="14"/>
      <c r="J60" s="14"/>
      <c r="K60" s="14"/>
      <c r="L60" s="14"/>
      <c r="M60" s="14"/>
      <c r="N60" s="14"/>
    </row>
    <row r="61" spans="1:15" s="27" customFormat="1">
      <c r="A61" s="7">
        <v>1</v>
      </c>
      <c r="B61" s="7" t="s">
        <v>37</v>
      </c>
      <c r="C61" s="28">
        <v>580000</v>
      </c>
      <c r="D61" s="19">
        <f t="shared" si="7"/>
        <v>580000</v>
      </c>
      <c r="E61" s="19">
        <f t="shared" si="8"/>
        <v>110200</v>
      </c>
      <c r="F61" s="19">
        <f t="shared" si="9"/>
        <v>690200</v>
      </c>
      <c r="G61" s="14"/>
      <c r="H61" s="14"/>
      <c r="I61" s="14"/>
      <c r="J61" s="14"/>
      <c r="K61" s="14"/>
      <c r="L61" s="14"/>
      <c r="M61" s="14"/>
      <c r="N61" s="14"/>
    </row>
    <row r="62" spans="1:15" s="25" customFormat="1">
      <c r="A62" s="7">
        <v>1</v>
      </c>
      <c r="B62" s="7" t="s">
        <v>36</v>
      </c>
      <c r="C62" s="28">
        <v>1020000</v>
      </c>
      <c r="D62" s="19">
        <f t="shared" si="7"/>
        <v>1020000</v>
      </c>
      <c r="E62" s="19">
        <f t="shared" si="8"/>
        <v>193800</v>
      </c>
      <c r="F62" s="19">
        <f t="shared" si="9"/>
        <v>1213800</v>
      </c>
      <c r="G62" s="14"/>
      <c r="H62" s="14"/>
      <c r="I62" s="14"/>
      <c r="J62" s="14"/>
      <c r="K62" s="14"/>
      <c r="L62" s="14"/>
      <c r="M62" s="14"/>
      <c r="N62" s="14"/>
    </row>
    <row r="63" spans="1:15" s="25" customFormat="1">
      <c r="A63" s="7">
        <v>1</v>
      </c>
      <c r="B63" s="7" t="s">
        <v>35</v>
      </c>
      <c r="C63" s="28">
        <v>390000</v>
      </c>
      <c r="D63" s="19">
        <f t="shared" si="7"/>
        <v>390000</v>
      </c>
      <c r="E63" s="19">
        <f t="shared" si="8"/>
        <v>74100</v>
      </c>
      <c r="F63" s="19">
        <f t="shared" si="9"/>
        <v>464100</v>
      </c>
      <c r="G63" s="14"/>
      <c r="H63" s="14"/>
      <c r="I63" s="14"/>
      <c r="J63" s="14"/>
      <c r="K63" s="14"/>
      <c r="L63" s="14"/>
      <c r="M63" s="14"/>
      <c r="N63" s="14"/>
    </row>
    <row r="64" spans="1:15" s="25" customFormat="1">
      <c r="A64" s="7">
        <v>1</v>
      </c>
      <c r="B64" s="7" t="s">
        <v>34</v>
      </c>
      <c r="C64" s="28">
        <v>580000</v>
      </c>
      <c r="D64" s="19">
        <f t="shared" si="7"/>
        <v>580000</v>
      </c>
      <c r="E64" s="19">
        <f t="shared" si="8"/>
        <v>110200</v>
      </c>
      <c r="F64" s="19">
        <f t="shared" si="9"/>
        <v>690200</v>
      </c>
      <c r="G64" s="14"/>
      <c r="H64" s="14"/>
      <c r="I64" s="14"/>
      <c r="J64" s="14"/>
      <c r="K64" s="14"/>
      <c r="L64" s="14"/>
      <c r="M64" s="14"/>
      <c r="N64" s="14"/>
    </row>
    <row r="65" spans="1:15" s="11" customFormat="1">
      <c r="A65" s="7">
        <v>1</v>
      </c>
      <c r="B65" s="7" t="s">
        <v>33</v>
      </c>
      <c r="C65" s="28">
        <v>550000</v>
      </c>
      <c r="D65" s="19">
        <f t="shared" si="7"/>
        <v>550000</v>
      </c>
      <c r="E65" s="19">
        <f t="shared" si="8"/>
        <v>104500</v>
      </c>
      <c r="F65" s="19">
        <f t="shared" si="9"/>
        <v>654500</v>
      </c>
      <c r="M65" s="25"/>
      <c r="N65" s="25"/>
    </row>
    <row r="66" spans="1:15" s="11" customFormat="1">
      <c r="A66" s="7">
        <v>1</v>
      </c>
      <c r="B66" s="7" t="s">
        <v>32</v>
      </c>
      <c r="C66" s="28">
        <v>215000</v>
      </c>
      <c r="D66" s="19">
        <f t="shared" si="7"/>
        <v>215000</v>
      </c>
      <c r="E66" s="19">
        <f t="shared" si="8"/>
        <v>40850</v>
      </c>
      <c r="F66" s="19">
        <f t="shared" si="9"/>
        <v>255850</v>
      </c>
    </row>
    <row r="67" spans="1:15" s="11" customFormat="1">
      <c r="A67" s="7">
        <v>1</v>
      </c>
      <c r="B67" s="7" t="s">
        <v>31</v>
      </c>
      <c r="C67" s="28">
        <v>165000</v>
      </c>
      <c r="D67" s="19">
        <f t="shared" si="7"/>
        <v>165000</v>
      </c>
      <c r="E67" s="19">
        <f t="shared" si="8"/>
        <v>31350</v>
      </c>
      <c r="F67" s="19">
        <f t="shared" si="9"/>
        <v>196350</v>
      </c>
    </row>
    <row r="68" spans="1:15" s="27" customFormat="1">
      <c r="A68" s="7">
        <v>1</v>
      </c>
      <c r="B68" s="7" t="s">
        <v>30</v>
      </c>
      <c r="C68" s="28">
        <v>150000</v>
      </c>
      <c r="D68" s="19">
        <f t="shared" si="7"/>
        <v>150000</v>
      </c>
      <c r="E68" s="19">
        <f t="shared" si="8"/>
        <v>28500</v>
      </c>
      <c r="F68" s="19">
        <f t="shared" si="9"/>
        <v>178500</v>
      </c>
      <c r="G68" s="11"/>
      <c r="H68" s="11"/>
      <c r="I68" s="11"/>
      <c r="J68" s="11"/>
      <c r="K68" s="11"/>
      <c r="L68" s="11"/>
      <c r="M68" s="25"/>
      <c r="N68" s="25"/>
    </row>
    <row r="69" spans="1:15" s="11" customFormat="1">
      <c r="A69" s="7">
        <v>1</v>
      </c>
      <c r="B69" s="7" t="s">
        <v>29</v>
      </c>
      <c r="C69" s="28">
        <v>980000</v>
      </c>
      <c r="D69" s="19">
        <f t="shared" si="7"/>
        <v>980000</v>
      </c>
      <c r="E69" s="19">
        <f t="shared" si="8"/>
        <v>186200</v>
      </c>
      <c r="F69" s="19">
        <f t="shared" si="9"/>
        <v>1166200</v>
      </c>
      <c r="G69" s="29"/>
      <c r="H69" s="14"/>
      <c r="I69" s="14"/>
      <c r="J69" s="14"/>
      <c r="K69" s="14"/>
      <c r="L69" s="14"/>
      <c r="M69" s="14"/>
      <c r="N69" s="14"/>
    </row>
    <row r="70" spans="1:15" s="27" customFormat="1" ht="30">
      <c r="A70" s="6">
        <v>2</v>
      </c>
      <c r="B70" s="22" t="s">
        <v>19</v>
      </c>
      <c r="C70" s="23">
        <v>100000</v>
      </c>
      <c r="D70" s="19">
        <f t="shared" si="7"/>
        <v>200000</v>
      </c>
      <c r="E70" s="19">
        <f t="shared" si="8"/>
        <v>38000</v>
      </c>
      <c r="F70" s="19">
        <f t="shared" si="9"/>
        <v>238000</v>
      </c>
      <c r="G70" s="8"/>
      <c r="H70" s="8"/>
      <c r="I70" s="8"/>
      <c r="J70" s="8"/>
      <c r="K70" s="8"/>
      <c r="L70" s="8"/>
      <c r="M70" s="8"/>
      <c r="N70" s="8"/>
      <c r="O70" s="8"/>
    </row>
    <row r="71" spans="1:15" s="27" customFormat="1" ht="30">
      <c r="A71" s="4">
        <v>1</v>
      </c>
      <c r="B71" s="6" t="s">
        <v>28</v>
      </c>
      <c r="C71" s="30">
        <v>3500000</v>
      </c>
      <c r="D71" s="19">
        <f t="shared" si="7"/>
        <v>3500000</v>
      </c>
      <c r="E71" s="19">
        <f t="shared" si="8"/>
        <v>665000</v>
      </c>
      <c r="F71" s="19">
        <f t="shared" si="9"/>
        <v>4165000</v>
      </c>
      <c r="G71" s="11"/>
      <c r="H71" s="11"/>
      <c r="I71" s="11"/>
      <c r="J71" s="11"/>
      <c r="K71" s="11"/>
      <c r="L71" s="11"/>
      <c r="M71" s="11"/>
      <c r="N71" s="11"/>
    </row>
    <row r="72" spans="1:15" s="11" customFormat="1" ht="30">
      <c r="A72" s="6">
        <v>1</v>
      </c>
      <c r="B72" s="6" t="s">
        <v>27</v>
      </c>
      <c r="C72" s="31">
        <v>120000</v>
      </c>
      <c r="D72" s="19">
        <f t="shared" si="7"/>
        <v>120000</v>
      </c>
      <c r="E72" s="19">
        <f t="shared" si="8"/>
        <v>22800</v>
      </c>
      <c r="F72" s="19">
        <f t="shared" si="9"/>
        <v>142800</v>
      </c>
      <c r="G72" s="14"/>
      <c r="H72" s="14"/>
      <c r="I72" s="14"/>
      <c r="J72" s="14"/>
      <c r="K72" s="14"/>
      <c r="L72" s="14"/>
      <c r="M72" s="14"/>
      <c r="N72" s="14"/>
    </row>
    <row r="73" spans="1:15" s="11" customFormat="1">
      <c r="A73" s="4">
        <v>1</v>
      </c>
      <c r="B73" s="26" t="s">
        <v>26</v>
      </c>
      <c r="C73" s="19">
        <v>1500000</v>
      </c>
      <c r="D73" s="19">
        <f t="shared" si="7"/>
        <v>1500000</v>
      </c>
      <c r="E73" s="19">
        <f t="shared" si="8"/>
        <v>285000</v>
      </c>
      <c r="F73" s="19">
        <f t="shared" si="9"/>
        <v>1785000</v>
      </c>
      <c r="G73" s="8"/>
      <c r="H73" s="8"/>
      <c r="I73" s="8"/>
      <c r="J73" s="8"/>
      <c r="K73" s="8"/>
      <c r="L73" s="8"/>
      <c r="M73" s="8"/>
      <c r="N73" s="8"/>
    </row>
    <row r="74" spans="1:15" s="11" customFormat="1" ht="30">
      <c r="A74" s="6">
        <v>1</v>
      </c>
      <c r="B74" s="6" t="s">
        <v>25</v>
      </c>
      <c r="C74" s="32">
        <v>720000</v>
      </c>
      <c r="D74" s="19">
        <f t="shared" si="7"/>
        <v>720000</v>
      </c>
      <c r="E74" s="19">
        <f t="shared" si="8"/>
        <v>136800</v>
      </c>
      <c r="F74" s="19">
        <f t="shared" si="9"/>
        <v>856800</v>
      </c>
    </row>
    <row r="75" spans="1:15" s="11" customFormat="1">
      <c r="A75" s="4">
        <v>1</v>
      </c>
      <c r="B75" s="26" t="s">
        <v>24</v>
      </c>
      <c r="C75" s="19">
        <v>130000</v>
      </c>
      <c r="D75" s="19">
        <f t="shared" si="7"/>
        <v>130000</v>
      </c>
      <c r="E75" s="19">
        <f t="shared" si="8"/>
        <v>24700</v>
      </c>
      <c r="F75" s="19">
        <f t="shared" si="9"/>
        <v>154700</v>
      </c>
    </row>
    <row r="76" spans="1:15" s="27" customFormat="1">
      <c r="A76" s="6">
        <v>1</v>
      </c>
      <c r="B76" s="6" t="s">
        <v>23</v>
      </c>
      <c r="C76" s="31">
        <v>120000</v>
      </c>
      <c r="D76" s="19">
        <f t="shared" si="7"/>
        <v>120000</v>
      </c>
      <c r="E76" s="19">
        <f t="shared" si="8"/>
        <v>22800</v>
      </c>
      <c r="F76" s="19">
        <f t="shared" si="9"/>
        <v>142800</v>
      </c>
      <c r="G76" s="11"/>
      <c r="H76" s="11"/>
      <c r="I76" s="11"/>
      <c r="J76" s="11"/>
      <c r="K76" s="11"/>
      <c r="L76" s="11"/>
      <c r="M76" s="11"/>
      <c r="N76" s="11"/>
    </row>
    <row r="77" spans="1:15" s="8" customFormat="1" ht="15.75">
      <c r="A77" s="5"/>
      <c r="B77" s="20" t="s">
        <v>1</v>
      </c>
      <c r="C77" s="21">
        <f>SUM(C51:C76)</f>
        <v>19609000</v>
      </c>
      <c r="D77" s="21">
        <f>SUM(D51:D76)</f>
        <v>21230000</v>
      </c>
      <c r="E77" s="21">
        <f>SUM(E51:E76)</f>
        <v>3836100</v>
      </c>
      <c r="F77" s="21">
        <f>SUM(F51:F76)</f>
        <v>25066100</v>
      </c>
    </row>
    <row r="78" spans="1:15" s="8" customFormat="1">
      <c r="C78" s="9"/>
      <c r="D78" s="9"/>
      <c r="E78" s="9"/>
      <c r="F78" s="9"/>
    </row>
    <row r="79" spans="1:15" s="8" customFormat="1">
      <c r="A79" s="36" t="s">
        <v>9</v>
      </c>
      <c r="B79" s="37"/>
      <c r="C79" s="40" t="s">
        <v>22</v>
      </c>
      <c r="D79" s="40"/>
      <c r="E79" s="40"/>
      <c r="F79" s="40"/>
    </row>
    <row r="80" spans="1:15" s="8" customFormat="1">
      <c r="A80" s="38"/>
      <c r="B80" s="39"/>
      <c r="C80" s="40"/>
      <c r="D80" s="40"/>
      <c r="E80" s="40"/>
      <c r="F80" s="40"/>
    </row>
    <row r="81" spans="1:15" s="8" customFormat="1" ht="31.5">
      <c r="A81" s="1" t="s">
        <v>8</v>
      </c>
      <c r="B81" s="17" t="s">
        <v>7</v>
      </c>
      <c r="C81" s="2" t="s">
        <v>6</v>
      </c>
      <c r="D81" s="3" t="s">
        <v>5</v>
      </c>
      <c r="E81" s="3" t="s">
        <v>4</v>
      </c>
      <c r="F81" s="3" t="s">
        <v>3</v>
      </c>
    </row>
    <row r="82" spans="1:15">
      <c r="A82" s="10">
        <v>2</v>
      </c>
      <c r="B82" s="10" t="s">
        <v>21</v>
      </c>
      <c r="C82" s="33">
        <v>410000</v>
      </c>
      <c r="D82" s="23">
        <f>C82*A82</f>
        <v>820000</v>
      </c>
      <c r="E82" s="23">
        <f>D82*19%</f>
        <v>155800</v>
      </c>
      <c r="F82" s="23">
        <f>E82+D82</f>
        <v>975800</v>
      </c>
    </row>
    <row r="83" spans="1:15">
      <c r="A83" s="10">
        <v>28</v>
      </c>
      <c r="B83" s="10" t="s">
        <v>20</v>
      </c>
      <c r="C83" s="33">
        <v>35000</v>
      </c>
      <c r="D83" s="23">
        <f t="shared" ref="D83:D94" si="10">C83*A83</f>
        <v>980000</v>
      </c>
      <c r="E83" s="23">
        <v>0</v>
      </c>
      <c r="F83" s="23">
        <f t="shared" ref="F83:F94" si="11">E83+D83</f>
        <v>980000</v>
      </c>
    </row>
    <row r="84" spans="1:15">
      <c r="A84" s="10">
        <v>1</v>
      </c>
      <c r="B84" s="10" t="s">
        <v>83</v>
      </c>
      <c r="C84" s="33">
        <v>225000</v>
      </c>
      <c r="D84" s="23">
        <f t="shared" si="10"/>
        <v>225000</v>
      </c>
      <c r="E84" s="23">
        <f t="shared" ref="E84:E94" si="12">D84*19%</f>
        <v>42750</v>
      </c>
      <c r="F84" s="23">
        <f t="shared" si="11"/>
        <v>267750</v>
      </c>
    </row>
    <row r="85" spans="1:15">
      <c r="A85" s="10">
        <v>1</v>
      </c>
      <c r="B85" s="10" t="s">
        <v>84</v>
      </c>
      <c r="C85" s="33">
        <v>235000</v>
      </c>
      <c r="D85" s="23">
        <f t="shared" si="10"/>
        <v>235000</v>
      </c>
      <c r="E85" s="23">
        <f t="shared" si="12"/>
        <v>44650</v>
      </c>
      <c r="F85" s="23">
        <f t="shared" si="11"/>
        <v>279650</v>
      </c>
    </row>
    <row r="86" spans="1:15" s="11" customFormat="1">
      <c r="A86" s="10">
        <v>4</v>
      </c>
      <c r="B86" s="10" t="s">
        <v>85</v>
      </c>
      <c r="C86" s="33">
        <v>920000</v>
      </c>
      <c r="D86" s="23">
        <f t="shared" si="10"/>
        <v>3680000</v>
      </c>
      <c r="E86" s="23">
        <f t="shared" si="12"/>
        <v>699200</v>
      </c>
      <c r="F86" s="23">
        <f t="shared" si="11"/>
        <v>4379200</v>
      </c>
    </row>
    <row r="87" spans="1:15" s="11" customFormat="1">
      <c r="A87" s="10">
        <v>1</v>
      </c>
      <c r="B87" s="10" t="s">
        <v>86</v>
      </c>
      <c r="C87" s="33">
        <v>1150000</v>
      </c>
      <c r="D87" s="23">
        <f t="shared" si="10"/>
        <v>1150000</v>
      </c>
      <c r="E87" s="23">
        <f t="shared" si="12"/>
        <v>218500</v>
      </c>
      <c r="F87" s="23">
        <f t="shared" si="11"/>
        <v>1368500</v>
      </c>
    </row>
    <row r="88" spans="1:15" s="11" customFormat="1" ht="30">
      <c r="A88" s="10">
        <v>1</v>
      </c>
      <c r="B88" s="10" t="s">
        <v>87</v>
      </c>
      <c r="C88" s="33">
        <v>750000</v>
      </c>
      <c r="D88" s="23">
        <f t="shared" si="10"/>
        <v>750000</v>
      </c>
      <c r="E88" s="23">
        <f t="shared" si="12"/>
        <v>142500</v>
      </c>
      <c r="F88" s="23">
        <f t="shared" si="11"/>
        <v>892500</v>
      </c>
    </row>
    <row r="89" spans="1:15" s="27" customFormat="1" ht="30">
      <c r="A89" s="10">
        <v>2</v>
      </c>
      <c r="B89" s="10" t="s">
        <v>19</v>
      </c>
      <c r="C89" s="33">
        <v>100000</v>
      </c>
      <c r="D89" s="23">
        <f t="shared" si="10"/>
        <v>200000</v>
      </c>
      <c r="E89" s="23">
        <f t="shared" si="12"/>
        <v>38000</v>
      </c>
      <c r="F89" s="23">
        <f t="shared" si="11"/>
        <v>238000</v>
      </c>
      <c r="G89" s="8"/>
      <c r="H89" s="8"/>
      <c r="I89" s="8"/>
      <c r="J89" s="8"/>
      <c r="K89" s="8"/>
      <c r="L89" s="8"/>
      <c r="M89" s="8"/>
      <c r="N89" s="8"/>
      <c r="O89" s="8"/>
    </row>
    <row r="90" spans="1:15" s="11" customFormat="1" ht="45">
      <c r="A90" s="10">
        <v>1</v>
      </c>
      <c r="B90" s="10" t="s">
        <v>79</v>
      </c>
      <c r="C90" s="33">
        <v>550000</v>
      </c>
      <c r="D90" s="23">
        <f t="shared" si="10"/>
        <v>550000</v>
      </c>
      <c r="E90" s="23">
        <f t="shared" si="12"/>
        <v>104500</v>
      </c>
      <c r="F90" s="23">
        <f t="shared" si="11"/>
        <v>654500</v>
      </c>
    </row>
    <row r="91" spans="1:15" ht="30">
      <c r="A91" s="10">
        <v>1</v>
      </c>
      <c r="B91" s="10" t="s">
        <v>80</v>
      </c>
      <c r="C91" s="33">
        <v>220000</v>
      </c>
      <c r="D91" s="23">
        <f t="shared" si="10"/>
        <v>220000</v>
      </c>
      <c r="E91" s="23">
        <f t="shared" si="12"/>
        <v>41800</v>
      </c>
      <c r="F91" s="23">
        <f t="shared" si="11"/>
        <v>261800</v>
      </c>
    </row>
    <row r="92" spans="1:15">
      <c r="A92" s="10">
        <v>1</v>
      </c>
      <c r="B92" s="10" t="s">
        <v>81</v>
      </c>
      <c r="C92" s="33">
        <v>180000</v>
      </c>
      <c r="D92" s="23">
        <f t="shared" si="10"/>
        <v>180000</v>
      </c>
      <c r="E92" s="23">
        <f t="shared" si="12"/>
        <v>34200</v>
      </c>
      <c r="F92" s="23">
        <f t="shared" si="11"/>
        <v>214200</v>
      </c>
    </row>
    <row r="93" spans="1:15">
      <c r="A93" s="10">
        <v>1</v>
      </c>
      <c r="B93" s="10" t="s">
        <v>82</v>
      </c>
      <c r="C93" s="33">
        <v>280000</v>
      </c>
      <c r="D93" s="23">
        <f t="shared" si="10"/>
        <v>280000</v>
      </c>
      <c r="E93" s="23">
        <f t="shared" si="12"/>
        <v>53200</v>
      </c>
      <c r="F93" s="23">
        <f t="shared" si="11"/>
        <v>333200</v>
      </c>
    </row>
    <row r="94" spans="1:15">
      <c r="A94" s="10">
        <v>1</v>
      </c>
      <c r="B94" s="10" t="s">
        <v>71</v>
      </c>
      <c r="C94" s="33">
        <v>819500</v>
      </c>
      <c r="D94" s="23">
        <f t="shared" si="10"/>
        <v>819500</v>
      </c>
      <c r="E94" s="23">
        <f t="shared" si="12"/>
        <v>155705</v>
      </c>
      <c r="F94" s="23">
        <f t="shared" si="11"/>
        <v>975205</v>
      </c>
    </row>
    <row r="95" spans="1:15" s="8" customFormat="1" ht="15.75">
      <c r="A95" s="5"/>
      <c r="B95" s="20" t="s">
        <v>1</v>
      </c>
      <c r="C95" s="21">
        <f>SUM(C82:C94)</f>
        <v>5874500</v>
      </c>
      <c r="D95" s="21">
        <f>SUM(D82:D94)</f>
        <v>10089500</v>
      </c>
      <c r="E95" s="21">
        <f>SUM(E82:E94)</f>
        <v>1730805</v>
      </c>
      <c r="F95" s="21">
        <f>SUM(F82:F94)</f>
        <v>11820305</v>
      </c>
    </row>
    <row r="97" spans="1:6" s="8" customFormat="1">
      <c r="A97" s="36" t="s">
        <v>9</v>
      </c>
      <c r="B97" s="37"/>
      <c r="C97" s="40" t="s">
        <v>18</v>
      </c>
      <c r="D97" s="40"/>
      <c r="E97" s="40"/>
      <c r="F97" s="40"/>
    </row>
    <row r="98" spans="1:6" s="8" customFormat="1">
      <c r="A98" s="38"/>
      <c r="B98" s="39"/>
      <c r="C98" s="40"/>
      <c r="D98" s="40"/>
      <c r="E98" s="40"/>
      <c r="F98" s="40"/>
    </row>
    <row r="99" spans="1:6" s="8" customFormat="1" ht="31.5">
      <c r="A99" s="1" t="s">
        <v>8</v>
      </c>
      <c r="B99" s="17" t="s">
        <v>7</v>
      </c>
      <c r="C99" s="2" t="s">
        <v>6</v>
      </c>
      <c r="D99" s="3" t="s">
        <v>5</v>
      </c>
      <c r="E99" s="3" t="s">
        <v>4</v>
      </c>
      <c r="F99" s="3" t="s">
        <v>3</v>
      </c>
    </row>
    <row r="100" spans="1:6">
      <c r="A100" s="10">
        <v>2</v>
      </c>
      <c r="B100" s="10" t="s">
        <v>11</v>
      </c>
      <c r="C100" s="33">
        <v>35000</v>
      </c>
      <c r="D100" s="23">
        <f>C100*A100</f>
        <v>70000</v>
      </c>
      <c r="E100" s="23">
        <f>D100*19%</f>
        <v>13300</v>
      </c>
      <c r="F100" s="23">
        <f>E100+D100</f>
        <v>83300</v>
      </c>
    </row>
    <row r="101" spans="1:6">
      <c r="A101" s="6">
        <v>2</v>
      </c>
      <c r="B101" s="6" t="s">
        <v>17</v>
      </c>
      <c r="C101" s="23">
        <v>50000</v>
      </c>
      <c r="D101" s="23">
        <f t="shared" ref="D101:D104" si="13">C101*A101</f>
        <v>100000</v>
      </c>
      <c r="E101" s="23">
        <f t="shared" ref="E101:E104" si="14">D101*19%</f>
        <v>19000</v>
      </c>
      <c r="F101" s="23">
        <f t="shared" ref="F101:F104" si="15">E101+D101</f>
        <v>119000</v>
      </c>
    </row>
    <row r="102" spans="1:6">
      <c r="A102" s="10">
        <v>2</v>
      </c>
      <c r="B102" s="10" t="s">
        <v>10</v>
      </c>
      <c r="C102" s="33">
        <v>58000</v>
      </c>
      <c r="D102" s="23">
        <f t="shared" si="13"/>
        <v>116000</v>
      </c>
      <c r="E102" s="23">
        <f t="shared" si="14"/>
        <v>22040</v>
      </c>
      <c r="F102" s="23">
        <f t="shared" si="15"/>
        <v>138040</v>
      </c>
    </row>
    <row r="103" spans="1:6">
      <c r="A103" s="6">
        <v>14</v>
      </c>
      <c r="B103" s="6" t="s">
        <v>16</v>
      </c>
      <c r="C103" s="23">
        <v>35000</v>
      </c>
      <c r="D103" s="23">
        <f t="shared" si="13"/>
        <v>490000</v>
      </c>
      <c r="E103" s="23">
        <v>0</v>
      </c>
      <c r="F103" s="23">
        <f t="shared" si="15"/>
        <v>490000</v>
      </c>
    </row>
    <row r="104" spans="1:6">
      <c r="A104" s="6">
        <v>2</v>
      </c>
      <c r="B104" s="6" t="s">
        <v>12</v>
      </c>
      <c r="C104" s="23">
        <v>80000</v>
      </c>
      <c r="D104" s="23">
        <f t="shared" si="13"/>
        <v>160000</v>
      </c>
      <c r="E104" s="23">
        <f t="shared" si="14"/>
        <v>30400</v>
      </c>
      <c r="F104" s="23">
        <f t="shared" si="15"/>
        <v>190400</v>
      </c>
    </row>
    <row r="105" spans="1:6" s="8" customFormat="1" ht="15.75">
      <c r="A105" s="5"/>
      <c r="B105" s="20" t="s">
        <v>1</v>
      </c>
      <c r="C105" s="21">
        <f>SUM(C100:C104)</f>
        <v>258000</v>
      </c>
      <c r="D105" s="21">
        <f>SUM(D100:D104)</f>
        <v>936000</v>
      </c>
      <c r="E105" s="21">
        <f>SUM(E100:E104)</f>
        <v>84740</v>
      </c>
      <c r="F105" s="21">
        <f>SUM(F100:F104)</f>
        <v>1020740</v>
      </c>
    </row>
    <row r="106" spans="1:6" s="8" customFormat="1">
      <c r="C106" s="9"/>
      <c r="D106" s="9"/>
      <c r="E106" s="9"/>
      <c r="F106" s="9"/>
    </row>
    <row r="107" spans="1:6" s="11" customFormat="1">
      <c r="A107" s="36" t="s">
        <v>9</v>
      </c>
      <c r="B107" s="37"/>
      <c r="C107" s="40" t="s">
        <v>15</v>
      </c>
      <c r="D107" s="40"/>
      <c r="E107" s="40"/>
      <c r="F107" s="40"/>
    </row>
    <row r="108" spans="1:6" s="11" customFormat="1">
      <c r="A108" s="38"/>
      <c r="B108" s="39"/>
      <c r="C108" s="40"/>
      <c r="D108" s="40"/>
      <c r="E108" s="40"/>
      <c r="F108" s="40"/>
    </row>
    <row r="109" spans="1:6" s="11" customFormat="1" ht="31.5">
      <c r="A109" s="1" t="s">
        <v>8</v>
      </c>
      <c r="B109" s="17" t="s">
        <v>7</v>
      </c>
      <c r="C109" s="3" t="s">
        <v>6</v>
      </c>
      <c r="D109" s="3" t="s">
        <v>5</v>
      </c>
      <c r="E109" s="3" t="s">
        <v>4</v>
      </c>
      <c r="F109" s="3" t="s">
        <v>3</v>
      </c>
    </row>
    <row r="110" spans="1:6">
      <c r="A110" s="10">
        <v>2</v>
      </c>
      <c r="B110" s="10" t="s">
        <v>10</v>
      </c>
      <c r="C110" s="33">
        <v>58000</v>
      </c>
      <c r="D110" s="23">
        <f>C110*A110</f>
        <v>116000</v>
      </c>
      <c r="E110" s="23">
        <f>D110*19%</f>
        <v>22040</v>
      </c>
      <c r="F110" s="23">
        <f>E110+D110</f>
        <v>138040</v>
      </c>
    </row>
    <row r="111" spans="1:6">
      <c r="A111" s="10">
        <v>2</v>
      </c>
      <c r="B111" s="10" t="s">
        <v>14</v>
      </c>
      <c r="C111" s="33">
        <v>70000</v>
      </c>
      <c r="D111" s="23">
        <f t="shared" ref="D111:D116" si="16">C111*A111</f>
        <v>140000</v>
      </c>
      <c r="E111" s="23">
        <f t="shared" ref="E111:E116" si="17">D111*19%</f>
        <v>26600</v>
      </c>
      <c r="F111" s="23">
        <f t="shared" ref="F111:F116" si="18">E111+D111</f>
        <v>166600</v>
      </c>
    </row>
    <row r="112" spans="1:6">
      <c r="A112" s="10">
        <v>2</v>
      </c>
      <c r="B112" s="10" t="s">
        <v>11</v>
      </c>
      <c r="C112" s="33">
        <v>35000</v>
      </c>
      <c r="D112" s="23">
        <f t="shared" si="16"/>
        <v>70000</v>
      </c>
      <c r="E112" s="23">
        <f t="shared" si="17"/>
        <v>13300</v>
      </c>
      <c r="F112" s="23">
        <f t="shared" si="18"/>
        <v>83300</v>
      </c>
    </row>
    <row r="113" spans="1:7">
      <c r="A113" s="6">
        <v>16</v>
      </c>
      <c r="B113" s="6" t="s">
        <v>16</v>
      </c>
      <c r="C113" s="33">
        <v>35000</v>
      </c>
      <c r="D113" s="23">
        <f t="shared" si="16"/>
        <v>560000</v>
      </c>
      <c r="E113" s="23">
        <v>0</v>
      </c>
      <c r="F113" s="23">
        <f t="shared" si="18"/>
        <v>560000</v>
      </c>
    </row>
    <row r="114" spans="1:7">
      <c r="A114" s="6">
        <v>1</v>
      </c>
      <c r="B114" s="6" t="s">
        <v>88</v>
      </c>
      <c r="C114" s="33">
        <v>1150000</v>
      </c>
      <c r="D114" s="23">
        <f t="shared" si="16"/>
        <v>1150000</v>
      </c>
      <c r="E114" s="23">
        <f t="shared" si="17"/>
        <v>218500</v>
      </c>
      <c r="F114" s="23">
        <f t="shared" si="18"/>
        <v>1368500</v>
      </c>
    </row>
    <row r="115" spans="1:7">
      <c r="A115" s="7">
        <v>1</v>
      </c>
      <c r="B115" s="7" t="s">
        <v>89</v>
      </c>
      <c r="C115" s="33">
        <v>450000</v>
      </c>
      <c r="D115" s="23">
        <f t="shared" si="16"/>
        <v>450000</v>
      </c>
      <c r="E115" s="23">
        <f t="shared" si="17"/>
        <v>85500</v>
      </c>
      <c r="F115" s="23">
        <f t="shared" si="18"/>
        <v>535500</v>
      </c>
    </row>
    <row r="116" spans="1:7">
      <c r="A116" s="6">
        <v>2</v>
      </c>
      <c r="B116" s="6" t="s">
        <v>12</v>
      </c>
      <c r="C116" s="33">
        <v>80000</v>
      </c>
      <c r="D116" s="23">
        <f t="shared" si="16"/>
        <v>160000</v>
      </c>
      <c r="E116" s="23">
        <f t="shared" si="17"/>
        <v>30400</v>
      </c>
      <c r="F116" s="23">
        <f t="shared" si="18"/>
        <v>190400</v>
      </c>
    </row>
    <row r="117" spans="1:7" s="11" customFormat="1" ht="15.75">
      <c r="A117" s="5"/>
      <c r="B117" s="20" t="s">
        <v>1</v>
      </c>
      <c r="C117" s="34">
        <f>SUM(C110:C116)</f>
        <v>1878000</v>
      </c>
      <c r="D117" s="34">
        <f t="shared" ref="D117:F117" si="19">SUM(D110:D116)</f>
        <v>2646000</v>
      </c>
      <c r="E117" s="34">
        <f t="shared" si="19"/>
        <v>396340</v>
      </c>
      <c r="F117" s="34">
        <f t="shared" si="19"/>
        <v>3042340</v>
      </c>
    </row>
    <row r="118" spans="1:7" s="11" customFormat="1">
      <c r="C118" s="12"/>
      <c r="D118" s="12"/>
      <c r="E118" s="12"/>
      <c r="F118" s="12"/>
    </row>
    <row r="119" spans="1:7" s="8" customFormat="1">
      <c r="C119" s="13"/>
      <c r="D119" s="9"/>
      <c r="E119" s="9"/>
      <c r="F119" s="9"/>
    </row>
    <row r="120" spans="1:7" ht="15.75">
      <c r="C120" s="41" t="s">
        <v>0</v>
      </c>
      <c r="D120" s="41"/>
      <c r="E120" s="41"/>
      <c r="F120" s="15">
        <f>F25+F46+F77+F95+F105+F117</f>
        <v>69999865</v>
      </c>
      <c r="G120" s="35"/>
    </row>
    <row r="121" spans="1:7">
      <c r="C121" s="12"/>
      <c r="D121" s="12"/>
      <c r="E121" s="12"/>
      <c r="F121" s="12"/>
    </row>
    <row r="122" spans="1:7">
      <c r="C122" s="12"/>
      <c r="D122" s="12"/>
      <c r="E122" s="12"/>
      <c r="F122" s="12"/>
    </row>
  </sheetData>
  <mergeCells count="13">
    <mergeCell ref="C120:E120"/>
    <mergeCell ref="A79:B80"/>
    <mergeCell ref="C79:F80"/>
    <mergeCell ref="A97:B98"/>
    <mergeCell ref="C97:F98"/>
    <mergeCell ref="A107:B108"/>
    <mergeCell ref="C107:F108"/>
    <mergeCell ref="A1:B2"/>
    <mergeCell ref="C1:F2"/>
    <mergeCell ref="A27:B28"/>
    <mergeCell ref="C27:F28"/>
    <mergeCell ref="A48:B49"/>
    <mergeCell ref="C48:F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LOCAL</cp:lastModifiedBy>
  <dcterms:created xsi:type="dcterms:W3CDTF">2026-09-04T20:20:56Z</dcterms:created>
  <dcterms:modified xsi:type="dcterms:W3CDTF">2026-09-21T12:59:00Z</dcterms:modified>
</cp:coreProperties>
</file>