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5ec083ebfbcad1b4/Escritorio/SELECCIÓN ABREVIADA PROCESO SALUD/PROCESO OBRA/OBRA AJUSTADOS 01-09/"/>
    </mc:Choice>
  </mc:AlternateContent>
  <xr:revisionPtr revIDLastSave="0" documentId="13_ncr:1_{44CA3349-0D9D-4BC9-AE21-32AC7726BB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>[3]INST!#REF!</definedName>
    <definedName name="________key3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FS01">[0]!ERR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F4">{"SUMINISTRO E INSTALACIÓN CANALETAS L=7.50"}</definedName>
    <definedName name="______FS01">[0]!ERR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F">[0]!ERR</definedName>
    <definedName name="_____F4">{"SUMINISTRO E INSTALACIÓN CANALETAS L=7.50"}</definedName>
    <definedName name="_____FS01">[0]!ERR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FS01">[0]!ERR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EST12">#REF!</definedName>
    <definedName name="___F">[0]!ERR</definedName>
    <definedName name="___F4">{"SUMINISTRO E INSTALACIÓN CANALETAS L=7.50"}</definedName>
    <definedName name="___FS01">[0]!ERR</definedName>
    <definedName name="___ICP1">[6]Tablas!#REF!</definedName>
    <definedName name="___key2">[3]INST!#REF!</definedName>
    <definedName name="___key3">#REF!</definedName>
    <definedName name="___key3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>#REF!</definedName>
    <definedName name="__123Graph_B">#REF!</definedName>
    <definedName name="__a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[12]EMPRESA!$F$22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CP1">[6]Tablas!#REF!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ey2">[13]INST!#REF!</definedName>
    <definedName name="__key21">[3]INST!#REF!</definedName>
    <definedName name="__key3">#REF!</definedName>
    <definedName name="__key31">#REF!</definedName>
    <definedName name="__kjk6">{"TAB1",#N/A,TRUE,"GENERAL";"TAB2",#N/A,TRUE,"GENERAL";"TAB3",#N/A,TRUE,"GENERAL";"TAB4",#N/A,TRUE,"GENERAL";"TAB5",#N/A,TRUE,"GENERAL"}</definedName>
    <definedName name="__LEY80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[14]PESOS!#REF!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D1">[6]Tablas!#REF!</definedName>
    <definedName name="__OCI1">[6]Tablas!#REF!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[6]Tablas!#REF!</definedName>
    <definedName name="__VFA1">[6]Tablas!#REF!</definedName>
    <definedName name="__vfv4">{"via1",#N/A,TRUE,"general";"via2",#N/A,TRUE,"general";"via3",#N/A,TRUE,"general"}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280">[0]!ERR</definedName>
    <definedName name="_APU221">#REF!</definedName>
    <definedName name="_APU465">[16]!absc</definedName>
    <definedName name="_Atp2">[12]EMPRESA!$F$22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4">{"SUMINISTRO E INSTALACIÓN CANALETAS L=7.50"}</definedName>
    <definedName name="_FC">#REF!</definedName>
    <definedName name="_ff2005">[0]!ERR</definedName>
    <definedName name="_Fill">#REF!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oBack">#REF!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[17]INST!#REF!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EC1">"Rectángulo 31"</definedName>
    <definedName name="_ref4">#REF!</definedName>
    <definedName name="_Regression_X">#REF!</definedName>
    <definedName name="_REGRESSION_XNJA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ortNJA">#REF!</definedName>
    <definedName name="_srn001">#REF!</definedName>
    <definedName name="_SUM1">#REF!</definedName>
    <definedName name="_SUM2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>[0]!ERR</definedName>
    <definedName name="_Toc329176943">#REF!</definedName>
    <definedName name="_Toc32917694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[3]INST!#REF!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">#REF!</definedName>
    <definedName name="_X_10">#REF!</definedName>
    <definedName name="_X_3">#REF!</definedName>
    <definedName name="_X_4">#REF!</definedName>
    <definedName name="_X_5">#REF!</definedName>
    <definedName name="_X_6">#REF!</definedName>
    <definedName name="_X_7">#REF!</definedName>
    <definedName name="_X_8">#REF!</definedName>
    <definedName name="_X_9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">#REF!</definedName>
    <definedName name="_Z_10">#REF!</definedName>
    <definedName name="_Z_3">#REF!</definedName>
    <definedName name="_Z_4">#REF!</definedName>
    <definedName name="_Z_5">#REF!</definedName>
    <definedName name="_Z_6">#REF!</definedName>
    <definedName name="_Z_7">#REF!</definedName>
    <definedName name="_Z_8">#REF!</definedName>
    <definedName name="_Z_9">#REF!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>'[19]DUB-823'!#REF!</definedName>
    <definedName name="A_1">#REF!</definedName>
    <definedName name="A_impresión_IM">#REF!</definedName>
    <definedName name="A18A200">[20]ESPEC!#REF!</definedName>
    <definedName name="a2a">{"TAB1",#N/A,TRUE,"GENERAL";"TAB2",#N/A,TRUE,"GENERAL";"TAB3",#N/A,TRUE,"GENERAL";"TAB4",#N/A,TRUE,"GENERAL";"TAB5",#N/A,TRUE,"GENERAL"}</definedName>
    <definedName name="aa">[0]!ERR</definedName>
    <definedName name="AAA">[0]!ERR</definedName>
    <definedName name="AAA_10">#REF!</definedName>
    <definedName name="AAA_3">#REF!</definedName>
    <definedName name="AAA_4">#REF!</definedName>
    <definedName name="AAA_5">#REF!</definedName>
    <definedName name="AAA_6">#REF!</definedName>
    <definedName name="AAA_7">#REF!</definedName>
    <definedName name="AAA_8">#REF!</definedName>
    <definedName name="AAA_9">#REF!</definedName>
    <definedName name="aaaaaa">[21]otros!$C$5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G">[1]AASHTO!$A$2:$F$5</definedName>
    <definedName name="absc">#REF!</definedName>
    <definedName name="absc1">[22]!absc</definedName>
    <definedName name="ac">#REF!</definedName>
    <definedName name="AccessDatabase">"C:\C-314\VOLUMENES\volfin4.mdb"</definedName>
    <definedName name="AceroCase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'[23]Reservas de Petróleo'!$A$2,'[23]Reservas de Petróleo'!$A$1,'[23]Reservas de Petróleo'!$D$4,'[23]Reservas de Petróleo'!$E$1:$E$65536</definedName>
    <definedName name="ad">#REF!</definedName>
    <definedName name="adasd">#REF!</definedName>
    <definedName name="ADFE">[0]!ERR</definedName>
    <definedName name="ADFGSDB">{"via1",#N/A,TRUE,"general";"via2",#N/A,TRUE,"general";"via3",#N/A,TRUE,"general"}</definedName>
    <definedName name="ADM">[21]otros!$C$2</definedName>
    <definedName name="administrador">[24]Informacion!$B$15</definedName>
    <definedName name="ADMON">#REF!</definedName>
    <definedName name="ADMON1">#REF!</definedName>
    <definedName name="adoc1">[22]!absc</definedName>
    <definedName name="ADOC125">[25]!absc</definedName>
    <definedName name="adoq">[26]!absc</definedName>
    <definedName name="ads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>{"TAB1",#N/A,TRUE,"GENERAL";"TAB2",#N/A,TRUE,"GENERAL";"TAB3",#N/A,TRUE,"GENERAL";"TAB4",#N/A,TRUE,"GENERAL";"TAB5",#N/A,TRUE,"GENERAL"}</definedName>
    <definedName name="AE">#REF!</definedName>
    <definedName name="aefa">{"via1",#N/A,TRUE,"general";"via2",#N/A,TRUE,"general";"via3",#N/A,TRUE,"general"}</definedName>
    <definedName name="AER">[0]!ERR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[27]!absc</definedName>
    <definedName name="AlcanceProyecto">#REF!</definedName>
    <definedName name="ALM">#REF!</definedName>
    <definedName name="ALTERNATIVAS">#REF!</definedName>
    <definedName name="ALTO">[28]Tabla!$A$1:$A$5</definedName>
    <definedName name="Amount">#REF!</definedName>
    <definedName name="ANCLAJE">'[29]MC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[30]COMPARATIVO!#REF!</definedName>
    <definedName name="anexo8">#REF!</definedName>
    <definedName name="anexo9">#REF!</definedName>
    <definedName name="anexů7">#REF!</definedName>
    <definedName name="anscount">1</definedName>
    <definedName name="Antic">[31]BASES!$B$33</definedName>
    <definedName name="ANTICIPO">[32]BASES!$B$33</definedName>
    <definedName name="AÑO">[21]PRESUPUESTO!$D$13</definedName>
    <definedName name="AÑOWUIE">'[33]Res-Accide-10'!$R$2:$R$7</definedName>
    <definedName name="apaiy">#REF!</definedName>
    <definedName name="APELLIDOS">#REF!</definedName>
    <definedName name="API">#REF!</definedName>
    <definedName name="APU">[34]!absc</definedName>
    <definedName name="APU_directos">#REF!</definedName>
    <definedName name="APU221.1">#REF!</definedName>
    <definedName name="APU221.2">#REF!</definedName>
    <definedName name="aq">[0]!ERR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Print_Area" localSheetId="0">'PRESUPUESTO OFICIAL (Entidad)'!$A$1:$P$269</definedName>
    <definedName name="AreaLimpiar">'[35]Info-Portaf'!$N$4,'[35]Info-Portaf'!$C$10:$AE$24,'[35]Info-Portaf'!$C$26:$AE$28,'[35]Info-Portaf'!$C$31:$AE$40,'[35]Info-Portaf'!$C$41:$H$41,'[35]Info-Portaf'!$C$42:$AE$51,'[35]Info-Portaf'!$C$53:$AE$54,'[35]Info-Portaf'!$C$57:$AE$57,'[35]Info-Portaf'!$C$59:$AE$59,'[35]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da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ds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>[0]!ERR</definedName>
    <definedName name="asdflkjh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p">[5]EMPRESA!$F$20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[36]CONTRATO!$E$18</definedName>
    <definedName name="AuxCom">'[5]DATOS CONTRATO'!$I$16</definedName>
    <definedName name="auxcomisariato">[36]CONTRATO!$I$16</definedName>
    <definedName name="AuxDot">'[5]DATOS CONTRATO'!$I$17</definedName>
    <definedName name="auxdotacion">[36]CONTRATO!$I$17</definedName>
    <definedName name="AuxHab">'[5]DATOS CONTRATO'!$E$17</definedName>
    <definedName name="auxhabi">[37]CONTRATO!$E$17</definedName>
    <definedName name="auxhabitacion">[36]CONTRATO!$E$17</definedName>
    <definedName name="auxtransporte">[36]CONTRATO!$E$16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ajo_L">[28]Tabla!$A$1:$A$5</definedName>
    <definedName name="Base">#REF!</definedName>
    <definedName name="Base_datos_IM">#REF!</definedName>
    <definedName name="base1">#REF!</definedName>
    <definedName name="base2">#REF!</definedName>
    <definedName name="basedatos">[38]Hoja1!$A$4:$BZ$55</definedName>
    <definedName name="BaseDeDatos1">#REF!</definedName>
    <definedName name="basep">[39]PRESUPUESTAL!$A$4:$P$190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T">#REF!</definedName>
    <definedName name="bgvfcdx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'[40]Ejecutado%'!#REF!</definedName>
    <definedName name="blEjecutadoPorcen">'[40]Ejecutado$'!$D$1:$CE$45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'[40]Programado$'!$I$1:$CK$45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[41]steel!#REF!</definedName>
    <definedName name="BORDET">#REF!</definedName>
    <definedName name="BORSHE">'[18]7422CW00'!#REF!</definedName>
    <definedName name="BORSUM">'[18]7422CW00'!#REF!</definedName>
    <definedName name="BOX">[0]!ERR</definedName>
    <definedName name="BOX__">#REF!</definedName>
    <definedName name="boxes">#REF!</definedName>
    <definedName name="BQ">#REF!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SW">[42]medelo!$D$37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'[43]Form5 _Pág_ 1'!#REF!</definedName>
    <definedName name="BuiltIn_Print_Area___0">'[43]Form5 _Pág_ 2'!#REF!</definedName>
    <definedName name="BuiltIn_Print_Area___0___0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">[0]!ERR</definedName>
    <definedName name="CAMPO">#REF!</definedName>
    <definedName name="CANT">#REF!</definedName>
    <definedName name="cantidad">'[44]TRAMO 03'!$F:$F,'[44]TRAMO 03'!$I:$I,'[44]TRAMO 03'!$K:$K,'[44]TRAMO 03'!#REF!,'[44]TRAMO 03'!#REF!,'[44]TRAMO 03'!#REF!,'[44]TRAMO 03'!#REF!,'[44]TRAMO 03'!#REF!,'[44]TRAMO 03'!#REF!,'[44]TRAMO 03'!#REF!,'[44]TRAMO 03'!#REF!,'[44]TRAMO 03'!#REF!,'[44]TRAMO 03'!#REF!,'[44]TRAMO 03'!#REF!,'[44]TRAMO 03'!#REF!,'[44]TRAMO 03'!#REF!</definedName>
    <definedName name="CantObraDefinitiva">{"SUMINISTRO E INSTALACIÓN CANALETAS L=7.50"}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[45]SECTORIZACIÓN!$A$12:$G$20</definedName>
    <definedName name="CBWorkbookPriority">-1602700874</definedName>
    <definedName name="CC">[46]Personalizar!$G$22:$G$25</definedName>
    <definedName name="ccccc">{"TAB1",#N/A,TRUE,"GENERAL";"TAB2",#N/A,TRUE,"GENERAL";"TAB3",#N/A,TRUE,"GENERAL";"TAB4",#N/A,TRUE,"GENERAL";"TAB5",#N/A,TRUE,"GENERAL"}</definedName>
    <definedName name="CCCCCC">'[47]A. P. U.'!#REF!</definedName>
    <definedName name="CCT">#REF!</definedName>
    <definedName name="ccto210">#REF!</definedName>
    <definedName name="cd">[48]Hoja1!$C$81</definedName>
    <definedName name="cdcdc">{"via1",#N/A,TRUE,"general";"via2",#N/A,TRUE,"general";"via3",#N/A,TRUE,"general"}</definedName>
    <definedName name="CDctrl">[31]CDItem!$G$8</definedName>
    <definedName name="CDE">#REF!</definedName>
    <definedName name="cdfgrtfd">#REF!</definedName>
    <definedName name="ceerf">{"TAB1",#N/A,TRUE,"GENERAL";"TAB2",#N/A,TRUE,"GENERAL";"TAB3",#N/A,TRUE,"GENERAL";"TAB4",#N/A,TRUE,"GENERAL";"TAB5",#N/A,TRUE,"GENERAL"}</definedName>
    <definedName name="CEMENTO">[49]Insum!$A$3:$H$63</definedName>
    <definedName name="CERT">[0]!ERR</definedName>
    <definedName name="cesse">[0]!ERR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>#REF!</definedName>
    <definedName name="CL">#REF!</definedName>
    <definedName name="cmf">[50]Hoja1!$C$27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[30]COMPARATIVO!#REF!</definedName>
    <definedName name="COLON">#REF!</definedName>
    <definedName name="ColTap">'[15]Coloc. e Interc. Tapones'!$E$1:$E$65536</definedName>
    <definedName name="Com">'[36]LIQUIDA-NOMINA'!$AL$4</definedName>
    <definedName name="COMIDA">#REF!</definedName>
    <definedName name="Compresores">#REF!</definedName>
    <definedName name="ConseqCat">0</definedName>
    <definedName name="ConseqForMitRisk">3</definedName>
    <definedName name="consorcio">[0]!ERR</definedName>
    <definedName name="CONT">'[51]DATOS CONTRATO'!$G$13</definedName>
    <definedName name="Contratante">'[5]DATOS CONTRATO'!$E$6</definedName>
    <definedName name="CONTRATO">[36]CONTRATO!$E$8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[52]BITACORA!$E$1:$E$65536</definedName>
    <definedName name="costo2">#REF!</definedName>
    <definedName name="COSTODIRECTO">#REF!</definedName>
    <definedName name="COSTOS">[53]TARIFAS!$A$1:$F$52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[54]civ_roma!$C$803:$G$804</definedName>
    <definedName name="Criterios_IM">'[18]7422CW00'!#REF!</definedName>
    <definedName name="Criticidad">[55]Tabla!$A$1:$A$5</definedName>
    <definedName name="cs">#REF!</definedName>
    <definedName name="CS_AVG_SIZE">#REF!</definedName>
    <definedName name="CS_WELDING">#REF!</definedName>
    <definedName name="CS274AP">[0]!ERR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AL_10">#REF!</definedName>
    <definedName name="CUAL_3">#REF!</definedName>
    <definedName name="CUAL_4">#REF!</definedName>
    <definedName name="CUAL_5">#REF!</definedName>
    <definedName name="CUAL_6">#REF!</definedName>
    <definedName name="CUAL_7">#REF!</definedName>
    <definedName name="CUAL_8">#REF!</definedName>
    <definedName name="CUAL_9">#REF!</definedName>
    <definedName name="CUBS">#REF!</definedName>
    <definedName name="CUNET">{"via1",#N/A,TRUE,"general";"via2",#N/A,TRUE,"general";"via3",#N/A,TRUE,"general"}</definedName>
    <definedName name="Customize">[46]!Customize</definedName>
    <definedName name="cv">#REF!</definedName>
    <definedName name="CVa">'[15]Cambio de Valv.'!$E$1:$E$65536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'[19]GPI 526'!#REF!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[54]civ_roma!$C$9:$G$799</definedName>
    <definedName name="DATO1">'[56]46'!$D$3:$CK$429</definedName>
    <definedName name="datos">#REF!</definedName>
    <definedName name="DBASE1">#REF!</definedName>
    <definedName name="DBASE2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'[57]Pta a tierra'!#REF!</definedName>
    <definedName name="DCSDCTV">{"via1",#N/A,TRUE,"general";"via2",#N/A,TRUE,"general";"via3",#N/A,TRUE,"general"}</definedName>
    <definedName name="dd">#REF!</definedName>
    <definedName name="dd_10">#REF!</definedName>
    <definedName name="dd_3">#REF!</definedName>
    <definedName name="dd_4">#REF!</definedName>
    <definedName name="dd_5">#REF!</definedName>
    <definedName name="dd_6">#REF!</definedName>
    <definedName name="dd_7">#REF!</definedName>
    <definedName name="dd_8">#REF!</definedName>
    <definedName name="dd_9">#REF!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manto">#REF!</definedName>
    <definedName name="DEMOLICIÓN">'[58]BASE-LISTAS'!$B$24:$B$29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[55]Tabla!$B$1:$B$397</definedName>
    <definedName name="DEPENDENCIA">[55]Tabla!$B$1:$B$397</definedName>
    <definedName name="DEPENDENCIAS">[55]Tabla!$B$1:$B$397</definedName>
    <definedName name="DERFE">#REF!</definedName>
    <definedName name="desarrolladas">'[23]Reservas de Petróleo'!$A$2,'[23]Reservas de Petróleo'!$A$1,'[23]Reservas de Petróleo'!$D$4,'[23]Reservas de Petróleo'!$F$1:$F$65536</definedName>
    <definedName name="DESCUNMI">#REF!</definedName>
    <definedName name="DEST_ART">[41]steel!#REF!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[59]Cronograma!#REF!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[46]Personalizar!$E$22</definedName>
    <definedName name="dflt2">[46]Personalizar!$E$23</definedName>
    <definedName name="dflt3">[46]Personalizar!$D$24</definedName>
    <definedName name="dflt4">[46]Personalizar!$E$26</definedName>
    <definedName name="dflt5">[46]Personalizar!$E$27</definedName>
    <definedName name="dflt6">[46]Personalizar!$D$28</definedName>
    <definedName name="dflt7">[46]Personalizar!$G$27</definedName>
    <definedName name="DFRFRF">{"via1",#N/A,TRUE,"general";"via2",#N/A,TRUE,"general";"via3",#N/A,TRUE,"general"}</definedName>
    <definedName name="dfsds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[21]PRESUPUESTO!$B$13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'[60]MEDIA GEOMETRICA'!$J$8,'[60]MEDIA GEOMETRICA'!$N$8,'[60]MEDIA GEOMETRICA'!$R$8,'[60]MEDIA GEOMETRICA'!$V$8,'[60]MEDIA GEOMETRICA'!$Z$8,'[60]MEDIA GEOMETRICA'!$AD$8,'[60]MEDIA GEOMETRICA'!$AH$8,'[60]MEDIA GEOMETRICA'!$AL$8,'[60]MEDIA GEOMETRICA'!#REF!,'[60]MEDIA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[36]EMPRESA!$F$14</definedName>
    <definedName name="display_area_2">#REF!</definedName>
    <definedName name="djdytj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[61]CÁLCULOS!$H$34</definedName>
    <definedName name="DOS">[0]!ERR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g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>{"via1",#N/A,TRUE,"general";"via2",#N/A,TRUE,"general";"via3",#N/A,TRUE,"general"}</definedName>
    <definedName name="DS">[59]Cronograma!#REF!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[62]EMPRESA!$I$25</definedName>
    <definedName name="DsctoPension">[62]EMPRESA!$I$23</definedName>
    <definedName name="DsctoSalud">[62]EMPRESA!$I$24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DSD">[0]!ERR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>{"via1",#N/A,TRUE,"general";"via2",#N/A,TRUE,"general";"via3",#N/A,TRUE,"general"}</definedName>
    <definedName name="dxfgg">{"via1",#N/A,TRUE,"general";"via2",#N/A,TRUE,"general";"via3",#N/A,TRUE,"general"}</definedName>
    <definedName name="dzfc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>#REF!</definedName>
    <definedName name="e3e33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[0]!ERR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[21]PRESUPUESTO!$E$7</definedName>
    <definedName name="Ejecutivo">'[63]Info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[36]EMPRESA!$F$6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[64]Equipo!$A$7:$A$65536</definedName>
    <definedName name="EQUIPO1">#REF!</definedName>
    <definedName name="Equipos">#REF!</definedName>
    <definedName name="EQUIPOS1">#REF!</definedName>
    <definedName name="eqw">{"via1",#N/A,TRUE,"general";"via2",#N/A,TRUE,"general";"via3",#N/A,TRUE,"general"}</definedName>
    <definedName name="ERE_ART">[41]steel!$B$8:$B$47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_10">[0]!ERR</definedName>
    <definedName name="ES_3">[0]!ERR</definedName>
    <definedName name="ES_4">[0]!ERR</definedName>
    <definedName name="ES_5">[0]!ERR</definedName>
    <definedName name="ES_6">[0]!ERR</definedName>
    <definedName name="ES_7">[0]!ERR</definedName>
    <definedName name="ES_8">[0]!ERR</definedName>
    <definedName name="ES_9">#NAME?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[65]Estructura!$C$7:$E$2570</definedName>
    <definedName name="ESTRUCTURA">{#N/A,#N/A,TRUE,"INGENIERIA";#N/A,#N/A,TRUE,"COMPRAS";#N/A,#N/A,TRUE,"DIRECCION";#N/A,#N/A,TRUE,"RESUMEN"}</definedName>
    <definedName name="ESTRUCTURAS">[66]Hoja3!$B$7:$B$15</definedName>
    <definedName name="ETAP">#REF!</definedName>
    <definedName name="ETAPA_PACC">#REF!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[19]SKJ452!#REF!</definedName>
    <definedName name="Excel_BuiltIn_Print_Titles_11">[19]ITA878!#REF!</definedName>
    <definedName name="Excel_BuiltIn_Print_Titles_12">'[19]AEA-944'!#REF!</definedName>
    <definedName name="Excel_BuiltIn_Print_Titles_13">'[19]DUB-823'!#REF!</definedName>
    <definedName name="Excel_BuiltIn_Print_Titles_14">'[19]GPI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[19]XXJ617!#REF!</definedName>
    <definedName name="Excel_BuiltIn_Print_Titles_20">#REF!</definedName>
    <definedName name="Excel_BuiltIn_Print_Titles_21">[19]SNG_855!#REF!</definedName>
    <definedName name="Excel_BuiltIn_Print_Titles_23">#REF!</definedName>
    <definedName name="Excel_BuiltIn_Print_Titles_3">#REF!</definedName>
    <definedName name="Excel_BuiltIn_Print_Titles_5">'[19]VEA 374'!#REF!</definedName>
    <definedName name="Excel_BuiltIn_Print_Titles_5_XX">'[19]VEA 374'!#REF!</definedName>
    <definedName name="Excel_BuiltIn_Print_Titles_6">#REF!</definedName>
    <definedName name="Excel_BuiltIn_Print_Titles_7">[19]HFB024!#REF!</definedName>
    <definedName name="Excel_BuiltIn_Print_Titles_8">#REF!</definedName>
    <definedName name="Excel_BuiltIn_Print_Titles_9">[19]PAJ825!#REF!</definedName>
    <definedName name="EXCROC">'[67]Análisis de precios'!$H$52</definedName>
    <definedName name="ExtensionCoordinador">#REF!</definedName>
    <definedName name="Extra_Pay">#REF!</definedName>
    <definedName name="Extracción_IM">#REF!</definedName>
    <definedName name="Extras">'[36]LIQUIDA-NOMINA'!$AH$4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'[68]Itemes Renovación'!#REF!</definedName>
    <definedName name="FareWellStmnt">[46]!FareWellStmnt</definedName>
    <definedName name="FaseProyecto">#REF!</definedName>
    <definedName name="FD">[0]!ERR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[69]Tablas!$B$1:$B$65536</definedName>
    <definedName name="FechaInicio">[36]CONTRATO!$E$10</definedName>
    <definedName name="FechaTermina">[36]CONTRATO!$E$11</definedName>
    <definedName name="FechaTerminacion">#REF!</definedName>
    <definedName name="fer">'[33]Res-Accide-10'!#REF!</definedName>
    <definedName name="ferfer">{"via1",#N/A,TRUE,"general";"via2",#N/A,TRUE,"general";"via3",#N/A,TRUE,"general"}</definedName>
    <definedName name="ff">[0]!ERR</definedName>
    <definedName name="ff_10">[0]!ERR</definedName>
    <definedName name="ff_3">[0]!ERR</definedName>
    <definedName name="ff_4">[0]!ERR</definedName>
    <definedName name="ff_5">[0]!ERR</definedName>
    <definedName name="ff_6">[0]!ERR</definedName>
    <definedName name="ff_7">[0]!ERR</definedName>
    <definedName name="ff_8">[0]!ERR</definedName>
    <definedName name="ff_9">[0]!ERR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[0]!ERR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">'[70]7422CW00'!#REF!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INANCIACION">[0]!ERR</definedName>
    <definedName name="FINANCIACION_10">[0]!ERR</definedName>
    <definedName name="FINANCIACION_3">[0]!ERR</definedName>
    <definedName name="FINANCIACION_4">[0]!ERR</definedName>
    <definedName name="FINANCIACION_5">[0]!ERR</definedName>
    <definedName name="FINANCIACION_6">[0]!ERR</definedName>
    <definedName name="FINANCIACION_7">[0]!ERR</definedName>
    <definedName name="FINANCIACION_8">[0]!ERR</definedName>
    <definedName name="FINANCIACION_9">[0]!ERR</definedName>
    <definedName name="FinePrint">[46]!FinePrint</definedName>
    <definedName name="FM">1.18</definedName>
    <definedName name="fnic">[50]Hoja1!$C$13</definedName>
    <definedName name="FO">1.32</definedName>
    <definedName name="FORDESCR">'[18]7422CW00'!#REF!</definedName>
    <definedName name="FORM_C3">[71]Hoja1!$A$33:$N$51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S01_10">[0]!ERR</definedName>
    <definedName name="FS01_3">[0]!ERR</definedName>
    <definedName name="FS01_4">[0]!ERR</definedName>
    <definedName name="FS01_5">[0]!ERR</definedName>
    <definedName name="FS01_6">[0]!ERR</definedName>
    <definedName name="FS01_7">[0]!ERR</definedName>
    <definedName name="FS01_8">[0]!ERR</definedName>
    <definedName name="FS01_9">[0]!ERR</definedName>
    <definedName name="fsdfdf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>[0]!ERR</definedName>
    <definedName name="Full_Print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[36]EMPRESA!$F$12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">[7]Tablas!#REF!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_10">[0]!ERR</definedName>
    <definedName name="GGG_3">[0]!ERR</definedName>
    <definedName name="GGG_4">[0]!ERR</definedName>
    <definedName name="GGG_5">[0]!ERR</definedName>
    <definedName name="GGG_6">[0]!ERR</definedName>
    <definedName name="GGG_7">[0]!ERR</definedName>
    <definedName name="GGG_8">[0]!ERR</definedName>
    <definedName name="GGG_9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'[70]7422CW00'!#REF!</definedName>
    <definedName name="ghfg">{"via1",#N/A,TRUE,"general";"via2",#N/A,TRUE,"general";"via3",#N/A,TRUE,"general"}</definedName>
    <definedName name="ghghy">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[50]Hoja1!$F$6</definedName>
    <definedName name="grupo4">[50]Hoja1!$F$7</definedName>
    <definedName name="grupo5">[50]Hoja1!$F$10</definedName>
    <definedName name="grupo6">[50]Hoja1!$F$11</definedName>
    <definedName name="grupo7">[50]Hoja1!$F$12</definedName>
    <definedName name="grupo8">[50]Hoja1!$F$13</definedName>
    <definedName name="grupo9">[50]Hoja1!$F$14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[72]BASE!$C$4:$H$255</definedName>
    <definedName name="GTC">[7]Tablas!#REF!</definedName>
    <definedName name="GTE">[7]Tablas!#REF!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guaimar">#REF!</definedName>
    <definedName name="h">#REF!</definedName>
    <definedName name="H_pump">#REF!</definedName>
    <definedName name="h9h">{"via1",#N/A,TRUE,"general";"via2",#N/A,TRUE,"general";"via3",#N/A,TRUE,"general"}</definedName>
    <definedName name="Hazards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[50]Datos!$D$8</definedName>
    <definedName name="hen">[50]Datos!$D$9</definedName>
    <definedName name="HERRERO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">[0]!ERR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d">'[15]Interc de Hidr.'!$E$1:$E$65536</definedName>
    <definedName name="HIDE1">[41]steel!$F$7:$J$7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M">#REF!</definedName>
    <definedName name="hn">{"TAB1",#N/A,TRUE,"GENERAL";"TAB2",#N/A,TRUE,"GENERAL";"TAB3",#N/A,TRUE,"GENERAL";"TAB4",#N/A,TRUE,"GENERAL";"TAB5",#N/A,TRUE,"GENERAL"}</definedName>
    <definedName name="Hoja__1__de__3">#REF!</definedName>
    <definedName name="HOJA1">#REF!</definedName>
    <definedName name="horat">'[15]Itemes Renovación'!#REF!</definedName>
    <definedName name="Hornos">#REF!</definedName>
    <definedName name="HP_stg_Hz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[50]Datos!$D$7</definedName>
    <definedName name="hrthtrh">{"TAB1",#N/A,TRUE,"GENERAL";"TAB2",#N/A,TRUE,"GENERAL";"TAB3",#N/A,TRUE,"GENERAL";"TAB4",#N/A,TRUE,"GENERAL";"TAB5",#N/A,TRUE,"GENERAL"}</definedName>
    <definedName name="hs">#REF!</definedName>
    <definedName name="hsfg">{"via1",#N/A,TRUE,"general";"via2",#N/A,TRUE,"general";"via3",#N/A,TRUE,"general"}</definedName>
    <definedName name="HTAS">#REF!</definedName>
    <definedName name="HTAS1">#REF!</definedName>
    <definedName name="hthdrf">{"TAB1",#N/A,TRUE,"GENERAL";"TAB2",#N/A,TRUE,"GENERAL";"TAB3",#N/A,TRUE,"GENERAL";"TAB4",#N/A,TRUE,"GENERAL";"TAB5",#N/A,TRUE,"GENERAL"}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>{"via1",#N/A,TRUE,"general";"via2",#N/A,TRUE,"general";"via3",#N/A,TRUE,"general"}</definedName>
    <definedName name="hut">#REF!</definedName>
    <definedName name="hxdfk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c">[50]Hoja1!$C$17</definedName>
    <definedName name="icbf">[50]Hoja1!$C$15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'[47]A.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'[73]1'!$N$41</definedName>
    <definedName name="IMP">[21]otros!$C$3</definedName>
    <definedName name="IMPRESSION">#REF!</definedName>
    <definedName name="IMPREV">#REF!</definedName>
    <definedName name="Imprima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G">#REF!</definedName>
    <definedName name="INFORME">[74]TABLAS!$A$1:$A$65536</definedName>
    <definedName name="Informe_semanal">#REF!</definedName>
    <definedName name="INGENIERIA1">#REF!</definedName>
    <definedName name="INGENIERIA11">#REF!</definedName>
    <definedName name="iniciales">'[23]Reservas de Petróleo'!$A$2,'[23]Reservas de Petróleo'!$A$1,'[23]Reservas de Petróleo'!$D$4,'[23]Reservas de Petróleo'!$D$1:$D$65536</definedName>
    <definedName name="Inicio">[31]BASES!$E$26</definedName>
    <definedName name="INPU">#REF!</definedName>
    <definedName name="INPUT">'[18]7422CW00'!#REF!</definedName>
    <definedName name="INSU">[75]INSUMOS!$A$1:$E$65536</definedName>
    <definedName name="Insumos_auxiliares">[76]Insumos!#REF!</definedName>
    <definedName name="Insumos_basicos">#REF!</definedName>
    <definedName name="Int">#REF!</definedName>
    <definedName name="InTap">[15]Interc.tapones!$E$1:$E$65536</definedName>
    <definedName name="INTER">[66]Hoja3!$F$7:$F$9</definedName>
    <definedName name="Intercambiadores">#REF!</definedName>
    <definedName name="Interest_Rate">#REF!</definedName>
    <definedName name="INTERMEDIA_I">#REF!</definedName>
    <definedName name="Interventor">[36]CONTRATO!$E$12</definedName>
    <definedName name="IntVal">'[15]Interc.válv.'!$E$1:$E$65536</definedName>
    <definedName name="INV_11">'[77]PR 1'!$A$2:$N$655</definedName>
    <definedName name="INV_Payments">[46]!INV_Payments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>#REF!</definedName>
    <definedName name="Iss">'[36]LIQUIDA-NOMINA'!$AT$4</definedName>
    <definedName name="issafp">[50]Hoja1!$C$19</definedName>
    <definedName name="isscs">[50]Hoja1!$C$21</definedName>
    <definedName name="isseps">[50]Hoja1!$C$20</definedName>
    <definedName name="ITEM">[72]BASE!$C$4:$H$255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[0]!ERR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">{"SUMINISTRO E INSTALACIÓN CANALETAS L=7.50"}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kl">#REF!</definedName>
    <definedName name="JOHNNY">[0]!ERR</definedName>
    <definedName name="JOHNNY_10">[0]!ERR</definedName>
    <definedName name="JOHNNY_3">[0]!ERR</definedName>
    <definedName name="JOHNNY_4">[0]!ERR</definedName>
    <definedName name="JOHNNY_5">[0]!ERR</definedName>
    <definedName name="JOHNNY_6">[0]!ERR</definedName>
    <definedName name="JOHNNY_7">[0]!ERR</definedName>
    <definedName name="JOHNNY_8">[0]!ERR</definedName>
    <definedName name="JOHNNY_9">[0]!ERR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>#REF!</definedName>
    <definedName name="kf">#REF!</definedName>
    <definedName name="kh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">#REF!</definedName>
    <definedName name="kjhkd">{"via1",#N/A,TRUE,"general";"via2",#N/A,TRUE,"general";"via3",#N/A,TRUE,"general"}</definedName>
    <definedName name="kjj">#REF!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>{"via1",#N/A,TRUE,"general";"via2",#N/A,TRUE,"general";"via3",#N/A,TRUE,"general"}</definedName>
    <definedName name="ks">#REF!</definedName>
    <definedName name="ksogtk">#REF!</definedName>
    <definedName name="kuyhgbe">#REF!</definedName>
    <definedName name="kyr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ibro1_Hoja1_Lista">[78]LISTADO!#REF!</definedName>
    <definedName name="LICITACION">#REF!</definedName>
    <definedName name="lidsa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NEA">[79]CONT_ADI!#REF!</definedName>
    <definedName name="ListaCantidad">#REF!</definedName>
    <definedName name="Listado">#REF!</definedName>
    <definedName name="Listado1">#REF!</definedName>
    <definedName name="LISTADO3">#REF!</definedName>
    <definedName name="ListaItem">#REF!</definedName>
    <definedName name="ListaUni">[80]TOTALES!$D$7:$D$654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am">#REF!</definedName>
    <definedName name="LLL">[81]tub!$C$1:$J$39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[22]!absc</definedName>
    <definedName name="LOCA1">[34]!absc</definedName>
    <definedName name="LOCALIZACION_Y_REPLANTEO">#REF!</definedName>
    <definedName name="LOCAT1999">{"SUMINISTRO E INSTALACIÓN CANALETAS L=7.50"}</definedName>
    <definedName name="LOGO">[0]!ERR</definedName>
    <definedName name="LOGO_10">[0]!ERR</definedName>
    <definedName name="LOGO_3">[0]!ERR</definedName>
    <definedName name="LOGO_4">[0]!ERR</definedName>
    <definedName name="LOGO_5">[0]!ERR</definedName>
    <definedName name="LOGO_6">[0]!ERR</definedName>
    <definedName name="LOGO_7">[0]!ERR</definedName>
    <definedName name="LOGO_8">[0]!ERR</definedName>
    <definedName name="LOGO_9">[0]!ERR</definedName>
    <definedName name="lolol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>{"via1",#N/A,TRUE,"general";"via2",#N/A,TRUE,"general";"via3",#N/A,TRUE,"general"}</definedName>
    <definedName name="lt">#REF!</definedName>
    <definedName name="lun">'[33]Res-Accide-10'!#REF!</definedName>
    <definedName name="lv">#REF!</definedName>
    <definedName name="m">#REF!</definedName>
    <definedName name="MA">'[33]Res-Accide-10'!#REF!</definedName>
    <definedName name="MAA">[0]!ERR</definedName>
    <definedName name="mac">#REF!</definedName>
    <definedName name="MACR">#REF!</definedName>
    <definedName name="MACRDEL">'[18]7422CW00'!#REF!</definedName>
    <definedName name="Macroactividad">#REF!</definedName>
    <definedName name="mafdsf">{"via1",#N/A,TRUE,"general";"via2",#N/A,TRUE,"general";"via3",#N/A,TRUE,"general"}</definedName>
    <definedName name="MANUAL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[49]Insum!$A$68:$H$98</definedName>
    <definedName name="mar">'[33]Res-Accide-10'!#REF!</definedName>
    <definedName name="MARCO_H">#REF!</definedName>
    <definedName name="marina">'[82]Informe Semanal 1'!#REF!</definedName>
    <definedName name="masor">{"via1",#N/A,TRUE,"general";"via2",#N/A,TRUE,"general";"via3",#N/A,TRUE,"general"}</definedName>
    <definedName name="MAT">#REF!</definedName>
    <definedName name="MATERIAL">'[83]TABLA MATERIALES'!$A$3:$D$654</definedName>
    <definedName name="materiales">[64]materiales!$A$7:$A$1317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>{"via1",#N/A,TRUE,"general";"via2",#N/A,TRUE,"general";"via3",#N/A,TRUE,"general"}</definedName>
    <definedName name="mediah_reposo_comida">'[84]CCP,LEYES, Y DEC.'!#REF!</definedName>
    <definedName name="meg">{"TAB1",#N/A,TRUE,"GENERAL";"TAB2",#N/A,TRUE,"GENERAL";"TAB3",#N/A,TRUE,"GENERAL";"TAB4",#N/A,TRUE,"GENERAL";"TAB5",#N/A,TRUE,"GENERAL"}</definedName>
    <definedName name="MEMORIAS">#REF!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[21]PRESUPUESTO!$C$13</definedName>
    <definedName name="MesCotiz">'[5]LIQ-NOM'!$H$3</definedName>
    <definedName name="MesCotizacion">'[36]LIQUIDA-NOMINA'!$H$3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A">{#N/A,#N/A,FALSE,"Hoja1";#N/A,#N/A,FALSE,"Hoja2"}</definedName>
    <definedName name="MOD">#REF!</definedName>
    <definedName name="MODIVejec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>{#N/A,#N/A,FALSE,"Hoja1";#N/A,#N/A,FALSE,"Hoja2"}</definedName>
    <definedName name="MONEDA">[85]Tablas!$AO$6:$AO$7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[86]STRSUMM0!#REF!</definedName>
    <definedName name="MRSUPDET">[41]steel!#REF!</definedName>
    <definedName name="Mtz_Avance">#REF!</definedName>
    <definedName name="Mv">#REF!</definedName>
    <definedName name="n">{"via1",#N/A,TRUE,"general";"via2",#N/A,TRUE,"general";"via3",#N/A,TRUE,"general"}</definedName>
    <definedName name="Nada">[46]!Nada</definedName>
    <definedName name="Nafta_2">'[87] ASR+Nafta'!$K$19:$AS$19</definedName>
    <definedName name="Nafta2">'[87] ASR+Nafta'!$K$19:$AS$19</definedName>
    <definedName name="Nafta3">'[87]Todos+Nafta'!$K$19:$AS$19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t">[36]EMPRESA!$F$8</definedName>
    <definedName name="NM">#REF!</definedName>
    <definedName name="Nmax">#REF!</definedName>
    <definedName name="nmdlf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_10">[0]!ERR</definedName>
    <definedName name="NO_3">[0]!ERR</definedName>
    <definedName name="NO_4">[0]!ERR</definedName>
    <definedName name="NO_5">[0]!ERR</definedName>
    <definedName name="NO_6">[0]!ERR</definedName>
    <definedName name="NO_7">[0]!ERR</definedName>
    <definedName name="NO_8">[0]!ERR</definedName>
    <definedName name="NO_9">[0]!ERR</definedName>
    <definedName name="No_desarrolladas">'[23]Reservas de Petróleo'!$A$2,'[23]Reservas de Petróleo'!$A$1,'[23]Reservas de Petróleo'!$D$4,'[23]Reservas de Petróleo'!$G$1:$G$65536</definedName>
    <definedName name="Nocal2m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[86]STRSUMM0!#REF!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Ñ">[0]!ERR</definedName>
    <definedName name="ñpl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>{"via1",#N/A,TRUE,"general";"via2",#N/A,TRUE,"general";"via3",#N/A,TRUE,"general"}</definedName>
    <definedName name="º1">#REF!</definedName>
    <definedName name="o9o9">{"via1",#N/A,TRUE,"general";"via2",#N/A,TRUE,"general";"via3",#N/A,TRUE,"general"}</definedName>
    <definedName name="OBJ">[21]PRESUPUESTO!$C$10</definedName>
    <definedName name="ObjetivoProyecto">#REF!</definedName>
    <definedName name="Obra">#REF!</definedName>
    <definedName name="obras">#REF!</definedName>
    <definedName name="obras1">DATE(YEAR([88]!Loan_Start),MONTH([88]!Loan_Start)+Payment_Number,DAY([88]!Loan_Start))</definedName>
    <definedName name="obras11">#REF!</definedName>
    <definedName name="obras111">DATE(YEAR([89]!Loan_Start),MONTH([89]!Loan_Start)+Payment_Number,DAY([89]!Loan_Start))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K">#REF!</definedName>
    <definedName name="OnceThru">0</definedName>
    <definedName name="OÑ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OZCO">[2]INST!#REF!</definedName>
    <definedName name="otros">[64]otros!$A$6:$A$1235</definedName>
    <definedName name="OTROS1">#REF!</definedName>
    <definedName name="OUT">#REF!</definedName>
    <definedName name="P">#REF!</definedName>
    <definedName name="P_Yacimiento">#REF!</definedName>
    <definedName name="p0p0">{"via1",#N/A,TRUE,"general";"via2",#N/A,TRUE,"general";"via3",#N/A,TRUE,"general"}</definedName>
    <definedName name="Page____1____of____2">#REF!</definedName>
    <definedName name="Parametro_Peso">[52]Tablas!$A$1:$A$65536</definedName>
    <definedName name="PAROUE_CENTENARIO_MUNICIPIO_DE_TAURAMENA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DATE(YEAR([89]!Loan_Start),MONTH([89]!Loan_Start)+Payment_Number,DAY([89]!Loan_Start))</definedName>
    <definedName name="Payment_Needed">"Pago necesario"</definedName>
    <definedName name="Pb">#REF!</definedName>
    <definedName name="Pd">#REF!</definedName>
    <definedName name="PEPE">[0]!ERR</definedName>
    <definedName name="Periodo">[38]Hoja1!$C$1</definedName>
    <definedName name="PeriodoPago">'[36]LIQUIDA-NOMINA'!$C$4</definedName>
    <definedName name="PeriodoRepago">#REF!</definedName>
    <definedName name="PeriodoRepagoCCP">#REF!</definedName>
    <definedName name="phed">[50]Hoja1!$C$4</definedName>
    <definedName name="phen">[50]Hoja1!$C$5</definedName>
    <definedName name="Pindis">#REF!</definedName>
    <definedName name="pint">'[70]7422CW00'!#REF!</definedName>
    <definedName name="pintura">'[70]7422CW00'!#REF!</definedName>
    <definedName name="pintyura">[90]STRSUMM0!#REF!</definedName>
    <definedName name="PIP">#REF!</definedName>
    <definedName name="Piscinas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D">{"TAB1",#N/A,TRUE,"GENERAL";"TAB2",#N/A,TRUE,"GENERAL";"TAB3",#N/A,TRUE,"GENERAL";"TAB4",#N/A,TRUE,"GENERAL";"TAB5",#N/A,TRUE,"GENERAL"}</definedName>
    <definedName name="Platinas">#REF!</definedName>
    <definedName name="Plazo">[31]BASES!$E$27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[32]BASES!$E$26</definedName>
    <definedName name="Porcentaje">#REF!</definedName>
    <definedName name="PORCENTAJE1">#REF!</definedName>
    <definedName name="PORTADA2">'[91]Hoja 1 '!#REF!</definedName>
    <definedName name="POSICION_PRESUP">[6]Tablas!#REF!</definedName>
    <definedName name="POSICIONES">#REF!</definedName>
    <definedName name="pouig">{"via1",#N/A,TRUE,"general";"via2",#N/A,TRUE,"general";"via3",#N/A,TRUE,"general"}</definedName>
    <definedName name="POZO">[52]Tablas!$C$1:$C$65536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toNorte">#REF!</definedName>
    <definedName name="pqroj">{"via1",#N/A,TRUE,"general";"via2",#N/A,TRUE,"general";"via3",#N/A,TRUE,"general"}</definedName>
    <definedName name="Pr">[42]medelo!$D$46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>{"via1",#N/A,TRUE,"general";"via2",#N/A,TRUE,"general";"via3",#N/A,TRUE,"general"}</definedName>
    <definedName name="PRIMERO">'[82]Informe Semanal 1'!$V$43:$W$43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#REF!</definedName>
    <definedName name="PRINT1">'[18]7422CW00'!#REF!</definedName>
    <definedName name="PRINT2">'[18]7422CW00'!#REF!</definedName>
    <definedName name="PRIVADO">#REF!</definedName>
    <definedName name="prn">[50]Hoja1!$C$3</definedName>
    <definedName name="prnf">[50]Hoja1!$C$6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[31]BASES!$B$31</definedName>
    <definedName name="PROGDES">#REF!</definedName>
    <definedName name="Programa">#REF!</definedName>
    <definedName name="programainv">[0]!ERR</definedName>
    <definedName name="programainv_10">[0]!ERR</definedName>
    <definedName name="programainv_3">[0]!ERR</definedName>
    <definedName name="programainv_4">[0]!ERR</definedName>
    <definedName name="programainv_5">[0]!ERR</definedName>
    <definedName name="programainv_6">[0]!ERR</definedName>
    <definedName name="programainv_7">[0]!ERR</definedName>
    <definedName name="programainv_8">[0]!ERR</definedName>
    <definedName name="programainv_9">[0]!ERR</definedName>
    <definedName name="Proponente">#REF!</definedName>
    <definedName name="PRUEBA">[92]!absc</definedName>
    <definedName name="prueba1">[92]!absc</definedName>
    <definedName name="PRUEBA2">#REF!</definedName>
    <definedName name="ps">#REF!</definedName>
    <definedName name="PSTRESS_RELIEVI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W">#REF!</definedName>
    <definedName name="Pwf">'[93]ORITO 02 '!$A$12</definedName>
    <definedName name="Pwf_actual">'[93]ORITO 02 '!$E$6</definedName>
    <definedName name="Pwf_i">[42]medelo!$A$66:$A$83</definedName>
    <definedName name="Pwf_min">'[93]ORITO 02 '!$E$8</definedName>
    <definedName name="Pwfd">#REF!</definedName>
    <definedName name="Q">#REF!</definedName>
    <definedName name="Q_actual">'[93]ORITO 02 '!$E$7</definedName>
    <definedName name="Q_BRUTO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max">[42]medelo!$B$63</definedName>
    <definedName name="QQ">[0]!ERR</definedName>
    <definedName name="QQQ">#REF!</definedName>
    <definedName name="qqqqqw">{"via1",#N/A,TRUE,"general";"via2",#N/A,TRUE,"general";"via3",#N/A,TRUE,"general"}</definedName>
    <definedName name="QS">#REF!</definedName>
    <definedName name="Qt">'[93]ORITO 02 '!$E$9</definedName>
    <definedName name="QTIES">#REF!</definedName>
    <definedName name="QTY">#REF!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RTY">[0]!ERR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'[87] ASR+Nafta'!$E$9:$E$21</definedName>
    <definedName name="Recall_3">'[87]Todos+Nafta'!$E$9:$E$21</definedName>
    <definedName name="recursos">[94]RECURSOS!$A$8:$A$204</definedName>
    <definedName name="rege">{"TAB1",#N/A,TRUE,"GENERAL";"TAB2",#N/A,TRUE,"GENERAL";"TAB3",#N/A,TRUE,"GENERAL";"TAB4",#N/A,TRUE,"GENERAL";"TAB5",#N/A,TRUE,"GENERAL"}</definedName>
    <definedName name="REGIMEN_CONTRAT">[85]Tablas!$M$6:$M$8</definedName>
    <definedName name="REGIONAL">[85]Tablas!$I$6:$I$10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CIO_10">[0]!ERR</definedName>
    <definedName name="REICIO_3">[0]!ERR</definedName>
    <definedName name="REICIO_4">[0]!ERR</definedName>
    <definedName name="REICIO_5">[0]!ERR</definedName>
    <definedName name="REICIO_6">[0]!ERR</definedName>
    <definedName name="REICIO_7">[0]!ERR</definedName>
    <definedName name="REICIO_8">[0]!ERR</definedName>
    <definedName name="REICIO_9">[0]!ERR</definedName>
    <definedName name="Reimbursement">"Reembolso"</definedName>
    <definedName name="reinicio">[0]!ERR</definedName>
    <definedName name="reinicio_10">[0]!ERR</definedName>
    <definedName name="reinicio_3">[0]!ERR</definedName>
    <definedName name="reinicio_4">[0]!ERR</definedName>
    <definedName name="reinicio_5">[0]!ERR</definedName>
    <definedName name="reinicio_6">[0]!ERR</definedName>
    <definedName name="reinicio_7">[0]!ERR</definedName>
    <definedName name="reinicio_8">[0]!ERR</definedName>
    <definedName name="reinicio_9">[0]!ERR</definedName>
    <definedName name="REJHE">{"via1",#N/A,TRUE,"general";"via2",#N/A,TRUE,"general";"via3",#N/A,TRUE,"general"}</definedName>
    <definedName name="rell">#REF!</definedName>
    <definedName name="RELLG">#REF!</definedName>
    <definedName name="remanentes">'[23]Reservas de Petróleo'!$A$2,'[23]Reservas de Petróleo'!$A$1,'[23]Reservas de Petróleo'!$D$4,'[23]Reservas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[31]BASES!$E$31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ef">#REF!</definedName>
    <definedName name="rfrf">{"via1",#N/A,TRUE,"general";"via2",#N/A,TRUE,"general";"via3",#N/A,TRUE,"general"}</definedName>
    <definedName name="RFV">#REF!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[95]Ingenieria!#REF!</definedName>
    <definedName name="RISP">'[18]7422CW00'!#REF!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nf">[50]Datos!$D$12</definedName>
    <definedName name="Ro">#REF!,#REF!,#REF!</definedName>
    <definedName name="rpld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>[0]!ERR</definedName>
    <definedName name="rr_10">[0]!ERR</definedName>
    <definedName name="rr_3">[0]!ERR</definedName>
    <definedName name="rr_4">[0]!ERR</definedName>
    <definedName name="rr_5">[0]!ERR</definedName>
    <definedName name="rr_6">[0]!ERR</definedName>
    <definedName name="rr_7">[0]!ERR</definedName>
    <definedName name="rr_8">[0]!ERR</definedName>
    <definedName name="rr_9">[0]!ERR</definedName>
    <definedName name="rrr">{"via1",#N/A,TRUE,"general";"via2",#N/A,TRUE,"general";"via3",#N/A,TRUE,"general"}</definedName>
    <definedName name="rrrr">'[96]Form5 _Pág_ 1'!#REF!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">#REF!</definedName>
    <definedName name="rsdgsd5">{"TAB1",#N/A,TRUE,"GENERAL";"TAB2",#N/A,TRUE,"GENERAL";"TAB3",#N/A,TRUE,"GENERAL";"TAB4",#N/A,TRUE,"GENERAL";"TAB5",#N/A,TRUE,"GENERAL"}</definedName>
    <definedName name="RSS">#REF!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H">[0]!ERR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[0]!ERR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[31]BASES!$E$41</definedName>
    <definedName name="sbgfbgdr">{"via1",#N/A,TRUE,"general";"via2",#N/A,TRUE,"general";"via3",#N/A,TRUE,"general"}</definedName>
    <definedName name="SBS">#REF!</definedName>
    <definedName name="scen_name1">"arial"</definedName>
    <definedName name="scen_num">1</definedName>
    <definedName name="scen_user1">"DIRECCION DE INFORMATICA"</definedName>
    <definedName name="scen_value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CTOR">#REF!</definedName>
    <definedName name="SEMANA_C3">#REF!</definedName>
    <definedName name="sena">[50]Hoja1!$C$14</definedName>
    <definedName name="SERO">[0]!ERR</definedName>
    <definedName name="SERO_10">[0]!ERR</definedName>
    <definedName name="SERO_3">[0]!ERR</definedName>
    <definedName name="SERO_4">[0]!ERR</definedName>
    <definedName name="SERO_5">[0]!ERR</definedName>
    <definedName name="SERO_6">[0]!ERR</definedName>
    <definedName name="SERO_7">[0]!ERR</definedName>
    <definedName name="SERO_8">[0]!ERR</definedName>
    <definedName name="SERO_9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[50]Hoja1!$C$12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EE_INT">[41]steel!#REF!</definedName>
    <definedName name="SHEET">'[18]7422CW00'!#REF!</definedName>
    <definedName name="SHEET_KP">[41]steel!$C$7:$L$47</definedName>
    <definedName name="SHEET_MR">[41]steel!$C$7:$J$47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_10">[0]!ERR</definedName>
    <definedName name="SI_3">[0]!ERR</definedName>
    <definedName name="SI_4">[0]!ERR</definedName>
    <definedName name="SI_5">[0]!ERR</definedName>
    <definedName name="SI_6">[0]!ERR</definedName>
    <definedName name="SI_7">[0]!ERR</definedName>
    <definedName name="SI_8">[0]!ERR</definedName>
    <definedName name="SI_9">[0]!ERR</definedName>
    <definedName name="SINGOLO">'[18]7422CW00'!#REF!</definedName>
    <definedName name="SISISIS">[0]!ERR</definedName>
    <definedName name="SISISIS_10">[0]!ERR</definedName>
    <definedName name="SISISIS_3">[0]!ERR</definedName>
    <definedName name="SISISIS_4">[0]!ERR</definedName>
    <definedName name="SISISIS_5">[0]!ERR</definedName>
    <definedName name="SISISIS_6">[0]!ERR</definedName>
    <definedName name="SISISIS_7">[0]!ERR</definedName>
    <definedName name="SISISIS_8">[0]!ERR</definedName>
    <definedName name="SISISIS_9">[0]!ERR</definedName>
    <definedName name="Smlv">'[5]DATOS CONTRATO'!$I$9</definedName>
    <definedName name="smlv01">[36]CONTRATO!$I$9</definedName>
    <definedName name="smlv2001">[36]CONTRATO!$H$9</definedName>
    <definedName name="SMML">'[60]ASPECTOS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>'PRESUPUESTO OFICIAL (Entidad)'!$K$229</definedName>
    <definedName name="solver_cvg" localSheetId="0">0.0001</definedName>
    <definedName name="solver_drv" localSheetId="0">1</definedName>
    <definedName name="solver_est" localSheetId="0">1</definedName>
    <definedName name="solver_itr" localSheetId="0">100</definedName>
    <definedName name="solver_lhs1" localSheetId="0">'PRESUPUESTO OFICIAL (Entidad)'!$K$239</definedName>
    <definedName name="solver_lin" localSheetId="0">2</definedName>
    <definedName name="solver_neg" localSheetId="0">2</definedName>
    <definedName name="solver_num" localSheetId="0">1</definedName>
    <definedName name="solver_nwt" localSheetId="0">1</definedName>
    <definedName name="solver_opt" localSheetId="0">'PRESUPUESTO OFICIAL (Entidad)'!$K$239</definedName>
    <definedName name="solver_pre" localSheetId="0">0.000001</definedName>
    <definedName name="solver_rel1" localSheetId="0">2</definedName>
    <definedName name="solver_rhs1" localSheetId="0">'PRESUPUESTO OFICIAL (Entidad)'!$K$240</definedName>
    <definedName name="solver_scl" localSheetId="0">2</definedName>
    <definedName name="solver_sho" localSheetId="0">2</definedName>
    <definedName name="solver_tim" localSheetId="0">100</definedName>
    <definedName name="solver_tol" localSheetId="0">0.05</definedName>
    <definedName name="solver_typ" localSheetId="0">3</definedName>
    <definedName name="solver_val" localSheetId="0">63899000000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[50]Hoja1!$C$25</definedName>
    <definedName name="ssh">[50]Hoja1!$C$24</definedName>
    <definedName name="sss">MODULO10.auto_abrir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'[97]PxQ Cantidades'!#REF!</definedName>
    <definedName name="STONU">'[18]7422CW00'!#REF!</definedName>
    <definedName name="STRESS_RELIEVIN">#REF!</definedName>
    <definedName name="STSUMM">'[18]7422CW00'!#REF!</definedName>
    <definedName name="stt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[48]Hoja1!$F$60</definedName>
    <definedName name="Summary">#REF!</definedName>
    <definedName name="SUP_ART">[41]steel!#REF!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[52]Tablas!$H$1:$H$65536</definedName>
    <definedName name="SUPERFICIE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[16]!absc</definedName>
    <definedName name="t_1">Scheduled_Payment+Extra_Payment</definedName>
    <definedName name="t5t5">{"TAB1",#N/A,TRUE,"GENERAL";"TAB2",#N/A,TRUE,"GENERAL";"TAB3",#N/A,TRUE,"GENERAL";"TAB4",#N/A,TRUE,"GENERAL";"TAB5",#N/A,TRUE,"GENERAL"}</definedName>
    <definedName name="TAB_FECHA">[52]Tablas!$B$1:$B$65536</definedName>
    <definedName name="TABLA">#REF!</definedName>
    <definedName name="tabla1">[98]Hoja3!$B$4:$F$28</definedName>
    <definedName name="TABLEKP">'[18]7422CW00'!#REF!</definedName>
    <definedName name="TABLEPRI">#REF!</definedName>
    <definedName name="Tambores">#REF!</definedName>
    <definedName name="TANQUE">[0]!ERR</definedName>
    <definedName name="Tanques">#REF!</definedName>
    <definedName name="TAREAS_INICIALES">#REF!</definedName>
    <definedName name="TARIFA">#REF!</definedName>
    <definedName name="TarifaPension">[36]EMPRESA!$F$24</definedName>
    <definedName name="TARIFAS">[99]TARIFAS!$A$1:$F$52</definedName>
    <definedName name="TarifaSalud">[36]EMPRESA!$F$26</definedName>
    <definedName name="Tasa">#REF!</definedName>
    <definedName name="TASA_DE_CAMBIO">#REF!</definedName>
    <definedName name="Tasa1">'[100]Bases 2A'!$C$20</definedName>
    <definedName name="TasaCCP">#REF!</definedName>
    <definedName name="Tax">#REF!</definedName>
    <definedName name="TB_EVENTOS_OTS_ANUAL">#REF!</definedName>
    <definedName name="tc">#REF!</definedName>
    <definedName name="tdy">{"TAB1",#N/A,TRUE,"GENERAL";"TAB2",#N/A,TRUE,"GENERAL";"TAB3",#N/A,TRUE,"GENERAL";"TAB4",#N/A,TRUE,"GENERAL";"TAB5",#N/A,TRUE,"GENERAL"}</definedName>
    <definedName name="telefono">[36]EMPRESA!$F$16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[21]PRESUPUESTO!$I$7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>{"TAB1",#N/A,TRUE,"GENERAL";"TAB2",#N/A,TRUE,"GENERAL";"TAB3",#N/A,TRUE,"GENERAL";"TAB4",#N/A,TRUE,"GENERAL";"TAB5",#N/A,TRUE,"GENERAL"}</definedName>
    <definedName name="THP">#REF!</definedName>
    <definedName name="thtj">{"via1",#N/A,TRUE,"general";"via2",#N/A,TRUE,"general";"via3",#N/A,TRUE,"general"}</definedName>
    <definedName name="TIEMPO">[32]BASES!$E$27</definedName>
    <definedName name="TIPO">#REF!</definedName>
    <definedName name="TIPO_GRUPO">#REF!</definedName>
    <definedName name="TipoGC">[85]Tablas!$U$6:$U$15</definedName>
    <definedName name="TipoNeces">[85]Tablas!$Q$6:$Q$8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">'[5]DATOS CONTRATO'!$E$18</definedName>
    <definedName name="TK_1">[17]INST!#REF!</definedName>
    <definedName name="TKSLCI07">[5]EMPRESA!$F$22</definedName>
    <definedName name="tld">[50]Datos!$D$14</definedName>
    <definedName name="TOPGENER">#REF!</definedName>
    <definedName name="TOPGENER1">#REF!</definedName>
    <definedName name="TOPMENU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'[36]NOMINA 1'!$N$38</definedName>
    <definedName name="TOTALHH">#REF!</definedName>
    <definedName name="TOTALHH1">#REF!</definedName>
    <definedName name="TotalVacaciones">'[36]NOMINA 1'!$N$37</definedName>
    <definedName name="TotAuxAlim">'[5]NOMINA-1'!$E$37</definedName>
    <definedName name="TotAuxAlimentacion">'[36]NOMINA 1'!$E$38</definedName>
    <definedName name="TotAuxCom">'[5]NOMINA-1'!$E$39</definedName>
    <definedName name="TotAuxComi">'[36]NOMINA 1'!$E$40</definedName>
    <definedName name="TotAuxDotacion">'[36]NOMINA 1'!$E$41</definedName>
    <definedName name="TotAuxHab">'[36]NOMINA 1'!$E$37</definedName>
    <definedName name="TotAuxTransporte">'[36]NOMINA 1'!$E$39</definedName>
    <definedName name="TotBasico">'[36]NOMINA 1'!$E$35</definedName>
    <definedName name="TotCom">'[5]NOMINA-1'!$E$41</definedName>
    <definedName name="TotComision">'[36]NOMINA 1'!$E$42</definedName>
    <definedName name="TotExtras">'[36]NOMINA 1'!$E$36</definedName>
    <definedName name="TotIntercesantias">'[36]NOMINA 1'!$N$39</definedName>
    <definedName name="TotPrimaServicios">'[36]NOMINA 1'!$N$36</definedName>
    <definedName name="TotPrimaServicos">'[36]NOMINA 1'!$N$36</definedName>
    <definedName name="TotPrimaVacaciones">'[36]NOMINA 1'!$N$41</definedName>
    <definedName name="TotPrimConv">'[5]NOMINA-1'!$N$39</definedName>
    <definedName name="TotPrimConvencional">'[36]NOMINA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[101]desmonte!$E$48</definedName>
    <definedName name="TREM">#REF!</definedName>
    <definedName name="Trenes">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>{"via1",#N/A,TRUE,"general";"via2",#N/A,TRUE,"general";"via3",#N/A,TRUE,"general"}</definedName>
    <definedName name="TRM">[102]Tablas!$B$2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#REF!</definedName>
    <definedName name="Tubería">#REF!</definedName>
    <definedName name="TUBERIA1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'[84]CCP,LEYES, Y DEC.'!#REF!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{"via1",#N/A,TRUE,"general";"via2",#N/A,TRUE,"general";"via3",#N/A,TRUE,"general"}</definedName>
    <definedName name="UIC">[7]Tablas!#REF!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'[103]Lista APU'!$A$3:$D$479</definedName>
    <definedName name="UNITARIO">[104]Unitarios!$A$3:$D$13</definedName>
    <definedName name="Unitarios">#REF!</definedName>
    <definedName name="unj">[13]INST!#REF!</definedName>
    <definedName name="uno">[0]!ERR</definedName>
    <definedName name="U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SxCOL">#REF!</definedName>
    <definedName name="ut">'[73]1'!$N$42</definedName>
    <definedName name="UTIL">#REF!</definedName>
    <definedName name="UTL">[21]otros!$C$4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v">375000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>{"TAB1",#N/A,TRUE,"GENERAL";"TAB2",#N/A,TRUE,"GENERAL";"TAB3",#N/A,TRUE,"GENERAL";"TAB4",#N/A,TRUE,"GENERAL";"TAB5",#N/A,TRUE,"GENERAL"}</definedName>
    <definedName name="vc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ct.raster.1000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Aiu">#REF!</definedName>
    <definedName name="Version4OK">{"Datos de las Curvas",#N/A,TRUE,"TABLA-CALCULOS"}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>{"via1",#N/A,TRUE,"general";"via2",#N/A,TRUE,"general";"via3",#N/A,TRUE,"general"}</definedName>
    <definedName name="vfh">'[70]7422CW00'!#REF!</definedName>
    <definedName name="VFR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A">#REF!</definedName>
    <definedName name="VICEP_DIRECC">[85]Tablas!$A$6:$A$26</definedName>
    <definedName name="VigenciaDolares">#REF!</definedName>
    <definedName name="VigenciaPesos">#REF!</definedName>
    <definedName name="VIGFUTURA">[85]Tablas!$J$6:$J$8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[46]Personalizar!$E$15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>{"via1",#N/A,TRUE,"general";"via2",#N/A,TRUE,"general";"via3",#N/A,TRUE,"general"}</definedName>
    <definedName name="vutil">#REF!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2w2w">{"via1",#N/A,TRUE,"general";"via2",#N/A,TRUE,"general";"via3",#N/A,TRUE,"general"}</definedName>
    <definedName name="WA">[0]!ERR</definedName>
    <definedName name="WAGE_RATE">#REF!</definedName>
    <definedName name="Wage0100">#REF!</definedName>
    <definedName name="Wage0200">#REF!</definedName>
    <definedName name="WBS">'[106]2004'!#REF!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>'[33]Res-Accide-10'!#REF!</definedName>
    <definedName name="wedw">#REF!</definedName>
    <definedName name="WEFWE">'[33]Res-Accide-10'!#REF!</definedName>
    <definedName name="WER">'[33]Res-Accide-10'!$S$2:$S$7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t">[0]!ERR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'[33]Res-Accide-10'!#REF!</definedName>
    <definedName name="WQ">#REF!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HyCal._.I._.Mixing.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>{"Datos de las Curvas",#N/A,TRUE,"TABLA-CALCULOS"}</definedName>
    <definedName name="wrn.NoCal._.I._.Mixing.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>{"TAB1",#N/A,TRUE,"GENERAL";"TAB2",#N/A,TRUE,"GENERAL";"TAB3",#N/A,TRUE,"GENERAL";"TAB4",#N/A,TRUE,"GENERAL";"TAB5",#N/A,TRUE,"GENERAL"}</definedName>
    <definedName name="WW">[107]LIQUIDACION!#REF!</definedName>
    <definedName name="wwded3">{"via1",#N/A,TRUE,"general";"via2",#N/A,TRUE,"general";"via3",#N/A,TRUE,"general"}</definedName>
    <definedName name="WWW">{#N/A,#N/A,FALSE,"Hoja1";#N/A,#N/A,FALSE,"Hoja2"}</definedName>
    <definedName name="wwwwe">{"TAB1",#N/A,TRUE,"GENERAL";"TAB2",#N/A,TRUE,"GENERAL";"TAB3",#N/A,TRUE,"GENERAL";"TAB4",#N/A,TRUE,"GENERAL";"TAB5",#N/A,TRUE,"GENERAL"}</definedName>
    <definedName name="WWWWW">[0]!ERR</definedName>
    <definedName name="wyty">{"via1",#N/A,TRUE,"general";"via2",#N/A,TRUE,"general";"via3",#N/A,TRUE,"general"}</definedName>
    <definedName name="x">#REF!</definedName>
    <definedName name="xcbvbs">{"TAB1",#N/A,TRUE,"GENERAL";"TAB2",#N/A,TRUE,"GENERAL";"TAB3",#N/A,TRUE,"GENERAL";"TAB4",#N/A,TRUE,"GENERAL";"TAB5",#N/A,TRUE,"GENERAL"}</definedName>
    <definedName name="XD">#REF!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">#REF!</definedName>
    <definedName name="xxfg">{"via1",#N/A,TRUE,"general";"via2",#N/A,TRUE,"general";"via3",#N/A,TRUE,"general"}</definedName>
    <definedName name="XXXX">#REF!</definedName>
    <definedName name="xxxxx">[108]!absc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S">#REF!</definedName>
    <definedName name="XZXZV">{"via1",#N/A,TRUE,"general";"via2",#N/A,TRUE,"general";"via3",#N/A,TRUE,"general"}</definedName>
    <definedName name="Y">[22]!absc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N">#REF!</definedName>
    <definedName name="yhy">{"TAB1",#N/A,TRUE,"GENERAL";"TAB2",#N/A,TRUE,"GENERAL";"TAB3",#N/A,TRUE,"GENERAL";"TAB4",#N/A,TRUE,"GENERAL";"TAB5",#N/A,TRUE,"GENERAL"}</definedName>
    <definedName name="YJ">#REF!</definedName>
    <definedName name="yjyj">{"TAB1",#N/A,TRUE,"GENERAL";"TAB2",#N/A,TRUE,"GENERAL";"TAB3",#N/A,TRUE,"GENERAL";"TAB4",#N/A,TRUE,"GENERAL";"TAB5",#N/A,TRUE,"GENERAL"}</definedName>
    <definedName name="YOYO">'[109]AISLAMIENTO CATEGORIAS II Y III'!$G$1:$I$65536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[0]!ERR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ZZZZZZZZZ">'[47]A.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4" roundtripDataChecksum="4wJPoZWyHXHfta/6oQLSq8aFJVMPW7tux/ml5bXw6Bo="/>
    </ext>
  </extLst>
</workbook>
</file>

<file path=xl/calcChain.xml><?xml version="1.0" encoding="utf-8"?>
<calcChain xmlns="http://schemas.openxmlformats.org/spreadsheetml/2006/main">
  <c r="K232" i="1" l="1"/>
  <c r="K234" i="1" s="1"/>
  <c r="P245" i="1" l="1"/>
  <c r="P244" i="1"/>
  <c r="P243" i="1"/>
  <c r="P242" i="1"/>
  <c r="P241" i="1"/>
  <c r="K241" i="1"/>
  <c r="P240" i="1"/>
  <c r="P239" i="1"/>
  <c r="P238" i="1"/>
  <c r="P237" i="1"/>
  <c r="P236" i="1"/>
  <c r="O235" i="1"/>
  <c r="P235" i="1" s="1"/>
  <c r="O234" i="1"/>
  <c r="P234" i="1" s="1"/>
  <c r="O233" i="1"/>
  <c r="P233" i="1" s="1"/>
  <c r="O232" i="1"/>
  <c r="P232" i="1" s="1"/>
  <c r="O229" i="1"/>
  <c r="P229" i="1" s="1"/>
  <c r="O228" i="1"/>
  <c r="P228" i="1" s="1"/>
  <c r="O227" i="1"/>
  <c r="P227" i="1" s="1"/>
  <c r="O226" i="1"/>
  <c r="P226" i="1" s="1"/>
  <c r="K226" i="1"/>
  <c r="O225" i="1"/>
  <c r="P225" i="1" s="1"/>
  <c r="K225" i="1"/>
  <c r="O224" i="1"/>
  <c r="P224" i="1" s="1"/>
  <c r="K224" i="1"/>
  <c r="O223" i="1"/>
  <c r="P223" i="1" s="1"/>
  <c r="K223" i="1"/>
  <c r="O222" i="1"/>
  <c r="P222" i="1" s="1"/>
  <c r="O221" i="1"/>
  <c r="P221" i="1" s="1"/>
  <c r="K221" i="1"/>
  <c r="O220" i="1"/>
  <c r="P220" i="1" s="1"/>
  <c r="K220" i="1"/>
  <c r="O219" i="1"/>
  <c r="P219" i="1" s="1"/>
  <c r="K219" i="1"/>
  <c r="O218" i="1"/>
  <c r="P218" i="1" s="1"/>
  <c r="K218" i="1"/>
  <c r="O217" i="1"/>
  <c r="P217" i="1" s="1"/>
  <c r="K217" i="1"/>
  <c r="O216" i="1"/>
  <c r="P216" i="1" s="1"/>
  <c r="K216" i="1"/>
  <c r="O215" i="1"/>
  <c r="P215" i="1" s="1"/>
  <c r="K215" i="1"/>
  <c r="O214" i="1"/>
  <c r="P214" i="1" s="1"/>
  <c r="O213" i="1"/>
  <c r="P213" i="1" s="1"/>
  <c r="K213" i="1"/>
  <c r="O212" i="1"/>
  <c r="P212" i="1" s="1"/>
  <c r="K212" i="1"/>
  <c r="O211" i="1"/>
  <c r="P211" i="1" s="1"/>
  <c r="K211" i="1"/>
  <c r="O210" i="1"/>
  <c r="P210" i="1" s="1"/>
  <c r="K210" i="1"/>
  <c r="O209" i="1"/>
  <c r="P209" i="1" s="1"/>
  <c r="O208" i="1"/>
  <c r="P208" i="1" s="1"/>
  <c r="K208" i="1"/>
  <c r="O207" i="1"/>
  <c r="P207" i="1" s="1"/>
  <c r="K207" i="1"/>
  <c r="O206" i="1"/>
  <c r="P206" i="1" s="1"/>
  <c r="O205" i="1"/>
  <c r="P205" i="1" s="1"/>
  <c r="K205" i="1"/>
  <c r="O204" i="1"/>
  <c r="P204" i="1" s="1"/>
  <c r="K204" i="1"/>
  <c r="O203" i="1"/>
  <c r="P203" i="1" s="1"/>
  <c r="K203" i="1"/>
  <c r="O202" i="1"/>
  <c r="P202" i="1" s="1"/>
  <c r="O201" i="1"/>
  <c r="P201" i="1" s="1"/>
  <c r="O200" i="1"/>
  <c r="P200" i="1" s="1"/>
  <c r="K200" i="1"/>
  <c r="O199" i="1"/>
  <c r="P199" i="1" s="1"/>
  <c r="K199" i="1"/>
  <c r="O198" i="1"/>
  <c r="P198" i="1" s="1"/>
  <c r="K198" i="1"/>
  <c r="O197" i="1"/>
  <c r="P197" i="1" s="1"/>
  <c r="K197" i="1"/>
  <c r="O196" i="1"/>
  <c r="P196" i="1" s="1"/>
  <c r="K196" i="1"/>
  <c r="O195" i="1"/>
  <c r="P195" i="1" s="1"/>
  <c r="K195" i="1"/>
  <c r="O194" i="1"/>
  <c r="P194" i="1" s="1"/>
  <c r="K194" i="1"/>
  <c r="O193" i="1"/>
  <c r="P193" i="1" s="1"/>
  <c r="K193" i="1"/>
  <c r="O192" i="1"/>
  <c r="P192" i="1" s="1"/>
  <c r="K192" i="1"/>
  <c r="O191" i="1"/>
  <c r="P191" i="1" s="1"/>
  <c r="K191" i="1"/>
  <c r="O190" i="1"/>
  <c r="P190" i="1" s="1"/>
  <c r="K190" i="1"/>
  <c r="O189" i="1"/>
  <c r="P189" i="1" s="1"/>
  <c r="O188" i="1"/>
  <c r="P188" i="1" s="1"/>
  <c r="K188" i="1"/>
  <c r="O187" i="1"/>
  <c r="P187" i="1" s="1"/>
  <c r="K187" i="1"/>
  <c r="O186" i="1"/>
  <c r="P186" i="1" s="1"/>
  <c r="K186" i="1"/>
  <c r="O185" i="1"/>
  <c r="P185" i="1" s="1"/>
  <c r="K185" i="1"/>
  <c r="O184" i="1"/>
  <c r="P184" i="1" s="1"/>
  <c r="O183" i="1"/>
  <c r="P183" i="1" s="1"/>
  <c r="O182" i="1"/>
  <c r="P182" i="1" s="1"/>
  <c r="O181" i="1"/>
  <c r="P181" i="1" s="1"/>
  <c r="K181" i="1"/>
  <c r="O180" i="1"/>
  <c r="P180" i="1" s="1"/>
  <c r="K180" i="1"/>
  <c r="O179" i="1"/>
  <c r="P179" i="1" s="1"/>
  <c r="K179" i="1"/>
  <c r="O178" i="1"/>
  <c r="P178" i="1" s="1"/>
  <c r="K178" i="1"/>
  <c r="O177" i="1"/>
  <c r="P177" i="1" s="1"/>
  <c r="K177" i="1"/>
  <c r="O176" i="1"/>
  <c r="P176" i="1" s="1"/>
  <c r="K176" i="1"/>
  <c r="O175" i="1"/>
  <c r="P175" i="1" s="1"/>
  <c r="K175" i="1"/>
  <c r="O174" i="1"/>
  <c r="P174" i="1" s="1"/>
  <c r="K174" i="1"/>
  <c r="O173" i="1"/>
  <c r="P173" i="1" s="1"/>
  <c r="O172" i="1"/>
  <c r="P172" i="1" s="1"/>
  <c r="K172" i="1"/>
  <c r="O171" i="1"/>
  <c r="P171" i="1" s="1"/>
  <c r="K171" i="1"/>
  <c r="O170" i="1"/>
  <c r="P170" i="1" s="1"/>
  <c r="K170" i="1"/>
  <c r="O169" i="1"/>
  <c r="P169" i="1" s="1"/>
  <c r="O168" i="1"/>
  <c r="P168" i="1" s="1"/>
  <c r="O167" i="1"/>
  <c r="P167" i="1" s="1"/>
  <c r="O166" i="1"/>
  <c r="P166" i="1" s="1"/>
  <c r="K166" i="1"/>
  <c r="O165" i="1"/>
  <c r="P165" i="1" s="1"/>
  <c r="O164" i="1"/>
  <c r="P164" i="1" s="1"/>
  <c r="K164" i="1"/>
  <c r="O163" i="1"/>
  <c r="P163" i="1" s="1"/>
  <c r="K163" i="1"/>
  <c r="O162" i="1"/>
  <c r="P162" i="1" s="1"/>
  <c r="K162" i="1"/>
  <c r="O161" i="1"/>
  <c r="P161" i="1" s="1"/>
  <c r="K161" i="1"/>
  <c r="O160" i="1"/>
  <c r="P160" i="1" s="1"/>
  <c r="O159" i="1"/>
  <c r="P159" i="1" s="1"/>
  <c r="K159" i="1"/>
  <c r="O158" i="1"/>
  <c r="P158" i="1" s="1"/>
  <c r="K158" i="1"/>
  <c r="O157" i="1"/>
  <c r="P157" i="1" s="1"/>
  <c r="K157" i="1"/>
  <c r="O156" i="1"/>
  <c r="P156" i="1" s="1"/>
  <c r="K156" i="1"/>
  <c r="O155" i="1"/>
  <c r="P155" i="1" s="1"/>
  <c r="K155" i="1"/>
  <c r="O154" i="1"/>
  <c r="P154" i="1" s="1"/>
  <c r="O153" i="1"/>
  <c r="P153" i="1" s="1"/>
  <c r="K153" i="1"/>
  <c r="O152" i="1"/>
  <c r="P152" i="1" s="1"/>
  <c r="K152" i="1"/>
  <c r="O151" i="1"/>
  <c r="P151" i="1" s="1"/>
  <c r="K151" i="1"/>
  <c r="O150" i="1"/>
  <c r="P150" i="1" s="1"/>
  <c r="O149" i="1"/>
  <c r="P149" i="1" s="1"/>
  <c r="O148" i="1"/>
  <c r="P148" i="1" s="1"/>
  <c r="O147" i="1"/>
  <c r="P147" i="1" s="1"/>
  <c r="K147" i="1"/>
  <c r="O146" i="1"/>
  <c r="P146" i="1" s="1"/>
  <c r="O145" i="1"/>
  <c r="P145" i="1" s="1"/>
  <c r="K145" i="1"/>
  <c r="O144" i="1"/>
  <c r="P144" i="1" s="1"/>
  <c r="K144" i="1"/>
  <c r="O143" i="1"/>
  <c r="P143" i="1" s="1"/>
  <c r="K143" i="1"/>
  <c r="O142" i="1"/>
  <c r="P142" i="1" s="1"/>
  <c r="K142" i="1"/>
  <c r="O141" i="1"/>
  <c r="P141" i="1" s="1"/>
  <c r="O140" i="1"/>
  <c r="P140" i="1" s="1"/>
  <c r="K140" i="1"/>
  <c r="O139" i="1"/>
  <c r="P139" i="1" s="1"/>
  <c r="K139" i="1"/>
  <c r="O138" i="1"/>
  <c r="P138" i="1" s="1"/>
  <c r="K138" i="1"/>
  <c r="O137" i="1"/>
  <c r="P137" i="1" s="1"/>
  <c r="O136" i="1"/>
  <c r="P136" i="1" s="1"/>
  <c r="K136" i="1"/>
  <c r="O135" i="1"/>
  <c r="P135" i="1" s="1"/>
  <c r="K135" i="1"/>
  <c r="O134" i="1"/>
  <c r="P134" i="1" s="1"/>
  <c r="O133" i="1"/>
  <c r="P133" i="1" s="1"/>
  <c r="O132" i="1"/>
  <c r="P132" i="1" s="1"/>
  <c r="O131" i="1"/>
  <c r="P131" i="1" s="1"/>
  <c r="K131" i="1"/>
  <c r="O130" i="1"/>
  <c r="P130" i="1" s="1"/>
  <c r="O129" i="1"/>
  <c r="P129" i="1" s="1"/>
  <c r="K129" i="1"/>
  <c r="O128" i="1"/>
  <c r="P128" i="1" s="1"/>
  <c r="K128" i="1"/>
  <c r="O127" i="1"/>
  <c r="P127" i="1" s="1"/>
  <c r="K127" i="1"/>
  <c r="O126" i="1"/>
  <c r="P126" i="1" s="1"/>
  <c r="K126" i="1"/>
  <c r="O125" i="1"/>
  <c r="P125" i="1" s="1"/>
  <c r="O124" i="1"/>
  <c r="P124" i="1" s="1"/>
  <c r="K124" i="1"/>
  <c r="O123" i="1"/>
  <c r="P123" i="1" s="1"/>
  <c r="K123" i="1"/>
  <c r="O122" i="1"/>
  <c r="P122" i="1" s="1"/>
  <c r="K122" i="1"/>
  <c r="O121" i="1"/>
  <c r="P121" i="1" s="1"/>
  <c r="K121" i="1"/>
  <c r="O120" i="1"/>
  <c r="P120" i="1" s="1"/>
  <c r="K120" i="1"/>
  <c r="O119" i="1"/>
  <c r="P119" i="1" s="1"/>
  <c r="K119" i="1"/>
  <c r="O118" i="1"/>
  <c r="P118" i="1" s="1"/>
  <c r="K118" i="1"/>
  <c r="O117" i="1"/>
  <c r="P117" i="1" s="1"/>
  <c r="O116" i="1"/>
  <c r="P116" i="1" s="1"/>
  <c r="K116" i="1"/>
  <c r="O115" i="1"/>
  <c r="P115" i="1" s="1"/>
  <c r="K115" i="1"/>
  <c r="O114" i="1"/>
  <c r="P114" i="1" s="1"/>
  <c r="K114" i="1"/>
  <c r="O113" i="1"/>
  <c r="P113" i="1" s="1"/>
  <c r="K113" i="1"/>
  <c r="O112" i="1"/>
  <c r="P112" i="1" s="1"/>
  <c r="O111" i="1"/>
  <c r="P111" i="1" s="1"/>
  <c r="O110" i="1"/>
  <c r="P110" i="1" s="1"/>
  <c r="O109" i="1"/>
  <c r="P109" i="1" s="1"/>
  <c r="K109" i="1"/>
  <c r="O108" i="1"/>
  <c r="P108" i="1" s="1"/>
  <c r="O107" i="1"/>
  <c r="P107" i="1" s="1"/>
  <c r="K107" i="1"/>
  <c r="O106" i="1"/>
  <c r="P106" i="1" s="1"/>
  <c r="K106" i="1"/>
  <c r="O105" i="1"/>
  <c r="P105" i="1" s="1"/>
  <c r="K105" i="1"/>
  <c r="O104" i="1"/>
  <c r="P104" i="1" s="1"/>
  <c r="K104" i="1"/>
  <c r="O103" i="1"/>
  <c r="P103" i="1" s="1"/>
  <c r="K103" i="1"/>
  <c r="O102" i="1"/>
  <c r="P102" i="1" s="1"/>
  <c r="O101" i="1"/>
  <c r="P101" i="1" s="1"/>
  <c r="K101" i="1"/>
  <c r="O100" i="1"/>
  <c r="P100" i="1" s="1"/>
  <c r="K100" i="1"/>
  <c r="O99" i="1"/>
  <c r="P99" i="1" s="1"/>
  <c r="K99" i="1"/>
  <c r="O98" i="1"/>
  <c r="P98" i="1" s="1"/>
  <c r="K98" i="1"/>
  <c r="O97" i="1"/>
  <c r="P97" i="1" s="1"/>
  <c r="K97" i="1"/>
  <c r="O96" i="1"/>
  <c r="P96" i="1" s="1"/>
  <c r="O95" i="1"/>
  <c r="P95" i="1" s="1"/>
  <c r="K95" i="1"/>
  <c r="O94" i="1"/>
  <c r="P94" i="1" s="1"/>
  <c r="K94" i="1"/>
  <c r="O93" i="1"/>
  <c r="P93" i="1" s="1"/>
  <c r="K93" i="1"/>
  <c r="O92" i="1"/>
  <c r="P92" i="1" s="1"/>
  <c r="K92" i="1"/>
  <c r="O91" i="1"/>
  <c r="P91" i="1" s="1"/>
  <c r="O90" i="1"/>
  <c r="P90" i="1" s="1"/>
  <c r="O89" i="1"/>
  <c r="P89" i="1" s="1"/>
  <c r="O88" i="1"/>
  <c r="P88" i="1" s="1"/>
  <c r="K88" i="1"/>
  <c r="O87" i="1"/>
  <c r="P87" i="1" s="1"/>
  <c r="K87" i="1"/>
  <c r="O86" i="1"/>
  <c r="P86" i="1" s="1"/>
  <c r="K86" i="1"/>
  <c r="O85" i="1"/>
  <c r="P85" i="1" s="1"/>
  <c r="K85" i="1"/>
  <c r="O84" i="1"/>
  <c r="P84" i="1" s="1"/>
  <c r="O83" i="1"/>
  <c r="P83" i="1" s="1"/>
  <c r="K83" i="1"/>
  <c r="O82" i="1"/>
  <c r="P82" i="1" s="1"/>
  <c r="K82" i="1"/>
  <c r="O81" i="1"/>
  <c r="P81" i="1" s="1"/>
  <c r="K81" i="1"/>
  <c r="O80" i="1"/>
  <c r="P80" i="1" s="1"/>
  <c r="K80" i="1"/>
  <c r="O79" i="1"/>
  <c r="P79" i="1" s="1"/>
  <c r="K79" i="1"/>
  <c r="O78" i="1"/>
  <c r="P78" i="1" s="1"/>
  <c r="K78" i="1"/>
  <c r="O77" i="1"/>
  <c r="P77" i="1" s="1"/>
  <c r="K77" i="1"/>
  <c r="O76" i="1"/>
  <c r="P76" i="1" s="1"/>
  <c r="K76" i="1"/>
  <c r="O75" i="1"/>
  <c r="P75" i="1" s="1"/>
  <c r="K75" i="1"/>
  <c r="O74" i="1"/>
  <c r="P74" i="1" s="1"/>
  <c r="O73" i="1"/>
  <c r="P73" i="1" s="1"/>
  <c r="K73" i="1"/>
  <c r="O72" i="1"/>
  <c r="P72" i="1" s="1"/>
  <c r="K72" i="1"/>
  <c r="O71" i="1"/>
  <c r="P71" i="1" s="1"/>
  <c r="O70" i="1"/>
  <c r="P70" i="1" s="1"/>
  <c r="K70" i="1"/>
  <c r="O69" i="1"/>
  <c r="P69" i="1" s="1"/>
  <c r="K69" i="1"/>
  <c r="O68" i="1"/>
  <c r="P68" i="1" s="1"/>
  <c r="O67" i="1"/>
  <c r="P67" i="1" s="1"/>
  <c r="K67" i="1"/>
  <c r="O66" i="1"/>
  <c r="P66" i="1" s="1"/>
  <c r="K66" i="1"/>
  <c r="O65" i="1"/>
  <c r="P65" i="1" s="1"/>
  <c r="K65" i="1"/>
  <c r="O64" i="1"/>
  <c r="P64" i="1" s="1"/>
  <c r="K64" i="1"/>
  <c r="O63" i="1"/>
  <c r="P63" i="1" s="1"/>
  <c r="K63" i="1"/>
  <c r="O62" i="1"/>
  <c r="P62" i="1" s="1"/>
  <c r="O61" i="1"/>
  <c r="P61" i="1" s="1"/>
  <c r="O60" i="1"/>
  <c r="P60" i="1" s="1"/>
  <c r="K60" i="1"/>
  <c r="O59" i="1"/>
  <c r="P59" i="1" s="1"/>
  <c r="K59" i="1"/>
  <c r="O58" i="1"/>
  <c r="P58" i="1" s="1"/>
  <c r="K58" i="1"/>
  <c r="O57" i="1"/>
  <c r="P57" i="1" s="1"/>
  <c r="K57" i="1"/>
  <c r="O56" i="1"/>
  <c r="P56" i="1" s="1"/>
  <c r="K56" i="1"/>
  <c r="O55" i="1"/>
  <c r="P55" i="1" s="1"/>
  <c r="O54" i="1"/>
  <c r="P54" i="1" s="1"/>
  <c r="K54" i="1"/>
  <c r="O53" i="1"/>
  <c r="P53" i="1" s="1"/>
  <c r="K53" i="1"/>
  <c r="O52" i="1"/>
  <c r="P52" i="1" s="1"/>
  <c r="K52" i="1"/>
  <c r="O51" i="1"/>
  <c r="P51" i="1" s="1"/>
  <c r="K51" i="1"/>
  <c r="O50" i="1"/>
  <c r="P50" i="1" s="1"/>
  <c r="K50" i="1"/>
  <c r="O49" i="1"/>
  <c r="P49" i="1" s="1"/>
  <c r="K49" i="1"/>
  <c r="O48" i="1"/>
  <c r="P48" i="1" s="1"/>
  <c r="K48" i="1"/>
  <c r="O47" i="1"/>
  <c r="P47" i="1" s="1"/>
  <c r="K47" i="1"/>
  <c r="O46" i="1"/>
  <c r="P46" i="1" s="1"/>
  <c r="K46" i="1"/>
  <c r="O45" i="1"/>
  <c r="P45" i="1" s="1"/>
  <c r="K45" i="1"/>
  <c r="O44" i="1"/>
  <c r="P44" i="1" s="1"/>
  <c r="K44" i="1"/>
  <c r="O43" i="1"/>
  <c r="P43" i="1" s="1"/>
  <c r="K43" i="1"/>
  <c r="O42" i="1"/>
  <c r="P42" i="1" s="1"/>
  <c r="O41" i="1"/>
  <c r="P41" i="1" s="1"/>
  <c r="K41" i="1"/>
  <c r="O40" i="1"/>
  <c r="P40" i="1" s="1"/>
  <c r="K40" i="1"/>
  <c r="O39" i="1"/>
  <c r="P39" i="1" s="1"/>
  <c r="K39" i="1"/>
  <c r="O38" i="1"/>
  <c r="P38" i="1" s="1"/>
  <c r="K38" i="1"/>
  <c r="O37" i="1"/>
  <c r="P37" i="1" s="1"/>
  <c r="O36" i="1"/>
  <c r="P36" i="1" s="1"/>
  <c r="K36" i="1"/>
  <c r="O35" i="1"/>
  <c r="P35" i="1" s="1"/>
  <c r="K35" i="1"/>
  <c r="O34" i="1"/>
  <c r="P34" i="1" s="1"/>
  <c r="K34" i="1"/>
  <c r="O33" i="1"/>
  <c r="P33" i="1" s="1"/>
  <c r="K33" i="1"/>
  <c r="O32" i="1"/>
  <c r="P32" i="1" s="1"/>
  <c r="K32" i="1"/>
  <c r="O31" i="1"/>
  <c r="P31" i="1" s="1"/>
  <c r="O30" i="1"/>
  <c r="P30" i="1" s="1"/>
  <c r="K30" i="1"/>
  <c r="O29" i="1"/>
  <c r="P29" i="1" s="1"/>
  <c r="K29" i="1"/>
  <c r="O28" i="1"/>
  <c r="P28" i="1" s="1"/>
  <c r="K28" i="1"/>
  <c r="O27" i="1"/>
  <c r="P27" i="1" s="1"/>
  <c r="O26" i="1"/>
  <c r="P26" i="1" s="1"/>
  <c r="K26" i="1"/>
  <c r="O25" i="1"/>
  <c r="P25" i="1" s="1"/>
  <c r="K25" i="1"/>
  <c r="O24" i="1"/>
  <c r="P24" i="1" s="1"/>
  <c r="K24" i="1"/>
  <c r="O23" i="1"/>
  <c r="P23" i="1" s="1"/>
  <c r="K23" i="1"/>
  <c r="O22" i="1"/>
  <c r="P22" i="1" s="1"/>
  <c r="K22" i="1"/>
  <c r="O21" i="1"/>
  <c r="P21" i="1" s="1"/>
  <c r="K21" i="1"/>
  <c r="O20" i="1"/>
  <c r="P20" i="1" s="1"/>
  <c r="K20" i="1"/>
  <c r="O19" i="1"/>
  <c r="P19" i="1" s="1"/>
  <c r="K19" i="1"/>
  <c r="O18" i="1"/>
  <c r="P18" i="1" s="1"/>
  <c r="K18" i="1"/>
  <c r="O17" i="1"/>
  <c r="P17" i="1" s="1"/>
  <c r="K17" i="1"/>
  <c r="O16" i="1"/>
  <c r="P16" i="1" s="1"/>
  <c r="K16" i="1"/>
  <c r="O15" i="1"/>
  <c r="P15" i="1" s="1"/>
  <c r="K15" i="1"/>
  <c r="K110" i="1" l="1"/>
  <c r="K227" i="1"/>
  <c r="K132" i="1"/>
  <c r="K167" i="1"/>
  <c r="K182" i="1"/>
  <c r="K89" i="1"/>
  <c r="K148" i="1"/>
  <c r="K228" i="1" l="1"/>
</calcChain>
</file>

<file path=xl/sharedStrings.xml><?xml version="1.0" encoding="utf-8"?>
<sst xmlns="http://schemas.openxmlformats.org/spreadsheetml/2006/main" count="667" uniqueCount="348">
  <si>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</si>
  <si>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</si>
  <si>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</si>
  <si>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</si>
  <si>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rPr>
        <sz val="11"/>
        <color theme="1"/>
        <rFont val="Verdana"/>
      </rPr>
      <t xml:space="preserve">[La entidad puede utilizar este formulario de detalle del </t>
    </r>
    <r>
      <rPr>
        <b/>
        <u/>
        <sz val="11"/>
        <color theme="1"/>
        <rFont val="Verdana"/>
      </rPr>
      <t>presupuesto oficial</t>
    </r>
    <r>
      <rPr>
        <sz val="11"/>
        <color theme="1"/>
        <rFont val="Verdana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</si>
  <si>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</si>
  <si>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REALIZAR LA ETAPA 1 DEL MANTENIMIENTO, ADECUACIÓN Y MEJORAMIENTO DE LA PLANTA FÍSICA DE LA SECRETARÍA DE SALUD DEL DEPARTAMENTO DE CASANARE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</si>
  <si>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</si>
  <si>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</si>
  <si>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</si>
  <si>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</si>
  <si>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</si>
  <si>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</si>
  <si>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</si>
  <si>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</si>
  <si>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</si>
  <si>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</si>
  <si>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AREA 1</t>
  </si>
  <si>
    <t xml:space="preserve"> ACTIVIDADES PRELIMINARES</t>
  </si>
  <si>
    <t>base</t>
  </si>
  <si>
    <t>AIU</t>
  </si>
  <si>
    <t>BASE + AIU</t>
  </si>
  <si>
    <t>1.1.01</t>
  </si>
  <si>
    <t>Desmonte cubiertas asbesto cemento con transporte</t>
  </si>
  <si>
    <t>m²</t>
  </si>
  <si>
    <t>1.1.02</t>
  </si>
  <si>
    <t>Raspado y resane superficie muro fachada a grandes alturas (andamio colgante)</t>
  </si>
  <si>
    <t>1.1.03</t>
  </si>
  <si>
    <t>Limpieza, raspado y lavado de placas, muros, pisos en concreto existente</t>
  </si>
  <si>
    <t>1.1.04</t>
  </si>
  <si>
    <t>Regata en muro, mampostería tipo ladrillo o bloque para tuberías diámetros menores a 1". (Incluye corte y retiro)</t>
  </si>
  <si>
    <t>m</t>
  </si>
  <si>
    <t>1.1.05</t>
  </si>
  <si>
    <t>Desmonte de cielo raso con retiro</t>
  </si>
  <si>
    <t>1.1.06</t>
  </si>
  <si>
    <t>Desmonte marcos y puertas sin transporte</t>
  </si>
  <si>
    <t>1.1.07</t>
  </si>
  <si>
    <t>Desmonte flanche metálico</t>
  </si>
  <si>
    <t>1.1.08</t>
  </si>
  <si>
    <t>Desmontaje y traslado a bodega de luminaria</t>
  </si>
  <si>
    <t>und</t>
  </si>
  <si>
    <t>1.1.09</t>
  </si>
  <si>
    <t>Desmonte de ventanas, con transporte</t>
  </si>
  <si>
    <t>1.1.10</t>
  </si>
  <si>
    <t>Demolición a mano de tableta piso, espesor 0-5 cm con retiro</t>
  </si>
  <si>
    <t>1.1.11</t>
  </si>
  <si>
    <t>Desmonte tableros eléctricos</t>
  </si>
  <si>
    <t>1.1.12</t>
  </si>
  <si>
    <t xml:space="preserve">Desmonte de aparatos sanitarios </t>
  </si>
  <si>
    <t>INSTALACIONES SANITARIAS</t>
  </si>
  <si>
    <t>1.2.01</t>
  </si>
  <si>
    <t>Tuberia sanitaria PVC 2". Suministro e instal.</t>
  </si>
  <si>
    <t>1.2.02</t>
  </si>
  <si>
    <t>Tubería sanitaria PVC 4''. Suministro e Instal</t>
  </si>
  <si>
    <t>1.2.03</t>
  </si>
  <si>
    <t>punto desagüe sanitario PVC 2'' con sifón</t>
  </si>
  <si>
    <t>INSTALACIONES HIDRAULICAS</t>
  </si>
  <si>
    <t>1.3.01</t>
  </si>
  <si>
    <t>Punto agua fría PVC 1/2''</t>
  </si>
  <si>
    <t>1.3.02</t>
  </si>
  <si>
    <t>Espejo baño en plata 5 mm. Suministro e instal.</t>
  </si>
  <si>
    <t>1.3.03</t>
  </si>
  <si>
    <t>Tanque elevado 1.000 lts con conexión y distribución PVC de 1/2" y 1". Suministro e Instal.</t>
  </si>
  <si>
    <t>1.3.04</t>
  </si>
  <si>
    <t xml:space="preserve">Tubería presión PVC RDE 21 3/4". Suministro e Instal.   </t>
  </si>
  <si>
    <t>1.3.05</t>
  </si>
  <si>
    <t>Tubería presión PVC RDE 9 1/2". Suministro e Instal.</t>
  </si>
  <si>
    <t xml:space="preserve">APARATOS SANITARIOS </t>
  </si>
  <si>
    <t>1.4.01</t>
  </si>
  <si>
    <t xml:space="preserve"> Sanitario elongado una pieza blanco. Suministro e Instal.</t>
  </si>
  <si>
    <t>1.4.02</t>
  </si>
  <si>
    <t>Lavamanos con pedestal avanti con Grifería sencilla Nogal de Corona o similar, incluye sifón flexible, desague, valvula reguladora y acople metalico. Instalacion</t>
  </si>
  <si>
    <t>1.4.03</t>
  </si>
  <si>
    <t>Orinal mediano entrada supertior arrecife o similar con grifería tradicional cromo. Suministro e Instal.</t>
  </si>
  <si>
    <t>1.4.04</t>
  </si>
  <si>
    <t>División baños en acero inoxidable Cal 18. Suministro e Instal.</t>
  </si>
  <si>
    <t>MUROS Y ACABADOS</t>
  </si>
  <si>
    <t>1.5.01</t>
  </si>
  <si>
    <t>Sello de juntas, dilataciones, fisuras horizontales prom. 1*1 cm con sikaflex-1CSL o similar</t>
  </si>
  <si>
    <t>1.5.02</t>
  </si>
  <si>
    <t xml:space="preserve">Corte en concreto </t>
  </si>
  <si>
    <t>1.5.03</t>
  </si>
  <si>
    <t>Impermeabilización con manto asfáltico con refuerzo en polietileno liso 3 mm.</t>
  </si>
  <si>
    <t>1.5.04</t>
  </si>
  <si>
    <t xml:space="preserve">Estuco plástico muros. Suministro e Instal. </t>
  </si>
  <si>
    <t>1.5.05</t>
  </si>
  <si>
    <t>Pintura epoxica para muros (dos manos)</t>
  </si>
  <si>
    <t>1.5.06</t>
  </si>
  <si>
    <t>Pintura vinilo interior sobre pañete 3 manos</t>
  </si>
  <si>
    <t>1.5.07</t>
  </si>
  <si>
    <t xml:space="preserve"> Piso ceramica 60x60 cm trafico comercial ref spada de cerámica Italia o similar</t>
  </si>
  <si>
    <t>1.5.08</t>
  </si>
  <si>
    <t>Enchape de piso en cerámica antideslizante 45 x 45</t>
  </si>
  <si>
    <t>1.5.09</t>
  </si>
  <si>
    <t>Ventana aluminio tipo persiana fija, Suministro e Instal.</t>
  </si>
  <si>
    <t>1.5.10</t>
  </si>
  <si>
    <t>Muro dry-wall doble cara e=1/2".</t>
  </si>
  <si>
    <t>1.5.11</t>
  </si>
  <si>
    <t>Enchape pared blanco 25x35 cm de corona o similar</t>
  </si>
  <si>
    <t>1.5.12</t>
  </si>
  <si>
    <t xml:space="preserve">Puerta en aluminio con vidrio incoloro 4 mm. Suministro e Instal. </t>
  </si>
  <si>
    <t>CUBIERTA</t>
  </si>
  <si>
    <t>1.6.01</t>
  </si>
  <si>
    <t>Teja en fibrocemento No 8. Suministro e Instal.</t>
  </si>
  <si>
    <t>1.6.02</t>
  </si>
  <si>
    <t>Flanche lamina galvanizada cal. 22 A=0.35 m incluye regata con pulidora, remate en mortero imp 1:4.</t>
  </si>
  <si>
    <t>1.6.03</t>
  </si>
  <si>
    <t>Pintura en esmalte para estructura metalica existente tipo: correas, cerchas, laminas y angulos, alto 100 - 250 mm y ancho 50 - 200 mm, 2 manos</t>
  </si>
  <si>
    <t>1.6.04</t>
  </si>
  <si>
    <t>Correa metálica en perfil estructural rectangular 100 x 50 x 3.0 mm, con anticorrosivo, esmalte e instalación.</t>
  </si>
  <si>
    <t>1.6.05</t>
  </si>
  <si>
    <t>Cielo raso dry-wall plano con lámina gyplac RH antihumedad de 1/2" o 12.7mm o similar, pintado con 3 manos vinilo superlavable contra alto desgaste</t>
  </si>
  <si>
    <t xml:space="preserve">INSTALACIONES ELECTRICAS </t>
  </si>
  <si>
    <t>1.7.1</t>
  </si>
  <si>
    <t>REALIZAR INSTALACION DE TABLEROS DE DISTRIBUCIÓN</t>
  </si>
  <si>
    <t>1.7.01.01</t>
  </si>
  <si>
    <t>APU</t>
  </si>
  <si>
    <t>Tablero de protección trifásico 30 circuitos con puerta y espacio para totalizador. Suministro e instalación.</t>
  </si>
  <si>
    <t>1.7.01.02</t>
  </si>
  <si>
    <t>Tablero de protección trifásico 24 circuitos con puerta y espacio para totalizador. Suministro e instalación</t>
  </si>
  <si>
    <t>1.7.01.03</t>
  </si>
  <si>
    <t>Cortacircuito termomagnético de 1x(10A-60A), 120/240 V, 10kA, enchufable. Suministro e instalación.</t>
  </si>
  <si>
    <t>1.7.01.04</t>
  </si>
  <si>
    <t>Cortacircuito termomagnético Bipolar (15A-30A). 120/240 V. 10 kA, enchufable. Suministro e instalación</t>
  </si>
  <si>
    <t>1.7.01.05</t>
  </si>
  <si>
    <t>Cortacircuito termomagnético tripolar de 15-60A,120/240V, enchufable. Suministro e instalación</t>
  </si>
  <si>
    <t>1.7.2</t>
  </si>
  <si>
    <t>REALIZAR INSTALACION DE ACOMETIDAS</t>
  </si>
  <si>
    <t>1.7.02.01</t>
  </si>
  <si>
    <t>Suministro, transporte e instalación de cableado en conductor 2xN°10AWG +1xN°12 AWG CU HFFR LS 600V 75° C - LIBRE DE HALOGENOS</t>
  </si>
  <si>
    <t>1.7.02.02</t>
  </si>
  <si>
    <t>Suministro, transporte e instalación de cableado en conductor 2x(N°8) + 1xN°10  AWG CU HFFR LS 600V 75° C - LIBRE DE HALOGENOS</t>
  </si>
  <si>
    <t>1.7.3</t>
  </si>
  <si>
    <t>REALIZAR INSTALACION DE CANALIZACIONES (INCLUYEN ACCESORIOS DE FIJACIÓN)</t>
  </si>
  <si>
    <t>1.7.03.01</t>
  </si>
  <si>
    <t xml:space="preserve">Tubería metálica tipo Conduit EMT 3/4" incluye accesorios de montaje y elementos de fijación. Suministro e instalación  </t>
  </si>
  <si>
    <t>1.7.03.02</t>
  </si>
  <si>
    <t xml:space="preserve">Tubería metálica tipo Conduit EMT 1 1/2" incluye accesorios de montaje y elementos de fijación. Suministro e instalación  </t>
  </si>
  <si>
    <t>1.7.4</t>
  </si>
  <si>
    <t>SALIDAS DE PUNTOS ELECTRICOS DE ILUMINACIÓN (GENERAL Y DE EMERGENCIA)</t>
  </si>
  <si>
    <t>1.7.04.01</t>
  </si>
  <si>
    <t>Salida para interruptor sencillo 15A, incluye: tubo EMT tipo pesado 1/2", cable de cobre aislado THWN 2xNº 12 + 1x12T AWG, caja metálica 5800 o 2400, terminales tipo rosca, interruptor. Suministro e instalación.</t>
  </si>
  <si>
    <t>1.7.04.02</t>
  </si>
  <si>
    <t>Salida para interruptor Doble15A, incluye: tubo EMT tipo pesado 1/2", cable de cobre aislado THWN 2xNº 12 + 1x12T AWG, caja metálica 5800 o 2400, terminales tipo rosca, interruptor. Suministro e instalación.</t>
  </si>
  <si>
    <t>1.7.04.03</t>
  </si>
  <si>
    <t>Luminaria tipo panel led 60x60 cm, 40W, 110 V. Incluye: Elementos de fijación, suministro e instalación</t>
  </si>
  <si>
    <t>1.7.04.04</t>
  </si>
  <si>
    <t>Modulo LED redondo 18W, 110 V de empotrar. Incluye: elementos de fijación, suministro e instalación</t>
  </si>
  <si>
    <t>1.7.04.05</t>
  </si>
  <si>
    <t>Letrero LED de emergencia aviso tipo flechas (Arriba, abajo, izquierda, derecha) 110V, 1,8W, autonomía mínima 90 minutos. Incluye: elementos de fijación, suministro e instalación</t>
  </si>
  <si>
    <t>1.7.04.06</t>
  </si>
  <si>
    <t>Letrero LED de emergencia aviso tipo (Salida y escaleras) 110V, 1,8W, autonomía mínima 90 minutos. Incluye: elementos de fijación, suministro e instalación</t>
  </si>
  <si>
    <t>1.7.04.07</t>
  </si>
  <si>
    <t>Luminaria de emergencia tipo bala led 110V, 4.5W, autonomía mínima 90 minutos. Incluye: Salida para iluminación y elementos de fijación, suministro e instalación</t>
  </si>
  <si>
    <t>1.7.04.08</t>
  </si>
  <si>
    <t>Luminaria de emergencia tipo SPOT, Incluye: elementos de fijación, suministro e instalación</t>
  </si>
  <si>
    <t>1.7.04.09</t>
  </si>
  <si>
    <t>Salida para iluminación en techo, incluye tubería EMT 1/2", Cable de cobre libre de halógenos, accesorios, cajas de paso.</t>
  </si>
  <si>
    <t>1.7.05</t>
  </si>
  <si>
    <t>SALIDAS DE PUNTOS ELECTRICOS DE TOMARRIENTES GENERAL Y ESPECIAL</t>
  </si>
  <si>
    <t>1.7.05.01</t>
  </si>
  <si>
    <t>Salida para tomacorriente doble con polo a tierra, NEMA 5 15R, incluye: tubo EMT tipo pesado 1/2", cable de cobre aislado 2xNº 12 + 1x12T  AWG LHFR LS 600V 75° C - LIBRE DE HALOGENOS, caja metálica 5800 o 2400, terminales tipo rosca. Suministro e instalación</t>
  </si>
  <si>
    <t>1.7.05.02</t>
  </si>
  <si>
    <t>Salida para tomacorriente doble con polo a tierra, NEMA 5 15R, incluye: tubo EMT tipo pesado 3/4", cable de cobre aislado 2xNº 12 + 1x12T  AWG LHFR LS 600V 75° C - LIBRE DE HALOGENOS, caja metálica 5800 o 2400, terminales tipo rosca. Suministro e instalación</t>
  </si>
  <si>
    <t>1.7.05.03</t>
  </si>
  <si>
    <t>Caja de paso metálica 20 x 25 x 10 cm. Suministro e Instalación.</t>
  </si>
  <si>
    <t>1.7.05.04</t>
  </si>
  <si>
    <t>Desmonte de cajas terminales para iluminación, tomas, interruptores existentes (octogonales, 4*2) y sellamiento con mortero de reparación y/o acabado del muro afectado (ladrillo , bloque).</t>
  </si>
  <si>
    <t>Subtotal</t>
  </si>
  <si>
    <t>AREA 2</t>
  </si>
  <si>
    <t>2.1.01</t>
  </si>
  <si>
    <t>2.1.02</t>
  </si>
  <si>
    <t>2.1.03</t>
  </si>
  <si>
    <t>2.1.04</t>
  </si>
  <si>
    <t>2.2.01</t>
  </si>
  <si>
    <t>2.2.02</t>
  </si>
  <si>
    <t>2.2.03</t>
  </si>
  <si>
    <t>Piso porcelanato 60x60 cm antideslizante, trafico comercial</t>
  </si>
  <si>
    <t>2.2.04</t>
  </si>
  <si>
    <t>2.2.05</t>
  </si>
  <si>
    <t>Cielo raso en lamina PVC 10 mm (incluye cornisa)</t>
  </si>
  <si>
    <t>2.3.01</t>
  </si>
  <si>
    <t>2.3.02</t>
  </si>
  <si>
    <t>2.3.03</t>
  </si>
  <si>
    <t>2.3.04</t>
  </si>
  <si>
    <t>2.3.05</t>
  </si>
  <si>
    <t>SALIDAS DE PUNTOS ELECTRICOS DE  TOMARRIENTES GENERAL Y ESPECIAL</t>
  </si>
  <si>
    <t>2.4.01</t>
  </si>
  <si>
    <t>AREA 3</t>
  </si>
  <si>
    <t xml:space="preserve">   ACTIVIDADES PRELIMINARES</t>
  </si>
  <si>
    <t>3.1.01</t>
  </si>
  <si>
    <t>3.1.02</t>
  </si>
  <si>
    <t>3.1.03</t>
  </si>
  <si>
    <t>3.1.04</t>
  </si>
  <si>
    <t>3.2.01</t>
  </si>
  <si>
    <t>3.2.02</t>
  </si>
  <si>
    <t>3.2.03</t>
  </si>
  <si>
    <t>3.2.04</t>
  </si>
  <si>
    <t>3.2.05</t>
  </si>
  <si>
    <t>3.2.06</t>
  </si>
  <si>
    <t>3.2.07</t>
  </si>
  <si>
    <t>Puerta corrediza en aluminio y vidrio templado 8 mm. Suministro e Instal.</t>
  </si>
  <si>
    <t>3.3.01</t>
  </si>
  <si>
    <t>Salida para interruptor Doble15A, incluye: tubo EMT tipo pesado 1/2", cable de cobre aislado THWN 2xNº 12 + 1x12T AWG, caja metalica 5800 o 2400, terminales tipo rosca, interruptor. Suministro e instalacion.</t>
  </si>
  <si>
    <t>3.3.02</t>
  </si>
  <si>
    <t>3.3.03</t>
  </si>
  <si>
    <t>3.3.04</t>
  </si>
  <si>
    <t>SALIDAS DE PUNTOS ELECTRICOS DE  TOMACORRIENTES GENERAL Y ESPECIAL</t>
  </si>
  <si>
    <t>3.4.01</t>
  </si>
  <si>
    <t>AREA 4</t>
  </si>
  <si>
    <t>4.1.01</t>
  </si>
  <si>
    <t>4.1.02</t>
  </si>
  <si>
    <t>4.2.01</t>
  </si>
  <si>
    <t>4.2.02</t>
  </si>
  <si>
    <t>4.2.03</t>
  </si>
  <si>
    <t>4.3.01</t>
  </si>
  <si>
    <t>4.3.02</t>
  </si>
  <si>
    <t>4.3.03</t>
  </si>
  <si>
    <t>4.3.04</t>
  </si>
  <si>
    <t>4.4.01</t>
  </si>
  <si>
    <t>AREA 5</t>
  </si>
  <si>
    <t>5.1.01</t>
  </si>
  <si>
    <t>5.1.02</t>
  </si>
  <si>
    <t>5.1.03</t>
  </si>
  <si>
    <t>5.2.01</t>
  </si>
  <si>
    <t>5.2.02</t>
  </si>
  <si>
    <t>5.2.03</t>
  </si>
  <si>
    <t>5.2.04</t>
  </si>
  <si>
    <t>5.2.05</t>
  </si>
  <si>
    <t>5.3.01</t>
  </si>
  <si>
    <t>5.3.02</t>
  </si>
  <si>
    <t>5.3.03</t>
  </si>
  <si>
    <t>5.3.04</t>
  </si>
  <si>
    <t>5.4.01</t>
  </si>
  <si>
    <t>AREA 6</t>
  </si>
  <si>
    <t>6.1.01</t>
  </si>
  <si>
    <t>6.1.02</t>
  </si>
  <si>
    <t>Desmonte de canales y bajantes de aguas lluvias</t>
  </si>
  <si>
    <t>6.1.03</t>
  </si>
  <si>
    <t>6.2.01</t>
  </si>
  <si>
    <t>Teja española fibrocemento</t>
  </si>
  <si>
    <t>6.2.02</t>
  </si>
  <si>
    <t>Caballete articulado para teja española de fibrocemento</t>
  </si>
  <si>
    <t>6.2.03</t>
  </si>
  <si>
    <t>Canal en lamina galvanizada cal. 18 desarrollo 0.50 m reforzada 4 ángulos 1"x1/8" corridos + varilla 3/8" en zig-zag</t>
  </si>
  <si>
    <t>6.2.04</t>
  </si>
  <si>
    <t>6.2.05</t>
  </si>
  <si>
    <t>Impermeabilización placas/viga canal con sikatecho E (4 capas) + sikafelt (2 capas) + 1 capa de alumol</t>
  </si>
  <si>
    <t>6.2.06</t>
  </si>
  <si>
    <t>Bajante  A.LL.  PVC  4"</t>
  </si>
  <si>
    <t>6.2.07</t>
  </si>
  <si>
    <t>Bajante por muro/columna en tubo galvanizado 1x3/4" IMC, (incluye, tuberia metalica, hebillas y cinta bandit). Suministro e instalacion</t>
  </si>
  <si>
    <t>6.2.08</t>
  </si>
  <si>
    <t>AREA 7</t>
  </si>
  <si>
    <t>7.1.01</t>
  </si>
  <si>
    <t>Cerramiento o cerca en tela verde  h=2.10 m</t>
  </si>
  <si>
    <t>7.1.02</t>
  </si>
  <si>
    <t>7.1.03</t>
  </si>
  <si>
    <t xml:space="preserve">Demolición andenes, sardineles y cunetas (Incluye: Retiro) </t>
  </si>
  <si>
    <t>m³</t>
  </si>
  <si>
    <t>7.1.04</t>
  </si>
  <si>
    <t>Descapote a maquina, incluye transporte y disposición final</t>
  </si>
  <si>
    <t>URBANISMO (AREA CENTRAL Y FACHADA)</t>
  </si>
  <si>
    <t>7.2.01</t>
  </si>
  <si>
    <t>Excavación manual en material común &lt; 1 m. (zanjas .30 &gt;.60)</t>
  </si>
  <si>
    <t>7.2.02</t>
  </si>
  <si>
    <t>Caja de inspección 50 x 50</t>
  </si>
  <si>
    <t>7.2.03</t>
  </si>
  <si>
    <t>Sub base granular seleccionada o clasificada</t>
  </si>
  <si>
    <t>7.2.04</t>
  </si>
  <si>
    <t>Tubería PVC alcantarillado  8". Suministro e Instal.</t>
  </si>
  <si>
    <t>7.2.05</t>
  </si>
  <si>
    <t>Tubería PVC alcantarillado   4". Suministro e Instal.</t>
  </si>
  <si>
    <t>7.2.06</t>
  </si>
  <si>
    <t xml:space="preserve">Loseta prefabricada gris A-50 (40x40x6), incluye base 4 cm, mortero 1:4 y sello de arena  </t>
  </si>
  <si>
    <t>7.2.07</t>
  </si>
  <si>
    <t>Soporte publicitario mupis informativo 2.20 x 1.08 acrilico 5 mm. Incluye diseño artistico, produccion, iluminacion e instalacion</t>
  </si>
  <si>
    <t>7.2.08</t>
  </si>
  <si>
    <t>Porton en lamina cold rolled cal 18 de doble hoja con puerta de acceso, cerradura y con marco en tubo estructural 2" x 2.5 mm, anticorrosivo y pintura. Suministro e instal.</t>
  </si>
  <si>
    <t>7.2.09</t>
  </si>
  <si>
    <t>Reja tipo bancaria en varilla cuadrada 1/2" o 12 mm Pintada e Instalada.</t>
  </si>
  <si>
    <t>7.2.10</t>
  </si>
  <si>
    <t>Cielo raso superboard pintado 6 mm con viniltex o similar calidad</t>
  </si>
  <si>
    <t>7.2.11</t>
  </si>
  <si>
    <t>Pedestal en concreto impermeabilizado 2500 psi</t>
  </si>
  <si>
    <t xml:space="preserve">INSTALACIONES ELECTRICAS URBANISMO </t>
  </si>
  <si>
    <t>7.3.01</t>
  </si>
  <si>
    <t>Suministro e instalación tablero Monofásico de 6 circuitos, 220 V, Imáx de 75A, Isc 10 kA, puerta, incluye accesorios de montaje.</t>
  </si>
  <si>
    <t>7.3.02</t>
  </si>
  <si>
    <t>7.3.03</t>
  </si>
  <si>
    <t>Suministro e instalación Kit de Paneles Solares 12V 8680Wh/día con Batería de GEL</t>
  </si>
  <si>
    <t>7.4.01</t>
  </si>
  <si>
    <t>7.4.02</t>
  </si>
  <si>
    <t>Suministro, transporte e instalación de cableado en conductor 2x(N°12) + 1xN°14  AWG CU HFFR LS 600V 75° C - LIBRE DE HALOGENOS</t>
  </si>
  <si>
    <t>7.5.01</t>
  </si>
  <si>
    <t>7.5.02</t>
  </si>
  <si>
    <t>7.5.03</t>
  </si>
  <si>
    <t>Caja de inspección AP-280</t>
  </si>
  <si>
    <t>7.5.04</t>
  </si>
  <si>
    <t>Canalización ducto Conduit PVC 1", zona blanda. Incluye cinta de prevención y arena lavada de río.</t>
  </si>
  <si>
    <t>7.6.01</t>
  </si>
  <si>
    <t>7.6.02</t>
  </si>
  <si>
    <t>7.6.03</t>
  </si>
  <si>
    <t>Luminaria LED aplique doble 12W, 110 V de empotrar. Incluye: elementos de fijación, suministro e instalación</t>
  </si>
  <si>
    <t>7.6.04</t>
  </si>
  <si>
    <t>Luminaria LED reflector 30W 300lm. Incluye: elementos de fijación, suministro e instalación</t>
  </si>
  <si>
    <t>7.6.05</t>
  </si>
  <si>
    <t>7.6.06</t>
  </si>
  <si>
    <t>Fotocelda  Incluye: Elementos de fijación, suministro e instalación</t>
  </si>
  <si>
    <t>7.6.07</t>
  </si>
  <si>
    <t>7.7.01</t>
  </si>
  <si>
    <t>Salida para tomacorriente doble con polo a tierra, NEMA 5 15R, incluye: tubo EMT tipo pesado 1/2", cable de cobre aislado 2xNº 12 + 1x12T  AWG LHFR LS 600V 75° C - LIBRE DE HALOGENOS, caja metálica 5800 o 2400, terminales tipo rosca. Suministró e instalación</t>
  </si>
  <si>
    <t>7.7.02</t>
  </si>
  <si>
    <t>Salida para tomacorriente doble 2XUSB POP-UP 2X15A 12V, TAMPER NEGRA NEMA 5-15R con polo a tierra, incluye: tubo EMT tipo pesado 1/2", cable de cobre aislado  2xNº 10 + 1xN° 12T  AWG LHFR LS 600V 75° C - LIBRE DE HALOGENOS, caja metálica 5800 o 2400, terminales tipo rosca. Suministro e instalación</t>
  </si>
  <si>
    <t>7.7.03</t>
  </si>
  <si>
    <t>7.7.04</t>
  </si>
  <si>
    <t xml:space="preserve">SUBTOTAL OBRAS </t>
  </si>
  <si>
    <t xml:space="preserve">PLAN DE MANEJO DE AMBIENTAL </t>
  </si>
  <si>
    <t>SUBTOTAL OBRAS (INCLUYE IVA)</t>
  </si>
  <si>
    <t>AJUSTE AL PESO</t>
  </si>
  <si>
    <t>VALOR TOTAL</t>
  </si>
  <si>
    <r>
      <rPr>
        <b/>
        <sz val="11"/>
        <color theme="1"/>
        <rFont val="Verdana"/>
      </rPr>
      <t xml:space="preserve">NOTA 1: </t>
    </r>
    <r>
      <rPr>
        <sz val="11"/>
        <color theme="1"/>
        <rFont val="Verdana"/>
      </rPr>
      <t xml:space="preserve"> Se debe tener en cuenta que el PRECIO UNITARIO incluye el valor de A.I.U. </t>
    </r>
  </si>
  <si>
    <t>PORCENTAJE</t>
  </si>
  <si>
    <r>
      <rPr>
        <b/>
        <sz val="11"/>
        <color theme="1"/>
        <rFont val="Verdana"/>
      </rPr>
      <t>NOTA 2:</t>
    </r>
    <r>
      <rPr>
        <sz val="11"/>
        <color theme="1"/>
        <rFont val="Verdana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</si>
  <si>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</si>
  <si>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</si>
  <si>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color theme="1"/>
        <rFont val="Verdana"/>
      </rPr>
      <t>NOTA 3:</t>
    </r>
    <r>
      <rPr>
        <sz val="11"/>
        <color theme="1"/>
        <rFont val="Verdana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</si>
  <si>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</si>
  <si>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</si>
  <si>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</si>
  <si>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</si>
  <si>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Elaboro:</t>
  </si>
  <si>
    <t>TOTAL A.I.U</t>
  </si>
  <si>
    <t>A.I.U.=</t>
  </si>
  <si>
    <t xml:space="preserve">Arq. NESTOR ALFONSO CASTRO </t>
  </si>
  <si>
    <t>M.P. A33902013-9434456</t>
  </si>
  <si>
    <t xml:space="preserve">
Profesional de apoyo de la Secretaria de Salud Departamental</t>
  </si>
  <si>
    <t>Elaboró:</t>
  </si>
  <si>
    <t>Arq. EDISON LEONARDO GRANADOS CELY</t>
  </si>
  <si>
    <t>M.P. A4541062024-74755303</t>
  </si>
  <si>
    <t>JAIRO HERNANDO ROJAS PULIDO</t>
  </si>
  <si>
    <t>M.P. BY250 - 90394</t>
  </si>
  <si>
    <t>Reviso:</t>
  </si>
  <si>
    <t>NN</t>
  </si>
  <si>
    <t xml:space="preserve">M.P. </t>
  </si>
  <si>
    <t>Profesional de apoyo de la Secretaria de General Departamental</t>
  </si>
  <si>
    <t>CERTIFICACIÓN RETIE</t>
  </si>
  <si>
    <t>CERTIFICACIÓN  RETALP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</si>
</sst>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&quot;$&quot;\ #,##0.00"/>
    <numFmt numFmtId="166" formatCode="_-[$$-240A]* #,##0.00_-;\-[$$-240A]* #,##0.00_-;_-[$$-240A]* &quot;-&quot;??_-;_-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-[$$-240A]\ * #,##0.00_ ;_-[$$-240A]\ * \-#,##0.00\ ;_-[$$-240A]\ * &quot;-&quot;??_ ;_-@_ "/>
    <numFmt numFmtId="170" formatCode="_ [$$-240A]\ * #,##0.00_ ;_ [$$-240A]\ * \-#,##0.00_ ;_ [$$-240A]\ * &quot;-&quot;??_ ;_ @_ "/>
    <numFmt numFmtId="171" formatCode="_ * #,##0_ ;_ * \-#,##0_ ;_ * &quot;-&quot;??_ ;_ @_ "/>
    <numFmt numFmtId="172" formatCode="_-[$$-240A]\ * #,##0.00_-;\-[$$-240A]\ * #,##0.00_-;_-[$$-240A]\ * &quot;-&quot;??_-;_-@_-"/>
  </numFmts>
  <fonts count="15" x14ac:knownFonts="1">
    <font>
      <sz val="10"/>
      <color rgb="FF000000"/>
      <name val="Arial"/>
      <scheme val="minor"/>
    </font>
    <font>
      <sz val="11"/>
      <color theme="1"/>
      <name val="Verdana"/>
    </font>
    <font>
      <b/>
      <sz val="11"/>
      <color rgb="FF595959"/>
      <name val="Verdana"/>
    </font>
    <font>
      <sz val="11"/>
      <color rgb="FF595959"/>
      <name val="Verdana"/>
    </font>
    <font>
      <sz val="10"/>
      <name val="Arial"/>
    </font>
    <font>
      <b/>
      <sz val="11"/>
      <color theme="1"/>
      <name val="Verdana"/>
    </font>
    <font>
      <sz val="11"/>
      <color rgb="FF000000"/>
      <name val="Verdana"/>
    </font>
    <font>
      <sz val="10"/>
      <color rgb="FF000000"/>
      <name val="Arial"/>
    </font>
    <font>
      <sz val="11"/>
      <color rgb="FF000000"/>
      <name val="Calibri"/>
    </font>
    <font>
      <b/>
      <sz val="12"/>
      <color theme="1"/>
      <name val="Arial"/>
    </font>
    <font>
      <sz val="12"/>
      <color theme="1"/>
      <name val="Arial"/>
    </font>
    <font>
      <b/>
      <sz val="10"/>
      <color theme="1"/>
      <name val="Arial"/>
    </font>
    <font>
      <b/>
      <u/>
      <sz val="11"/>
      <color theme="1"/>
      <name val="Verdana"/>
    </font>
    <font>
      <b/>
      <sz val="13"/>
      <color theme="1"/>
      <name val="Verdana"/>
      <family val="2"/>
    </font>
    <font>
      <b/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  <fill>
      <patternFill patternType="solid">
        <fgColor rgb="FFFF9900"/>
        <bgColor rgb="FFFF9900"/>
      </patternFill>
    </fill>
  </fills>
  <borders count="7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4" xfId="0" applyFont="1" applyBorder="1"/>
    <xf numFmtId="0" fontId="1" fillId="0" borderId="8" xfId="0" applyFont="1" applyBorder="1"/>
    <xf numFmtId="0" fontId="1" fillId="0" borderId="9" xfId="0" applyFont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7" xfId="0" applyFont="1" applyFill="1" applyBorder="1"/>
    <xf numFmtId="0" fontId="5" fillId="0" borderId="32" xfId="0" applyFont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vertical="center"/>
    </xf>
    <xf numFmtId="0" fontId="5" fillId="4" borderId="36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left" vertical="center" wrapText="1"/>
    </xf>
    <xf numFmtId="4" fontId="5" fillId="3" borderId="38" xfId="0" applyNumberFormat="1" applyFont="1" applyFill="1" applyBorder="1" applyAlignment="1">
      <alignment vertical="center" wrapText="1"/>
    </xf>
    <xf numFmtId="164" fontId="5" fillId="3" borderId="38" xfId="0" applyNumberFormat="1" applyFont="1" applyFill="1" applyBorder="1" applyAlignment="1">
      <alignment horizontal="right" vertical="center" wrapText="1"/>
    </xf>
    <xf numFmtId="164" fontId="5" fillId="3" borderId="39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10" xfId="0" applyFont="1" applyBorder="1"/>
    <xf numFmtId="0" fontId="1" fillId="0" borderId="40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8" xfId="0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 wrapText="1"/>
    </xf>
    <xf numFmtId="164" fontId="1" fillId="0" borderId="38" xfId="0" applyNumberFormat="1" applyFont="1" applyBorder="1" applyAlignment="1">
      <alignment horizontal="right" vertical="center" wrapText="1"/>
    </xf>
    <xf numFmtId="164" fontId="1" fillId="0" borderId="41" xfId="0" applyNumberFormat="1" applyFont="1" applyBorder="1" applyAlignment="1">
      <alignment horizontal="right" vertical="center" wrapText="1"/>
    </xf>
    <xf numFmtId="0" fontId="5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3" xfId="0" applyFont="1" applyBorder="1" applyAlignment="1">
      <alignment horizontal="left" vertical="center" wrapText="1"/>
    </xf>
    <xf numFmtId="164" fontId="1" fillId="0" borderId="44" xfId="0" applyNumberFormat="1" applyFont="1" applyBorder="1" applyAlignment="1">
      <alignment horizontal="right" vertical="center" wrapText="1"/>
    </xf>
    <xf numFmtId="165" fontId="5" fillId="0" borderId="33" xfId="0" applyNumberFormat="1" applyFont="1" applyBorder="1" applyAlignment="1">
      <alignment horizontal="right" vertical="center"/>
    </xf>
    <xf numFmtId="0" fontId="1" fillId="0" borderId="38" xfId="0" applyFont="1" applyBorder="1" applyAlignment="1">
      <alignment horizontal="left" vertical="center"/>
    </xf>
    <xf numFmtId="164" fontId="1" fillId="5" borderId="38" xfId="0" applyNumberFormat="1" applyFont="1" applyFill="1" applyBorder="1" applyAlignment="1">
      <alignment horizontal="right" vertical="center" wrapText="1"/>
    </xf>
    <xf numFmtId="0" fontId="1" fillId="0" borderId="43" xfId="0" applyFont="1" applyBorder="1"/>
    <xf numFmtId="0" fontId="1" fillId="0" borderId="43" xfId="0" applyFont="1" applyBorder="1" applyAlignment="1">
      <alignment horizontal="center"/>
    </xf>
    <xf numFmtId="164" fontId="1" fillId="0" borderId="45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64" fontId="1" fillId="0" borderId="46" xfId="0" applyNumberFormat="1" applyFont="1" applyBorder="1" applyAlignment="1">
      <alignment horizontal="right" vertical="center" wrapText="1"/>
    </xf>
    <xf numFmtId="165" fontId="5" fillId="0" borderId="47" xfId="0" applyNumberFormat="1" applyFont="1" applyBorder="1" applyAlignment="1">
      <alignment horizontal="right" vertical="center"/>
    </xf>
    <xf numFmtId="2" fontId="1" fillId="0" borderId="43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left" vertical="center"/>
    </xf>
    <xf numFmtId="0" fontId="1" fillId="2" borderId="38" xfId="0" applyFont="1" applyFill="1" applyBorder="1" applyAlignment="1">
      <alignment horizontal="left" vertical="center" wrapText="1"/>
    </xf>
    <xf numFmtId="164" fontId="1" fillId="2" borderId="38" xfId="0" applyNumberFormat="1" applyFont="1" applyFill="1" applyBorder="1" applyAlignment="1">
      <alignment horizontal="right" vertical="center" wrapText="1"/>
    </xf>
    <xf numFmtId="166" fontId="5" fillId="4" borderId="36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19" xfId="0" applyFont="1" applyBorder="1" applyAlignment="1">
      <alignment horizontal="left" vertical="center"/>
    </xf>
    <xf numFmtId="9" fontId="1" fillId="0" borderId="20" xfId="0" applyNumberFormat="1" applyFont="1" applyBorder="1" applyAlignment="1">
      <alignment horizontal="center" vertical="center"/>
    </xf>
    <xf numFmtId="167" fontId="1" fillId="0" borderId="20" xfId="0" applyNumberFormat="1" applyFont="1" applyBorder="1" applyAlignment="1">
      <alignment vertical="center"/>
    </xf>
    <xf numFmtId="0" fontId="1" fillId="0" borderId="51" xfId="0" applyFont="1" applyBorder="1" applyAlignment="1">
      <alignment vertical="center"/>
    </xf>
    <xf numFmtId="167" fontId="1" fillId="0" borderId="45" xfId="0" applyNumberFormat="1" applyFont="1" applyBorder="1" applyAlignment="1">
      <alignment vertical="center"/>
    </xf>
    <xf numFmtId="0" fontId="5" fillId="0" borderId="19" xfId="0" applyFont="1" applyBorder="1" applyAlignment="1">
      <alignment horizontal="left" vertical="center" wrapText="1"/>
    </xf>
    <xf numFmtId="0" fontId="1" fillId="0" borderId="51" xfId="0" applyFont="1" applyBorder="1" applyAlignment="1">
      <alignment horizontal="right" vertical="center"/>
    </xf>
    <xf numFmtId="167" fontId="5" fillId="0" borderId="45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5" fillId="0" borderId="52" xfId="0" applyFont="1" applyBorder="1" applyAlignment="1">
      <alignment horizontal="left" vertical="center"/>
    </xf>
    <xf numFmtId="9" fontId="1" fillId="0" borderId="53" xfId="0" applyNumberFormat="1" applyFont="1" applyBorder="1" applyAlignment="1">
      <alignment horizontal="center" vertical="center"/>
    </xf>
    <xf numFmtId="167" fontId="5" fillId="0" borderId="53" xfId="0" applyNumberFormat="1" applyFont="1" applyBorder="1" applyAlignment="1">
      <alignment vertical="center"/>
    </xf>
    <xf numFmtId="0" fontId="1" fillId="0" borderId="54" xfId="0" applyFont="1" applyBorder="1" applyAlignment="1">
      <alignment vertical="center"/>
    </xf>
    <xf numFmtId="2" fontId="1" fillId="0" borderId="0" xfId="0" applyNumberFormat="1" applyFont="1"/>
    <xf numFmtId="167" fontId="1" fillId="0" borderId="0" xfId="0" applyNumberFormat="1" applyFont="1"/>
    <xf numFmtId="39" fontId="5" fillId="0" borderId="0" xfId="0" applyNumberFormat="1" applyFont="1" applyAlignment="1">
      <alignment vertical="center"/>
    </xf>
    <xf numFmtId="0" fontId="5" fillId="0" borderId="55" xfId="0" applyFont="1" applyBorder="1" applyAlignment="1">
      <alignment vertical="center"/>
    </xf>
    <xf numFmtId="168" fontId="1" fillId="0" borderId="8" xfId="0" applyNumberFormat="1" applyFont="1" applyBorder="1"/>
    <xf numFmtId="169" fontId="5" fillId="0" borderId="41" xfId="0" applyNumberFormat="1" applyFont="1" applyBorder="1" applyAlignment="1">
      <alignment horizontal="center" vertical="center"/>
    </xf>
    <xf numFmtId="170" fontId="1" fillId="0" borderId="8" xfId="0" applyNumberFormat="1" applyFont="1" applyBorder="1"/>
    <xf numFmtId="169" fontId="5" fillId="0" borderId="38" xfId="0" applyNumberFormat="1" applyFont="1" applyBorder="1" applyAlignment="1">
      <alignment horizontal="center" vertical="center"/>
    </xf>
    <xf numFmtId="9" fontId="1" fillId="3" borderId="45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1" fillId="0" borderId="61" xfId="0" applyFont="1" applyBorder="1" applyAlignment="1">
      <alignment vertical="center" wrapText="1"/>
    </xf>
    <xf numFmtId="0" fontId="5" fillId="0" borderId="18" xfId="0" applyFont="1" applyBorder="1"/>
    <xf numFmtId="0" fontId="1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5" fillId="0" borderId="62" xfId="0" applyFont="1" applyBorder="1"/>
    <xf numFmtId="0" fontId="1" fillId="0" borderId="62" xfId="0" applyFont="1" applyBorder="1" applyAlignment="1">
      <alignment vertical="top"/>
    </xf>
    <xf numFmtId="0" fontId="1" fillId="0" borderId="42" xfId="0" applyFont="1" applyBorder="1" applyAlignment="1">
      <alignment vertical="top"/>
    </xf>
    <xf numFmtId="0" fontId="1" fillId="0" borderId="43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68" xfId="0" applyFont="1" applyBorder="1"/>
    <xf numFmtId="0" fontId="1" fillId="0" borderId="69" xfId="0" applyFont="1" applyBorder="1"/>
    <xf numFmtId="0" fontId="1" fillId="0" borderId="69" xfId="0" applyFont="1" applyBorder="1" applyAlignment="1">
      <alignment horizontal="center"/>
    </xf>
    <xf numFmtId="171" fontId="1" fillId="0" borderId="69" xfId="0" applyNumberFormat="1" applyFont="1" applyBorder="1"/>
    <xf numFmtId="0" fontId="1" fillId="0" borderId="70" xfId="0" applyFont="1" applyBorder="1"/>
    <xf numFmtId="0" fontId="5" fillId="0" borderId="0" xfId="0" applyFont="1"/>
    <xf numFmtId="0" fontId="9" fillId="2" borderId="12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1" fillId="0" borderId="0" xfId="0" applyFont="1"/>
    <xf numFmtId="0" fontId="1" fillId="0" borderId="12" xfId="0" applyFont="1" applyBorder="1"/>
    <xf numFmtId="0" fontId="7" fillId="0" borderId="0" xfId="0" applyFont="1"/>
    <xf numFmtId="0" fontId="7" fillId="0" borderId="12" xfId="0" applyFont="1" applyBorder="1"/>
    <xf numFmtId="0" fontId="8" fillId="0" borderId="0" xfId="0" applyFont="1"/>
    <xf numFmtId="0" fontId="1" fillId="0" borderId="17" xfId="0" applyFont="1" applyBorder="1"/>
    <xf numFmtId="44" fontId="8" fillId="0" borderId="0" xfId="0" applyNumberFormat="1" applyFont="1"/>
    <xf numFmtId="172" fontId="13" fillId="0" borderId="0" xfId="0" applyNumberFormat="1" applyFont="1"/>
    <xf numFmtId="44" fontId="1" fillId="0" borderId="0" xfId="0" applyNumberFormat="1" applyFont="1"/>
    <xf numFmtId="44" fontId="14" fillId="0" borderId="0" xfId="0" applyNumberFormat="1" applyFont="1"/>
    <xf numFmtId="0" fontId="5" fillId="0" borderId="60" xfId="0" applyFont="1" applyBorder="1" applyAlignment="1">
      <alignment horizontal="center" vertical="center" wrapText="1"/>
    </xf>
    <xf numFmtId="0" fontId="4" fillId="0" borderId="51" xfId="0" applyFont="1" applyBorder="1"/>
    <xf numFmtId="3" fontId="5" fillId="0" borderId="60" xfId="0" applyNumberFormat="1" applyFont="1" applyBorder="1" applyAlignment="1">
      <alignment horizontal="center" vertical="center" wrapText="1"/>
    </xf>
    <xf numFmtId="3" fontId="5" fillId="0" borderId="60" xfId="0" applyNumberFormat="1" applyFont="1" applyBorder="1" applyAlignment="1">
      <alignment horizontal="center" vertical="center"/>
    </xf>
    <xf numFmtId="3" fontId="5" fillId="0" borderId="63" xfId="0" applyNumberFormat="1" applyFont="1" applyBorder="1" applyAlignment="1">
      <alignment horizontal="center" vertical="center"/>
    </xf>
    <xf numFmtId="0" fontId="4" fillId="0" borderId="15" xfId="0" applyFont="1" applyBorder="1"/>
    <xf numFmtId="0" fontId="4" fillId="0" borderId="16" xfId="0" applyFont="1" applyBorder="1"/>
    <xf numFmtId="0" fontId="4" fillId="0" borderId="64" xfId="0" applyFont="1" applyBorder="1"/>
    <xf numFmtId="0" fontId="0" fillId="0" borderId="0" xfId="0"/>
    <xf numFmtId="0" fontId="4" fillId="0" borderId="65" xfId="0" applyFont="1" applyBorder="1"/>
    <xf numFmtId="0" fontId="4" fillId="0" borderId="66" xfId="0" applyFont="1" applyBorder="1"/>
    <xf numFmtId="0" fontId="4" fillId="0" borderId="43" xfId="0" applyFont="1" applyBorder="1"/>
    <xf numFmtId="0" fontId="4" fillId="0" borderId="67" xfId="0" applyFont="1" applyBorder="1"/>
    <xf numFmtId="0" fontId="5" fillId="4" borderId="48" xfId="0" applyFont="1" applyFill="1" applyBorder="1" applyAlignment="1">
      <alignment horizontal="right" vertical="center"/>
    </xf>
    <xf numFmtId="0" fontId="4" fillId="0" borderId="49" xfId="0" applyFont="1" applyBorder="1"/>
    <xf numFmtId="0" fontId="4" fillId="0" borderId="50" xfId="0" applyFont="1" applyBorder="1"/>
    <xf numFmtId="0" fontId="1" fillId="0" borderId="56" xfId="0" applyFont="1" applyBorder="1" applyAlignment="1">
      <alignment horizontal="center" vertical="center"/>
    </xf>
    <xf numFmtId="0" fontId="4" fillId="0" borderId="56" xfId="0" applyFont="1" applyBorder="1"/>
    <xf numFmtId="0" fontId="4" fillId="0" borderId="57" xfId="0" applyFont="1" applyBorder="1"/>
    <xf numFmtId="0" fontId="1" fillId="0" borderId="19" xfId="0" applyFont="1" applyBorder="1" applyAlignment="1">
      <alignment vertical="center" wrapText="1"/>
    </xf>
    <xf numFmtId="0" fontId="4" fillId="0" borderId="20" xfId="0" applyFont="1" applyBorder="1"/>
    <xf numFmtId="3" fontId="5" fillId="0" borderId="58" xfId="0" applyNumberFormat="1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59" xfId="0" applyFont="1" applyBorder="1"/>
    <xf numFmtId="0" fontId="1" fillId="3" borderId="14" xfId="0" applyFont="1" applyFill="1" applyBorder="1" applyAlignment="1">
      <alignment horizontal="left" wrapText="1"/>
    </xf>
    <xf numFmtId="0" fontId="4" fillId="0" borderId="18" xfId="0" applyFont="1" applyBorder="1"/>
    <xf numFmtId="0" fontId="4" fillId="0" borderId="11" xfId="0" applyFont="1" applyBorder="1"/>
    <xf numFmtId="0" fontId="1" fillId="0" borderId="19" xfId="0" applyFont="1" applyBorder="1" applyAlignment="1">
      <alignment horizontal="center" wrapText="1"/>
    </xf>
    <xf numFmtId="0" fontId="4" fillId="0" borderId="21" xfId="0" applyFont="1" applyBorder="1"/>
    <xf numFmtId="4" fontId="5" fillId="2" borderId="26" xfId="0" applyNumberFormat="1" applyFont="1" applyFill="1" applyBorder="1" applyAlignment="1">
      <alignment horizontal="center" vertical="center" wrapText="1"/>
    </xf>
    <xf numFmtId="0" fontId="4" fillId="0" borderId="31" xfId="0" applyFont="1" applyBorder="1"/>
    <xf numFmtId="4" fontId="5" fillId="2" borderId="29" xfId="0" applyNumberFormat="1" applyFont="1" applyFill="1" applyBorder="1" applyAlignment="1">
      <alignment horizontal="center" vertical="center" wrapText="1"/>
    </xf>
    <xf numFmtId="0" fontId="4" fillId="0" borderId="33" xfId="0" applyFont="1" applyBorder="1"/>
    <xf numFmtId="0" fontId="5" fillId="4" borderId="22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5" fillId="2" borderId="25" xfId="0" applyFont="1" applyFill="1" applyBorder="1" applyAlignment="1">
      <alignment horizontal="center" vertical="center" wrapText="1"/>
    </xf>
    <xf numFmtId="0" fontId="4" fillId="0" borderId="30" xfId="0" applyFont="1" applyBorder="1"/>
    <xf numFmtId="0" fontId="5" fillId="2" borderId="26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0" borderId="28" xfId="0" applyFont="1" applyBorder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5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customschemas.google.com/relationships/workbookmetadata" Target="metadata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497F19F\Factura13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PE_02"/>
      <sheetName val="PE-02"/>
      <sheetName val="BASE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Listado"/>
      <sheetName val="Estruc_ Tarif"/>
      <sheetName val="Desmonte y Limpieza"/>
      <sheetName val="Form5 _Pág_ 1"/>
      <sheetName val="Form5 _Pág_ 2"/>
      <sheetName val="precios"/>
      <sheetName val="UNITARIOS GENERALES.xls"/>
      <sheetName val="\Documents and Settings\Adminis"/>
      <sheetName val="\Cofinanciacion\FICHAS Y FORMAT"/>
      <sheetName val="PESOS"/>
      <sheetName val="PRESUPUESTO"/>
      <sheetName val="5. MODIFICATORIA"/>
      <sheetName val="letra"/>
      <sheetName val="\Users\Juan\Downloads\Users\USU"/>
      <sheetName val="\Users\user\Library\Mail Downlo"/>
      <sheetName val="items"/>
      <sheetName val="glvc"/>
      <sheetName val="CONS"/>
      <sheetName val="31"/>
      <sheetName val="INV"/>
      <sheetName val="AASHTO"/>
      <sheetName val="ESTADO RED"/>
      <sheetName val="CARRETERAS"/>
      <sheetName val="GENERALIDADES "/>
      <sheetName val="CRA.MODI"/>
      <sheetName val="\A\Cofinanciacion\FICHAS Y FORM"/>
      <sheetName val="RECURSOS"/>
      <sheetName val="ANALISIS DE PRECIOS UNITARIOS"/>
      <sheetName val="UNITARIOS"/>
      <sheetName val="DATOS GRAFICOS"/>
      <sheetName val="Datos Generales"/>
      <sheetName val="APU"/>
      <sheetName val="AIU"/>
      <sheetName val="7.12"/>
      <sheetName val="Tablas"/>
      <sheetName val="PU"/>
      <sheetName val="Personalizar"/>
      <sheetName val="UNITARIOS_GENERALES"/>
      <sheetName val="5__MODIFICATORIA"/>
      <sheetName val="LSAL"/>
      <sheetName val="Jornales"/>
      <sheetName val="LIQUIDACION"/>
      <sheetName val="NOMINA"/>
      <sheetName val="UNITARIOS%20GENERALES.xls"/>
      <sheetName val="Datos"/>
      <sheetName val="ACTA 1 INICIO"/>
      <sheetName val="ANEXO 9 (MATERIAL)"/>
      <sheetName val="Anexo 13"/>
      <sheetName val="AIUsan"/>
      <sheetName val="PRESUP"/>
      <sheetName val="PRESUP. RESUMEN"/>
      <sheetName val="Formato"/>
      <sheetName val="Parámetros"/>
      <sheetName val="STRSUMM0"/>
      <sheetName val="SOURCES"/>
      <sheetName val="BD"/>
      <sheetName val="Hoja1"/>
      <sheetName val="EBI-1"/>
      <sheetName val="CHEQ LIST FASE III"/>
      <sheetName val="[UNITARIOS GENERALES.xls][UNITA"/>
      <sheetName val="FICHA_EBI_1_de_6_"/>
      <sheetName val="BASE_DATOS"/>
      <sheetName val="RECIBO_FINAL"/>
      <sheetName val="MANO_DE_OBRA"/>
      <sheetName val="1_1"/>
      <sheetName val="Estruc__Tarif"/>
      <sheetName val="Desmonte_y_Limpieza"/>
      <sheetName val="Form5__Pág__1"/>
      <sheetName val="Form5__Pág__2"/>
      <sheetName val="UNITARIOS_GENERALES_xls"/>
      <sheetName val="\Documents_and_Settings\Adminis"/>
      <sheetName val="Presupuesto Total"/>
      <sheetName val="[UNITARIOS GENERALES.xls]\Docum"/>
      <sheetName val="[UNITARIOS GENERALES.xls]\Cofin"/>
      <sheetName val="[UNITARIOS GENERALES.xls]\Users"/>
      <sheetName val="[UNITARIOS GENERALES.xls]\A\Cof"/>
      <sheetName val="UNITARIOS_GENERALES1"/>
      <sheetName val="UNITARIOS_GENERALES2"/>
      <sheetName val="UNITARIOS_GENERALES3"/>
      <sheetName val="Actividades Contractuales"/>
      <sheetName val="UNITARIOS%20GENERALES"/>
      <sheetName val="ATHE"/>
      <sheetName val="Hoja7"/>
      <sheetName val="ACTA PARCIAL"/>
      <sheetName val="_Documents and Settings_Adminis"/>
      <sheetName val="_Users_Juan_Downloads_Users_USU"/>
      <sheetName val="_Users_user_Library_Mail Downlo"/>
      <sheetName val="_Cofinanciacion_FICHAS Y FORMAT"/>
      <sheetName val="_A_Cofinanciacion_FICHAS Y FORM"/>
      <sheetName val="LLOR TUB PVC"/>
      <sheetName val="ANEXO_9_(MATERIAL)1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5__MODIFICATORIA1"/>
      <sheetName val="CRA_MODI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\\Pc_85\compartida\Cofinanciac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Datos Generales"/>
      <sheetName val="CIM_0"/>
      <sheetName val="CON_1"/>
      <sheetName val="CON_0"/>
      <sheetName val="CIM_1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5001 Lisama 158"/>
      <sheetName val="5001 Lisama Este 1"/>
      <sheetName val=""/>
      <sheetName val="FORMATO ESTANDAR"/>
      <sheetName val="CASHFLOW"/>
      <sheetName val="INSUMOS"/>
      <sheetName val="MEMORIAS DE CALCULO"/>
      <sheetName val="ANALISIS DE PRECIOS UNITARIOS"/>
      <sheetName val="PESOS"/>
      <sheetName val="Resumen Total"/>
      <sheetName val="Hoja Resumen Cantidades"/>
      <sheetName val="Formatos.xls"/>
      <sheetName val="Run Slide Sheet"/>
      <sheetName val="unitarios"/>
      <sheetName val="Ingenieria"/>
      <sheetName val="PROYECTOS ESTIMADOS"/>
      <sheetName val="ITEMS"/>
      <sheetName val="APU"/>
      <sheetName val="AIU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Hoja 1 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ESTADO RED"/>
      <sheetName val="CARRETERAS"/>
      <sheetName val="GENERALIDADES "/>
      <sheetName val="1"/>
      <sheetName val="REAL DATA - EVERY RUN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list. mat"/>
      <sheetName val="Seleccion"/>
      <sheetName val="EVAL. PROVEE"/>
      <sheetName val="list. Prov."/>
      <sheetName val=" BHA#02 12"/>
      <sheetName val="Category"/>
      <sheetName val="Cover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Ev.Economica"/>
      <sheetName val="PAGE_20"/>
      <sheetName val="Clúster"/>
      <sheetName val="Rack"/>
      <sheetName val="Main_Clúster"/>
      <sheetName val="Main_Rack"/>
      <sheetName val="prestaciones"/>
      <sheetName val="Salarios"/>
      <sheetName val="seguros"/>
      <sheetName val="original_sist"/>
      <sheetName val="REVISIONES"/>
      <sheetName val="Pta a tierra"/>
      <sheetName val="CostosDiferidos"/>
      <sheetName val="steel"/>
      <sheetName val="CALC PROD MENSUAL"/>
      <sheetName val="Estrategia"/>
      <sheetName val="Parámetros Formato"/>
      <sheetName val="BW P&amp;L"/>
      <sheetName val="Ev_Economica"/>
      <sheetName val="Form5__Pág__2"/>
      <sheetName val="Form5__Pág__1"/>
      <sheetName val="Form5__Pág__11"/>
      <sheetName val="Form5__Pág__21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FICHA_EBI_1_de_6_"/>
      <sheetName val="MANO_DE_OBRA"/>
      <sheetName val="1_1"/>
      <sheetName val="COSTOS_UNITARIOS"/>
      <sheetName val="5_2"/>
      <sheetName val="PROG_DIARIA"/>
      <sheetName val="tabla_retención"/>
      <sheetName val="Datos_Generale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_ESTANDAR"/>
      <sheetName val="ANALISIS_DE_PRECIOS_UNITARIOS"/>
      <sheetName val="MEMORIAS_DE_CALCULO"/>
      <sheetName val="Resumen_Total"/>
      <sheetName val="Hoja_Resumen_Cantidades"/>
      <sheetName val="Run_Slide_Sheet"/>
      <sheetName val="Formatos_xls"/>
      <sheetName val="COL_21169"/>
      <sheetName val="9_625_CSG_LN-5"/>
      <sheetName val="Drill_Sheet"/>
      <sheetName val="LN5-CHC_4-7-SS7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PROYECTOS_ESTIMADOS"/>
      <sheetName val="REAL_DATA_-_EVERY_RUN"/>
      <sheetName val="Ev_Economica1"/>
      <sheetName val="Hoja_1_"/>
      <sheetName val="ESTADO_RED"/>
      <sheetName val="GENERALIDADES_"/>
      <sheetName val="list__mat"/>
      <sheetName val="EVAL__PROVEE"/>
      <sheetName val="list__Prov_"/>
      <sheetName val="Pta_a_tierra"/>
      <sheetName val="CALC_PROD_MENSUAL"/>
      <sheetName val="_BHA#02_12"/>
      <sheetName val="Parámetros_Formato"/>
      <sheetName val="Form5__Pág__12"/>
      <sheetName val="Form5__Pág__22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PROG_DIARIA1"/>
      <sheetName val="tabla_retención1"/>
      <sheetName val="Datos_Generale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_ESTANDAR1"/>
      <sheetName val="Resumen_Total1"/>
      <sheetName val="Hoja_Resumen_Cantidades1"/>
      <sheetName val="MEMORIAS_DE_CALCULO1"/>
      <sheetName val="ANALISIS_DE_PRECIOS_UNITARIOS1"/>
      <sheetName val="Run_Slide_Sheet1"/>
      <sheetName val="Formatos_xls1"/>
      <sheetName val="COL_211691"/>
      <sheetName val="9_625_CSG_LN-51"/>
      <sheetName val="Drill_Sheet1"/>
      <sheetName val="LN5-CHC_4-7-SS7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PROYECTOS_ESTIMADOS1"/>
      <sheetName val="Hoja_1_1"/>
      <sheetName val="REAL_DATA_-_EVERY_RUN1"/>
      <sheetName val="Ev_Economica2"/>
      <sheetName val="ESTADO_RED1"/>
      <sheetName val="GENERALIDADES_1"/>
      <sheetName val="list__mat1"/>
      <sheetName val="EVAL__PROVEE1"/>
      <sheetName val="list__Prov_1"/>
      <sheetName val="Pta_a_tierra1"/>
      <sheetName val="CALC_PROD_MENSUAL1"/>
      <sheetName val="_BHA#02_121"/>
      <sheetName val="Parámetros_Formato1"/>
      <sheetName val="Form5__Pág__13"/>
      <sheetName val="Form5__Pág__23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PROG_DIARIA2"/>
      <sheetName val="tabla_retención2"/>
      <sheetName val="Datos_Generale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_ESTANDAR2"/>
      <sheetName val="Resumen_Total2"/>
      <sheetName val="Hoja_Resumen_Cantidades2"/>
      <sheetName val="MEMORIAS_DE_CALCULO2"/>
      <sheetName val="ANALISIS_DE_PRECIOS_UNITARIOS2"/>
      <sheetName val="Run_Slide_Sheet2"/>
      <sheetName val="Formatos_xls2"/>
      <sheetName val="COL_211692"/>
      <sheetName val="9_625_CSG_LN-52"/>
      <sheetName val="Drill_Sheet2"/>
      <sheetName val="LN5-CHC_4-7-SS7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PROYECTOS_ESTIMADOS2"/>
      <sheetName val="Hoja_1_2"/>
      <sheetName val="REAL_DATA_-_EVERY_RUN2"/>
      <sheetName val="Ev_Economica3"/>
      <sheetName val="ESTADO_RED2"/>
      <sheetName val="GENERALIDADES_2"/>
      <sheetName val="list__mat2"/>
      <sheetName val="EVAL__PROVEE2"/>
      <sheetName val="list__Prov_2"/>
      <sheetName val="Pta_a_tierra2"/>
      <sheetName val="CALC_PROD_MENSUAL2"/>
      <sheetName val="_BHA#02_122"/>
      <sheetName val="Parámetros_Formato2"/>
      <sheetName val="Form5__Pág__14"/>
      <sheetName val="Form5__Pág__24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PROG_DIARIA3"/>
      <sheetName val="tabla_retención3"/>
      <sheetName val="Datos_Generale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_ESTANDAR3"/>
      <sheetName val="Resumen_Total3"/>
      <sheetName val="Hoja_Resumen_Cantidades3"/>
      <sheetName val="MEMORIAS_DE_CALCULO3"/>
      <sheetName val="ANALISIS_DE_PRECIOS_UNITARIOS3"/>
      <sheetName val="Run_Slide_Sheet3"/>
      <sheetName val="Formatos_xls3"/>
      <sheetName val="COL_211693"/>
      <sheetName val="9_625_CSG_LN-53"/>
      <sheetName val="Drill_Sheet3"/>
      <sheetName val="LN5-CHC_4-7-SS7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PROYECTOS_ESTIMADOS3"/>
      <sheetName val="Hoja_1_3"/>
      <sheetName val="REAL_DATA_-_EVERY_RUN3"/>
      <sheetName val="Ev_Economica4"/>
      <sheetName val="ESTADO_RED3"/>
      <sheetName val="GENERALIDADES_3"/>
      <sheetName val="list__mat3"/>
      <sheetName val="EVAL__PROVEE3"/>
      <sheetName val="list__Prov_3"/>
      <sheetName val="Pta_a_tierra3"/>
      <sheetName val="CALC_PROD_MENSUAL3"/>
      <sheetName val="_BHA#02_123"/>
      <sheetName val="Parámetros_Formato3"/>
      <sheetName val="Form5__Pág__15"/>
      <sheetName val="Form5__Pág__25"/>
      <sheetName val="FORMATO_10154"/>
      <sheetName val="FORMATO_30014"/>
      <sheetName val="FORMATO_30024"/>
      <sheetName val="FORMATO_30034"/>
      <sheetName val="FORMATO_50014"/>
      <sheetName val="FORMATO_3002_ap-14"/>
      <sheetName val="FORMATO_3002_ap-24"/>
      <sheetName val="3002_Lisama_este_14"/>
      <sheetName val="3002_Santa_Helena_14"/>
      <sheetName val="3002_Lisama_1584"/>
      <sheetName val="Vía_de_Acceso4"/>
      <sheetName val="COSTOS_UNITARIOS4"/>
      <sheetName val="FICHA_EBI_1_de_6_4"/>
      <sheetName val="MANO_DE_OBRA4"/>
      <sheetName val="1_14"/>
      <sheetName val="5_24"/>
      <sheetName val="PROG_DIARIA4"/>
      <sheetName val="tabla_retención4"/>
      <sheetName val="Datos_Generales4"/>
      <sheetName val="Tbg_Tally4"/>
      <sheetName val="Reverse_Tally4"/>
      <sheetName val="MAIN_MENU4"/>
      <sheetName val="Installation_KSQR4"/>
      <sheetName val="Pre-Job_Briefing_español4"/>
      <sheetName val="Post-Job_Briefing_espnol4"/>
      <sheetName val="1_Check_List_Equipo4"/>
      <sheetName val="3_Kit_Phoenix4"/>
      <sheetName val="4_Caja_Herramienta4"/>
      <sheetName val="5_Herramienta_ESP4"/>
      <sheetName val="6_Job_Act4"/>
      <sheetName val="7_Reunion_Operacional4"/>
      <sheetName val="8_2_Run4"/>
      <sheetName val="9_DME4"/>
      <sheetName val="9_1_Phoenix4"/>
      <sheetName val="10_ARRANQUE_VSD4"/>
      <sheetName val="11_PICTURE4"/>
      <sheetName val="13_Ticket4"/>
      <sheetName val="14__Evaluación_del_Servicio4"/>
      <sheetName val="15__Secuencia_de_Fase4"/>
      <sheetName val="16__Movimiento_de_Materiales4"/>
      <sheetName val="18_Check_Spooler_Electrico4"/>
      <sheetName val="5001_Lisama_1584"/>
      <sheetName val="5001_Lisama_Este_14"/>
      <sheetName val="FORMATO_ESTANDAR4"/>
      <sheetName val="Resumen_Total4"/>
      <sheetName val="Hoja_Resumen_Cantidades4"/>
      <sheetName val="MEMORIAS_DE_CALCULO4"/>
      <sheetName val="ANALISIS_DE_PRECIOS_UNITARIOS4"/>
      <sheetName val="Run_Slide_Sheet4"/>
      <sheetName val="Formatos_xls4"/>
      <sheetName val="COL_211694"/>
      <sheetName val="9_625_CSG_LN-54"/>
      <sheetName val="Drill_Sheet4"/>
      <sheetName val="LN5-CHC_4-7-SS74"/>
      <sheetName val="PRESUPUESTO_ESTACIÓN4"/>
      <sheetName val="apu_PE4"/>
      <sheetName val="PRESUPUESTO_ENTRERRIOS_54"/>
      <sheetName val="Apu_PE-54"/>
      <sheetName val="PRESUPUESTO_ENTRERRIOS_64"/>
      <sheetName val="Apu_PE-64"/>
      <sheetName val="LINEA_DE_VERTIMIENTO4"/>
      <sheetName val="Apu_LV4"/>
      <sheetName val="ITEMS_A_COTIZAR4"/>
      <sheetName val="Puntos_Arreglo_Via4"/>
      <sheetName val="Apu_IC4"/>
      <sheetName val="PROYECTOS_ESTIMADOS4"/>
      <sheetName val="Hoja_1_4"/>
      <sheetName val="REAL_DATA_-_EVERY_RUN4"/>
      <sheetName val="Ev_Economica5"/>
      <sheetName val="ESTADO_RED4"/>
      <sheetName val="GENERALIDADES_4"/>
      <sheetName val="list__mat4"/>
      <sheetName val="EVAL__PROVEE4"/>
      <sheetName val="list__Prov_4"/>
      <sheetName val="Pta_a_tierra4"/>
      <sheetName val="CALC_PROD_MENSUAL4"/>
      <sheetName val="_BHA#02_124"/>
      <sheetName val="Parámetros_Formato4"/>
      <sheetName val="Form5__Pág__16"/>
      <sheetName val="Form5__Pág__26"/>
      <sheetName val="FORMATO_10155"/>
      <sheetName val="FORMATO_30015"/>
      <sheetName val="FORMATO_30025"/>
      <sheetName val="FORMATO_30035"/>
      <sheetName val="FORMATO_50015"/>
      <sheetName val="FORMATO_3002_ap-15"/>
      <sheetName val="FORMATO_3002_ap-25"/>
      <sheetName val="3002_Lisama_este_15"/>
      <sheetName val="3002_Santa_Helena_15"/>
      <sheetName val="3002_Lisama_1585"/>
      <sheetName val="Vía_de_Acceso5"/>
      <sheetName val="COSTOS_UNITARIOS5"/>
      <sheetName val="FICHA_EBI_1_de_6_5"/>
      <sheetName val="MANO_DE_OBRA5"/>
      <sheetName val="1_15"/>
      <sheetName val="5_25"/>
      <sheetName val="PROG_DIARIA5"/>
      <sheetName val="tabla_retención5"/>
      <sheetName val="Datos_Generales5"/>
      <sheetName val="Tbg_Tally5"/>
      <sheetName val="Reverse_Tally5"/>
      <sheetName val="MAIN_MENU5"/>
      <sheetName val="Installation_KSQR5"/>
      <sheetName val="Pre-Job_Briefing_español5"/>
      <sheetName val="Post-Job_Briefing_espnol5"/>
      <sheetName val="1_Check_List_Equipo5"/>
      <sheetName val="3_Kit_Phoenix5"/>
      <sheetName val="4_Caja_Herramienta5"/>
      <sheetName val="5_Herramienta_ESP5"/>
      <sheetName val="6_Job_Act5"/>
      <sheetName val="7_Reunion_Operacional5"/>
      <sheetName val="8_2_Run5"/>
      <sheetName val="9_DME5"/>
      <sheetName val="9_1_Phoenix5"/>
      <sheetName val="10_ARRANQUE_VSD5"/>
      <sheetName val="11_PICTURE5"/>
      <sheetName val="13_Ticket5"/>
      <sheetName val="14__Evaluación_del_Servicio5"/>
      <sheetName val="15__Secuencia_de_Fase5"/>
      <sheetName val="16__Movimiento_de_Materiales5"/>
      <sheetName val="18_Check_Spooler_Electrico5"/>
      <sheetName val="5001_Lisama_1585"/>
      <sheetName val="5001_Lisama_Este_15"/>
      <sheetName val="FORMATO_ESTANDAR5"/>
      <sheetName val="Resumen_Total5"/>
      <sheetName val="Hoja_Resumen_Cantidades5"/>
      <sheetName val="MEMORIAS_DE_CALCULO5"/>
      <sheetName val="ANALISIS_DE_PRECIOS_UNITARIOS5"/>
      <sheetName val="Run_Slide_Sheet5"/>
      <sheetName val="Formatos_xls5"/>
      <sheetName val="COL_211695"/>
      <sheetName val="9_625_CSG_LN-55"/>
      <sheetName val="Drill_Sheet5"/>
      <sheetName val="LN5-CHC_4-7-SS75"/>
      <sheetName val="PRESUPUESTO_ESTACIÓN5"/>
      <sheetName val="apu_PE5"/>
      <sheetName val="PRESUPUESTO_ENTRERRIOS_55"/>
      <sheetName val="Apu_PE-55"/>
      <sheetName val="PRESUPUESTO_ENTRERRIOS_65"/>
      <sheetName val="Apu_PE-65"/>
      <sheetName val="LINEA_DE_VERTIMIENTO5"/>
      <sheetName val="Apu_LV5"/>
      <sheetName val="ITEMS_A_COTIZAR5"/>
      <sheetName val="Puntos_Arreglo_Via5"/>
      <sheetName val="Apu_IC5"/>
      <sheetName val="PROYECTOS_ESTIMADOS5"/>
      <sheetName val="Hoja_1_5"/>
      <sheetName val="REAL_DATA_-_EVERY_RUN5"/>
      <sheetName val="Ev_Economica6"/>
      <sheetName val="ESTADO_RED5"/>
      <sheetName val="GENERALIDADES_5"/>
      <sheetName val="list__mat5"/>
      <sheetName val="EVAL__PROVEE5"/>
      <sheetName val="list__Prov_5"/>
      <sheetName val="Pta_a_tierra5"/>
      <sheetName val="CALC_PROD_MENSUAL5"/>
      <sheetName val="_BHA#02_125"/>
      <sheetName val="Parámetros_Formato5"/>
      <sheetName val="Form5__Pág__17"/>
      <sheetName val="Form5__Pág__27"/>
      <sheetName val="FORMATO_10156"/>
      <sheetName val="FORMATO_30016"/>
      <sheetName val="FORMATO_30026"/>
      <sheetName val="FORMATO_30036"/>
      <sheetName val="FORMATO_50016"/>
      <sheetName val="FORMATO_3002_ap-16"/>
      <sheetName val="FORMATO_3002_ap-26"/>
      <sheetName val="3002_Lisama_este_16"/>
      <sheetName val="3002_Santa_Helena_16"/>
      <sheetName val="3002_Lisama_1586"/>
      <sheetName val="Vía_de_Acceso6"/>
      <sheetName val="COSTOS_UNITARIOS6"/>
      <sheetName val="FICHA_EBI_1_de_6_6"/>
      <sheetName val="MANO_DE_OBRA6"/>
      <sheetName val="1_16"/>
      <sheetName val="5_26"/>
      <sheetName val="PROG_DIARIA6"/>
      <sheetName val="tabla_retención6"/>
      <sheetName val="Datos_Generales6"/>
      <sheetName val="Tbg_Tally6"/>
      <sheetName val="Reverse_Tally6"/>
      <sheetName val="MAIN_MENU6"/>
      <sheetName val="Installation_KSQR6"/>
      <sheetName val="Pre-Job_Briefing_español6"/>
      <sheetName val="Post-Job_Briefing_espnol6"/>
      <sheetName val="1_Check_List_Equipo6"/>
      <sheetName val="3_Kit_Phoenix6"/>
      <sheetName val="4_Caja_Herramienta6"/>
      <sheetName val="5_Herramienta_ESP6"/>
      <sheetName val="6_Job_Act6"/>
      <sheetName val="7_Reunion_Operacional6"/>
      <sheetName val="8_2_Run6"/>
      <sheetName val="9_DME6"/>
      <sheetName val="9_1_Phoenix6"/>
      <sheetName val="10_ARRANQUE_VSD6"/>
      <sheetName val="11_PICTURE6"/>
      <sheetName val="13_Ticket6"/>
      <sheetName val="14__Evaluación_del_Servicio6"/>
      <sheetName val="15__Secuencia_de_Fase6"/>
      <sheetName val="16__Movimiento_de_Materiales6"/>
      <sheetName val="18_Check_Spooler_Electrico6"/>
      <sheetName val="5001_Lisama_1586"/>
      <sheetName val="5001_Lisama_Este_16"/>
      <sheetName val="FORMATO_ESTANDAR6"/>
      <sheetName val="Resumen_Total6"/>
      <sheetName val="Hoja_Resumen_Cantidades6"/>
      <sheetName val="MEMORIAS_DE_CALCULO6"/>
      <sheetName val="ANALISIS_DE_PRECIOS_UNITARIOS6"/>
      <sheetName val="Run_Slide_Sheet6"/>
      <sheetName val="Formatos_xls6"/>
      <sheetName val="COL_211696"/>
      <sheetName val="9_625_CSG_LN-56"/>
      <sheetName val="Drill_Sheet6"/>
      <sheetName val="LN5-CHC_4-7-SS76"/>
      <sheetName val="PRESUPUESTO_ESTACIÓN6"/>
      <sheetName val="apu_PE6"/>
      <sheetName val="PRESUPUESTO_ENTRERRIOS_56"/>
      <sheetName val="Apu_PE-56"/>
      <sheetName val="PRESUPUESTO_ENTRERRIOS_66"/>
      <sheetName val="Apu_PE-66"/>
      <sheetName val="LINEA_DE_VERTIMIENTO6"/>
      <sheetName val="Apu_LV6"/>
      <sheetName val="ITEMS_A_COTIZAR6"/>
      <sheetName val="Puntos_Arreglo_Via6"/>
      <sheetName val="Apu_IC6"/>
      <sheetName val="PROYECTOS_ESTIMADOS6"/>
      <sheetName val="Hoja_1_6"/>
      <sheetName val="REAL_DATA_-_EVERY_RUN6"/>
      <sheetName val="Ev_Economica7"/>
      <sheetName val="ESTADO_RED6"/>
      <sheetName val="GENERALIDADES_6"/>
      <sheetName val="list__mat6"/>
      <sheetName val="EVAL__PROVEE6"/>
      <sheetName val="list__Prov_6"/>
      <sheetName val="Pta_a_tierra6"/>
      <sheetName val="CALC_PROD_MENSUAL6"/>
      <sheetName val="_BHA#02_126"/>
      <sheetName val="Parámetros_Formato6"/>
      <sheetName val="Prestaciones y 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showGridLines="0" tabSelected="1" view="pageBreakPreview" topLeftCell="A226" zoomScale="60" zoomScaleNormal="72" workbookViewId="0">
      <selection activeCell="Q233" sqref="Q233"/>
    </sheetView>
  </sheetViews>
  <sheetFormatPr baseColWidth="10" defaultColWidth="12.6640625" defaultRowHeight="15" customHeight="1" x14ac:dyDescent="0.25"/>
  <cols>
    <col min="1" max="1" width="1.88671875" customWidth="1"/>
    <col min="2" max="2" width="4.33203125" customWidth="1"/>
    <col min="3" max="3" width="14.77734375" customWidth="1"/>
    <col min="4" max="4" width="14.21875" customWidth="1"/>
    <col min="5" max="5" width="16.109375" customWidth="1"/>
    <col min="6" max="6" width="17.6640625" customWidth="1"/>
    <col min="7" max="7" width="73.21875" customWidth="1"/>
    <col min="8" max="8" width="8.77734375" customWidth="1"/>
    <col min="9" max="9" width="18.88671875" customWidth="1"/>
    <col min="10" max="10" width="23.88671875" customWidth="1"/>
    <col min="11" max="11" width="30" customWidth="1"/>
    <col min="12" max="12" width="4.33203125" customWidth="1"/>
    <col min="13" max="13" width="1.88671875" customWidth="1"/>
    <col min="14" max="14" width="25.21875" hidden="1" customWidth="1"/>
    <col min="15" max="15" width="20" hidden="1" customWidth="1"/>
    <col min="16" max="16" width="16.44140625" hidden="1" customWidth="1"/>
    <col min="17" max="17" width="33.21875" customWidth="1"/>
    <col min="18" max="18" width="30.21875" customWidth="1"/>
    <col min="19" max="19" width="55.77734375" customWidth="1"/>
    <col min="20" max="26" width="11.33203125" customWidth="1"/>
  </cols>
  <sheetData>
    <row r="1" spans="1:26" ht="14.25" customHeight="1" x14ac:dyDescent="0.25">
      <c r="A1" s="1"/>
      <c r="B1" s="142" t="s">
        <v>0</v>
      </c>
      <c r="C1" s="109"/>
      <c r="D1" s="109"/>
      <c r="E1" s="109"/>
      <c r="F1" s="109"/>
      <c r="G1" s="10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142" t="s">
        <v>1</v>
      </c>
      <c r="C2" s="109"/>
      <c r="D2" s="109"/>
      <c r="E2" s="10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2"/>
      <c r="C3" s="3"/>
      <c r="D3" s="2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5">
      <c r="A5" s="1"/>
      <c r="B5" s="4"/>
      <c r="C5" s="146" t="s">
        <v>2</v>
      </c>
      <c r="D5" s="147"/>
      <c r="E5" s="147"/>
      <c r="F5" s="147"/>
      <c r="G5" s="147"/>
      <c r="H5" s="147"/>
      <c r="I5" s="147"/>
      <c r="J5" s="147"/>
      <c r="K5" s="148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25">
      <c r="A6" s="1"/>
      <c r="B6" s="6"/>
      <c r="C6" s="149" t="s">
        <v>3</v>
      </c>
      <c r="D6" s="123"/>
      <c r="E6" s="123"/>
      <c r="F6" s="123"/>
      <c r="G6" s="123"/>
      <c r="H6" s="123"/>
      <c r="I6" s="123"/>
      <c r="J6" s="123"/>
      <c r="K6" s="127"/>
      <c r="L6" s="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hidden="1" customHeight="1" x14ac:dyDescent="0.25">
      <c r="A7" s="7"/>
      <c r="B7" s="8"/>
      <c r="C7" s="125" t="s">
        <v>4</v>
      </c>
      <c r="D7" s="106"/>
      <c r="E7" s="106"/>
      <c r="F7" s="106"/>
      <c r="G7" s="106"/>
      <c r="H7" s="106"/>
      <c r="I7" s="106"/>
      <c r="J7" s="106"/>
      <c r="K7" s="107"/>
      <c r="L7" s="9"/>
      <c r="M7" s="7"/>
      <c r="N7" s="7"/>
      <c r="O7" s="7"/>
      <c r="P7" s="7"/>
      <c r="Q7" s="92"/>
      <c r="R7" s="7"/>
      <c r="S7" s="7"/>
      <c r="T7" s="7"/>
      <c r="U7" s="7"/>
      <c r="V7" s="7"/>
      <c r="W7" s="7"/>
      <c r="X7" s="7"/>
      <c r="Y7" s="7"/>
      <c r="Z7" s="7"/>
    </row>
    <row r="8" spans="1:26" ht="14.25" hidden="1" customHeight="1" x14ac:dyDescent="0.25">
      <c r="A8" s="1"/>
      <c r="B8" s="6"/>
      <c r="C8" s="126"/>
      <c r="D8" s="123"/>
      <c r="E8" s="123"/>
      <c r="F8" s="123"/>
      <c r="G8" s="123"/>
      <c r="H8" s="123"/>
      <c r="I8" s="123"/>
      <c r="J8" s="123"/>
      <c r="K8" s="127"/>
      <c r="L8" s="5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1.25" hidden="1" customHeight="1" x14ac:dyDescent="0.25">
      <c r="A9" s="1"/>
      <c r="B9" s="6"/>
      <c r="C9" s="128" t="s">
        <v>5</v>
      </c>
      <c r="D9" s="121"/>
      <c r="E9" s="121"/>
      <c r="F9" s="121"/>
      <c r="G9" s="121"/>
      <c r="H9" s="121"/>
      <c r="I9" s="121"/>
      <c r="J9" s="121"/>
      <c r="K9" s="129"/>
      <c r="L9" s="5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6.75" customHeight="1" x14ac:dyDescent="0.25">
      <c r="A10" s="1"/>
      <c r="B10" s="4"/>
      <c r="C10" s="134" t="s">
        <v>6</v>
      </c>
      <c r="D10" s="135"/>
      <c r="E10" s="135"/>
      <c r="F10" s="135"/>
      <c r="G10" s="135"/>
      <c r="H10" s="135"/>
      <c r="I10" s="135"/>
      <c r="J10" s="135"/>
      <c r="K10" s="136"/>
      <c r="L10" s="5"/>
      <c r="M10" s="1"/>
      <c r="N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0" customHeight="1" x14ac:dyDescent="0.25">
      <c r="A11" s="1"/>
      <c r="B11" s="4"/>
      <c r="C11" s="137" t="s">
        <v>7</v>
      </c>
      <c r="D11" s="139" t="s">
        <v>8</v>
      </c>
      <c r="E11" s="140" t="s">
        <v>9</v>
      </c>
      <c r="F11" s="141"/>
      <c r="G11" s="137" t="s">
        <v>10</v>
      </c>
      <c r="H11" s="139" t="s">
        <v>11</v>
      </c>
      <c r="I11" s="139" t="s">
        <v>12</v>
      </c>
      <c r="J11" s="130" t="s">
        <v>13</v>
      </c>
      <c r="K11" s="132" t="s">
        <v>14</v>
      </c>
      <c r="L11" s="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"/>
      <c r="B12" s="4"/>
      <c r="C12" s="138"/>
      <c r="D12" s="131"/>
      <c r="E12" s="10" t="s">
        <v>15</v>
      </c>
      <c r="F12" s="10" t="s">
        <v>16</v>
      </c>
      <c r="G12" s="138"/>
      <c r="H12" s="131"/>
      <c r="I12" s="131"/>
      <c r="J12" s="131"/>
      <c r="K12" s="133"/>
      <c r="L12" s="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"/>
      <c r="B13" s="4"/>
      <c r="C13" s="11">
        <v>1</v>
      </c>
      <c r="D13" s="12"/>
      <c r="E13" s="12"/>
      <c r="F13" s="12"/>
      <c r="G13" s="12" t="s">
        <v>17</v>
      </c>
      <c r="H13" s="12"/>
      <c r="I13" s="12"/>
      <c r="J13" s="12"/>
      <c r="K13" s="13"/>
      <c r="L13" s="5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.75" customHeight="1" x14ac:dyDescent="0.25">
      <c r="A14" s="1"/>
      <c r="B14" s="4"/>
      <c r="C14" s="14">
        <v>1.1000000000000001</v>
      </c>
      <c r="D14" s="15"/>
      <c r="E14" s="15"/>
      <c r="F14" s="15"/>
      <c r="G14" s="16" t="s">
        <v>18</v>
      </c>
      <c r="H14" s="15"/>
      <c r="I14" s="17"/>
      <c r="J14" s="18"/>
      <c r="K14" s="19"/>
      <c r="L14" s="5"/>
      <c r="M14" s="1"/>
      <c r="N14" s="20" t="s">
        <v>19</v>
      </c>
      <c r="O14" s="21" t="s">
        <v>20</v>
      </c>
      <c r="P14" s="22" t="s">
        <v>21</v>
      </c>
      <c r="Q14" s="93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 x14ac:dyDescent="0.25">
      <c r="A15" s="1"/>
      <c r="B15" s="4"/>
      <c r="C15" s="23" t="s">
        <v>22</v>
      </c>
      <c r="D15" s="24"/>
      <c r="E15" s="24">
        <v>6651</v>
      </c>
      <c r="F15" s="24"/>
      <c r="G15" s="25" t="s">
        <v>23</v>
      </c>
      <c r="H15" s="24" t="s">
        <v>24</v>
      </c>
      <c r="I15" s="26">
        <v>329</v>
      </c>
      <c r="J15" s="27">
        <v>24809</v>
      </c>
      <c r="K15" s="28">
        <f t="shared" ref="K15:K26" si="0">I15*J15</f>
        <v>8162161</v>
      </c>
      <c r="L15" s="5"/>
      <c r="M15" s="1"/>
      <c r="N15" s="27">
        <v>18514</v>
      </c>
      <c r="O15" s="27">
        <f t="shared" ref="O15:O235" si="1">N15*34%</f>
        <v>6294.76</v>
      </c>
      <c r="P15" s="27">
        <f t="shared" ref="P15:P245" si="2">ROUND(N15+O15,2)</f>
        <v>24808.76</v>
      </c>
      <c r="Q15" s="93"/>
      <c r="R15" s="1"/>
      <c r="S15" s="1"/>
      <c r="T15" s="1"/>
      <c r="U15" s="1"/>
      <c r="V15" s="1"/>
      <c r="W15" s="1"/>
      <c r="X15" s="1"/>
      <c r="Y15" s="1"/>
      <c r="Z15" s="1"/>
    </row>
    <row r="16" spans="1:26" ht="31.5" customHeight="1" x14ac:dyDescent="0.25">
      <c r="A16" s="1"/>
      <c r="B16" s="4"/>
      <c r="C16" s="23" t="s">
        <v>25</v>
      </c>
      <c r="D16" s="24"/>
      <c r="E16" s="24">
        <v>7150</v>
      </c>
      <c r="F16" s="24"/>
      <c r="G16" s="25" t="s">
        <v>26</v>
      </c>
      <c r="H16" s="24" t="s">
        <v>24</v>
      </c>
      <c r="I16" s="26">
        <v>399.5</v>
      </c>
      <c r="J16" s="27">
        <v>17046</v>
      </c>
      <c r="K16" s="28">
        <f t="shared" si="0"/>
        <v>6809877</v>
      </c>
      <c r="L16" s="5"/>
      <c r="M16" s="1"/>
      <c r="N16" s="27">
        <v>12721</v>
      </c>
      <c r="O16" s="27">
        <f t="shared" si="1"/>
        <v>4325.1400000000003</v>
      </c>
      <c r="P16" s="27">
        <f t="shared" si="2"/>
        <v>17046.14</v>
      </c>
      <c r="Q16" s="93"/>
      <c r="R16" s="1"/>
      <c r="S16" s="1"/>
      <c r="T16" s="1"/>
      <c r="U16" s="1"/>
      <c r="V16" s="1"/>
      <c r="W16" s="1"/>
      <c r="X16" s="1"/>
      <c r="Y16" s="1"/>
      <c r="Z16" s="1"/>
    </row>
    <row r="17" spans="1:26" ht="36" customHeight="1" x14ac:dyDescent="0.25">
      <c r="A17" s="1"/>
      <c r="B17" s="4"/>
      <c r="C17" s="23" t="s">
        <v>27</v>
      </c>
      <c r="D17" s="24"/>
      <c r="E17" s="24">
        <v>8115</v>
      </c>
      <c r="F17" s="24"/>
      <c r="G17" s="25" t="s">
        <v>28</v>
      </c>
      <c r="H17" s="24" t="s">
        <v>24</v>
      </c>
      <c r="I17" s="26">
        <v>799</v>
      </c>
      <c r="J17" s="27">
        <v>8952</v>
      </c>
      <c r="K17" s="28">
        <f t="shared" si="0"/>
        <v>7152648</v>
      </c>
      <c r="L17" s="5"/>
      <c r="M17" s="1"/>
      <c r="N17" s="27">
        <v>6680</v>
      </c>
      <c r="O17" s="27">
        <f t="shared" si="1"/>
        <v>2271.2000000000003</v>
      </c>
      <c r="P17" s="27">
        <f t="shared" si="2"/>
        <v>8951.2000000000007</v>
      </c>
      <c r="Q17" s="93"/>
      <c r="R17" s="1"/>
      <c r="S17" s="1"/>
      <c r="T17" s="1"/>
      <c r="U17" s="1"/>
      <c r="V17" s="1"/>
      <c r="W17" s="1"/>
      <c r="X17" s="1"/>
      <c r="Y17" s="1"/>
      <c r="Z17" s="1"/>
    </row>
    <row r="18" spans="1:26" ht="36" customHeight="1" x14ac:dyDescent="0.25">
      <c r="A18" s="1"/>
      <c r="B18" s="4"/>
      <c r="C18" s="23" t="s">
        <v>29</v>
      </c>
      <c r="D18" s="24"/>
      <c r="E18" s="24">
        <v>7803</v>
      </c>
      <c r="F18" s="24"/>
      <c r="G18" s="25" t="s">
        <v>30</v>
      </c>
      <c r="H18" s="24" t="s">
        <v>31</v>
      </c>
      <c r="I18" s="26">
        <v>30</v>
      </c>
      <c r="J18" s="27">
        <v>16558</v>
      </c>
      <c r="K18" s="28">
        <f t="shared" si="0"/>
        <v>496740</v>
      </c>
      <c r="L18" s="5"/>
      <c r="M18" s="1"/>
      <c r="N18" s="27">
        <v>12357</v>
      </c>
      <c r="O18" s="27">
        <f t="shared" si="1"/>
        <v>4201.38</v>
      </c>
      <c r="P18" s="27">
        <f t="shared" si="2"/>
        <v>16558.38</v>
      </c>
      <c r="Q18" s="93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 x14ac:dyDescent="0.25">
      <c r="A19" s="1"/>
      <c r="B19" s="4"/>
      <c r="C19" s="23" t="s">
        <v>32</v>
      </c>
      <c r="D19" s="24"/>
      <c r="E19" s="24">
        <v>6000</v>
      </c>
      <c r="F19" s="24"/>
      <c r="G19" s="25" t="s">
        <v>33</v>
      </c>
      <c r="H19" s="24" t="s">
        <v>24</v>
      </c>
      <c r="I19" s="26">
        <v>172.35</v>
      </c>
      <c r="J19" s="27">
        <v>26875</v>
      </c>
      <c r="K19" s="28">
        <f t="shared" si="0"/>
        <v>4631906.25</v>
      </c>
      <c r="L19" s="5"/>
      <c r="M19" s="1"/>
      <c r="N19" s="27">
        <v>20056</v>
      </c>
      <c r="O19" s="27">
        <f t="shared" si="1"/>
        <v>6819.0400000000009</v>
      </c>
      <c r="P19" s="27">
        <f t="shared" si="2"/>
        <v>26875.040000000001</v>
      </c>
      <c r="Q19" s="93"/>
      <c r="R19" s="1"/>
      <c r="S19" s="1"/>
      <c r="T19" s="1"/>
      <c r="U19" s="1"/>
      <c r="V19" s="1"/>
      <c r="W19" s="1"/>
      <c r="X19" s="1"/>
      <c r="Y19" s="1"/>
      <c r="Z19" s="1"/>
    </row>
    <row r="20" spans="1:26" ht="21" customHeight="1" x14ac:dyDescent="0.25">
      <c r="A20" s="1"/>
      <c r="B20" s="4"/>
      <c r="C20" s="23" t="s">
        <v>34</v>
      </c>
      <c r="D20" s="24"/>
      <c r="E20" s="24">
        <v>6004</v>
      </c>
      <c r="F20" s="24"/>
      <c r="G20" s="25" t="s">
        <v>35</v>
      </c>
      <c r="H20" s="24" t="s">
        <v>24</v>
      </c>
      <c r="I20" s="26">
        <v>22.5</v>
      </c>
      <c r="J20" s="27">
        <v>19981</v>
      </c>
      <c r="K20" s="28">
        <f t="shared" si="0"/>
        <v>449572.5</v>
      </c>
      <c r="L20" s="5"/>
      <c r="M20" s="1"/>
      <c r="N20" s="27">
        <v>14911</v>
      </c>
      <c r="O20" s="27">
        <f t="shared" si="1"/>
        <v>5069.7400000000007</v>
      </c>
      <c r="P20" s="27">
        <f t="shared" si="2"/>
        <v>19980.740000000002</v>
      </c>
      <c r="Q20" s="93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 x14ac:dyDescent="0.25">
      <c r="A21" s="1"/>
      <c r="B21" s="4"/>
      <c r="C21" s="23" t="s">
        <v>36</v>
      </c>
      <c r="D21" s="24"/>
      <c r="E21" s="24">
        <v>354</v>
      </c>
      <c r="F21" s="24"/>
      <c r="G21" s="25" t="s">
        <v>37</v>
      </c>
      <c r="H21" s="24" t="s">
        <v>31</v>
      </c>
      <c r="I21" s="26">
        <v>64</v>
      </c>
      <c r="J21" s="27">
        <v>15137</v>
      </c>
      <c r="K21" s="28">
        <f t="shared" si="0"/>
        <v>968768</v>
      </c>
      <c r="L21" s="5"/>
      <c r="M21" s="1"/>
      <c r="N21" s="27">
        <v>11296</v>
      </c>
      <c r="O21" s="27">
        <f t="shared" si="1"/>
        <v>3840.6400000000003</v>
      </c>
      <c r="P21" s="27">
        <f t="shared" si="2"/>
        <v>15136.64</v>
      </c>
      <c r="Q21" s="93"/>
      <c r="R21" s="1"/>
      <c r="S21" s="1"/>
      <c r="T21" s="1"/>
      <c r="U21" s="1"/>
      <c r="V21" s="1"/>
      <c r="W21" s="1"/>
      <c r="X21" s="1"/>
      <c r="Y21" s="1"/>
      <c r="Z21" s="1"/>
    </row>
    <row r="22" spans="1:26" ht="21" customHeight="1" x14ac:dyDescent="0.25">
      <c r="A22" s="1"/>
      <c r="B22" s="4"/>
      <c r="C22" s="23" t="s">
        <v>38</v>
      </c>
      <c r="D22" s="24"/>
      <c r="E22" s="24">
        <v>8366</v>
      </c>
      <c r="F22" s="24"/>
      <c r="G22" s="25" t="s">
        <v>39</v>
      </c>
      <c r="H22" s="24" t="s">
        <v>40</v>
      </c>
      <c r="I22" s="26">
        <v>32</v>
      </c>
      <c r="J22" s="27">
        <v>23826</v>
      </c>
      <c r="K22" s="28">
        <f t="shared" si="0"/>
        <v>762432</v>
      </c>
      <c r="L22" s="5"/>
      <c r="M22" s="1"/>
      <c r="N22" s="27">
        <v>17780</v>
      </c>
      <c r="O22" s="27">
        <f t="shared" si="1"/>
        <v>6045.2000000000007</v>
      </c>
      <c r="P22" s="27">
        <f t="shared" si="2"/>
        <v>23825.200000000001</v>
      </c>
      <c r="Q22" s="93"/>
      <c r="R22" s="1"/>
      <c r="S22" s="1"/>
      <c r="T22" s="1"/>
      <c r="U22" s="1"/>
      <c r="V22" s="1"/>
      <c r="W22" s="1"/>
      <c r="X22" s="1"/>
      <c r="Y22" s="1"/>
      <c r="Z22" s="1"/>
    </row>
    <row r="23" spans="1:26" ht="21" customHeight="1" x14ac:dyDescent="0.25">
      <c r="A23" s="1"/>
      <c r="B23" s="4"/>
      <c r="C23" s="23" t="s">
        <v>41</v>
      </c>
      <c r="D23" s="24"/>
      <c r="E23" s="24">
        <v>6006</v>
      </c>
      <c r="F23" s="24"/>
      <c r="G23" s="25" t="s">
        <v>42</v>
      </c>
      <c r="H23" s="24" t="s">
        <v>24</v>
      </c>
      <c r="I23" s="26">
        <v>38.880000000000003</v>
      </c>
      <c r="J23" s="27">
        <v>17054</v>
      </c>
      <c r="K23" s="28">
        <f t="shared" si="0"/>
        <v>663059.52</v>
      </c>
      <c r="L23" s="5"/>
      <c r="M23" s="1"/>
      <c r="N23" s="27">
        <v>12727</v>
      </c>
      <c r="O23" s="27">
        <f t="shared" si="1"/>
        <v>4327.18</v>
      </c>
      <c r="P23" s="27">
        <f t="shared" si="2"/>
        <v>17054.18</v>
      </c>
      <c r="Q23" s="93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 x14ac:dyDescent="0.25">
      <c r="A24" s="1"/>
      <c r="B24" s="4"/>
      <c r="C24" s="23" t="s">
        <v>43</v>
      </c>
      <c r="D24" s="24"/>
      <c r="E24" s="24">
        <v>5966</v>
      </c>
      <c r="F24" s="24"/>
      <c r="G24" s="25" t="s">
        <v>44</v>
      </c>
      <c r="H24" s="24" t="s">
        <v>24</v>
      </c>
      <c r="I24" s="26">
        <v>172.35</v>
      </c>
      <c r="J24" s="27">
        <v>31111</v>
      </c>
      <c r="K24" s="28">
        <f t="shared" si="0"/>
        <v>5361980.8499999996</v>
      </c>
      <c r="L24" s="5"/>
      <c r="M24" s="1"/>
      <c r="N24" s="27">
        <v>23217</v>
      </c>
      <c r="O24" s="27">
        <f t="shared" si="1"/>
        <v>7893.7800000000007</v>
      </c>
      <c r="P24" s="27">
        <f t="shared" si="2"/>
        <v>31110.78</v>
      </c>
      <c r="Q24" s="93"/>
      <c r="R24" s="1"/>
      <c r="S24" s="1"/>
      <c r="T24" s="1"/>
      <c r="U24" s="1"/>
      <c r="V24" s="1"/>
      <c r="W24" s="1"/>
      <c r="X24" s="1"/>
      <c r="Y24" s="1"/>
      <c r="Z24" s="1"/>
    </row>
    <row r="25" spans="1:26" ht="21" customHeight="1" x14ac:dyDescent="0.25">
      <c r="A25" s="1"/>
      <c r="B25" s="4"/>
      <c r="C25" s="23" t="s">
        <v>45</v>
      </c>
      <c r="D25" s="24"/>
      <c r="E25" s="24">
        <v>6008</v>
      </c>
      <c r="F25" s="24"/>
      <c r="G25" s="25" t="s">
        <v>46</v>
      </c>
      <c r="H25" s="24" t="s">
        <v>40</v>
      </c>
      <c r="I25" s="26">
        <v>2</v>
      </c>
      <c r="J25" s="27">
        <v>125686</v>
      </c>
      <c r="K25" s="28">
        <f t="shared" si="0"/>
        <v>251372</v>
      </c>
      <c r="L25" s="5"/>
      <c r="M25" s="1"/>
      <c r="N25" s="27">
        <v>93795</v>
      </c>
      <c r="O25" s="27">
        <f t="shared" si="1"/>
        <v>31890.300000000003</v>
      </c>
      <c r="P25" s="27">
        <f t="shared" si="2"/>
        <v>125685.3</v>
      </c>
      <c r="Q25" s="93"/>
      <c r="R25" s="1"/>
      <c r="S25" s="1"/>
      <c r="T25" s="1"/>
      <c r="U25" s="1"/>
      <c r="V25" s="1"/>
      <c r="W25" s="1"/>
      <c r="X25" s="1"/>
      <c r="Y25" s="1"/>
      <c r="Z25" s="1"/>
    </row>
    <row r="26" spans="1:26" ht="21" customHeight="1" x14ac:dyDescent="0.25">
      <c r="A26" s="1"/>
      <c r="B26" s="4"/>
      <c r="C26" s="23" t="s">
        <v>47</v>
      </c>
      <c r="D26" s="24"/>
      <c r="E26" s="24">
        <v>21</v>
      </c>
      <c r="F26" s="24"/>
      <c r="G26" s="25" t="s">
        <v>48</v>
      </c>
      <c r="H26" s="24" t="s">
        <v>40</v>
      </c>
      <c r="I26" s="26">
        <v>4</v>
      </c>
      <c r="J26" s="27">
        <v>23581</v>
      </c>
      <c r="K26" s="28">
        <f t="shared" si="0"/>
        <v>94324</v>
      </c>
      <c r="L26" s="5"/>
      <c r="M26" s="1"/>
      <c r="N26" s="27">
        <v>17598</v>
      </c>
      <c r="O26" s="27">
        <f t="shared" si="1"/>
        <v>5983.3200000000006</v>
      </c>
      <c r="P26" s="27">
        <f t="shared" si="2"/>
        <v>23581.32</v>
      </c>
      <c r="Q26" s="93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4"/>
      <c r="C27" s="14">
        <v>1.2</v>
      </c>
      <c r="D27" s="15"/>
      <c r="E27" s="15"/>
      <c r="F27" s="15"/>
      <c r="G27" s="16" t="s">
        <v>49</v>
      </c>
      <c r="H27" s="15"/>
      <c r="I27" s="17"/>
      <c r="J27" s="18"/>
      <c r="K27" s="19"/>
      <c r="L27" s="5"/>
      <c r="M27" s="1"/>
      <c r="N27" s="27"/>
      <c r="O27" s="27">
        <f t="shared" si="1"/>
        <v>0</v>
      </c>
      <c r="P27" s="27">
        <f t="shared" si="2"/>
        <v>0</v>
      </c>
      <c r="Q27" s="93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25">
      <c r="A28" s="1"/>
      <c r="B28" s="4"/>
      <c r="C28" s="23" t="s">
        <v>50</v>
      </c>
      <c r="D28" s="24"/>
      <c r="E28" s="24">
        <v>5914</v>
      </c>
      <c r="F28" s="24"/>
      <c r="G28" s="25" t="s">
        <v>51</v>
      </c>
      <c r="H28" s="24" t="s">
        <v>31</v>
      </c>
      <c r="I28" s="26">
        <v>30</v>
      </c>
      <c r="J28" s="27">
        <v>40493</v>
      </c>
      <c r="K28" s="28">
        <f t="shared" ref="K28:K30" si="3">I28*J28</f>
        <v>1214790</v>
      </c>
      <c r="L28" s="5"/>
      <c r="M28" s="1"/>
      <c r="N28" s="27">
        <v>30219</v>
      </c>
      <c r="O28" s="27">
        <f t="shared" si="1"/>
        <v>10274.460000000001</v>
      </c>
      <c r="P28" s="27">
        <f t="shared" si="2"/>
        <v>40493.46</v>
      </c>
      <c r="Q28" s="93"/>
      <c r="R28" s="1"/>
      <c r="S28" s="1"/>
      <c r="T28" s="1"/>
      <c r="U28" s="1"/>
      <c r="V28" s="1"/>
      <c r="W28" s="1"/>
      <c r="X28" s="1"/>
      <c r="Y28" s="1"/>
      <c r="Z28" s="1"/>
    </row>
    <row r="29" spans="1:26" ht="21" customHeight="1" x14ac:dyDescent="0.25">
      <c r="A29" s="1"/>
      <c r="B29" s="4"/>
      <c r="C29" s="23" t="s">
        <v>52</v>
      </c>
      <c r="D29" s="24"/>
      <c r="E29" s="24">
        <v>4832</v>
      </c>
      <c r="F29" s="24"/>
      <c r="G29" s="25" t="s">
        <v>53</v>
      </c>
      <c r="H29" s="24" t="s">
        <v>31</v>
      </c>
      <c r="I29" s="26">
        <v>30</v>
      </c>
      <c r="J29" s="27">
        <v>73804</v>
      </c>
      <c r="K29" s="28">
        <f t="shared" si="3"/>
        <v>2214120</v>
      </c>
      <c r="L29" s="5"/>
      <c r="M29" s="1"/>
      <c r="N29" s="27">
        <v>55077</v>
      </c>
      <c r="O29" s="27">
        <f t="shared" si="1"/>
        <v>18726.18</v>
      </c>
      <c r="P29" s="27">
        <f t="shared" si="2"/>
        <v>73803.179999999993</v>
      </c>
      <c r="Q29" s="93"/>
      <c r="R29" s="1"/>
      <c r="S29" s="1"/>
      <c r="T29" s="1"/>
      <c r="U29" s="1"/>
      <c r="V29" s="1"/>
      <c r="W29" s="1"/>
      <c r="X29" s="1"/>
      <c r="Y29" s="1"/>
      <c r="Z29" s="1"/>
    </row>
    <row r="30" spans="1:26" ht="21" customHeight="1" x14ac:dyDescent="0.25">
      <c r="A30" s="1"/>
      <c r="B30" s="4"/>
      <c r="C30" s="23" t="s">
        <v>54</v>
      </c>
      <c r="D30" s="24"/>
      <c r="E30" s="24">
        <v>7944</v>
      </c>
      <c r="F30" s="24"/>
      <c r="G30" s="25" t="s">
        <v>55</v>
      </c>
      <c r="H30" s="24" t="s">
        <v>40</v>
      </c>
      <c r="I30" s="26">
        <v>4</v>
      </c>
      <c r="J30" s="27">
        <v>122163</v>
      </c>
      <c r="K30" s="28">
        <f t="shared" si="3"/>
        <v>488652</v>
      </c>
      <c r="L30" s="5"/>
      <c r="M30" s="1"/>
      <c r="N30" s="27">
        <v>91167</v>
      </c>
      <c r="O30" s="27">
        <f t="shared" si="1"/>
        <v>30996.780000000002</v>
      </c>
      <c r="P30" s="27">
        <f t="shared" si="2"/>
        <v>122163.78</v>
      </c>
      <c r="Q30" s="93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5">
      <c r="A31" s="1"/>
      <c r="B31" s="4"/>
      <c r="C31" s="14">
        <v>1.3</v>
      </c>
      <c r="D31" s="15"/>
      <c r="E31" s="15"/>
      <c r="F31" s="15"/>
      <c r="G31" s="16" t="s">
        <v>56</v>
      </c>
      <c r="H31" s="15"/>
      <c r="I31" s="17"/>
      <c r="J31" s="18"/>
      <c r="K31" s="19"/>
      <c r="L31" s="5"/>
      <c r="M31" s="1"/>
      <c r="N31" s="27"/>
      <c r="O31" s="27">
        <f t="shared" si="1"/>
        <v>0</v>
      </c>
      <c r="P31" s="27">
        <f t="shared" si="2"/>
        <v>0</v>
      </c>
      <c r="Q31" s="93"/>
      <c r="R31" s="1"/>
      <c r="S31" s="1"/>
      <c r="T31" s="1"/>
      <c r="U31" s="1"/>
      <c r="V31" s="1"/>
      <c r="W31" s="1"/>
      <c r="X31" s="1"/>
      <c r="Y31" s="1"/>
      <c r="Z31" s="1"/>
    </row>
    <row r="32" spans="1:26" ht="26.25" customHeight="1" x14ac:dyDescent="0.25">
      <c r="A32" s="1"/>
      <c r="B32" s="4"/>
      <c r="C32" s="23" t="s">
        <v>57</v>
      </c>
      <c r="D32" s="24"/>
      <c r="E32" s="24">
        <v>5258</v>
      </c>
      <c r="F32" s="24"/>
      <c r="G32" s="25" t="s">
        <v>58</v>
      </c>
      <c r="H32" s="24" t="s">
        <v>40</v>
      </c>
      <c r="I32" s="26">
        <v>2</v>
      </c>
      <c r="J32" s="27">
        <v>129679</v>
      </c>
      <c r="K32" s="28">
        <f t="shared" ref="K32:K36" si="4">I32*J32</f>
        <v>259358</v>
      </c>
      <c r="L32" s="5"/>
      <c r="M32" s="1"/>
      <c r="N32" s="27">
        <v>96775</v>
      </c>
      <c r="O32" s="27">
        <f t="shared" si="1"/>
        <v>32903.5</v>
      </c>
      <c r="P32" s="27">
        <f t="shared" si="2"/>
        <v>129678.5</v>
      </c>
      <c r="Q32" s="93"/>
      <c r="R32" s="1"/>
      <c r="S32" s="1"/>
      <c r="T32" s="1"/>
      <c r="U32" s="1"/>
      <c r="V32" s="1"/>
      <c r="W32" s="1"/>
      <c r="X32" s="1"/>
      <c r="Y32" s="1"/>
      <c r="Z32" s="1"/>
    </row>
    <row r="33" spans="1:26" ht="26.25" customHeight="1" x14ac:dyDescent="0.25">
      <c r="A33" s="1"/>
      <c r="B33" s="4"/>
      <c r="C33" s="23" t="s">
        <v>59</v>
      </c>
      <c r="D33" s="24"/>
      <c r="E33" s="24">
        <v>1362</v>
      </c>
      <c r="F33" s="24"/>
      <c r="G33" s="25" t="s">
        <v>60</v>
      </c>
      <c r="H33" s="24" t="s">
        <v>24</v>
      </c>
      <c r="I33" s="26">
        <v>3.24</v>
      </c>
      <c r="J33" s="27">
        <v>231909</v>
      </c>
      <c r="K33" s="28">
        <f t="shared" si="4"/>
        <v>751385.16</v>
      </c>
      <c r="L33" s="5"/>
      <c r="M33" s="1"/>
      <c r="N33" s="27">
        <v>173067</v>
      </c>
      <c r="O33" s="27">
        <f t="shared" si="1"/>
        <v>58842.780000000006</v>
      </c>
      <c r="P33" s="27">
        <f t="shared" si="2"/>
        <v>231909.78</v>
      </c>
      <c r="Q33" s="93"/>
      <c r="R33" s="1"/>
      <c r="S33" s="1"/>
      <c r="T33" s="1"/>
      <c r="U33" s="1"/>
      <c r="V33" s="1"/>
      <c r="W33" s="1"/>
      <c r="X33" s="1"/>
      <c r="Y33" s="1"/>
      <c r="Z33" s="1"/>
    </row>
    <row r="34" spans="1:26" ht="30.75" customHeight="1" x14ac:dyDescent="0.25">
      <c r="A34" s="1"/>
      <c r="B34" s="4"/>
      <c r="C34" s="23" t="s">
        <v>61</v>
      </c>
      <c r="D34" s="24"/>
      <c r="E34" s="24">
        <v>6356</v>
      </c>
      <c r="F34" s="24"/>
      <c r="G34" s="25" t="s">
        <v>62</v>
      </c>
      <c r="H34" s="24" t="s">
        <v>40</v>
      </c>
      <c r="I34" s="26">
        <v>1</v>
      </c>
      <c r="J34" s="27">
        <v>1780568</v>
      </c>
      <c r="K34" s="28">
        <f t="shared" si="4"/>
        <v>1780568</v>
      </c>
      <c r="L34" s="5"/>
      <c r="M34" s="1"/>
      <c r="N34" s="27">
        <v>1328782</v>
      </c>
      <c r="O34" s="27">
        <f t="shared" si="1"/>
        <v>451785.88</v>
      </c>
      <c r="P34" s="27">
        <f t="shared" si="2"/>
        <v>1780567.88</v>
      </c>
      <c r="Q34" s="93"/>
      <c r="R34" s="1"/>
      <c r="S34" s="1"/>
      <c r="T34" s="1"/>
      <c r="U34" s="1"/>
      <c r="V34" s="1"/>
      <c r="W34" s="1"/>
      <c r="X34" s="1"/>
      <c r="Y34" s="1"/>
      <c r="Z34" s="1"/>
    </row>
    <row r="35" spans="1:26" ht="27" customHeight="1" x14ac:dyDescent="0.25">
      <c r="A35" s="1"/>
      <c r="B35" s="4"/>
      <c r="C35" s="23" t="s">
        <v>63</v>
      </c>
      <c r="D35" s="24"/>
      <c r="E35" s="24">
        <v>5503</v>
      </c>
      <c r="F35" s="24"/>
      <c r="G35" s="25" t="s">
        <v>64</v>
      </c>
      <c r="H35" s="24" t="s">
        <v>31</v>
      </c>
      <c r="I35" s="26">
        <v>59</v>
      </c>
      <c r="J35" s="27">
        <v>11652</v>
      </c>
      <c r="K35" s="28">
        <f t="shared" si="4"/>
        <v>687468</v>
      </c>
      <c r="L35" s="5"/>
      <c r="M35" s="1"/>
      <c r="N35" s="27">
        <v>8695</v>
      </c>
      <c r="O35" s="27">
        <f t="shared" si="1"/>
        <v>2956.3</v>
      </c>
      <c r="P35" s="27">
        <f t="shared" si="2"/>
        <v>11651.3</v>
      </c>
      <c r="Q35" s="93"/>
      <c r="R35" s="1"/>
      <c r="S35" s="1"/>
      <c r="T35" s="1"/>
      <c r="U35" s="1"/>
      <c r="V35" s="1"/>
      <c r="W35" s="1"/>
      <c r="X35" s="1"/>
      <c r="Y35" s="1"/>
      <c r="Z35" s="1"/>
    </row>
    <row r="36" spans="1:26" ht="27" customHeight="1" x14ac:dyDescent="0.25">
      <c r="A36" s="1"/>
      <c r="B36" s="4"/>
      <c r="C36" s="23" t="s">
        <v>65</v>
      </c>
      <c r="D36" s="24"/>
      <c r="E36" s="24">
        <v>5375</v>
      </c>
      <c r="F36" s="24"/>
      <c r="G36" s="25" t="s">
        <v>66</v>
      </c>
      <c r="H36" s="24" t="s">
        <v>31</v>
      </c>
      <c r="I36" s="26">
        <v>50</v>
      </c>
      <c r="J36" s="27">
        <v>11280</v>
      </c>
      <c r="K36" s="28">
        <f t="shared" si="4"/>
        <v>564000</v>
      </c>
      <c r="L36" s="5"/>
      <c r="M36" s="1"/>
      <c r="N36" s="27">
        <v>8418</v>
      </c>
      <c r="O36" s="27">
        <f t="shared" si="1"/>
        <v>2862.1200000000003</v>
      </c>
      <c r="P36" s="27">
        <f t="shared" si="2"/>
        <v>11280.12</v>
      </c>
      <c r="Q36" s="93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4"/>
      <c r="C37" s="14">
        <v>1.4</v>
      </c>
      <c r="D37" s="15"/>
      <c r="E37" s="15"/>
      <c r="F37" s="15"/>
      <c r="G37" s="16" t="s">
        <v>67</v>
      </c>
      <c r="H37" s="15"/>
      <c r="I37" s="17"/>
      <c r="J37" s="18"/>
      <c r="K37" s="19"/>
      <c r="L37" s="5"/>
      <c r="M37" s="1"/>
      <c r="N37" s="27"/>
      <c r="O37" s="27">
        <f t="shared" si="1"/>
        <v>0</v>
      </c>
      <c r="P37" s="27">
        <f t="shared" si="2"/>
        <v>0</v>
      </c>
      <c r="Q37" s="93"/>
      <c r="R37" s="1"/>
      <c r="S37" s="1"/>
      <c r="T37" s="1"/>
      <c r="U37" s="1"/>
      <c r="V37" s="1"/>
      <c r="W37" s="1"/>
      <c r="X37" s="1"/>
      <c r="Y37" s="1"/>
      <c r="Z37" s="1"/>
    </row>
    <row r="38" spans="1:26" ht="27.75" customHeight="1" x14ac:dyDescent="0.25">
      <c r="A38" s="1"/>
      <c r="B38" s="4"/>
      <c r="C38" s="23" t="s">
        <v>68</v>
      </c>
      <c r="D38" s="24"/>
      <c r="E38" s="24">
        <v>379</v>
      </c>
      <c r="F38" s="24"/>
      <c r="G38" s="25" t="s">
        <v>69</v>
      </c>
      <c r="H38" s="24" t="s">
        <v>40</v>
      </c>
      <c r="I38" s="26">
        <v>4</v>
      </c>
      <c r="J38" s="27">
        <v>1061050</v>
      </c>
      <c r="K38" s="28">
        <f t="shared" ref="K38:K41" si="5">I38*J38</f>
        <v>4244200</v>
      </c>
      <c r="L38" s="5"/>
      <c r="M38" s="1"/>
      <c r="N38" s="27">
        <v>791828</v>
      </c>
      <c r="O38" s="27">
        <f t="shared" si="1"/>
        <v>269221.52</v>
      </c>
      <c r="P38" s="27">
        <f t="shared" si="2"/>
        <v>1061049.52</v>
      </c>
      <c r="Q38" s="93"/>
      <c r="R38" s="1"/>
      <c r="S38" s="1"/>
      <c r="T38" s="1"/>
      <c r="U38" s="1"/>
      <c r="V38" s="1"/>
      <c r="W38" s="1"/>
      <c r="X38" s="1"/>
      <c r="Y38" s="1"/>
      <c r="Z38" s="1"/>
    </row>
    <row r="39" spans="1:26" ht="52.5" customHeight="1" x14ac:dyDescent="0.25">
      <c r="A39" s="1"/>
      <c r="B39" s="4"/>
      <c r="C39" s="23" t="s">
        <v>70</v>
      </c>
      <c r="D39" s="24"/>
      <c r="E39" s="24">
        <v>1224</v>
      </c>
      <c r="F39" s="24"/>
      <c r="G39" s="25" t="s">
        <v>71</v>
      </c>
      <c r="H39" s="24" t="s">
        <v>40</v>
      </c>
      <c r="I39" s="26">
        <v>2</v>
      </c>
      <c r="J39" s="27">
        <v>512666</v>
      </c>
      <c r="K39" s="28">
        <f t="shared" si="5"/>
        <v>1025332</v>
      </c>
      <c r="L39" s="5"/>
      <c r="M39" s="1"/>
      <c r="N39" s="27">
        <v>382587</v>
      </c>
      <c r="O39" s="27">
        <f t="shared" si="1"/>
        <v>130079.58000000002</v>
      </c>
      <c r="P39" s="27">
        <f t="shared" si="2"/>
        <v>512666.58</v>
      </c>
      <c r="Q39" s="93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"/>
      <c r="B40" s="4"/>
      <c r="C40" s="23" t="s">
        <v>72</v>
      </c>
      <c r="D40" s="24"/>
      <c r="E40" s="24">
        <v>7736</v>
      </c>
      <c r="F40" s="24"/>
      <c r="G40" s="25" t="s">
        <v>73</v>
      </c>
      <c r="H40" s="24" t="s">
        <v>40</v>
      </c>
      <c r="I40" s="26">
        <v>2</v>
      </c>
      <c r="J40" s="27">
        <v>823976</v>
      </c>
      <c r="K40" s="28">
        <f t="shared" si="5"/>
        <v>1647952</v>
      </c>
      <c r="L40" s="5"/>
      <c r="M40" s="1"/>
      <c r="N40" s="27">
        <v>614908</v>
      </c>
      <c r="O40" s="27">
        <f t="shared" si="1"/>
        <v>209068.72</v>
      </c>
      <c r="P40" s="27">
        <f t="shared" si="2"/>
        <v>823976.72</v>
      </c>
      <c r="Q40" s="93"/>
      <c r="R40" s="1"/>
      <c r="S40" s="1"/>
      <c r="T40" s="1"/>
      <c r="U40" s="1"/>
      <c r="V40" s="1"/>
      <c r="W40" s="1"/>
      <c r="X40" s="1"/>
      <c r="Y40" s="1"/>
      <c r="Z40" s="1"/>
    </row>
    <row r="41" spans="1:26" ht="21.75" customHeight="1" x14ac:dyDescent="0.25">
      <c r="A41" s="1"/>
      <c r="B41" s="4"/>
      <c r="C41" s="23" t="s">
        <v>74</v>
      </c>
      <c r="D41" s="24"/>
      <c r="E41" s="24">
        <v>7472</v>
      </c>
      <c r="F41" s="24"/>
      <c r="G41" s="25" t="s">
        <v>75</v>
      </c>
      <c r="H41" s="24" t="s">
        <v>24</v>
      </c>
      <c r="I41" s="26">
        <v>4</v>
      </c>
      <c r="J41" s="27">
        <v>1456979</v>
      </c>
      <c r="K41" s="28">
        <f t="shared" si="5"/>
        <v>5827916</v>
      </c>
      <c r="L41" s="5"/>
      <c r="M41" s="1"/>
      <c r="N41" s="27">
        <v>1087298</v>
      </c>
      <c r="O41" s="27">
        <f t="shared" si="1"/>
        <v>369681.32</v>
      </c>
      <c r="P41" s="27">
        <f t="shared" si="2"/>
        <v>1456979.32</v>
      </c>
      <c r="Q41" s="93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4"/>
      <c r="C42" s="14">
        <v>1.5</v>
      </c>
      <c r="D42" s="15"/>
      <c r="E42" s="15"/>
      <c r="F42" s="15"/>
      <c r="G42" s="16" t="s">
        <v>76</v>
      </c>
      <c r="H42" s="15"/>
      <c r="I42" s="17"/>
      <c r="J42" s="18"/>
      <c r="K42" s="19"/>
      <c r="L42" s="5"/>
      <c r="M42" s="1"/>
      <c r="N42" s="27"/>
      <c r="O42" s="27">
        <f t="shared" si="1"/>
        <v>0</v>
      </c>
      <c r="P42" s="27">
        <f t="shared" si="2"/>
        <v>0</v>
      </c>
      <c r="Q42" s="93"/>
      <c r="R42" s="1"/>
      <c r="S42" s="1"/>
      <c r="T42" s="1"/>
      <c r="U42" s="1"/>
      <c r="V42" s="1"/>
      <c r="W42" s="1"/>
      <c r="X42" s="1"/>
      <c r="Y42" s="1"/>
      <c r="Z42" s="1"/>
    </row>
    <row r="43" spans="1:26" ht="33.75" customHeight="1" x14ac:dyDescent="0.25">
      <c r="A43" s="1"/>
      <c r="B43" s="4"/>
      <c r="C43" s="23" t="s">
        <v>77</v>
      </c>
      <c r="D43" s="24"/>
      <c r="E43" s="24">
        <v>1990</v>
      </c>
      <c r="F43" s="24"/>
      <c r="G43" s="25" t="s">
        <v>78</v>
      </c>
      <c r="H43" s="24" t="s">
        <v>31</v>
      </c>
      <c r="I43" s="26">
        <v>85.24</v>
      </c>
      <c r="J43" s="27">
        <v>32303</v>
      </c>
      <c r="K43" s="28">
        <f t="shared" ref="K43:K54" si="6">I43*J43</f>
        <v>2753507.7199999997</v>
      </c>
      <c r="L43" s="5"/>
      <c r="M43" s="1"/>
      <c r="N43" s="27">
        <v>24107</v>
      </c>
      <c r="O43" s="27">
        <f t="shared" si="1"/>
        <v>8196.380000000001</v>
      </c>
      <c r="P43" s="27">
        <f t="shared" si="2"/>
        <v>32303.38</v>
      </c>
      <c r="Q43" s="93"/>
      <c r="R43" s="1"/>
      <c r="S43" s="1"/>
      <c r="T43" s="1"/>
      <c r="U43" s="1"/>
      <c r="V43" s="1"/>
      <c r="W43" s="1"/>
      <c r="X43" s="1"/>
      <c r="Y43" s="1"/>
      <c r="Z43" s="1"/>
    </row>
    <row r="44" spans="1:26" ht="21.75" customHeight="1" x14ac:dyDescent="0.25">
      <c r="A44" s="1"/>
      <c r="B44" s="4"/>
      <c r="C44" s="23" t="s">
        <v>79</v>
      </c>
      <c r="D44" s="24"/>
      <c r="E44" s="24">
        <v>2306</v>
      </c>
      <c r="F44" s="24"/>
      <c r="G44" s="25" t="s">
        <v>80</v>
      </c>
      <c r="H44" s="24" t="s">
        <v>31</v>
      </c>
      <c r="I44" s="26">
        <v>94</v>
      </c>
      <c r="J44" s="27">
        <v>34489</v>
      </c>
      <c r="K44" s="28">
        <f t="shared" si="6"/>
        <v>3241966</v>
      </c>
      <c r="L44" s="5"/>
      <c r="M44" s="1"/>
      <c r="N44" s="27">
        <v>25738</v>
      </c>
      <c r="O44" s="27">
        <f t="shared" si="1"/>
        <v>8750.92</v>
      </c>
      <c r="P44" s="27">
        <f t="shared" si="2"/>
        <v>34488.92</v>
      </c>
      <c r="Q44" s="93"/>
      <c r="R44" s="1"/>
      <c r="S44" s="1"/>
      <c r="T44" s="1"/>
      <c r="U44" s="1"/>
      <c r="V44" s="1"/>
      <c r="W44" s="1"/>
      <c r="X44" s="1"/>
      <c r="Y44" s="1"/>
      <c r="Z44" s="1"/>
    </row>
    <row r="45" spans="1:26" ht="33" customHeight="1" x14ac:dyDescent="0.25">
      <c r="A45" s="1"/>
      <c r="B45" s="4"/>
      <c r="C45" s="23" t="s">
        <v>81</v>
      </c>
      <c r="D45" s="24"/>
      <c r="E45" s="24">
        <v>7047</v>
      </c>
      <c r="F45" s="24"/>
      <c r="G45" s="25" t="s">
        <v>82</v>
      </c>
      <c r="H45" s="24" t="s">
        <v>24</v>
      </c>
      <c r="I45" s="26">
        <v>94</v>
      </c>
      <c r="J45" s="27">
        <v>109199</v>
      </c>
      <c r="K45" s="28">
        <f t="shared" si="6"/>
        <v>10264706</v>
      </c>
      <c r="L45" s="5"/>
      <c r="M45" s="1"/>
      <c r="N45" s="27">
        <v>81491</v>
      </c>
      <c r="O45" s="27">
        <f t="shared" si="1"/>
        <v>27706.940000000002</v>
      </c>
      <c r="P45" s="27">
        <f t="shared" si="2"/>
        <v>109197.94</v>
      </c>
      <c r="Q45" s="93"/>
      <c r="R45" s="1"/>
      <c r="S45" s="1"/>
      <c r="T45" s="1"/>
      <c r="U45" s="1"/>
      <c r="V45" s="1"/>
      <c r="W45" s="1"/>
      <c r="X45" s="1"/>
      <c r="Y45" s="1"/>
      <c r="Z45" s="1"/>
    </row>
    <row r="46" spans="1:26" ht="24" customHeight="1" x14ac:dyDescent="0.25">
      <c r="A46" s="1"/>
      <c r="B46" s="4"/>
      <c r="C46" s="23" t="s">
        <v>83</v>
      </c>
      <c r="D46" s="24"/>
      <c r="E46" s="24">
        <v>1039</v>
      </c>
      <c r="F46" s="24"/>
      <c r="G46" s="25" t="s">
        <v>84</v>
      </c>
      <c r="H46" s="24" t="s">
        <v>24</v>
      </c>
      <c r="I46" s="26">
        <v>399.5</v>
      </c>
      <c r="J46" s="27">
        <v>25723</v>
      </c>
      <c r="K46" s="28">
        <f t="shared" si="6"/>
        <v>10276338.5</v>
      </c>
      <c r="L46" s="5"/>
      <c r="M46" s="1"/>
      <c r="N46" s="27">
        <v>19196</v>
      </c>
      <c r="O46" s="27">
        <f t="shared" si="1"/>
        <v>6526.64</v>
      </c>
      <c r="P46" s="27">
        <f t="shared" si="2"/>
        <v>25722.639999999999</v>
      </c>
      <c r="Q46" s="93"/>
      <c r="R46" s="1"/>
      <c r="S46" s="1"/>
      <c r="T46" s="1"/>
      <c r="U46" s="1"/>
      <c r="V46" s="1"/>
      <c r="W46" s="1"/>
      <c r="X46" s="1"/>
      <c r="Y46" s="1"/>
      <c r="Z46" s="1"/>
    </row>
    <row r="47" spans="1:26" ht="24" customHeight="1" x14ac:dyDescent="0.25">
      <c r="A47" s="1"/>
      <c r="B47" s="4"/>
      <c r="C47" s="23" t="s">
        <v>85</v>
      </c>
      <c r="D47" s="24"/>
      <c r="E47" s="24">
        <v>6625</v>
      </c>
      <c r="F47" s="24"/>
      <c r="G47" s="25" t="s">
        <v>86</v>
      </c>
      <c r="H47" s="24" t="s">
        <v>24</v>
      </c>
      <c r="I47" s="26">
        <v>211.5</v>
      </c>
      <c r="J47" s="27">
        <v>83794</v>
      </c>
      <c r="K47" s="28">
        <f t="shared" si="6"/>
        <v>17722431</v>
      </c>
      <c r="L47" s="5"/>
      <c r="M47" s="1"/>
      <c r="N47" s="27">
        <v>62532</v>
      </c>
      <c r="O47" s="27">
        <f t="shared" si="1"/>
        <v>21260.880000000001</v>
      </c>
      <c r="P47" s="27">
        <f t="shared" si="2"/>
        <v>83792.88</v>
      </c>
      <c r="Q47" s="93"/>
      <c r="R47" s="1"/>
      <c r="S47" s="1"/>
      <c r="T47" s="1"/>
      <c r="U47" s="1"/>
      <c r="V47" s="1"/>
      <c r="W47" s="1"/>
      <c r="X47" s="1"/>
      <c r="Y47" s="1"/>
      <c r="Z47" s="1"/>
    </row>
    <row r="48" spans="1:26" ht="24" customHeight="1" x14ac:dyDescent="0.25">
      <c r="A48" s="1"/>
      <c r="B48" s="4"/>
      <c r="C48" s="23" t="s">
        <v>87</v>
      </c>
      <c r="D48" s="24"/>
      <c r="E48" s="24">
        <v>6337</v>
      </c>
      <c r="F48" s="24"/>
      <c r="G48" s="25" t="s">
        <v>88</v>
      </c>
      <c r="H48" s="24" t="s">
        <v>24</v>
      </c>
      <c r="I48" s="26">
        <v>399.5</v>
      </c>
      <c r="J48" s="27">
        <v>25591</v>
      </c>
      <c r="K48" s="28">
        <f t="shared" si="6"/>
        <v>10223604.5</v>
      </c>
      <c r="L48" s="5"/>
      <c r="M48" s="1"/>
      <c r="N48" s="27">
        <v>19098</v>
      </c>
      <c r="O48" s="27">
        <f t="shared" si="1"/>
        <v>6493.3200000000006</v>
      </c>
      <c r="P48" s="27">
        <f t="shared" si="2"/>
        <v>25591.32</v>
      </c>
      <c r="Q48" s="93"/>
      <c r="R48" s="1"/>
      <c r="S48" s="1"/>
      <c r="T48" s="1"/>
      <c r="U48" s="1"/>
      <c r="V48" s="1"/>
      <c r="W48" s="1"/>
      <c r="X48" s="1"/>
      <c r="Y48" s="1"/>
      <c r="Z48" s="1"/>
    </row>
    <row r="49" spans="1:26" ht="31.5" customHeight="1" x14ac:dyDescent="0.25">
      <c r="A49" s="1"/>
      <c r="B49" s="4"/>
      <c r="C49" s="23" t="s">
        <v>89</v>
      </c>
      <c r="D49" s="24"/>
      <c r="E49" s="24">
        <v>6506</v>
      </c>
      <c r="F49" s="24"/>
      <c r="G49" s="25" t="s">
        <v>90</v>
      </c>
      <c r="H49" s="24" t="s">
        <v>24</v>
      </c>
      <c r="I49" s="26">
        <v>156.15</v>
      </c>
      <c r="J49" s="27">
        <v>110669</v>
      </c>
      <c r="K49" s="28">
        <f t="shared" si="6"/>
        <v>17280964.350000001</v>
      </c>
      <c r="L49" s="5"/>
      <c r="M49" s="1"/>
      <c r="N49" s="27">
        <v>82589</v>
      </c>
      <c r="O49" s="27">
        <f t="shared" si="1"/>
        <v>28080.260000000002</v>
      </c>
      <c r="P49" s="27">
        <f t="shared" si="2"/>
        <v>110669.26</v>
      </c>
      <c r="Q49" s="93"/>
      <c r="R49" s="1"/>
      <c r="S49" s="1"/>
      <c r="T49" s="1"/>
      <c r="U49" s="1"/>
      <c r="V49" s="1"/>
      <c r="W49" s="1"/>
      <c r="X49" s="1"/>
      <c r="Y49" s="1"/>
      <c r="Z49" s="1"/>
    </row>
    <row r="50" spans="1:26" ht="24" customHeight="1" x14ac:dyDescent="0.25">
      <c r="A50" s="1"/>
      <c r="B50" s="4"/>
      <c r="C50" s="23" t="s">
        <v>91</v>
      </c>
      <c r="D50" s="24"/>
      <c r="E50" s="24">
        <v>317</v>
      </c>
      <c r="F50" s="24"/>
      <c r="G50" s="25" t="s">
        <v>92</v>
      </c>
      <c r="H50" s="24" t="s">
        <v>24</v>
      </c>
      <c r="I50" s="26">
        <v>110</v>
      </c>
      <c r="J50" s="27">
        <v>110403</v>
      </c>
      <c r="K50" s="28">
        <f t="shared" si="6"/>
        <v>12144330</v>
      </c>
      <c r="L50" s="5"/>
      <c r="M50" s="1"/>
      <c r="N50" s="27">
        <v>82390</v>
      </c>
      <c r="O50" s="27">
        <f t="shared" si="1"/>
        <v>28012.600000000002</v>
      </c>
      <c r="P50" s="27">
        <f t="shared" si="2"/>
        <v>110402.6</v>
      </c>
      <c r="Q50" s="93"/>
      <c r="R50" s="1"/>
      <c r="S50" s="1"/>
      <c r="T50" s="1"/>
      <c r="U50" s="1"/>
      <c r="V50" s="1"/>
      <c r="W50" s="1"/>
      <c r="X50" s="1"/>
      <c r="Y50" s="1"/>
      <c r="Z50" s="1"/>
    </row>
    <row r="51" spans="1:26" ht="24" customHeight="1" x14ac:dyDescent="0.25">
      <c r="A51" s="1"/>
      <c r="B51" s="4"/>
      <c r="C51" s="23" t="s">
        <v>93</v>
      </c>
      <c r="D51" s="24"/>
      <c r="E51" s="24">
        <v>7200</v>
      </c>
      <c r="F51" s="24"/>
      <c r="G51" s="25" t="s">
        <v>94</v>
      </c>
      <c r="H51" s="24" t="s">
        <v>24</v>
      </c>
      <c r="I51" s="26">
        <v>38.880000000000003</v>
      </c>
      <c r="J51" s="27">
        <v>458568</v>
      </c>
      <c r="K51" s="28">
        <f t="shared" si="6"/>
        <v>17829123.84</v>
      </c>
      <c r="L51" s="5"/>
      <c r="M51" s="1"/>
      <c r="N51" s="27">
        <v>342215</v>
      </c>
      <c r="O51" s="27">
        <f t="shared" si="1"/>
        <v>116353.1</v>
      </c>
      <c r="P51" s="27">
        <f t="shared" si="2"/>
        <v>458568.1</v>
      </c>
      <c r="Q51" s="93"/>
      <c r="R51" s="1"/>
      <c r="S51" s="1"/>
      <c r="T51" s="1"/>
      <c r="U51" s="1"/>
      <c r="V51" s="1"/>
      <c r="W51" s="1"/>
      <c r="X51" s="1"/>
      <c r="Y51" s="1"/>
      <c r="Z51" s="1"/>
    </row>
    <row r="52" spans="1:26" ht="24" customHeight="1" x14ac:dyDescent="0.25">
      <c r="A52" s="1"/>
      <c r="B52" s="4"/>
      <c r="C52" s="23" t="s">
        <v>95</v>
      </c>
      <c r="D52" s="24"/>
      <c r="E52" s="24">
        <v>6591</v>
      </c>
      <c r="F52" s="24"/>
      <c r="G52" s="25" t="s">
        <v>96</v>
      </c>
      <c r="H52" s="24" t="s">
        <v>24</v>
      </c>
      <c r="I52" s="26">
        <v>12.15</v>
      </c>
      <c r="J52" s="27">
        <v>162372</v>
      </c>
      <c r="K52" s="28">
        <f t="shared" si="6"/>
        <v>1972819.8</v>
      </c>
      <c r="L52" s="5"/>
      <c r="M52" s="1"/>
      <c r="N52" s="27">
        <v>121173</v>
      </c>
      <c r="O52" s="27">
        <f t="shared" si="1"/>
        <v>41198.82</v>
      </c>
      <c r="P52" s="27">
        <f t="shared" si="2"/>
        <v>162371.82</v>
      </c>
      <c r="Q52" s="93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 x14ac:dyDescent="0.25">
      <c r="A53" s="1"/>
      <c r="B53" s="4"/>
      <c r="C53" s="23" t="s">
        <v>97</v>
      </c>
      <c r="D53" s="24"/>
      <c r="E53" s="24">
        <v>6025</v>
      </c>
      <c r="F53" s="24"/>
      <c r="G53" s="25" t="s">
        <v>98</v>
      </c>
      <c r="H53" s="24" t="s">
        <v>24</v>
      </c>
      <c r="I53" s="26">
        <v>9</v>
      </c>
      <c r="J53" s="27">
        <v>107095</v>
      </c>
      <c r="K53" s="28">
        <f t="shared" si="6"/>
        <v>963855</v>
      </c>
      <c r="L53" s="5"/>
      <c r="M53" s="1"/>
      <c r="N53" s="27">
        <v>79922</v>
      </c>
      <c r="O53" s="27">
        <f t="shared" si="1"/>
        <v>27173.480000000003</v>
      </c>
      <c r="P53" s="27">
        <f t="shared" si="2"/>
        <v>107095.48</v>
      </c>
      <c r="Q53" s="93"/>
      <c r="R53" s="1"/>
      <c r="S53" s="1"/>
      <c r="T53" s="1"/>
      <c r="U53" s="1"/>
      <c r="V53" s="1"/>
      <c r="W53" s="1"/>
      <c r="X53" s="1"/>
      <c r="Y53" s="1"/>
      <c r="Z53" s="1"/>
    </row>
    <row r="54" spans="1:26" ht="24" customHeight="1" x14ac:dyDescent="0.25">
      <c r="A54" s="1"/>
      <c r="B54" s="4"/>
      <c r="C54" s="23" t="s">
        <v>99</v>
      </c>
      <c r="D54" s="24"/>
      <c r="E54" s="24">
        <v>6322</v>
      </c>
      <c r="F54" s="24"/>
      <c r="G54" s="25" t="s">
        <v>100</v>
      </c>
      <c r="H54" s="24" t="s">
        <v>24</v>
      </c>
      <c r="I54" s="26">
        <v>22.5</v>
      </c>
      <c r="J54" s="27">
        <v>579785</v>
      </c>
      <c r="K54" s="28">
        <f t="shared" si="6"/>
        <v>13045162.5</v>
      </c>
      <c r="L54" s="5"/>
      <c r="M54" s="1"/>
      <c r="N54" s="27">
        <v>432675</v>
      </c>
      <c r="O54" s="27">
        <f t="shared" si="1"/>
        <v>147109.5</v>
      </c>
      <c r="P54" s="27">
        <f t="shared" si="2"/>
        <v>579784.5</v>
      </c>
      <c r="Q54" s="93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4"/>
      <c r="C55" s="14">
        <v>1.6</v>
      </c>
      <c r="D55" s="15"/>
      <c r="E55" s="15"/>
      <c r="F55" s="15"/>
      <c r="G55" s="16" t="s">
        <v>101</v>
      </c>
      <c r="H55" s="15"/>
      <c r="I55" s="17"/>
      <c r="J55" s="18"/>
      <c r="K55" s="19"/>
      <c r="L55" s="5"/>
      <c r="M55" s="1"/>
      <c r="N55" s="27"/>
      <c r="O55" s="27">
        <f t="shared" si="1"/>
        <v>0</v>
      </c>
      <c r="P55" s="27">
        <f t="shared" si="2"/>
        <v>0</v>
      </c>
      <c r="Q55" s="93"/>
      <c r="R55" s="1"/>
      <c r="S55" s="1"/>
      <c r="T55" s="1"/>
      <c r="U55" s="1"/>
      <c r="V55" s="1"/>
      <c r="W55" s="1"/>
      <c r="X55" s="1"/>
      <c r="Y55" s="1"/>
      <c r="Z55" s="1"/>
    </row>
    <row r="56" spans="1:26" ht="21.75" customHeight="1" x14ac:dyDescent="0.25">
      <c r="A56" s="1"/>
      <c r="B56" s="4"/>
      <c r="C56" s="23" t="s">
        <v>102</v>
      </c>
      <c r="D56" s="24"/>
      <c r="E56" s="24">
        <v>168</v>
      </c>
      <c r="F56" s="24"/>
      <c r="G56" s="25" t="s">
        <v>103</v>
      </c>
      <c r="H56" s="24" t="s">
        <v>24</v>
      </c>
      <c r="I56" s="26">
        <v>329</v>
      </c>
      <c r="J56" s="27">
        <v>68542</v>
      </c>
      <c r="K56" s="28">
        <f t="shared" ref="K56:K60" si="7">I56*J56</f>
        <v>22550318</v>
      </c>
      <c r="L56" s="5"/>
      <c r="M56" s="1"/>
      <c r="N56" s="27">
        <v>51150</v>
      </c>
      <c r="O56" s="27">
        <f t="shared" si="1"/>
        <v>17391</v>
      </c>
      <c r="P56" s="27">
        <f t="shared" si="2"/>
        <v>68541</v>
      </c>
      <c r="Q56" s="93"/>
      <c r="R56" s="1"/>
      <c r="S56" s="1"/>
      <c r="T56" s="1"/>
      <c r="U56" s="1"/>
      <c r="V56" s="1"/>
      <c r="W56" s="1"/>
      <c r="X56" s="1"/>
      <c r="Y56" s="1"/>
      <c r="Z56" s="1"/>
    </row>
    <row r="57" spans="1:26" ht="36" customHeight="1" x14ac:dyDescent="0.25">
      <c r="A57" s="1"/>
      <c r="B57" s="4"/>
      <c r="C57" s="23" t="s">
        <v>104</v>
      </c>
      <c r="D57" s="24"/>
      <c r="E57" s="24">
        <v>6649</v>
      </c>
      <c r="F57" s="24"/>
      <c r="G57" s="25" t="s">
        <v>105</v>
      </c>
      <c r="H57" s="24" t="s">
        <v>31</v>
      </c>
      <c r="I57" s="26">
        <v>64</v>
      </c>
      <c r="J57" s="27">
        <v>72093</v>
      </c>
      <c r="K57" s="28">
        <f t="shared" si="7"/>
        <v>4613952</v>
      </c>
      <c r="L57" s="5"/>
      <c r="M57" s="1"/>
      <c r="N57" s="27">
        <v>53801</v>
      </c>
      <c r="O57" s="27">
        <f t="shared" si="1"/>
        <v>18292.34</v>
      </c>
      <c r="P57" s="27">
        <f t="shared" si="2"/>
        <v>72093.34</v>
      </c>
      <c r="Q57" s="93"/>
      <c r="R57" s="1"/>
      <c r="S57" s="1"/>
      <c r="T57" s="1"/>
      <c r="U57" s="1"/>
      <c r="V57" s="1"/>
      <c r="W57" s="1"/>
      <c r="X57" s="1"/>
      <c r="Y57" s="1"/>
      <c r="Z57" s="1"/>
    </row>
    <row r="58" spans="1:26" ht="49.5" customHeight="1" x14ac:dyDescent="0.25">
      <c r="A58" s="1"/>
      <c r="B58" s="4"/>
      <c r="C58" s="23" t="s">
        <v>106</v>
      </c>
      <c r="D58" s="24"/>
      <c r="E58" s="24">
        <v>6552</v>
      </c>
      <c r="F58" s="24"/>
      <c r="G58" s="25" t="s">
        <v>107</v>
      </c>
      <c r="H58" s="24" t="s">
        <v>31</v>
      </c>
      <c r="I58" s="26">
        <v>94</v>
      </c>
      <c r="J58" s="27">
        <v>26954</v>
      </c>
      <c r="K58" s="28">
        <f t="shared" si="7"/>
        <v>2533676</v>
      </c>
      <c r="L58" s="5"/>
      <c r="M58" s="1"/>
      <c r="N58" s="27">
        <v>20115</v>
      </c>
      <c r="O58" s="27">
        <f t="shared" si="1"/>
        <v>6839.1</v>
      </c>
      <c r="P58" s="27">
        <f t="shared" si="2"/>
        <v>26954.1</v>
      </c>
      <c r="Q58" s="93"/>
      <c r="R58" s="1"/>
      <c r="S58" s="1"/>
      <c r="T58" s="1"/>
      <c r="U58" s="1"/>
      <c r="V58" s="1"/>
      <c r="W58" s="1"/>
      <c r="X58" s="1"/>
      <c r="Y58" s="1"/>
      <c r="Z58" s="1"/>
    </row>
    <row r="59" spans="1:26" ht="39" customHeight="1" x14ac:dyDescent="0.25">
      <c r="A59" s="1"/>
      <c r="B59" s="4"/>
      <c r="C59" s="23" t="s">
        <v>108</v>
      </c>
      <c r="D59" s="24"/>
      <c r="E59" s="24">
        <v>8221</v>
      </c>
      <c r="F59" s="24"/>
      <c r="G59" s="25" t="s">
        <v>109</v>
      </c>
      <c r="H59" s="24" t="s">
        <v>31</v>
      </c>
      <c r="I59" s="26">
        <v>47</v>
      </c>
      <c r="J59" s="27">
        <v>119167</v>
      </c>
      <c r="K59" s="28">
        <f t="shared" si="7"/>
        <v>5600849</v>
      </c>
      <c r="L59" s="5"/>
      <c r="M59" s="1"/>
      <c r="N59" s="27">
        <v>88930</v>
      </c>
      <c r="O59" s="27">
        <f t="shared" si="1"/>
        <v>30236.2</v>
      </c>
      <c r="P59" s="27">
        <f t="shared" si="2"/>
        <v>119166.2</v>
      </c>
      <c r="Q59" s="93"/>
      <c r="R59" s="1"/>
      <c r="S59" s="1"/>
      <c r="T59" s="1"/>
      <c r="U59" s="1"/>
      <c r="V59" s="1"/>
      <c r="W59" s="1"/>
      <c r="X59" s="1"/>
      <c r="Y59" s="1"/>
      <c r="Z59" s="1"/>
    </row>
    <row r="60" spans="1:26" ht="49.5" customHeight="1" x14ac:dyDescent="0.25">
      <c r="A60" s="1"/>
      <c r="B60" s="4"/>
      <c r="C60" s="23" t="s">
        <v>110</v>
      </c>
      <c r="D60" s="24"/>
      <c r="E60" s="24">
        <v>7448</v>
      </c>
      <c r="F60" s="24"/>
      <c r="G60" s="25" t="s">
        <v>111</v>
      </c>
      <c r="H60" s="24" t="s">
        <v>24</v>
      </c>
      <c r="I60" s="26">
        <v>172.35</v>
      </c>
      <c r="J60" s="27">
        <v>171192</v>
      </c>
      <c r="K60" s="28">
        <f t="shared" si="7"/>
        <v>29504941.199999999</v>
      </c>
      <c r="L60" s="5"/>
      <c r="M60" s="1"/>
      <c r="N60" s="27">
        <v>127755</v>
      </c>
      <c r="O60" s="27">
        <f t="shared" si="1"/>
        <v>43436.700000000004</v>
      </c>
      <c r="P60" s="27">
        <f t="shared" si="2"/>
        <v>171191.7</v>
      </c>
      <c r="Q60" s="93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4"/>
      <c r="C61" s="14">
        <v>1.7</v>
      </c>
      <c r="D61" s="15"/>
      <c r="E61" s="15"/>
      <c r="F61" s="15"/>
      <c r="G61" s="16" t="s">
        <v>112</v>
      </c>
      <c r="H61" s="15"/>
      <c r="I61" s="17"/>
      <c r="J61" s="18"/>
      <c r="K61" s="19"/>
      <c r="L61" s="5"/>
      <c r="M61" s="1"/>
      <c r="N61" s="27"/>
      <c r="O61" s="27">
        <f t="shared" si="1"/>
        <v>0</v>
      </c>
      <c r="P61" s="27">
        <f t="shared" si="2"/>
        <v>0</v>
      </c>
      <c r="Q61" s="93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4"/>
      <c r="C62" s="14" t="s">
        <v>113</v>
      </c>
      <c r="D62" s="15"/>
      <c r="E62" s="15"/>
      <c r="F62" s="15"/>
      <c r="G62" s="16" t="s">
        <v>114</v>
      </c>
      <c r="H62" s="15"/>
      <c r="I62" s="17"/>
      <c r="J62" s="18"/>
      <c r="K62" s="19"/>
      <c r="L62" s="5"/>
      <c r="M62" s="1"/>
      <c r="N62" s="27"/>
      <c r="O62" s="27">
        <f t="shared" si="1"/>
        <v>0</v>
      </c>
      <c r="P62" s="27">
        <f t="shared" si="2"/>
        <v>0</v>
      </c>
      <c r="Q62" s="93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4"/>
      <c r="C63" s="23" t="s">
        <v>115</v>
      </c>
      <c r="D63" s="24"/>
      <c r="E63" s="24" t="s">
        <v>116</v>
      </c>
      <c r="F63" s="24"/>
      <c r="G63" s="25" t="s">
        <v>117</v>
      </c>
      <c r="H63" s="24" t="s">
        <v>40</v>
      </c>
      <c r="I63" s="26">
        <v>1</v>
      </c>
      <c r="J63" s="27">
        <v>1587731</v>
      </c>
      <c r="K63" s="28">
        <f t="shared" ref="K63:K67" si="8">I63*J63</f>
        <v>1587731</v>
      </c>
      <c r="L63" s="5"/>
      <c r="M63" s="1"/>
      <c r="N63" s="27"/>
      <c r="O63" s="27">
        <f t="shared" si="1"/>
        <v>0</v>
      </c>
      <c r="P63" s="27">
        <f t="shared" si="2"/>
        <v>0</v>
      </c>
      <c r="Q63" s="93"/>
      <c r="R63" s="1"/>
      <c r="S63" s="1"/>
      <c r="T63" s="1"/>
      <c r="U63" s="1"/>
      <c r="V63" s="1"/>
      <c r="W63" s="1"/>
      <c r="X63" s="1"/>
      <c r="Y63" s="1"/>
      <c r="Z63" s="1"/>
    </row>
    <row r="64" spans="1:26" ht="42.75" customHeight="1" x14ac:dyDescent="0.25">
      <c r="A64" s="1"/>
      <c r="B64" s="4"/>
      <c r="C64" s="23" t="s">
        <v>118</v>
      </c>
      <c r="D64" s="24"/>
      <c r="E64" s="24" t="s">
        <v>116</v>
      </c>
      <c r="F64" s="24"/>
      <c r="G64" s="25" t="s">
        <v>119</v>
      </c>
      <c r="H64" s="24" t="s">
        <v>40</v>
      </c>
      <c r="I64" s="26">
        <v>1</v>
      </c>
      <c r="J64" s="27">
        <v>1400541</v>
      </c>
      <c r="K64" s="28">
        <f t="shared" si="8"/>
        <v>1400541</v>
      </c>
      <c r="L64" s="5"/>
      <c r="M64" s="1"/>
      <c r="N64" s="27"/>
      <c r="O64" s="27">
        <f t="shared" si="1"/>
        <v>0</v>
      </c>
      <c r="P64" s="27">
        <f t="shared" si="2"/>
        <v>0</v>
      </c>
      <c r="Q64" s="93"/>
      <c r="R64" s="1"/>
      <c r="S64" s="1"/>
      <c r="T64" s="1"/>
      <c r="U64" s="1"/>
      <c r="V64" s="1"/>
      <c r="W64" s="1"/>
      <c r="X64" s="1"/>
      <c r="Y64" s="1"/>
      <c r="Z64" s="1"/>
    </row>
    <row r="65" spans="1:26" ht="36.75" customHeight="1" x14ac:dyDescent="0.25">
      <c r="A65" s="1"/>
      <c r="B65" s="4"/>
      <c r="C65" s="23" t="s">
        <v>120</v>
      </c>
      <c r="D65" s="24"/>
      <c r="E65" s="24" t="s">
        <v>116</v>
      </c>
      <c r="F65" s="24"/>
      <c r="G65" s="25" t="s">
        <v>121</v>
      </c>
      <c r="H65" s="24" t="s">
        <v>40</v>
      </c>
      <c r="I65" s="26">
        <v>11</v>
      </c>
      <c r="J65" s="27">
        <v>39799</v>
      </c>
      <c r="K65" s="28">
        <f t="shared" si="8"/>
        <v>437789</v>
      </c>
      <c r="L65" s="5"/>
      <c r="M65" s="1"/>
      <c r="N65" s="27"/>
      <c r="O65" s="27">
        <f t="shared" si="1"/>
        <v>0</v>
      </c>
      <c r="P65" s="27">
        <f t="shared" si="2"/>
        <v>0</v>
      </c>
      <c r="Q65" s="93"/>
      <c r="R65" s="1"/>
      <c r="S65" s="1"/>
      <c r="T65" s="1"/>
      <c r="U65" s="1"/>
      <c r="V65" s="1"/>
      <c r="W65" s="1"/>
      <c r="X65" s="1"/>
      <c r="Y65" s="1"/>
      <c r="Z65" s="1"/>
    </row>
    <row r="66" spans="1:26" ht="36" customHeight="1" x14ac:dyDescent="0.25">
      <c r="A66" s="1"/>
      <c r="B66" s="4"/>
      <c r="C66" s="23" t="s">
        <v>122</v>
      </c>
      <c r="D66" s="24"/>
      <c r="E66" s="24" t="s">
        <v>116</v>
      </c>
      <c r="F66" s="24"/>
      <c r="G66" s="25" t="s">
        <v>123</v>
      </c>
      <c r="H66" s="24" t="s">
        <v>40</v>
      </c>
      <c r="I66" s="26">
        <v>9</v>
      </c>
      <c r="J66" s="27">
        <v>97604</v>
      </c>
      <c r="K66" s="28">
        <f t="shared" si="8"/>
        <v>878436</v>
      </c>
      <c r="L66" s="5"/>
      <c r="M66" s="1"/>
      <c r="N66" s="27"/>
      <c r="O66" s="27">
        <f t="shared" si="1"/>
        <v>0</v>
      </c>
      <c r="P66" s="27">
        <f t="shared" si="2"/>
        <v>0</v>
      </c>
      <c r="Q66" s="93"/>
      <c r="R66" s="1"/>
      <c r="S66" s="1"/>
      <c r="T66" s="1"/>
      <c r="U66" s="1"/>
      <c r="V66" s="1"/>
      <c r="W66" s="1"/>
      <c r="X66" s="1"/>
      <c r="Y66" s="1"/>
      <c r="Z66" s="1"/>
    </row>
    <row r="67" spans="1:26" ht="36" customHeight="1" x14ac:dyDescent="0.25">
      <c r="A67" s="1"/>
      <c r="B67" s="4"/>
      <c r="C67" s="23" t="s">
        <v>124</v>
      </c>
      <c r="D67" s="24"/>
      <c r="E67" s="24" t="s">
        <v>116</v>
      </c>
      <c r="F67" s="24"/>
      <c r="G67" s="25" t="s">
        <v>125</v>
      </c>
      <c r="H67" s="24" t="s">
        <v>40</v>
      </c>
      <c r="I67" s="26">
        <v>2</v>
      </c>
      <c r="J67" s="27">
        <v>218254</v>
      </c>
      <c r="K67" s="28">
        <f t="shared" si="8"/>
        <v>436508</v>
      </c>
      <c r="L67" s="5"/>
      <c r="M67" s="1"/>
      <c r="N67" s="27"/>
      <c r="O67" s="27">
        <f t="shared" si="1"/>
        <v>0</v>
      </c>
      <c r="P67" s="27">
        <f t="shared" si="2"/>
        <v>0</v>
      </c>
      <c r="Q67" s="93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5">
      <c r="A68" s="1"/>
      <c r="B68" s="4"/>
      <c r="C68" s="14" t="s">
        <v>126</v>
      </c>
      <c r="D68" s="15"/>
      <c r="E68" s="15"/>
      <c r="F68" s="15"/>
      <c r="G68" s="16" t="s">
        <v>127</v>
      </c>
      <c r="H68" s="15"/>
      <c r="I68" s="17"/>
      <c r="J68" s="18"/>
      <c r="K68" s="19"/>
      <c r="L68" s="5"/>
      <c r="M68" s="1"/>
      <c r="N68" s="27"/>
      <c r="O68" s="27">
        <f t="shared" si="1"/>
        <v>0</v>
      </c>
      <c r="P68" s="27">
        <f t="shared" si="2"/>
        <v>0</v>
      </c>
      <c r="Q68" s="93"/>
      <c r="R68" s="1"/>
      <c r="S68" s="1"/>
      <c r="T68" s="1"/>
      <c r="U68" s="1"/>
      <c r="V68" s="1"/>
      <c r="W68" s="1"/>
      <c r="X68" s="1"/>
      <c r="Y68" s="1"/>
      <c r="Z68" s="1"/>
    </row>
    <row r="69" spans="1:26" ht="50.25" customHeight="1" x14ac:dyDescent="0.25">
      <c r="A69" s="1"/>
      <c r="B69" s="4"/>
      <c r="C69" s="23" t="s">
        <v>128</v>
      </c>
      <c r="D69" s="24"/>
      <c r="E69" s="24" t="s">
        <v>116</v>
      </c>
      <c r="F69" s="24"/>
      <c r="G69" s="25" t="s">
        <v>129</v>
      </c>
      <c r="H69" s="24" t="s">
        <v>31</v>
      </c>
      <c r="I69" s="26">
        <v>271.87</v>
      </c>
      <c r="J69" s="27">
        <v>28892</v>
      </c>
      <c r="K69" s="28">
        <f t="shared" ref="K69:K70" si="9">I69*J69</f>
        <v>7854868.04</v>
      </c>
      <c r="L69" s="5"/>
      <c r="M69" s="1"/>
      <c r="N69" s="27"/>
      <c r="O69" s="27">
        <f t="shared" si="1"/>
        <v>0</v>
      </c>
      <c r="P69" s="27">
        <f t="shared" si="2"/>
        <v>0</v>
      </c>
      <c r="Q69" s="93"/>
      <c r="R69" s="1"/>
      <c r="S69" s="1"/>
      <c r="T69" s="1"/>
      <c r="U69" s="1"/>
      <c r="V69" s="1"/>
      <c r="W69" s="1"/>
      <c r="X69" s="1"/>
      <c r="Y69" s="1"/>
      <c r="Z69" s="1"/>
    </row>
    <row r="70" spans="1:26" ht="50.25" customHeight="1" x14ac:dyDescent="0.25">
      <c r="A70" s="1"/>
      <c r="B70" s="4"/>
      <c r="C70" s="23" t="s">
        <v>130</v>
      </c>
      <c r="D70" s="24"/>
      <c r="E70" s="24" t="s">
        <v>116</v>
      </c>
      <c r="F70" s="24"/>
      <c r="G70" s="25" t="s">
        <v>131</v>
      </c>
      <c r="H70" s="24" t="s">
        <v>31</v>
      </c>
      <c r="I70" s="26">
        <v>177.76</v>
      </c>
      <c r="J70" s="27">
        <v>47712</v>
      </c>
      <c r="K70" s="28">
        <f t="shared" si="9"/>
        <v>8481285.1199999992</v>
      </c>
      <c r="L70" s="5"/>
      <c r="M70" s="1"/>
      <c r="N70" s="27"/>
      <c r="O70" s="27">
        <f t="shared" si="1"/>
        <v>0</v>
      </c>
      <c r="P70" s="27">
        <f t="shared" si="2"/>
        <v>0</v>
      </c>
      <c r="Q70" s="93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4"/>
      <c r="C71" s="14" t="s">
        <v>132</v>
      </c>
      <c r="D71" s="15"/>
      <c r="E71" s="15"/>
      <c r="F71" s="15"/>
      <c r="G71" s="16" t="s">
        <v>133</v>
      </c>
      <c r="H71" s="15"/>
      <c r="I71" s="17"/>
      <c r="J71" s="18"/>
      <c r="K71" s="19"/>
      <c r="L71" s="5"/>
      <c r="M71" s="1"/>
      <c r="N71" s="27"/>
      <c r="O71" s="27">
        <f t="shared" si="1"/>
        <v>0</v>
      </c>
      <c r="P71" s="27">
        <f t="shared" si="2"/>
        <v>0</v>
      </c>
      <c r="Q71" s="93"/>
      <c r="R71" s="1"/>
      <c r="S71" s="1"/>
      <c r="T71" s="1"/>
      <c r="U71" s="1"/>
      <c r="V71" s="1"/>
      <c r="W71" s="1"/>
      <c r="X71" s="1"/>
      <c r="Y71" s="1"/>
      <c r="Z71" s="1"/>
    </row>
    <row r="72" spans="1:26" ht="53.25" customHeight="1" x14ac:dyDescent="0.25">
      <c r="A72" s="1"/>
      <c r="B72" s="4"/>
      <c r="C72" s="23" t="s">
        <v>134</v>
      </c>
      <c r="D72" s="24"/>
      <c r="E72" s="24" t="s">
        <v>116</v>
      </c>
      <c r="F72" s="24"/>
      <c r="G72" s="25" t="s">
        <v>135</v>
      </c>
      <c r="H72" s="24" t="s">
        <v>31</v>
      </c>
      <c r="I72" s="26">
        <v>73.28</v>
      </c>
      <c r="J72" s="27">
        <v>28137</v>
      </c>
      <c r="K72" s="28">
        <f t="shared" ref="K72:K73" si="10">I72*J72</f>
        <v>2061879.36</v>
      </c>
      <c r="L72" s="5"/>
      <c r="M72" s="1"/>
      <c r="N72" s="27"/>
      <c r="O72" s="27">
        <f t="shared" si="1"/>
        <v>0</v>
      </c>
      <c r="P72" s="27">
        <f t="shared" si="2"/>
        <v>0</v>
      </c>
      <c r="Q72" s="93"/>
      <c r="R72" s="1"/>
      <c r="S72" s="1"/>
      <c r="T72" s="1"/>
      <c r="U72" s="1"/>
      <c r="V72" s="1"/>
      <c r="W72" s="1"/>
      <c r="X72" s="1"/>
      <c r="Y72" s="1"/>
      <c r="Z72" s="1"/>
    </row>
    <row r="73" spans="1:26" ht="35.25" customHeight="1" x14ac:dyDescent="0.25">
      <c r="A73" s="1"/>
      <c r="B73" s="4"/>
      <c r="C73" s="23" t="s">
        <v>136</v>
      </c>
      <c r="D73" s="24"/>
      <c r="E73" s="24" t="s">
        <v>116</v>
      </c>
      <c r="F73" s="24"/>
      <c r="G73" s="25" t="s">
        <v>137</v>
      </c>
      <c r="H73" s="24" t="s">
        <v>31</v>
      </c>
      <c r="I73" s="26">
        <v>78.38</v>
      </c>
      <c r="J73" s="27">
        <v>50031</v>
      </c>
      <c r="K73" s="28">
        <f t="shared" si="10"/>
        <v>3921429.78</v>
      </c>
      <c r="L73" s="5"/>
      <c r="M73" s="1"/>
      <c r="N73" s="27"/>
      <c r="O73" s="27">
        <f t="shared" si="1"/>
        <v>0</v>
      </c>
      <c r="P73" s="27">
        <f t="shared" si="2"/>
        <v>0</v>
      </c>
      <c r="Q73" s="93"/>
      <c r="R73" s="1"/>
      <c r="S73" s="1"/>
      <c r="T73" s="1"/>
      <c r="U73" s="1"/>
      <c r="V73" s="1"/>
      <c r="W73" s="1"/>
      <c r="X73" s="1"/>
      <c r="Y73" s="1"/>
      <c r="Z73" s="1"/>
    </row>
    <row r="74" spans="1:26" ht="32.25" customHeight="1" x14ac:dyDescent="0.25">
      <c r="A74" s="1"/>
      <c r="B74" s="4"/>
      <c r="C74" s="14" t="s">
        <v>138</v>
      </c>
      <c r="D74" s="15"/>
      <c r="E74" s="15"/>
      <c r="F74" s="15"/>
      <c r="G74" s="16" t="s">
        <v>139</v>
      </c>
      <c r="H74" s="15"/>
      <c r="I74" s="17"/>
      <c r="J74" s="18"/>
      <c r="K74" s="19"/>
      <c r="L74" s="5"/>
      <c r="M74" s="1"/>
      <c r="N74" s="27"/>
      <c r="O74" s="27">
        <f t="shared" si="1"/>
        <v>0</v>
      </c>
      <c r="P74" s="27">
        <f t="shared" si="2"/>
        <v>0</v>
      </c>
      <c r="Q74" s="93"/>
      <c r="R74" s="1"/>
      <c r="S74" s="1"/>
      <c r="T74" s="1"/>
      <c r="U74" s="1"/>
      <c r="V74" s="1"/>
      <c r="W74" s="1"/>
      <c r="X74" s="1"/>
      <c r="Y74" s="1"/>
      <c r="Z74" s="1"/>
    </row>
    <row r="75" spans="1:26" ht="65.25" customHeight="1" x14ac:dyDescent="0.25">
      <c r="A75" s="1"/>
      <c r="B75" s="4"/>
      <c r="C75" s="23" t="s">
        <v>140</v>
      </c>
      <c r="D75" s="24"/>
      <c r="E75" s="24" t="s">
        <v>116</v>
      </c>
      <c r="F75" s="24"/>
      <c r="G75" s="25" t="s">
        <v>141</v>
      </c>
      <c r="H75" s="24" t="s">
        <v>40</v>
      </c>
      <c r="I75" s="26">
        <v>8</v>
      </c>
      <c r="J75" s="27">
        <v>336213</v>
      </c>
      <c r="K75" s="28">
        <f t="shared" ref="K75:K83" si="11">I75*J75</f>
        <v>2689704</v>
      </c>
      <c r="L75" s="5"/>
      <c r="M75" s="1"/>
      <c r="N75" s="27"/>
      <c r="O75" s="27">
        <f t="shared" si="1"/>
        <v>0</v>
      </c>
      <c r="P75" s="27">
        <f t="shared" si="2"/>
        <v>0</v>
      </c>
      <c r="Q75" s="93"/>
      <c r="R75" s="1"/>
      <c r="S75" s="1"/>
      <c r="T75" s="1"/>
      <c r="U75" s="1"/>
      <c r="V75" s="1"/>
      <c r="W75" s="1"/>
      <c r="X75" s="1"/>
      <c r="Y75" s="1"/>
      <c r="Z75" s="1"/>
    </row>
    <row r="76" spans="1:26" ht="62.25" customHeight="1" x14ac:dyDescent="0.25">
      <c r="A76" s="1"/>
      <c r="B76" s="4"/>
      <c r="C76" s="23" t="s">
        <v>142</v>
      </c>
      <c r="D76" s="24"/>
      <c r="E76" s="24" t="s">
        <v>116</v>
      </c>
      <c r="F76" s="24"/>
      <c r="G76" s="25" t="s">
        <v>143</v>
      </c>
      <c r="H76" s="24" t="s">
        <v>40</v>
      </c>
      <c r="I76" s="26">
        <v>6</v>
      </c>
      <c r="J76" s="27">
        <v>353771</v>
      </c>
      <c r="K76" s="28">
        <f t="shared" si="11"/>
        <v>2122626</v>
      </c>
      <c r="L76" s="5"/>
      <c r="M76" s="1"/>
      <c r="N76" s="27"/>
      <c r="O76" s="27">
        <f t="shared" si="1"/>
        <v>0</v>
      </c>
      <c r="P76" s="27">
        <f t="shared" si="2"/>
        <v>0</v>
      </c>
      <c r="Q76" s="93"/>
      <c r="R76" s="1"/>
      <c r="S76" s="1"/>
      <c r="T76" s="1"/>
      <c r="U76" s="1"/>
      <c r="V76" s="1"/>
      <c r="W76" s="1"/>
      <c r="X76" s="1"/>
      <c r="Y76" s="1"/>
      <c r="Z76" s="1"/>
    </row>
    <row r="77" spans="1:26" ht="44.25" customHeight="1" x14ac:dyDescent="0.25">
      <c r="A77" s="1"/>
      <c r="B77" s="4"/>
      <c r="C77" s="23" t="s">
        <v>144</v>
      </c>
      <c r="D77" s="24"/>
      <c r="E77" s="24" t="s">
        <v>116</v>
      </c>
      <c r="F77" s="24"/>
      <c r="G77" s="25" t="s">
        <v>145</v>
      </c>
      <c r="H77" s="24" t="s">
        <v>40</v>
      </c>
      <c r="I77" s="26">
        <v>24</v>
      </c>
      <c r="J77" s="27">
        <v>196589</v>
      </c>
      <c r="K77" s="28">
        <f t="shared" si="11"/>
        <v>4718136</v>
      </c>
      <c r="L77" s="5"/>
      <c r="M77" s="1"/>
      <c r="N77" s="27"/>
      <c r="O77" s="27">
        <f t="shared" si="1"/>
        <v>0</v>
      </c>
      <c r="P77" s="27">
        <f t="shared" si="2"/>
        <v>0</v>
      </c>
      <c r="Q77" s="93"/>
      <c r="R77" s="1"/>
      <c r="S77" s="1"/>
      <c r="T77" s="1"/>
      <c r="U77" s="1"/>
      <c r="V77" s="1"/>
      <c r="W77" s="1"/>
      <c r="X77" s="1"/>
      <c r="Y77" s="1"/>
      <c r="Z77" s="1"/>
    </row>
    <row r="78" spans="1:26" ht="44.25" customHeight="1" x14ac:dyDescent="0.25">
      <c r="A78" s="1"/>
      <c r="B78" s="4"/>
      <c r="C78" s="23" t="s">
        <v>146</v>
      </c>
      <c r="D78" s="24"/>
      <c r="E78" s="24" t="s">
        <v>116</v>
      </c>
      <c r="F78" s="24"/>
      <c r="G78" s="25" t="s">
        <v>147</v>
      </c>
      <c r="H78" s="24" t="s">
        <v>40</v>
      </c>
      <c r="I78" s="26">
        <v>25</v>
      </c>
      <c r="J78" s="27">
        <v>63674</v>
      </c>
      <c r="K78" s="28">
        <f t="shared" si="11"/>
        <v>1591850</v>
      </c>
      <c r="L78" s="5"/>
      <c r="M78" s="1"/>
      <c r="N78" s="27"/>
      <c r="O78" s="27">
        <f t="shared" si="1"/>
        <v>0</v>
      </c>
      <c r="P78" s="27">
        <f t="shared" si="2"/>
        <v>0</v>
      </c>
      <c r="Q78" s="93"/>
      <c r="R78" s="1"/>
      <c r="S78" s="1"/>
      <c r="T78" s="1"/>
      <c r="U78" s="1"/>
      <c r="V78" s="1"/>
      <c r="W78" s="1"/>
      <c r="X78" s="1"/>
      <c r="Y78" s="1"/>
      <c r="Z78" s="1"/>
    </row>
    <row r="79" spans="1:26" ht="56.25" customHeight="1" x14ac:dyDescent="0.25">
      <c r="A79" s="1"/>
      <c r="B79" s="4"/>
      <c r="C79" s="23" t="s">
        <v>148</v>
      </c>
      <c r="D79" s="24"/>
      <c r="E79" s="24" t="s">
        <v>116</v>
      </c>
      <c r="F79" s="24"/>
      <c r="G79" s="25" t="s">
        <v>149</v>
      </c>
      <c r="H79" s="24" t="s">
        <v>40</v>
      </c>
      <c r="I79" s="26">
        <v>5</v>
      </c>
      <c r="J79" s="27">
        <v>166763</v>
      </c>
      <c r="K79" s="28">
        <f t="shared" si="11"/>
        <v>833815</v>
      </c>
      <c r="L79" s="5"/>
      <c r="M79" s="1"/>
      <c r="N79" s="27"/>
      <c r="O79" s="27">
        <f t="shared" si="1"/>
        <v>0</v>
      </c>
      <c r="P79" s="27">
        <f t="shared" si="2"/>
        <v>0</v>
      </c>
      <c r="Q79" s="93"/>
      <c r="R79" s="1"/>
      <c r="S79" s="1"/>
      <c r="T79" s="1"/>
      <c r="U79" s="1"/>
      <c r="V79" s="1"/>
      <c r="W79" s="1"/>
      <c r="X79" s="1"/>
      <c r="Y79" s="1"/>
      <c r="Z79" s="1"/>
    </row>
    <row r="80" spans="1:26" ht="56.25" customHeight="1" x14ac:dyDescent="0.25">
      <c r="A80" s="1"/>
      <c r="B80" s="4"/>
      <c r="C80" s="23" t="s">
        <v>150</v>
      </c>
      <c r="D80" s="24"/>
      <c r="E80" s="24" t="s">
        <v>116</v>
      </c>
      <c r="F80" s="24"/>
      <c r="G80" s="25" t="s">
        <v>151</v>
      </c>
      <c r="H80" s="24" t="s">
        <v>40</v>
      </c>
      <c r="I80" s="26">
        <v>1</v>
      </c>
      <c r="J80" s="27">
        <v>166763</v>
      </c>
      <c r="K80" s="28">
        <f t="shared" si="11"/>
        <v>166763</v>
      </c>
      <c r="L80" s="5"/>
      <c r="M80" s="1"/>
      <c r="N80" s="27"/>
      <c r="O80" s="27">
        <f t="shared" si="1"/>
        <v>0</v>
      </c>
      <c r="P80" s="27">
        <f t="shared" si="2"/>
        <v>0</v>
      </c>
      <c r="Q80" s="93"/>
      <c r="R80" s="1"/>
      <c r="S80" s="1"/>
      <c r="T80" s="1"/>
      <c r="U80" s="1"/>
      <c r="V80" s="1"/>
      <c r="W80" s="1"/>
      <c r="X80" s="1"/>
      <c r="Y80" s="1"/>
      <c r="Z80" s="1"/>
    </row>
    <row r="81" spans="1:26" ht="49.5" customHeight="1" x14ac:dyDescent="0.25">
      <c r="A81" s="1"/>
      <c r="B81" s="4"/>
      <c r="C81" s="23" t="s">
        <v>152</v>
      </c>
      <c r="D81" s="24"/>
      <c r="E81" s="24" t="s">
        <v>116</v>
      </c>
      <c r="F81" s="24"/>
      <c r="G81" s="25" t="s">
        <v>153</v>
      </c>
      <c r="H81" s="24" t="s">
        <v>40</v>
      </c>
      <c r="I81" s="26">
        <v>3</v>
      </c>
      <c r="J81" s="27">
        <v>215766</v>
      </c>
      <c r="K81" s="28">
        <f t="shared" si="11"/>
        <v>647298</v>
      </c>
      <c r="L81" s="5"/>
      <c r="M81" s="1"/>
      <c r="N81" s="27"/>
      <c r="O81" s="27">
        <f t="shared" si="1"/>
        <v>0</v>
      </c>
      <c r="P81" s="27">
        <f t="shared" si="2"/>
        <v>0</v>
      </c>
      <c r="Q81" s="93"/>
      <c r="R81" s="1"/>
      <c r="S81" s="1"/>
      <c r="T81" s="1"/>
      <c r="U81" s="1"/>
      <c r="V81" s="1"/>
      <c r="W81" s="1"/>
      <c r="X81" s="1"/>
      <c r="Y81" s="1"/>
      <c r="Z81" s="1"/>
    </row>
    <row r="82" spans="1:26" ht="42.75" customHeight="1" x14ac:dyDescent="0.25">
      <c r="A82" s="1"/>
      <c r="B82" s="4"/>
      <c r="C82" s="23" t="s">
        <v>154</v>
      </c>
      <c r="D82" s="24"/>
      <c r="E82" s="24" t="s">
        <v>116</v>
      </c>
      <c r="F82" s="24"/>
      <c r="G82" s="25" t="s">
        <v>155</v>
      </c>
      <c r="H82" s="24" t="s">
        <v>40</v>
      </c>
      <c r="I82" s="26">
        <v>8</v>
      </c>
      <c r="J82" s="27">
        <v>171470</v>
      </c>
      <c r="K82" s="28">
        <f t="shared" si="11"/>
        <v>1371760</v>
      </c>
      <c r="L82" s="5"/>
      <c r="M82" s="1"/>
      <c r="N82" s="27"/>
      <c r="O82" s="27">
        <f t="shared" si="1"/>
        <v>0</v>
      </c>
      <c r="P82" s="27">
        <f t="shared" si="2"/>
        <v>0</v>
      </c>
      <c r="Q82" s="93"/>
      <c r="R82" s="1"/>
      <c r="S82" s="1"/>
      <c r="T82" s="1"/>
      <c r="U82" s="1"/>
      <c r="V82" s="1"/>
      <c r="W82" s="1"/>
      <c r="X82" s="1"/>
      <c r="Y82" s="1"/>
      <c r="Z82" s="1"/>
    </row>
    <row r="83" spans="1:26" ht="42.75" customHeight="1" x14ac:dyDescent="0.25">
      <c r="A83" s="1"/>
      <c r="B83" s="4"/>
      <c r="C83" s="23" t="s">
        <v>156</v>
      </c>
      <c r="D83" s="24"/>
      <c r="E83" s="24" t="s">
        <v>116</v>
      </c>
      <c r="F83" s="24"/>
      <c r="G83" s="25" t="s">
        <v>157</v>
      </c>
      <c r="H83" s="24" t="s">
        <v>40</v>
      </c>
      <c r="I83" s="26">
        <v>66</v>
      </c>
      <c r="J83" s="27">
        <v>243254</v>
      </c>
      <c r="K83" s="28">
        <f t="shared" si="11"/>
        <v>16054764</v>
      </c>
      <c r="L83" s="5"/>
      <c r="M83" s="1"/>
      <c r="N83" s="27"/>
      <c r="O83" s="27">
        <f t="shared" si="1"/>
        <v>0</v>
      </c>
      <c r="P83" s="27">
        <f t="shared" si="2"/>
        <v>0</v>
      </c>
      <c r="Q83" s="93"/>
      <c r="R83" s="1"/>
      <c r="S83" s="1"/>
      <c r="T83" s="1"/>
      <c r="U83" s="1"/>
      <c r="V83" s="1"/>
      <c r="W83" s="1"/>
      <c r="X83" s="1"/>
      <c r="Y83" s="1"/>
      <c r="Z83" s="1"/>
    </row>
    <row r="84" spans="1:26" ht="38.25" customHeight="1" x14ac:dyDescent="0.25">
      <c r="A84" s="1"/>
      <c r="B84" s="4"/>
      <c r="C84" s="14" t="s">
        <v>158</v>
      </c>
      <c r="D84" s="15"/>
      <c r="E84" s="15"/>
      <c r="F84" s="15"/>
      <c r="G84" s="16" t="s">
        <v>159</v>
      </c>
      <c r="H84" s="15"/>
      <c r="I84" s="17"/>
      <c r="J84" s="18"/>
      <c r="K84" s="19"/>
      <c r="L84" s="5"/>
      <c r="M84" s="1"/>
      <c r="N84" s="27"/>
      <c r="O84" s="27">
        <f t="shared" si="1"/>
        <v>0</v>
      </c>
      <c r="P84" s="27">
        <f t="shared" si="2"/>
        <v>0</v>
      </c>
      <c r="Q84" s="93"/>
      <c r="R84" s="1"/>
      <c r="S84" s="1"/>
      <c r="T84" s="1"/>
      <c r="U84" s="1"/>
      <c r="V84" s="1"/>
      <c r="W84" s="1"/>
      <c r="X84" s="1"/>
      <c r="Y84" s="1"/>
      <c r="Z84" s="1"/>
    </row>
    <row r="85" spans="1:26" ht="80.25" customHeight="1" x14ac:dyDescent="0.25">
      <c r="A85" s="1"/>
      <c r="B85" s="4"/>
      <c r="C85" s="23" t="s">
        <v>160</v>
      </c>
      <c r="D85" s="24"/>
      <c r="E85" s="24" t="s">
        <v>116</v>
      </c>
      <c r="F85" s="24"/>
      <c r="G85" s="25" t="s">
        <v>161</v>
      </c>
      <c r="H85" s="24" t="s">
        <v>40</v>
      </c>
      <c r="I85" s="26">
        <v>50</v>
      </c>
      <c r="J85" s="27">
        <v>381623</v>
      </c>
      <c r="K85" s="28">
        <f t="shared" ref="K85:K88" si="12">I85*J85</f>
        <v>19081150</v>
      </c>
      <c r="L85" s="5"/>
      <c r="M85" s="1"/>
      <c r="N85" s="27"/>
      <c r="O85" s="27">
        <f t="shared" si="1"/>
        <v>0</v>
      </c>
      <c r="P85" s="27">
        <f t="shared" si="2"/>
        <v>0</v>
      </c>
      <c r="Q85" s="93"/>
      <c r="R85" s="1"/>
      <c r="S85" s="1"/>
      <c r="T85" s="1"/>
      <c r="U85" s="1"/>
      <c r="V85" s="1"/>
      <c r="W85" s="1"/>
      <c r="X85" s="1"/>
      <c r="Y85" s="1"/>
      <c r="Z85" s="1"/>
    </row>
    <row r="86" spans="1:26" ht="73.5" customHeight="1" x14ac:dyDescent="0.25">
      <c r="A86" s="1"/>
      <c r="B86" s="4"/>
      <c r="C86" s="23" t="s">
        <v>162</v>
      </c>
      <c r="D86" s="24"/>
      <c r="E86" s="24" t="s">
        <v>116</v>
      </c>
      <c r="F86" s="24"/>
      <c r="G86" s="25" t="s">
        <v>163</v>
      </c>
      <c r="H86" s="24" t="s">
        <v>40</v>
      </c>
      <c r="I86" s="26">
        <v>8</v>
      </c>
      <c r="J86" s="27">
        <v>587077</v>
      </c>
      <c r="K86" s="28">
        <f t="shared" si="12"/>
        <v>4696616</v>
      </c>
      <c r="L86" s="5"/>
      <c r="M86" s="1"/>
      <c r="N86" s="27"/>
      <c r="O86" s="27">
        <f t="shared" si="1"/>
        <v>0</v>
      </c>
      <c r="P86" s="27">
        <f t="shared" si="2"/>
        <v>0</v>
      </c>
      <c r="Q86" s="93"/>
      <c r="R86" s="1"/>
      <c r="S86" s="1"/>
      <c r="T86" s="1"/>
      <c r="U86" s="1"/>
      <c r="V86" s="1"/>
      <c r="W86" s="1"/>
      <c r="X86" s="1"/>
      <c r="Y86" s="1"/>
      <c r="Z86" s="1"/>
    </row>
    <row r="87" spans="1:26" ht="21.75" customHeight="1" x14ac:dyDescent="0.25">
      <c r="A87" s="1"/>
      <c r="B87" s="4"/>
      <c r="C87" s="23" t="s">
        <v>164</v>
      </c>
      <c r="D87" s="24"/>
      <c r="E87" s="24" t="s">
        <v>116</v>
      </c>
      <c r="F87" s="24"/>
      <c r="G87" s="25" t="s">
        <v>165</v>
      </c>
      <c r="H87" s="24" t="s">
        <v>40</v>
      </c>
      <c r="I87" s="26">
        <v>7</v>
      </c>
      <c r="J87" s="27">
        <v>157158</v>
      </c>
      <c r="K87" s="28">
        <f t="shared" si="12"/>
        <v>1100106</v>
      </c>
      <c r="L87" s="5"/>
      <c r="M87" s="1"/>
      <c r="N87" s="27"/>
      <c r="O87" s="27">
        <f t="shared" si="1"/>
        <v>0</v>
      </c>
      <c r="P87" s="27">
        <f t="shared" si="2"/>
        <v>0</v>
      </c>
      <c r="Q87" s="93"/>
      <c r="R87" s="1"/>
      <c r="S87" s="1"/>
      <c r="T87" s="1"/>
      <c r="U87" s="1"/>
      <c r="V87" s="1"/>
      <c r="W87" s="1"/>
      <c r="X87" s="1"/>
      <c r="Y87" s="1"/>
      <c r="Z87" s="1"/>
    </row>
    <row r="88" spans="1:26" ht="64.5" customHeight="1" x14ac:dyDescent="0.25">
      <c r="A88" s="1"/>
      <c r="B88" s="4"/>
      <c r="C88" s="23" t="s">
        <v>166</v>
      </c>
      <c r="D88" s="24"/>
      <c r="E88" s="24" t="s">
        <v>116</v>
      </c>
      <c r="F88" s="24"/>
      <c r="G88" s="25" t="s">
        <v>167</v>
      </c>
      <c r="H88" s="24" t="s">
        <v>40</v>
      </c>
      <c r="I88" s="26">
        <v>108</v>
      </c>
      <c r="J88" s="27">
        <v>16032</v>
      </c>
      <c r="K88" s="28">
        <f t="shared" si="12"/>
        <v>1731456</v>
      </c>
      <c r="L88" s="5"/>
      <c r="M88" s="1"/>
      <c r="N88" s="27"/>
      <c r="O88" s="27">
        <f t="shared" si="1"/>
        <v>0</v>
      </c>
      <c r="P88" s="27">
        <f t="shared" si="2"/>
        <v>0</v>
      </c>
      <c r="Q88" s="93"/>
      <c r="R88" s="1"/>
      <c r="S88" s="1"/>
      <c r="T88" s="1"/>
      <c r="U88" s="1"/>
      <c r="V88" s="1"/>
      <c r="W88" s="1"/>
      <c r="X88" s="1"/>
      <c r="Y88" s="1"/>
      <c r="Z88" s="1"/>
    </row>
    <row r="89" spans="1:26" ht="30" customHeight="1" x14ac:dyDescent="0.25">
      <c r="A89" s="1"/>
      <c r="B89" s="4"/>
      <c r="C89" s="29" t="s">
        <v>168</v>
      </c>
      <c r="D89" s="30"/>
      <c r="E89" s="30"/>
      <c r="F89" s="30"/>
      <c r="G89" s="31"/>
      <c r="H89" s="30"/>
      <c r="I89" s="26"/>
      <c r="J89" s="32"/>
      <c r="K89" s="33">
        <f>SUM(K14:K88)</f>
        <v>322899638.99000001</v>
      </c>
      <c r="L89" s="5"/>
      <c r="M89" s="1"/>
      <c r="N89" s="27"/>
      <c r="O89" s="27">
        <f t="shared" si="1"/>
        <v>0</v>
      </c>
      <c r="P89" s="27">
        <f t="shared" si="2"/>
        <v>0</v>
      </c>
      <c r="Q89" s="93"/>
      <c r="R89" s="1"/>
      <c r="S89" s="1"/>
      <c r="T89" s="1"/>
      <c r="U89" s="1"/>
      <c r="V89" s="1"/>
      <c r="W89" s="1"/>
      <c r="X89" s="1"/>
      <c r="Y89" s="1"/>
      <c r="Z89" s="1"/>
    </row>
    <row r="90" spans="1:26" ht="30" customHeight="1" x14ac:dyDescent="0.25">
      <c r="A90" s="1"/>
      <c r="B90" s="4"/>
      <c r="C90" s="11">
        <v>2</v>
      </c>
      <c r="D90" s="12"/>
      <c r="E90" s="12"/>
      <c r="F90" s="12"/>
      <c r="G90" s="12" t="s">
        <v>169</v>
      </c>
      <c r="H90" s="12"/>
      <c r="I90" s="12"/>
      <c r="J90" s="12"/>
      <c r="K90" s="13"/>
      <c r="L90" s="5"/>
      <c r="M90" s="1"/>
      <c r="N90" s="27"/>
      <c r="O90" s="27">
        <f t="shared" si="1"/>
        <v>0</v>
      </c>
      <c r="P90" s="27">
        <f t="shared" si="2"/>
        <v>0</v>
      </c>
      <c r="Q90" s="93"/>
      <c r="R90" s="1"/>
      <c r="S90" s="1"/>
      <c r="T90" s="1"/>
      <c r="U90" s="1"/>
      <c r="V90" s="1"/>
      <c r="W90" s="1"/>
      <c r="X90" s="1"/>
      <c r="Y90" s="1"/>
      <c r="Z90" s="1"/>
    </row>
    <row r="91" spans="1:26" ht="30" customHeight="1" x14ac:dyDescent="0.25">
      <c r="A91" s="1"/>
      <c r="B91" s="4"/>
      <c r="C91" s="14">
        <v>2.1</v>
      </c>
      <c r="D91" s="15"/>
      <c r="E91" s="15"/>
      <c r="F91" s="15"/>
      <c r="G91" s="16" t="s">
        <v>18</v>
      </c>
      <c r="H91" s="15"/>
      <c r="I91" s="17"/>
      <c r="J91" s="18"/>
      <c r="K91" s="19"/>
      <c r="L91" s="5"/>
      <c r="M91" s="1"/>
      <c r="N91" s="27"/>
      <c r="O91" s="27">
        <f t="shared" si="1"/>
        <v>0</v>
      </c>
      <c r="P91" s="27">
        <f t="shared" si="2"/>
        <v>0</v>
      </c>
      <c r="Q91" s="93"/>
      <c r="R91" s="1"/>
      <c r="S91" s="1"/>
      <c r="T91" s="1"/>
      <c r="U91" s="1"/>
      <c r="V91" s="1"/>
      <c r="W91" s="1"/>
      <c r="X91" s="1"/>
      <c r="Y91" s="1"/>
      <c r="Z91" s="1"/>
    </row>
    <row r="92" spans="1:26" ht="25.5" customHeight="1" x14ac:dyDescent="0.25">
      <c r="A92" s="1"/>
      <c r="B92" s="4"/>
      <c r="C92" s="23" t="s">
        <v>170</v>
      </c>
      <c r="D92" s="24"/>
      <c r="E92" s="24">
        <v>6000</v>
      </c>
      <c r="F92" s="24"/>
      <c r="G92" s="34" t="s">
        <v>33</v>
      </c>
      <c r="H92" s="24" t="s">
        <v>24</v>
      </c>
      <c r="I92" s="26">
        <v>94.34</v>
      </c>
      <c r="J92" s="27">
        <v>26875</v>
      </c>
      <c r="K92" s="28">
        <f t="shared" ref="K92:K95" si="13">I92*J92</f>
        <v>2535387.5</v>
      </c>
      <c r="L92" s="5"/>
      <c r="M92" s="1"/>
      <c r="N92" s="27">
        <v>20056</v>
      </c>
      <c r="O92" s="27">
        <f t="shared" si="1"/>
        <v>6819.0400000000009</v>
      </c>
      <c r="P92" s="27">
        <f t="shared" si="2"/>
        <v>26875.040000000001</v>
      </c>
      <c r="Q92" s="93"/>
      <c r="R92" s="1"/>
      <c r="S92" s="1"/>
      <c r="T92" s="1"/>
      <c r="U92" s="1"/>
      <c r="V92" s="1"/>
      <c r="W92" s="1"/>
      <c r="X92" s="1"/>
      <c r="Y92" s="1"/>
      <c r="Z92" s="1"/>
    </row>
    <row r="93" spans="1:26" ht="24" customHeight="1" x14ac:dyDescent="0.25">
      <c r="A93" s="1"/>
      <c r="B93" s="4"/>
      <c r="C93" s="23" t="s">
        <v>171</v>
      </c>
      <c r="D93" s="24"/>
      <c r="E93" s="24">
        <v>6004</v>
      </c>
      <c r="F93" s="24"/>
      <c r="G93" s="34" t="s">
        <v>35</v>
      </c>
      <c r="H93" s="24" t="s">
        <v>24</v>
      </c>
      <c r="I93" s="26">
        <v>12.5</v>
      </c>
      <c r="J93" s="27">
        <v>19981</v>
      </c>
      <c r="K93" s="28">
        <f t="shared" si="13"/>
        <v>249762.5</v>
      </c>
      <c r="L93" s="5"/>
      <c r="M93" s="1"/>
      <c r="N93" s="27">
        <v>14911</v>
      </c>
      <c r="O93" s="27">
        <f t="shared" si="1"/>
        <v>5069.7400000000007</v>
      </c>
      <c r="P93" s="27">
        <f t="shared" si="2"/>
        <v>19980.740000000002</v>
      </c>
      <c r="Q93" s="93"/>
      <c r="R93" s="1"/>
      <c r="S93" s="1"/>
      <c r="T93" s="1"/>
      <c r="U93" s="1"/>
      <c r="V93" s="1"/>
      <c r="W93" s="1"/>
      <c r="X93" s="1"/>
      <c r="Y93" s="1"/>
      <c r="Z93" s="1"/>
    </row>
    <row r="94" spans="1:26" ht="27" customHeight="1" x14ac:dyDescent="0.25">
      <c r="A94" s="1"/>
      <c r="B94" s="4"/>
      <c r="C94" s="23" t="s">
        <v>172</v>
      </c>
      <c r="D94" s="24"/>
      <c r="E94" s="24">
        <v>5966</v>
      </c>
      <c r="F94" s="24"/>
      <c r="G94" s="34" t="s">
        <v>44</v>
      </c>
      <c r="H94" s="24" t="s">
        <v>24</v>
      </c>
      <c r="I94" s="26">
        <v>140.24</v>
      </c>
      <c r="J94" s="27">
        <v>31111</v>
      </c>
      <c r="K94" s="28">
        <f t="shared" si="13"/>
        <v>4363006.6400000006</v>
      </c>
      <c r="L94" s="5"/>
      <c r="M94" s="1"/>
      <c r="N94" s="27">
        <v>23217</v>
      </c>
      <c r="O94" s="27">
        <f t="shared" si="1"/>
        <v>7893.7800000000007</v>
      </c>
      <c r="P94" s="27">
        <f t="shared" si="2"/>
        <v>31110.78</v>
      </c>
      <c r="Q94" s="93"/>
      <c r="R94" s="1"/>
      <c r="S94" s="1"/>
      <c r="T94" s="1"/>
      <c r="U94" s="1"/>
      <c r="V94" s="1"/>
      <c r="W94" s="1"/>
      <c r="X94" s="1"/>
      <c r="Y94" s="1"/>
      <c r="Z94" s="1"/>
    </row>
    <row r="95" spans="1:26" ht="21.75" customHeight="1" x14ac:dyDescent="0.25">
      <c r="A95" s="1"/>
      <c r="B95" s="4"/>
      <c r="C95" s="23" t="s">
        <v>173</v>
      </c>
      <c r="D95" s="24"/>
      <c r="E95" s="24">
        <v>8366</v>
      </c>
      <c r="F95" s="24"/>
      <c r="G95" s="34" t="s">
        <v>39</v>
      </c>
      <c r="H95" s="24" t="s">
        <v>40</v>
      </c>
      <c r="I95" s="26">
        <v>13</v>
      </c>
      <c r="J95" s="27">
        <v>23826</v>
      </c>
      <c r="K95" s="28">
        <f t="shared" si="13"/>
        <v>309738</v>
      </c>
      <c r="L95" s="5"/>
      <c r="M95" s="1"/>
      <c r="N95" s="27">
        <v>17780</v>
      </c>
      <c r="O95" s="27">
        <f t="shared" si="1"/>
        <v>6045.2000000000007</v>
      </c>
      <c r="P95" s="27">
        <f t="shared" si="2"/>
        <v>23825.200000000001</v>
      </c>
      <c r="Q95" s="93"/>
      <c r="R95" s="1"/>
      <c r="S95" s="1"/>
      <c r="T95" s="1"/>
      <c r="U95" s="1"/>
      <c r="V95" s="1"/>
      <c r="W95" s="1"/>
      <c r="X95" s="1"/>
      <c r="Y95" s="1"/>
      <c r="Z95" s="1"/>
    </row>
    <row r="96" spans="1:26" ht="30" customHeight="1" x14ac:dyDescent="0.25">
      <c r="A96" s="1"/>
      <c r="B96" s="4"/>
      <c r="C96" s="14">
        <v>2.2000000000000002</v>
      </c>
      <c r="D96" s="15"/>
      <c r="E96" s="15"/>
      <c r="F96" s="15"/>
      <c r="G96" s="16" t="s">
        <v>76</v>
      </c>
      <c r="H96" s="15"/>
      <c r="I96" s="17"/>
      <c r="J96" s="18"/>
      <c r="K96" s="19"/>
      <c r="L96" s="5"/>
      <c r="M96" s="1"/>
      <c r="N96" s="27"/>
      <c r="O96" s="27">
        <f t="shared" si="1"/>
        <v>0</v>
      </c>
      <c r="P96" s="27">
        <f t="shared" si="2"/>
        <v>0</v>
      </c>
      <c r="Q96" s="93"/>
      <c r="R96" s="1"/>
      <c r="S96" s="1"/>
      <c r="T96" s="1"/>
      <c r="U96" s="1"/>
      <c r="V96" s="1"/>
      <c r="W96" s="1"/>
      <c r="X96" s="1"/>
      <c r="Y96" s="1"/>
      <c r="Z96" s="1"/>
    </row>
    <row r="97" spans="1:26" ht="30" customHeight="1" x14ac:dyDescent="0.25">
      <c r="A97" s="1"/>
      <c r="B97" s="4"/>
      <c r="C97" s="23" t="s">
        <v>174</v>
      </c>
      <c r="D97" s="24"/>
      <c r="E97" s="24">
        <v>6337</v>
      </c>
      <c r="F97" s="24"/>
      <c r="G97" s="34" t="s">
        <v>88</v>
      </c>
      <c r="H97" s="24" t="s">
        <v>24</v>
      </c>
      <c r="I97" s="26">
        <v>234.52</v>
      </c>
      <c r="J97" s="27">
        <v>25591</v>
      </c>
      <c r="K97" s="28">
        <f t="shared" ref="K97:K101" si="14">I97*J97</f>
        <v>6001601.3200000003</v>
      </c>
      <c r="L97" s="5"/>
      <c r="M97" s="1"/>
      <c r="N97" s="27">
        <v>19098</v>
      </c>
      <c r="O97" s="27">
        <f t="shared" si="1"/>
        <v>6493.3200000000006</v>
      </c>
      <c r="P97" s="27">
        <f t="shared" si="2"/>
        <v>25591.32</v>
      </c>
      <c r="Q97" s="93"/>
      <c r="R97" s="1"/>
      <c r="S97" s="1"/>
      <c r="T97" s="1"/>
      <c r="U97" s="1"/>
      <c r="V97" s="1"/>
      <c r="W97" s="1"/>
      <c r="X97" s="1"/>
      <c r="Y97" s="1"/>
      <c r="Z97" s="1"/>
    </row>
    <row r="98" spans="1:26" ht="30" customHeight="1" x14ac:dyDescent="0.25">
      <c r="A98" s="1"/>
      <c r="B98" s="4"/>
      <c r="C98" s="23" t="s">
        <v>175</v>
      </c>
      <c r="D98" s="24"/>
      <c r="E98" s="24">
        <v>6322</v>
      </c>
      <c r="F98" s="24"/>
      <c r="G98" s="34" t="s">
        <v>100</v>
      </c>
      <c r="H98" s="24" t="s">
        <v>24</v>
      </c>
      <c r="I98" s="26">
        <v>12.5</v>
      </c>
      <c r="J98" s="27">
        <v>579785</v>
      </c>
      <c r="K98" s="28">
        <f t="shared" si="14"/>
        <v>7247312.5</v>
      </c>
      <c r="L98" s="5"/>
      <c r="M98" s="1"/>
      <c r="N98" s="27">
        <v>432675</v>
      </c>
      <c r="O98" s="27">
        <f t="shared" si="1"/>
        <v>147109.5</v>
      </c>
      <c r="P98" s="27">
        <f t="shared" si="2"/>
        <v>579784.5</v>
      </c>
      <c r="Q98" s="93"/>
      <c r="R98" s="1"/>
      <c r="S98" s="1"/>
      <c r="T98" s="1"/>
      <c r="U98" s="1"/>
      <c r="V98" s="1"/>
      <c r="W98" s="1"/>
      <c r="X98" s="1"/>
      <c r="Y98" s="1"/>
      <c r="Z98" s="1"/>
    </row>
    <row r="99" spans="1:26" ht="30" customHeight="1" x14ac:dyDescent="0.25">
      <c r="A99" s="1"/>
      <c r="B99" s="4"/>
      <c r="C99" s="23" t="s">
        <v>176</v>
      </c>
      <c r="D99" s="24"/>
      <c r="E99" s="24">
        <v>6290</v>
      </c>
      <c r="F99" s="24"/>
      <c r="G99" s="34" t="s">
        <v>177</v>
      </c>
      <c r="H99" s="24" t="s">
        <v>24</v>
      </c>
      <c r="I99" s="26">
        <v>94.34</v>
      </c>
      <c r="J99" s="27">
        <v>151156</v>
      </c>
      <c r="K99" s="28">
        <f t="shared" si="14"/>
        <v>14260057.040000001</v>
      </c>
      <c r="L99" s="5"/>
      <c r="M99" s="1"/>
      <c r="N99" s="27">
        <v>112803</v>
      </c>
      <c r="O99" s="27">
        <f t="shared" si="1"/>
        <v>38353.020000000004</v>
      </c>
      <c r="P99" s="27">
        <f t="shared" si="2"/>
        <v>151156.01999999999</v>
      </c>
      <c r="Q99" s="93"/>
      <c r="R99" s="1"/>
      <c r="S99" s="1"/>
      <c r="T99" s="1"/>
      <c r="U99" s="1"/>
      <c r="V99" s="1"/>
      <c r="W99" s="1"/>
      <c r="X99" s="1"/>
      <c r="Y99" s="1"/>
      <c r="Z99" s="1"/>
    </row>
    <row r="100" spans="1:26" ht="30" customHeight="1" x14ac:dyDescent="0.25">
      <c r="A100" s="1"/>
      <c r="B100" s="4"/>
      <c r="C100" s="23" t="s">
        <v>178</v>
      </c>
      <c r="D100" s="24"/>
      <c r="E100" s="24">
        <v>317</v>
      </c>
      <c r="F100" s="24"/>
      <c r="G100" s="34" t="s">
        <v>92</v>
      </c>
      <c r="H100" s="24" t="s">
        <v>24</v>
      </c>
      <c r="I100" s="26">
        <v>45.9</v>
      </c>
      <c r="J100" s="27">
        <v>110403</v>
      </c>
      <c r="K100" s="28">
        <f t="shared" si="14"/>
        <v>5067497.7</v>
      </c>
      <c r="L100" s="5"/>
      <c r="M100" s="1"/>
      <c r="N100" s="27">
        <v>82390</v>
      </c>
      <c r="O100" s="27">
        <f t="shared" si="1"/>
        <v>28012.600000000002</v>
      </c>
      <c r="P100" s="27">
        <f t="shared" si="2"/>
        <v>110402.6</v>
      </c>
      <c r="Q100" s="93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0" customHeight="1" x14ac:dyDescent="0.25">
      <c r="A101" s="1"/>
      <c r="B101" s="4"/>
      <c r="C101" s="23" t="s">
        <v>179</v>
      </c>
      <c r="D101" s="24"/>
      <c r="E101" s="24">
        <v>7510</v>
      </c>
      <c r="F101" s="24"/>
      <c r="G101" s="34" t="s">
        <v>180</v>
      </c>
      <c r="H101" s="24" t="s">
        <v>24</v>
      </c>
      <c r="I101" s="26">
        <v>94.34</v>
      </c>
      <c r="J101" s="27">
        <v>171280</v>
      </c>
      <c r="K101" s="28">
        <f t="shared" si="14"/>
        <v>16158555.200000001</v>
      </c>
      <c r="L101" s="5"/>
      <c r="M101" s="1"/>
      <c r="N101" s="27">
        <v>127821</v>
      </c>
      <c r="O101" s="27">
        <f t="shared" si="1"/>
        <v>43459.140000000007</v>
      </c>
      <c r="P101" s="27">
        <f t="shared" si="2"/>
        <v>171280.14</v>
      </c>
      <c r="Q101" s="93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0" customHeight="1" x14ac:dyDescent="0.25">
      <c r="A102" s="1"/>
      <c r="B102" s="4"/>
      <c r="C102" s="14">
        <v>2.2999999999999998</v>
      </c>
      <c r="D102" s="15"/>
      <c r="E102" s="15"/>
      <c r="F102" s="15"/>
      <c r="G102" s="16" t="s">
        <v>139</v>
      </c>
      <c r="H102" s="15"/>
      <c r="I102" s="17"/>
      <c r="J102" s="18"/>
      <c r="K102" s="19"/>
      <c r="L102" s="5"/>
      <c r="M102" s="1"/>
      <c r="N102" s="27"/>
      <c r="O102" s="27">
        <f t="shared" si="1"/>
        <v>0</v>
      </c>
      <c r="P102" s="27">
        <f t="shared" si="2"/>
        <v>0</v>
      </c>
      <c r="Q102" s="93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64.5" customHeight="1" x14ac:dyDescent="0.25">
      <c r="A103" s="1"/>
      <c r="B103" s="4"/>
      <c r="C103" s="23" t="s">
        <v>181</v>
      </c>
      <c r="D103" s="24"/>
      <c r="E103" s="24" t="s">
        <v>116</v>
      </c>
      <c r="F103" s="24"/>
      <c r="G103" s="25" t="s">
        <v>141</v>
      </c>
      <c r="H103" s="24" t="s">
        <v>40</v>
      </c>
      <c r="I103" s="26">
        <v>5</v>
      </c>
      <c r="J103" s="27">
        <v>336213</v>
      </c>
      <c r="K103" s="28">
        <f t="shared" ref="K103:K107" si="15">I103*J103</f>
        <v>1681065</v>
      </c>
      <c r="L103" s="5"/>
      <c r="M103" s="1"/>
      <c r="N103" s="27"/>
      <c r="O103" s="27">
        <f t="shared" si="1"/>
        <v>0</v>
      </c>
      <c r="P103" s="27">
        <f t="shared" si="2"/>
        <v>0</v>
      </c>
      <c r="Q103" s="93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64.5" customHeight="1" x14ac:dyDescent="0.25">
      <c r="A104" s="1"/>
      <c r="B104" s="4"/>
      <c r="C104" s="23" t="s">
        <v>182</v>
      </c>
      <c r="D104" s="24"/>
      <c r="E104" s="24" t="s">
        <v>116</v>
      </c>
      <c r="F104" s="24"/>
      <c r="G104" s="25" t="s">
        <v>143</v>
      </c>
      <c r="H104" s="24" t="s">
        <v>40</v>
      </c>
      <c r="I104" s="26">
        <v>2</v>
      </c>
      <c r="J104" s="27">
        <v>353771</v>
      </c>
      <c r="K104" s="28">
        <f t="shared" si="15"/>
        <v>707542</v>
      </c>
      <c r="L104" s="5"/>
      <c r="M104" s="1"/>
      <c r="N104" s="27"/>
      <c r="O104" s="27">
        <f t="shared" si="1"/>
        <v>0</v>
      </c>
      <c r="P104" s="27">
        <f t="shared" si="2"/>
        <v>0</v>
      </c>
      <c r="Q104" s="93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6" customHeight="1" x14ac:dyDescent="0.25">
      <c r="A105" s="1"/>
      <c r="B105" s="4"/>
      <c r="C105" s="23" t="s">
        <v>183</v>
      </c>
      <c r="D105" s="24"/>
      <c r="E105" s="24" t="s">
        <v>116</v>
      </c>
      <c r="F105" s="24"/>
      <c r="G105" s="25" t="s">
        <v>145</v>
      </c>
      <c r="H105" s="24" t="s">
        <v>40</v>
      </c>
      <c r="I105" s="26">
        <v>15</v>
      </c>
      <c r="J105" s="27">
        <v>196589</v>
      </c>
      <c r="K105" s="28">
        <f t="shared" si="15"/>
        <v>2948835</v>
      </c>
      <c r="L105" s="5"/>
      <c r="M105" s="1"/>
      <c r="N105" s="27">
        <v>144954</v>
      </c>
      <c r="O105" s="27">
        <f t="shared" si="1"/>
        <v>49284.36</v>
      </c>
      <c r="P105" s="35">
        <f t="shared" si="2"/>
        <v>194238.36</v>
      </c>
      <c r="Q105" s="94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6" customHeight="1" x14ac:dyDescent="0.25">
      <c r="A106" s="1"/>
      <c r="B106" s="4"/>
      <c r="C106" s="23" t="s">
        <v>184</v>
      </c>
      <c r="D106" s="24"/>
      <c r="E106" s="24" t="s">
        <v>116</v>
      </c>
      <c r="F106" s="24"/>
      <c r="G106" s="25" t="s">
        <v>147</v>
      </c>
      <c r="H106" s="24" t="s">
        <v>40</v>
      </c>
      <c r="I106" s="26">
        <v>4</v>
      </c>
      <c r="J106" s="27">
        <v>63674</v>
      </c>
      <c r="K106" s="28">
        <f t="shared" si="15"/>
        <v>254696</v>
      </c>
      <c r="L106" s="5"/>
      <c r="M106" s="1"/>
      <c r="N106" s="27">
        <v>60764</v>
      </c>
      <c r="O106" s="27">
        <f t="shared" si="1"/>
        <v>20659.760000000002</v>
      </c>
      <c r="P106" s="35">
        <f t="shared" si="2"/>
        <v>81423.759999999995</v>
      </c>
      <c r="Q106" s="94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6" customHeight="1" x14ac:dyDescent="0.25">
      <c r="A107" s="1"/>
      <c r="B107" s="4"/>
      <c r="C107" s="23" t="s">
        <v>185</v>
      </c>
      <c r="D107" s="24"/>
      <c r="E107" s="24" t="s">
        <v>116</v>
      </c>
      <c r="F107" s="24"/>
      <c r="G107" s="25" t="s">
        <v>157</v>
      </c>
      <c r="H107" s="24" t="s">
        <v>40</v>
      </c>
      <c r="I107" s="26">
        <v>19</v>
      </c>
      <c r="J107" s="27">
        <v>243254</v>
      </c>
      <c r="K107" s="28">
        <f t="shared" si="15"/>
        <v>4621826</v>
      </c>
      <c r="L107" s="5"/>
      <c r="M107" s="1"/>
      <c r="N107" s="27"/>
      <c r="O107" s="27">
        <f t="shared" si="1"/>
        <v>0</v>
      </c>
      <c r="P107" s="27">
        <f t="shared" si="2"/>
        <v>0</v>
      </c>
      <c r="Q107" s="93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0" customHeight="1" x14ac:dyDescent="0.25">
      <c r="A108" s="1"/>
      <c r="B108" s="4"/>
      <c r="C108" s="14">
        <v>2.4</v>
      </c>
      <c r="D108" s="15"/>
      <c r="E108" s="15"/>
      <c r="F108" s="15"/>
      <c r="G108" s="16" t="s">
        <v>186</v>
      </c>
      <c r="H108" s="15"/>
      <c r="I108" s="17"/>
      <c r="J108" s="18"/>
      <c r="K108" s="19"/>
      <c r="L108" s="5"/>
      <c r="M108" s="1"/>
      <c r="N108" s="27"/>
      <c r="O108" s="27">
        <f t="shared" si="1"/>
        <v>0</v>
      </c>
      <c r="P108" s="27">
        <f t="shared" si="2"/>
        <v>0</v>
      </c>
      <c r="Q108" s="93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77.25" customHeight="1" x14ac:dyDescent="0.25">
      <c r="A109" s="1"/>
      <c r="B109" s="4"/>
      <c r="C109" s="23" t="s">
        <v>187</v>
      </c>
      <c r="D109" s="24"/>
      <c r="E109" s="24" t="s">
        <v>116</v>
      </c>
      <c r="F109" s="24"/>
      <c r="G109" s="25" t="s">
        <v>161</v>
      </c>
      <c r="H109" s="24" t="s">
        <v>40</v>
      </c>
      <c r="I109" s="26">
        <v>21</v>
      </c>
      <c r="J109" s="27">
        <v>381623</v>
      </c>
      <c r="K109" s="28">
        <f>I109*J109</f>
        <v>8014083</v>
      </c>
      <c r="L109" s="5"/>
      <c r="M109" s="1"/>
      <c r="N109" s="27">
        <v>284793</v>
      </c>
      <c r="O109" s="27">
        <f t="shared" si="1"/>
        <v>96829.62000000001</v>
      </c>
      <c r="P109" s="27">
        <f t="shared" si="2"/>
        <v>381622.62</v>
      </c>
      <c r="Q109" s="94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0" customHeight="1" x14ac:dyDescent="0.25">
      <c r="A110" s="1"/>
      <c r="B110" s="4"/>
      <c r="C110" s="29" t="s">
        <v>168</v>
      </c>
      <c r="D110" s="36"/>
      <c r="E110" s="37"/>
      <c r="F110" s="36"/>
      <c r="G110" s="36"/>
      <c r="H110" s="36"/>
      <c r="I110" s="26"/>
      <c r="J110" s="36"/>
      <c r="K110" s="33">
        <f>SUM(K91:K109)</f>
        <v>74420965.400000006</v>
      </c>
      <c r="L110" s="5"/>
      <c r="M110" s="1"/>
      <c r="N110" s="27"/>
      <c r="O110" s="27">
        <f t="shared" si="1"/>
        <v>0</v>
      </c>
      <c r="P110" s="27">
        <f t="shared" si="2"/>
        <v>0</v>
      </c>
      <c r="Q110" s="93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0" customHeight="1" x14ac:dyDescent="0.25">
      <c r="A111" s="1"/>
      <c r="B111" s="4"/>
      <c r="C111" s="11">
        <v>3</v>
      </c>
      <c r="D111" s="12"/>
      <c r="E111" s="12"/>
      <c r="F111" s="12"/>
      <c r="G111" s="12" t="s">
        <v>188</v>
      </c>
      <c r="H111" s="12"/>
      <c r="I111" s="12"/>
      <c r="J111" s="12"/>
      <c r="K111" s="13"/>
      <c r="L111" s="5"/>
      <c r="M111" s="1"/>
      <c r="N111" s="27"/>
      <c r="O111" s="27">
        <f t="shared" si="1"/>
        <v>0</v>
      </c>
      <c r="P111" s="27">
        <f t="shared" si="2"/>
        <v>0</v>
      </c>
      <c r="Q111" s="93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0" customHeight="1" x14ac:dyDescent="0.25">
      <c r="A112" s="1"/>
      <c r="B112" s="4"/>
      <c r="C112" s="14">
        <v>3.1</v>
      </c>
      <c r="D112" s="15"/>
      <c r="E112" s="15"/>
      <c r="F112" s="15"/>
      <c r="G112" s="16" t="s">
        <v>189</v>
      </c>
      <c r="H112" s="15"/>
      <c r="I112" s="17"/>
      <c r="J112" s="18"/>
      <c r="K112" s="19"/>
      <c r="L112" s="5"/>
      <c r="M112" s="1"/>
      <c r="N112" s="27"/>
      <c r="O112" s="27">
        <f t="shared" si="1"/>
        <v>0</v>
      </c>
      <c r="P112" s="27">
        <f t="shared" si="2"/>
        <v>0</v>
      </c>
      <c r="Q112" s="93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0" customHeight="1" x14ac:dyDescent="0.25">
      <c r="A113" s="1"/>
      <c r="B113" s="4"/>
      <c r="C113" s="23" t="s">
        <v>190</v>
      </c>
      <c r="D113" s="24"/>
      <c r="E113" s="24">
        <v>6000</v>
      </c>
      <c r="F113" s="24"/>
      <c r="G113" s="25" t="s">
        <v>33</v>
      </c>
      <c r="H113" s="24" t="s">
        <v>24</v>
      </c>
      <c r="I113" s="26">
        <v>68.400000000000006</v>
      </c>
      <c r="J113" s="27">
        <v>26875</v>
      </c>
      <c r="K113" s="38">
        <f t="shared" ref="K113:K116" si="16">I113*J113</f>
        <v>1838250.0000000002</v>
      </c>
      <c r="L113" s="5"/>
      <c r="M113" s="1"/>
      <c r="N113" s="27">
        <v>20056</v>
      </c>
      <c r="O113" s="27">
        <f t="shared" si="1"/>
        <v>6819.0400000000009</v>
      </c>
      <c r="P113" s="27">
        <f t="shared" si="2"/>
        <v>26875.040000000001</v>
      </c>
      <c r="Q113" s="93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 x14ac:dyDescent="0.25">
      <c r="A114" s="1"/>
      <c r="B114" s="4"/>
      <c r="C114" s="23" t="s">
        <v>191</v>
      </c>
      <c r="D114" s="24"/>
      <c r="E114" s="24">
        <v>6004</v>
      </c>
      <c r="F114" s="24"/>
      <c r="G114" s="25" t="s">
        <v>35</v>
      </c>
      <c r="H114" s="24" t="s">
        <v>24</v>
      </c>
      <c r="I114" s="26">
        <v>5.7</v>
      </c>
      <c r="J114" s="27">
        <v>19981</v>
      </c>
      <c r="K114" s="38">
        <f t="shared" si="16"/>
        <v>113891.7</v>
      </c>
      <c r="L114" s="5"/>
      <c r="M114" s="1"/>
      <c r="N114" s="27">
        <v>14911</v>
      </c>
      <c r="O114" s="27">
        <f t="shared" si="1"/>
        <v>5069.7400000000007</v>
      </c>
      <c r="P114" s="27">
        <f t="shared" si="2"/>
        <v>19980.740000000002</v>
      </c>
      <c r="Q114" s="93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0" customHeight="1" x14ac:dyDescent="0.25">
      <c r="A115" s="1"/>
      <c r="B115" s="4"/>
      <c r="C115" s="23" t="s">
        <v>192</v>
      </c>
      <c r="D115" s="24"/>
      <c r="E115" s="24">
        <v>5966</v>
      </c>
      <c r="F115" s="24"/>
      <c r="G115" s="25" t="s">
        <v>44</v>
      </c>
      <c r="H115" s="24" t="s">
        <v>24</v>
      </c>
      <c r="I115" s="26">
        <v>116.4</v>
      </c>
      <c r="J115" s="27">
        <v>31111</v>
      </c>
      <c r="K115" s="38">
        <f t="shared" si="16"/>
        <v>3621320.4000000004</v>
      </c>
      <c r="L115" s="5"/>
      <c r="M115" s="1"/>
      <c r="N115" s="27">
        <v>23217</v>
      </c>
      <c r="O115" s="27">
        <f t="shared" si="1"/>
        <v>7893.7800000000007</v>
      </c>
      <c r="P115" s="27">
        <f t="shared" si="2"/>
        <v>31110.78</v>
      </c>
      <c r="Q115" s="93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0" customHeight="1" x14ac:dyDescent="0.25">
      <c r="A116" s="1"/>
      <c r="B116" s="4"/>
      <c r="C116" s="23" t="s">
        <v>193</v>
      </c>
      <c r="D116" s="24"/>
      <c r="E116" s="24">
        <v>8366</v>
      </c>
      <c r="F116" s="24"/>
      <c r="G116" s="25" t="s">
        <v>39</v>
      </c>
      <c r="H116" s="24" t="s">
        <v>40</v>
      </c>
      <c r="I116" s="26">
        <v>10</v>
      </c>
      <c r="J116" s="27">
        <v>23826</v>
      </c>
      <c r="K116" s="38">
        <f t="shared" si="16"/>
        <v>238260</v>
      </c>
      <c r="L116" s="5"/>
      <c r="M116" s="1"/>
      <c r="N116" s="27">
        <v>17780</v>
      </c>
      <c r="O116" s="27">
        <f t="shared" si="1"/>
        <v>6045.2000000000007</v>
      </c>
      <c r="P116" s="27">
        <f t="shared" si="2"/>
        <v>23825.200000000001</v>
      </c>
      <c r="Q116" s="93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0" customHeight="1" x14ac:dyDescent="0.25">
      <c r="A117" s="1"/>
      <c r="B117" s="4"/>
      <c r="C117" s="14">
        <v>3.2</v>
      </c>
      <c r="D117" s="15"/>
      <c r="E117" s="15"/>
      <c r="F117" s="15"/>
      <c r="G117" s="16" t="s">
        <v>76</v>
      </c>
      <c r="H117" s="15"/>
      <c r="I117" s="17"/>
      <c r="J117" s="18"/>
      <c r="K117" s="19"/>
      <c r="L117" s="5"/>
      <c r="M117" s="1"/>
      <c r="N117" s="27"/>
      <c r="O117" s="27">
        <f t="shared" si="1"/>
        <v>0</v>
      </c>
      <c r="P117" s="27">
        <f t="shared" si="2"/>
        <v>0</v>
      </c>
      <c r="Q117" s="93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0" customHeight="1" x14ac:dyDescent="0.25">
      <c r="A118" s="1"/>
      <c r="B118" s="4"/>
      <c r="C118" s="23" t="s">
        <v>194</v>
      </c>
      <c r="D118" s="24"/>
      <c r="E118" s="24">
        <v>6337</v>
      </c>
      <c r="F118" s="24"/>
      <c r="G118" s="25" t="s">
        <v>88</v>
      </c>
      <c r="H118" s="24" t="s">
        <v>24</v>
      </c>
      <c r="I118" s="26">
        <v>121.68</v>
      </c>
      <c r="J118" s="27">
        <v>25591</v>
      </c>
      <c r="K118" s="38">
        <f t="shared" ref="K118:K124" si="17">I118*J118</f>
        <v>3113912.8800000004</v>
      </c>
      <c r="L118" s="5"/>
      <c r="M118" s="1"/>
      <c r="N118" s="27">
        <v>19098</v>
      </c>
      <c r="O118" s="27">
        <f t="shared" si="1"/>
        <v>6493.3200000000006</v>
      </c>
      <c r="P118" s="27">
        <f t="shared" si="2"/>
        <v>25591.32</v>
      </c>
      <c r="Q118" s="93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0" customHeight="1" x14ac:dyDescent="0.25">
      <c r="A119" s="1"/>
      <c r="B119" s="4"/>
      <c r="C119" s="23" t="s">
        <v>195</v>
      </c>
      <c r="D119" s="24"/>
      <c r="E119" s="24">
        <v>6322</v>
      </c>
      <c r="F119" s="24"/>
      <c r="G119" s="25" t="s">
        <v>100</v>
      </c>
      <c r="H119" s="24" t="s">
        <v>24</v>
      </c>
      <c r="I119" s="26">
        <v>6</v>
      </c>
      <c r="J119" s="27">
        <v>579785</v>
      </c>
      <c r="K119" s="38">
        <f t="shared" si="17"/>
        <v>3478710</v>
      </c>
      <c r="L119" s="5"/>
      <c r="M119" s="1"/>
      <c r="N119" s="27">
        <v>432675</v>
      </c>
      <c r="O119" s="27">
        <f t="shared" si="1"/>
        <v>147109.5</v>
      </c>
      <c r="P119" s="27">
        <f t="shared" si="2"/>
        <v>579784.5</v>
      </c>
      <c r="Q119" s="93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0" customHeight="1" x14ac:dyDescent="0.25">
      <c r="A120" s="1"/>
      <c r="B120" s="4"/>
      <c r="C120" s="23" t="s">
        <v>196</v>
      </c>
      <c r="D120" s="24"/>
      <c r="E120" s="24">
        <v>6290</v>
      </c>
      <c r="F120" s="24"/>
      <c r="G120" s="25" t="s">
        <v>177</v>
      </c>
      <c r="H120" s="24" t="s">
        <v>24</v>
      </c>
      <c r="I120" s="26">
        <v>68.400000000000006</v>
      </c>
      <c r="J120" s="27">
        <v>151156</v>
      </c>
      <c r="K120" s="38">
        <f t="shared" si="17"/>
        <v>10339070.4</v>
      </c>
      <c r="L120" s="5"/>
      <c r="M120" s="1"/>
      <c r="N120" s="27">
        <v>112803</v>
      </c>
      <c r="O120" s="27">
        <f t="shared" si="1"/>
        <v>38353.020000000004</v>
      </c>
      <c r="P120" s="27">
        <f t="shared" si="2"/>
        <v>151156.01999999999</v>
      </c>
      <c r="Q120" s="93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0" customHeight="1" x14ac:dyDescent="0.25">
      <c r="A121" s="1"/>
      <c r="B121" s="4"/>
      <c r="C121" s="23" t="s">
        <v>197</v>
      </c>
      <c r="D121" s="24"/>
      <c r="E121" s="24">
        <v>317</v>
      </c>
      <c r="F121" s="24"/>
      <c r="G121" s="25" t="s">
        <v>92</v>
      </c>
      <c r="H121" s="24" t="s">
        <v>24</v>
      </c>
      <c r="I121" s="26">
        <v>48</v>
      </c>
      <c r="J121" s="27">
        <v>110403</v>
      </c>
      <c r="K121" s="38">
        <f t="shared" si="17"/>
        <v>5299344</v>
      </c>
      <c r="L121" s="5"/>
      <c r="M121" s="1"/>
      <c r="N121" s="27">
        <v>82390</v>
      </c>
      <c r="O121" s="27">
        <f t="shared" si="1"/>
        <v>28012.600000000002</v>
      </c>
      <c r="P121" s="27">
        <f t="shared" si="2"/>
        <v>110402.6</v>
      </c>
      <c r="Q121" s="93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0" customHeight="1" x14ac:dyDescent="0.25">
      <c r="A122" s="1"/>
      <c r="B122" s="4"/>
      <c r="C122" s="23" t="s">
        <v>198</v>
      </c>
      <c r="D122" s="24"/>
      <c r="E122" s="24">
        <v>7510</v>
      </c>
      <c r="F122" s="24"/>
      <c r="G122" s="25" t="s">
        <v>180</v>
      </c>
      <c r="H122" s="24" t="s">
        <v>24</v>
      </c>
      <c r="I122" s="26">
        <v>68.400000000000006</v>
      </c>
      <c r="J122" s="27">
        <v>171280</v>
      </c>
      <c r="K122" s="38">
        <f t="shared" si="17"/>
        <v>11715552.000000002</v>
      </c>
      <c r="L122" s="5"/>
      <c r="M122" s="1"/>
      <c r="N122" s="27">
        <v>127821</v>
      </c>
      <c r="O122" s="27">
        <f t="shared" si="1"/>
        <v>43459.140000000007</v>
      </c>
      <c r="P122" s="27">
        <f t="shared" si="2"/>
        <v>171280.14</v>
      </c>
      <c r="Q122" s="93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0" customHeight="1" x14ac:dyDescent="0.25">
      <c r="A123" s="1"/>
      <c r="B123" s="4"/>
      <c r="C123" s="23" t="s">
        <v>199</v>
      </c>
      <c r="D123" s="24"/>
      <c r="E123" s="24">
        <v>6591</v>
      </c>
      <c r="F123" s="24"/>
      <c r="G123" s="25" t="s">
        <v>96</v>
      </c>
      <c r="H123" s="24" t="s">
        <v>24</v>
      </c>
      <c r="I123" s="26">
        <v>26.4</v>
      </c>
      <c r="J123" s="27">
        <v>162372</v>
      </c>
      <c r="K123" s="38">
        <f t="shared" si="17"/>
        <v>4286620.8</v>
      </c>
      <c r="L123" s="5"/>
      <c r="M123" s="1"/>
      <c r="N123" s="27">
        <v>121173</v>
      </c>
      <c r="O123" s="27">
        <f t="shared" si="1"/>
        <v>41198.82</v>
      </c>
      <c r="P123" s="27">
        <f t="shared" si="2"/>
        <v>162371.82</v>
      </c>
      <c r="Q123" s="93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0" customHeight="1" x14ac:dyDescent="0.25">
      <c r="A124" s="1"/>
      <c r="B124" s="4"/>
      <c r="C124" s="23" t="s">
        <v>200</v>
      </c>
      <c r="D124" s="24"/>
      <c r="E124" s="24">
        <v>344</v>
      </c>
      <c r="F124" s="24"/>
      <c r="G124" s="25" t="s">
        <v>201</v>
      </c>
      <c r="H124" s="24" t="s">
        <v>24</v>
      </c>
      <c r="I124" s="26">
        <v>6.6</v>
      </c>
      <c r="J124" s="27">
        <v>797300</v>
      </c>
      <c r="K124" s="38">
        <f t="shared" si="17"/>
        <v>5262180</v>
      </c>
      <c r="L124" s="5"/>
      <c r="M124" s="1"/>
      <c r="N124" s="27">
        <v>595000</v>
      </c>
      <c r="O124" s="27">
        <f t="shared" si="1"/>
        <v>202300</v>
      </c>
      <c r="P124" s="27">
        <f t="shared" si="2"/>
        <v>797300</v>
      </c>
      <c r="Q124" s="93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0" customHeight="1" x14ac:dyDescent="0.25">
      <c r="A125" s="1"/>
      <c r="B125" s="4"/>
      <c r="C125" s="14">
        <v>3.3</v>
      </c>
      <c r="D125" s="15"/>
      <c r="E125" s="15"/>
      <c r="F125" s="15"/>
      <c r="G125" s="16" t="s">
        <v>139</v>
      </c>
      <c r="H125" s="15"/>
      <c r="I125" s="17"/>
      <c r="J125" s="18"/>
      <c r="K125" s="19"/>
      <c r="L125" s="5"/>
      <c r="M125" s="1"/>
      <c r="N125" s="27"/>
      <c r="O125" s="27">
        <f t="shared" si="1"/>
        <v>0</v>
      </c>
      <c r="P125" s="27">
        <f t="shared" si="2"/>
        <v>0</v>
      </c>
      <c r="Q125" s="93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66.75" customHeight="1" x14ac:dyDescent="0.25">
      <c r="A126" s="1"/>
      <c r="B126" s="4"/>
      <c r="C126" s="23" t="s">
        <v>202</v>
      </c>
      <c r="D126" s="24"/>
      <c r="E126" s="24" t="s">
        <v>116</v>
      </c>
      <c r="F126" s="24"/>
      <c r="G126" s="25" t="s">
        <v>203</v>
      </c>
      <c r="H126" s="24" t="s">
        <v>40</v>
      </c>
      <c r="I126" s="26">
        <v>3</v>
      </c>
      <c r="J126" s="27">
        <v>336213</v>
      </c>
      <c r="K126" s="38">
        <f t="shared" ref="K126:K129" si="18">I126*J126</f>
        <v>1008639</v>
      </c>
      <c r="L126" s="5"/>
      <c r="M126" s="1"/>
      <c r="N126" s="27"/>
      <c r="O126" s="27">
        <f t="shared" si="1"/>
        <v>0</v>
      </c>
      <c r="P126" s="27">
        <f t="shared" si="2"/>
        <v>0</v>
      </c>
      <c r="Q126" s="93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6" customHeight="1" x14ac:dyDescent="0.25">
      <c r="A127" s="1"/>
      <c r="B127" s="4"/>
      <c r="C127" s="23" t="s">
        <v>204</v>
      </c>
      <c r="D127" s="24"/>
      <c r="E127" s="24" t="s">
        <v>116</v>
      </c>
      <c r="F127" s="24"/>
      <c r="G127" s="25" t="s">
        <v>145</v>
      </c>
      <c r="H127" s="24" t="s">
        <v>40</v>
      </c>
      <c r="I127" s="26">
        <v>16</v>
      </c>
      <c r="J127" s="27">
        <v>196589</v>
      </c>
      <c r="K127" s="38">
        <f t="shared" si="18"/>
        <v>3145424</v>
      </c>
      <c r="L127" s="5"/>
      <c r="M127" s="1"/>
      <c r="N127" s="27"/>
      <c r="O127" s="27">
        <f t="shared" si="1"/>
        <v>0</v>
      </c>
      <c r="P127" s="27">
        <f t="shared" si="2"/>
        <v>0</v>
      </c>
      <c r="Q127" s="93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7.5" customHeight="1" x14ac:dyDescent="0.25">
      <c r="A128" s="1"/>
      <c r="B128" s="4"/>
      <c r="C128" s="23" t="s">
        <v>205</v>
      </c>
      <c r="D128" s="24"/>
      <c r="E128" s="24" t="s">
        <v>116</v>
      </c>
      <c r="F128" s="24"/>
      <c r="G128" s="25" t="s">
        <v>147</v>
      </c>
      <c r="H128" s="24" t="s">
        <v>40</v>
      </c>
      <c r="I128" s="26">
        <v>2</v>
      </c>
      <c r="J128" s="27">
        <v>63674</v>
      </c>
      <c r="K128" s="38">
        <f t="shared" si="18"/>
        <v>127348</v>
      </c>
      <c r="L128" s="5"/>
      <c r="M128" s="1"/>
      <c r="N128" s="27"/>
      <c r="O128" s="27">
        <f t="shared" si="1"/>
        <v>0</v>
      </c>
      <c r="P128" s="27">
        <f t="shared" si="2"/>
        <v>0</v>
      </c>
      <c r="Q128" s="93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41.25" customHeight="1" x14ac:dyDescent="0.25">
      <c r="A129" s="1"/>
      <c r="B129" s="4"/>
      <c r="C129" s="23" t="s">
        <v>206</v>
      </c>
      <c r="D129" s="24"/>
      <c r="E129" s="24" t="s">
        <v>116</v>
      </c>
      <c r="F129" s="24"/>
      <c r="G129" s="25" t="s">
        <v>157</v>
      </c>
      <c r="H129" s="24" t="s">
        <v>40</v>
      </c>
      <c r="I129" s="26">
        <v>18</v>
      </c>
      <c r="J129" s="27">
        <v>243254</v>
      </c>
      <c r="K129" s="38">
        <f t="shared" si="18"/>
        <v>4378572</v>
      </c>
      <c r="L129" s="5"/>
      <c r="M129" s="1"/>
      <c r="N129" s="27"/>
      <c r="O129" s="27">
        <f t="shared" si="1"/>
        <v>0</v>
      </c>
      <c r="P129" s="27">
        <f t="shared" si="2"/>
        <v>0</v>
      </c>
      <c r="Q129" s="93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0" customHeight="1" x14ac:dyDescent="0.25">
      <c r="A130" s="1"/>
      <c r="B130" s="4"/>
      <c r="C130" s="14">
        <v>3.4</v>
      </c>
      <c r="D130" s="15"/>
      <c r="E130" s="15"/>
      <c r="F130" s="15"/>
      <c r="G130" s="16" t="s">
        <v>207</v>
      </c>
      <c r="H130" s="15"/>
      <c r="I130" s="17"/>
      <c r="J130" s="18"/>
      <c r="K130" s="19"/>
      <c r="L130" s="5"/>
      <c r="M130" s="1"/>
      <c r="N130" s="27"/>
      <c r="O130" s="27">
        <f t="shared" si="1"/>
        <v>0</v>
      </c>
      <c r="P130" s="27">
        <f t="shared" si="2"/>
        <v>0</v>
      </c>
      <c r="Q130" s="93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78.75" customHeight="1" x14ac:dyDescent="0.25">
      <c r="A131" s="1"/>
      <c r="B131" s="4"/>
      <c r="C131" s="23" t="s">
        <v>208</v>
      </c>
      <c r="D131" s="24"/>
      <c r="E131" s="24" t="s">
        <v>116</v>
      </c>
      <c r="F131" s="24"/>
      <c r="G131" s="25" t="s">
        <v>161</v>
      </c>
      <c r="H131" s="24" t="s">
        <v>40</v>
      </c>
      <c r="I131" s="26">
        <v>23</v>
      </c>
      <c r="J131" s="27">
        <v>381623</v>
      </c>
      <c r="K131" s="38">
        <f>I131*J131</f>
        <v>8777329</v>
      </c>
      <c r="L131" s="5"/>
      <c r="M131" s="1"/>
      <c r="N131" s="27"/>
      <c r="O131" s="27">
        <f t="shared" si="1"/>
        <v>0</v>
      </c>
      <c r="P131" s="27">
        <f t="shared" si="2"/>
        <v>0</v>
      </c>
      <c r="Q131" s="93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0" customHeight="1" x14ac:dyDescent="0.25">
      <c r="A132" s="1"/>
      <c r="B132" s="4"/>
      <c r="C132" s="29" t="s">
        <v>168</v>
      </c>
      <c r="D132" s="39"/>
      <c r="E132" s="39"/>
      <c r="F132" s="39"/>
      <c r="G132" s="40"/>
      <c r="H132" s="39"/>
      <c r="I132" s="26"/>
      <c r="J132" s="41"/>
      <c r="K132" s="42">
        <f>SUM(K113:K131)</f>
        <v>66744424.18</v>
      </c>
      <c r="L132" s="5"/>
      <c r="M132" s="1"/>
      <c r="N132" s="27"/>
      <c r="O132" s="27">
        <f t="shared" si="1"/>
        <v>0</v>
      </c>
      <c r="P132" s="27">
        <f t="shared" si="2"/>
        <v>0</v>
      </c>
      <c r="Q132" s="93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0" customHeight="1" x14ac:dyDescent="0.25">
      <c r="A133" s="1"/>
      <c r="B133" s="4"/>
      <c r="C133" s="11">
        <v>4</v>
      </c>
      <c r="D133" s="12"/>
      <c r="E133" s="12"/>
      <c r="F133" s="12"/>
      <c r="G133" s="12" t="s">
        <v>209</v>
      </c>
      <c r="H133" s="12"/>
      <c r="I133" s="12"/>
      <c r="J133" s="12"/>
      <c r="K133" s="13"/>
      <c r="L133" s="5"/>
      <c r="M133" s="1"/>
      <c r="N133" s="27"/>
      <c r="O133" s="27">
        <f t="shared" si="1"/>
        <v>0</v>
      </c>
      <c r="P133" s="27">
        <f t="shared" si="2"/>
        <v>0</v>
      </c>
      <c r="Q133" s="93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0" customHeight="1" x14ac:dyDescent="0.25">
      <c r="A134" s="1"/>
      <c r="B134" s="4"/>
      <c r="C134" s="14">
        <v>4.0999999999999996</v>
      </c>
      <c r="D134" s="15"/>
      <c r="E134" s="15"/>
      <c r="F134" s="15"/>
      <c r="G134" s="16" t="s">
        <v>189</v>
      </c>
      <c r="H134" s="15"/>
      <c r="I134" s="17"/>
      <c r="J134" s="18"/>
      <c r="K134" s="19"/>
      <c r="L134" s="5"/>
      <c r="M134" s="1"/>
      <c r="N134" s="27"/>
      <c r="O134" s="27">
        <f t="shared" si="1"/>
        <v>0</v>
      </c>
      <c r="P134" s="27">
        <f t="shared" si="2"/>
        <v>0</v>
      </c>
      <c r="Q134" s="93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0" customHeight="1" x14ac:dyDescent="0.25">
      <c r="A135" s="1"/>
      <c r="B135" s="4"/>
      <c r="C135" s="23" t="s">
        <v>210</v>
      </c>
      <c r="D135" s="24"/>
      <c r="E135" s="24">
        <v>6004</v>
      </c>
      <c r="F135" s="24"/>
      <c r="G135" s="25" t="s">
        <v>35</v>
      </c>
      <c r="H135" s="24" t="s">
        <v>24</v>
      </c>
      <c r="I135" s="26">
        <v>12</v>
      </c>
      <c r="J135" s="27">
        <v>19981</v>
      </c>
      <c r="K135" s="38">
        <f t="shared" ref="K135:K136" si="19">I135*J135</f>
        <v>239772</v>
      </c>
      <c r="L135" s="5"/>
      <c r="M135" s="1"/>
      <c r="N135" s="27">
        <v>14911</v>
      </c>
      <c r="O135" s="27">
        <f t="shared" si="1"/>
        <v>5069.7400000000007</v>
      </c>
      <c r="P135" s="27">
        <f t="shared" si="2"/>
        <v>19980.740000000002</v>
      </c>
      <c r="Q135" s="93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0" customHeight="1" x14ac:dyDescent="0.25">
      <c r="A136" s="1"/>
      <c r="B136" s="4"/>
      <c r="C136" s="23" t="s">
        <v>211</v>
      </c>
      <c r="D136" s="24"/>
      <c r="E136" s="24">
        <v>5966</v>
      </c>
      <c r="F136" s="24"/>
      <c r="G136" s="25" t="s">
        <v>44</v>
      </c>
      <c r="H136" s="24" t="s">
        <v>24</v>
      </c>
      <c r="I136" s="26">
        <v>100.2</v>
      </c>
      <c r="J136" s="27">
        <v>31111</v>
      </c>
      <c r="K136" s="38">
        <f t="shared" si="19"/>
        <v>3117322.2</v>
      </c>
      <c r="L136" s="5"/>
      <c r="M136" s="1"/>
      <c r="N136" s="27">
        <v>23217</v>
      </c>
      <c r="O136" s="27">
        <f t="shared" si="1"/>
        <v>7893.7800000000007</v>
      </c>
      <c r="P136" s="27">
        <f t="shared" si="2"/>
        <v>31110.78</v>
      </c>
      <c r="Q136" s="93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0" customHeight="1" x14ac:dyDescent="0.25">
      <c r="A137" s="1"/>
      <c r="B137" s="4"/>
      <c r="C137" s="14">
        <v>4.2</v>
      </c>
      <c r="D137" s="15"/>
      <c r="E137" s="15"/>
      <c r="F137" s="15"/>
      <c r="G137" s="16" t="s">
        <v>76</v>
      </c>
      <c r="H137" s="15"/>
      <c r="I137" s="17"/>
      <c r="J137" s="18"/>
      <c r="K137" s="19"/>
      <c r="L137" s="5"/>
      <c r="M137" s="1"/>
      <c r="N137" s="27"/>
      <c r="O137" s="27">
        <f t="shared" si="1"/>
        <v>0</v>
      </c>
      <c r="P137" s="27">
        <f t="shared" si="2"/>
        <v>0</v>
      </c>
      <c r="Q137" s="93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0" customHeight="1" x14ac:dyDescent="0.25">
      <c r="A138" s="1"/>
      <c r="B138" s="4"/>
      <c r="C138" s="23" t="s">
        <v>212</v>
      </c>
      <c r="D138" s="24"/>
      <c r="E138" s="24">
        <v>6337</v>
      </c>
      <c r="F138" s="24"/>
      <c r="G138" s="25" t="s">
        <v>88</v>
      </c>
      <c r="H138" s="24" t="s">
        <v>24</v>
      </c>
      <c r="I138" s="26">
        <v>234</v>
      </c>
      <c r="J138" s="27">
        <v>25591</v>
      </c>
      <c r="K138" s="38">
        <f t="shared" ref="K138:K140" si="20">I138*J138</f>
        <v>5988294</v>
      </c>
      <c r="L138" s="5"/>
      <c r="M138" s="1"/>
      <c r="N138" s="27">
        <v>19098</v>
      </c>
      <c r="O138" s="27">
        <f t="shared" si="1"/>
        <v>6493.3200000000006</v>
      </c>
      <c r="P138" s="27">
        <f t="shared" si="2"/>
        <v>25591.32</v>
      </c>
      <c r="Q138" s="93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0" customHeight="1" x14ac:dyDescent="0.25">
      <c r="A139" s="1"/>
      <c r="B139" s="4"/>
      <c r="C139" s="23" t="s">
        <v>213</v>
      </c>
      <c r="D139" s="24"/>
      <c r="E139" s="24">
        <v>6322</v>
      </c>
      <c r="F139" s="24"/>
      <c r="G139" s="25" t="s">
        <v>100</v>
      </c>
      <c r="H139" s="24" t="s">
        <v>24</v>
      </c>
      <c r="I139" s="26">
        <v>10</v>
      </c>
      <c r="J139" s="27">
        <v>579785</v>
      </c>
      <c r="K139" s="38">
        <f t="shared" si="20"/>
        <v>5797850</v>
      </c>
      <c r="L139" s="5"/>
      <c r="M139" s="1"/>
      <c r="N139" s="27">
        <v>432675</v>
      </c>
      <c r="O139" s="27">
        <f t="shared" si="1"/>
        <v>147109.5</v>
      </c>
      <c r="P139" s="27">
        <f t="shared" si="2"/>
        <v>579784.5</v>
      </c>
      <c r="Q139" s="93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0" customHeight="1" x14ac:dyDescent="0.25">
      <c r="A140" s="1"/>
      <c r="B140" s="4"/>
      <c r="C140" s="23" t="s">
        <v>214</v>
      </c>
      <c r="D140" s="24"/>
      <c r="E140" s="24">
        <v>6290</v>
      </c>
      <c r="F140" s="24"/>
      <c r="G140" s="25" t="s">
        <v>177</v>
      </c>
      <c r="H140" s="24" t="s">
        <v>24</v>
      </c>
      <c r="I140" s="26">
        <v>100.2</v>
      </c>
      <c r="J140" s="27">
        <v>151156</v>
      </c>
      <c r="K140" s="38">
        <f t="shared" si="20"/>
        <v>15145831.200000001</v>
      </c>
      <c r="L140" s="5"/>
      <c r="M140" s="1"/>
      <c r="N140" s="27">
        <v>112803</v>
      </c>
      <c r="O140" s="27">
        <f t="shared" si="1"/>
        <v>38353.020000000004</v>
      </c>
      <c r="P140" s="27">
        <f t="shared" si="2"/>
        <v>151156.01999999999</v>
      </c>
      <c r="Q140" s="93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0" customHeight="1" x14ac:dyDescent="0.25">
      <c r="A141" s="1"/>
      <c r="B141" s="4"/>
      <c r="C141" s="14">
        <v>4.3</v>
      </c>
      <c r="D141" s="15"/>
      <c r="E141" s="15"/>
      <c r="F141" s="15"/>
      <c r="G141" s="16" t="s">
        <v>139</v>
      </c>
      <c r="H141" s="15"/>
      <c r="I141" s="17"/>
      <c r="J141" s="18"/>
      <c r="K141" s="19"/>
      <c r="L141" s="5"/>
      <c r="M141" s="1"/>
      <c r="N141" s="27"/>
      <c r="O141" s="27">
        <f t="shared" si="1"/>
        <v>0</v>
      </c>
      <c r="P141" s="27">
        <f t="shared" si="2"/>
        <v>0</v>
      </c>
      <c r="Q141" s="93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63" customHeight="1" x14ac:dyDescent="0.25">
      <c r="A142" s="1"/>
      <c r="B142" s="4"/>
      <c r="C142" s="23" t="s">
        <v>215</v>
      </c>
      <c r="D142" s="24"/>
      <c r="E142" s="24" t="s">
        <v>116</v>
      </c>
      <c r="F142" s="24"/>
      <c r="G142" s="25" t="s">
        <v>203</v>
      </c>
      <c r="H142" s="24" t="s">
        <v>40</v>
      </c>
      <c r="I142" s="26">
        <v>5</v>
      </c>
      <c r="J142" s="27">
        <v>353771</v>
      </c>
      <c r="K142" s="38">
        <f t="shared" ref="K142:K145" si="21">I142*J142</f>
        <v>1768855</v>
      </c>
      <c r="L142" s="5"/>
      <c r="M142" s="1"/>
      <c r="N142" s="27"/>
      <c r="O142" s="27">
        <f t="shared" si="1"/>
        <v>0</v>
      </c>
      <c r="P142" s="27">
        <f t="shared" si="2"/>
        <v>0</v>
      </c>
      <c r="Q142" s="93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40.5" customHeight="1" x14ac:dyDescent="0.25">
      <c r="A143" s="1"/>
      <c r="B143" s="4"/>
      <c r="C143" s="23" t="s">
        <v>216</v>
      </c>
      <c r="D143" s="24"/>
      <c r="E143" s="24" t="s">
        <v>116</v>
      </c>
      <c r="F143" s="24"/>
      <c r="G143" s="25" t="s">
        <v>145</v>
      </c>
      <c r="H143" s="24" t="s">
        <v>40</v>
      </c>
      <c r="I143" s="26">
        <v>19</v>
      </c>
      <c r="J143" s="27">
        <v>196589</v>
      </c>
      <c r="K143" s="38">
        <f t="shared" si="21"/>
        <v>3735191</v>
      </c>
      <c r="L143" s="5"/>
      <c r="M143" s="1"/>
      <c r="N143" s="27"/>
      <c r="O143" s="27">
        <f t="shared" si="1"/>
        <v>0</v>
      </c>
      <c r="P143" s="27">
        <f t="shared" si="2"/>
        <v>0</v>
      </c>
      <c r="Q143" s="93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9" customHeight="1" x14ac:dyDescent="0.25">
      <c r="A144" s="1"/>
      <c r="B144" s="4"/>
      <c r="C144" s="23" t="s">
        <v>217</v>
      </c>
      <c r="D144" s="24"/>
      <c r="E144" s="24" t="s">
        <v>116</v>
      </c>
      <c r="F144" s="24"/>
      <c r="G144" s="25" t="s">
        <v>147</v>
      </c>
      <c r="H144" s="24" t="s">
        <v>40</v>
      </c>
      <c r="I144" s="26">
        <v>3</v>
      </c>
      <c r="J144" s="27">
        <v>63674</v>
      </c>
      <c r="K144" s="38">
        <f t="shared" si="21"/>
        <v>191022</v>
      </c>
      <c r="L144" s="5"/>
      <c r="M144" s="1"/>
      <c r="N144" s="27"/>
      <c r="O144" s="27">
        <f t="shared" si="1"/>
        <v>0</v>
      </c>
      <c r="P144" s="27">
        <f t="shared" si="2"/>
        <v>0</v>
      </c>
      <c r="Q144" s="93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43.5" customHeight="1" x14ac:dyDescent="0.25">
      <c r="A145" s="1"/>
      <c r="B145" s="4"/>
      <c r="C145" s="23" t="s">
        <v>218</v>
      </c>
      <c r="D145" s="24"/>
      <c r="E145" s="24" t="s">
        <v>116</v>
      </c>
      <c r="F145" s="24"/>
      <c r="G145" s="25" t="s">
        <v>157</v>
      </c>
      <c r="H145" s="24" t="s">
        <v>40</v>
      </c>
      <c r="I145" s="26">
        <v>22</v>
      </c>
      <c r="J145" s="27">
        <v>243254</v>
      </c>
      <c r="K145" s="38">
        <f t="shared" si="21"/>
        <v>5351588</v>
      </c>
      <c r="L145" s="5"/>
      <c r="M145" s="1"/>
      <c r="N145" s="27"/>
      <c r="O145" s="27">
        <f t="shared" si="1"/>
        <v>0</v>
      </c>
      <c r="P145" s="27">
        <f t="shared" si="2"/>
        <v>0</v>
      </c>
      <c r="Q145" s="93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0" customHeight="1" x14ac:dyDescent="0.25">
      <c r="A146" s="1"/>
      <c r="B146" s="4"/>
      <c r="C146" s="14">
        <v>4.4000000000000004</v>
      </c>
      <c r="D146" s="15"/>
      <c r="E146" s="15"/>
      <c r="F146" s="15"/>
      <c r="G146" s="16" t="s">
        <v>207</v>
      </c>
      <c r="H146" s="15"/>
      <c r="I146" s="17"/>
      <c r="J146" s="18"/>
      <c r="K146" s="19"/>
      <c r="L146" s="5"/>
      <c r="M146" s="1"/>
      <c r="N146" s="27"/>
      <c r="O146" s="27">
        <f t="shared" si="1"/>
        <v>0</v>
      </c>
      <c r="P146" s="27">
        <f t="shared" si="2"/>
        <v>0</v>
      </c>
      <c r="Q146" s="93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76.5" customHeight="1" x14ac:dyDescent="0.25">
      <c r="A147" s="1"/>
      <c r="B147" s="4"/>
      <c r="C147" s="23" t="s">
        <v>219</v>
      </c>
      <c r="D147" s="24"/>
      <c r="E147" s="24" t="s">
        <v>116</v>
      </c>
      <c r="F147" s="24"/>
      <c r="G147" s="25" t="s">
        <v>161</v>
      </c>
      <c r="H147" s="24" t="s">
        <v>40</v>
      </c>
      <c r="I147" s="26">
        <v>33</v>
      </c>
      <c r="J147" s="27">
        <v>381623</v>
      </c>
      <c r="K147" s="38">
        <f>I147*J147</f>
        <v>12593559</v>
      </c>
      <c r="L147" s="5"/>
      <c r="M147" s="1"/>
      <c r="N147" s="27"/>
      <c r="O147" s="27">
        <f t="shared" si="1"/>
        <v>0</v>
      </c>
      <c r="P147" s="27">
        <f t="shared" si="2"/>
        <v>0</v>
      </c>
      <c r="Q147" s="93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0" customHeight="1" x14ac:dyDescent="0.25">
      <c r="A148" s="1"/>
      <c r="B148" s="4"/>
      <c r="C148" s="29" t="s">
        <v>168</v>
      </c>
      <c r="D148" s="43"/>
      <c r="E148" s="43"/>
      <c r="F148" s="43"/>
      <c r="G148" s="44"/>
      <c r="H148" s="30"/>
      <c r="I148" s="26"/>
      <c r="J148" s="32"/>
      <c r="K148" s="33">
        <f>SUM(K135:K147)</f>
        <v>53929284.399999999</v>
      </c>
      <c r="L148" s="5"/>
      <c r="M148" s="1"/>
      <c r="N148" s="27"/>
      <c r="O148" s="27">
        <f t="shared" si="1"/>
        <v>0</v>
      </c>
      <c r="P148" s="27">
        <f t="shared" si="2"/>
        <v>0</v>
      </c>
      <c r="Q148" s="93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0" customHeight="1" x14ac:dyDescent="0.25">
      <c r="A149" s="1"/>
      <c r="B149" s="4"/>
      <c r="C149" s="11">
        <v>5</v>
      </c>
      <c r="D149" s="12"/>
      <c r="E149" s="12"/>
      <c r="F149" s="12"/>
      <c r="G149" s="12" t="s">
        <v>220</v>
      </c>
      <c r="H149" s="12"/>
      <c r="I149" s="12"/>
      <c r="J149" s="12"/>
      <c r="K149" s="13"/>
      <c r="L149" s="5"/>
      <c r="M149" s="1"/>
      <c r="N149" s="27"/>
      <c r="O149" s="27">
        <f t="shared" si="1"/>
        <v>0</v>
      </c>
      <c r="P149" s="27">
        <f t="shared" si="2"/>
        <v>0</v>
      </c>
      <c r="Q149" s="93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0" customHeight="1" x14ac:dyDescent="0.25">
      <c r="A150" s="1"/>
      <c r="B150" s="4"/>
      <c r="C150" s="14">
        <v>5.0999999999999996</v>
      </c>
      <c r="D150" s="15"/>
      <c r="E150" s="15"/>
      <c r="F150" s="15"/>
      <c r="G150" s="16" t="s">
        <v>18</v>
      </c>
      <c r="H150" s="15"/>
      <c r="I150" s="17"/>
      <c r="J150" s="18"/>
      <c r="K150" s="19"/>
      <c r="L150" s="5"/>
      <c r="M150" s="1"/>
      <c r="N150" s="27"/>
      <c r="O150" s="27">
        <f t="shared" si="1"/>
        <v>0</v>
      </c>
      <c r="P150" s="27">
        <f t="shared" si="2"/>
        <v>0</v>
      </c>
      <c r="Q150" s="93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0" customHeight="1" x14ac:dyDescent="0.25">
      <c r="A151" s="1"/>
      <c r="B151" s="4"/>
      <c r="C151" s="23" t="s">
        <v>221</v>
      </c>
      <c r="D151" s="24"/>
      <c r="E151" s="24">
        <v>6004</v>
      </c>
      <c r="F151" s="24"/>
      <c r="G151" s="25" t="s">
        <v>35</v>
      </c>
      <c r="H151" s="24" t="s">
        <v>24</v>
      </c>
      <c r="I151" s="26">
        <v>6</v>
      </c>
      <c r="J151" s="27">
        <v>19981</v>
      </c>
      <c r="K151" s="38">
        <f t="shared" ref="K151:K153" si="22">I151*J151</f>
        <v>119886</v>
      </c>
      <c r="L151" s="5"/>
      <c r="M151" s="1"/>
      <c r="N151" s="27">
        <v>14911</v>
      </c>
      <c r="O151" s="27">
        <f t="shared" si="1"/>
        <v>5069.7400000000007</v>
      </c>
      <c r="P151" s="27">
        <f t="shared" si="2"/>
        <v>19980.740000000002</v>
      </c>
      <c r="Q151" s="93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0" customHeight="1" x14ac:dyDescent="0.25">
      <c r="A152" s="1"/>
      <c r="B152" s="4"/>
      <c r="C152" s="23" t="s">
        <v>222</v>
      </c>
      <c r="D152" s="24"/>
      <c r="E152" s="24">
        <v>5966</v>
      </c>
      <c r="F152" s="24"/>
      <c r="G152" s="25" t="s">
        <v>44</v>
      </c>
      <c r="H152" s="24" t="s">
        <v>24</v>
      </c>
      <c r="I152" s="26">
        <v>8.66</v>
      </c>
      <c r="J152" s="27">
        <v>31111</v>
      </c>
      <c r="K152" s="38">
        <f t="shared" si="22"/>
        <v>269421.26</v>
      </c>
      <c r="L152" s="5"/>
      <c r="M152" s="1"/>
      <c r="N152" s="27">
        <v>23217</v>
      </c>
      <c r="O152" s="27">
        <f t="shared" si="1"/>
        <v>7893.7800000000007</v>
      </c>
      <c r="P152" s="27">
        <f t="shared" si="2"/>
        <v>31110.78</v>
      </c>
      <c r="Q152" s="93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0" customHeight="1" x14ac:dyDescent="0.25">
      <c r="A153" s="1"/>
      <c r="B153" s="4"/>
      <c r="C153" s="23" t="s">
        <v>223</v>
      </c>
      <c r="D153" s="24"/>
      <c r="E153" s="24">
        <v>6006</v>
      </c>
      <c r="F153" s="24"/>
      <c r="G153" s="25" t="s">
        <v>42</v>
      </c>
      <c r="H153" s="24" t="s">
        <v>24</v>
      </c>
      <c r="I153" s="26">
        <v>6</v>
      </c>
      <c r="J153" s="27">
        <v>17054</v>
      </c>
      <c r="K153" s="38">
        <f t="shared" si="22"/>
        <v>102324</v>
      </c>
      <c r="L153" s="5"/>
      <c r="M153" s="1"/>
      <c r="N153" s="27">
        <v>12727</v>
      </c>
      <c r="O153" s="27">
        <f t="shared" si="1"/>
        <v>4327.18</v>
      </c>
      <c r="P153" s="27">
        <f t="shared" si="2"/>
        <v>17054.18</v>
      </c>
      <c r="Q153" s="93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0" customHeight="1" x14ac:dyDescent="0.25">
      <c r="A154" s="1"/>
      <c r="B154" s="4"/>
      <c r="C154" s="14">
        <v>5.2</v>
      </c>
      <c r="D154" s="15"/>
      <c r="E154" s="15"/>
      <c r="F154" s="15"/>
      <c r="G154" s="16" t="s">
        <v>76</v>
      </c>
      <c r="H154" s="15"/>
      <c r="I154" s="17"/>
      <c r="J154" s="18"/>
      <c r="K154" s="19"/>
      <c r="L154" s="5"/>
      <c r="M154" s="1"/>
      <c r="N154" s="27"/>
      <c r="O154" s="27">
        <f t="shared" si="1"/>
        <v>0</v>
      </c>
      <c r="P154" s="27">
        <f t="shared" si="2"/>
        <v>0</v>
      </c>
      <c r="Q154" s="93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0" customHeight="1" x14ac:dyDescent="0.25">
      <c r="A155" s="1"/>
      <c r="B155" s="4"/>
      <c r="C155" s="23" t="s">
        <v>224</v>
      </c>
      <c r="D155" s="24"/>
      <c r="E155" s="24">
        <v>6337</v>
      </c>
      <c r="F155" s="24"/>
      <c r="G155" s="25" t="s">
        <v>88</v>
      </c>
      <c r="H155" s="24" t="s">
        <v>24</v>
      </c>
      <c r="I155" s="26">
        <v>43.42</v>
      </c>
      <c r="J155" s="27">
        <v>25591</v>
      </c>
      <c r="K155" s="38">
        <f t="shared" ref="K155:K159" si="23">I155*J155</f>
        <v>1111161.22</v>
      </c>
      <c r="L155" s="5"/>
      <c r="M155" s="1"/>
      <c r="N155" s="27">
        <v>19098</v>
      </c>
      <c r="O155" s="27">
        <f t="shared" si="1"/>
        <v>6493.3200000000006</v>
      </c>
      <c r="P155" s="27">
        <f t="shared" si="2"/>
        <v>25591.32</v>
      </c>
      <c r="Q155" s="93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0" customHeight="1" x14ac:dyDescent="0.25">
      <c r="A156" s="1"/>
      <c r="B156" s="4"/>
      <c r="C156" s="23" t="s">
        <v>225</v>
      </c>
      <c r="D156" s="24"/>
      <c r="E156" s="24">
        <v>6322</v>
      </c>
      <c r="F156" s="24"/>
      <c r="G156" s="25" t="s">
        <v>100</v>
      </c>
      <c r="H156" s="24" t="s">
        <v>24</v>
      </c>
      <c r="I156" s="26">
        <v>6</v>
      </c>
      <c r="J156" s="27">
        <v>579785</v>
      </c>
      <c r="K156" s="38">
        <f t="shared" si="23"/>
        <v>3478710</v>
      </c>
      <c r="L156" s="5"/>
      <c r="M156" s="1"/>
      <c r="N156" s="27">
        <v>432675</v>
      </c>
      <c r="O156" s="27">
        <f t="shared" si="1"/>
        <v>147109.5</v>
      </c>
      <c r="P156" s="27">
        <f t="shared" si="2"/>
        <v>579784.5</v>
      </c>
      <c r="Q156" s="93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0" customHeight="1" x14ac:dyDescent="0.25">
      <c r="A157" s="1"/>
      <c r="B157" s="4"/>
      <c r="C157" s="23" t="s">
        <v>226</v>
      </c>
      <c r="D157" s="24"/>
      <c r="E157" s="24">
        <v>6290</v>
      </c>
      <c r="F157" s="24"/>
      <c r="G157" s="25" t="s">
        <v>177</v>
      </c>
      <c r="H157" s="24" t="s">
        <v>24</v>
      </c>
      <c r="I157" s="26">
        <v>8.66</v>
      </c>
      <c r="J157" s="27">
        <v>151156</v>
      </c>
      <c r="K157" s="38">
        <f t="shared" si="23"/>
        <v>1309010.96</v>
      </c>
      <c r="L157" s="5"/>
      <c r="M157" s="1"/>
      <c r="N157" s="27">
        <v>112803</v>
      </c>
      <c r="O157" s="27">
        <f t="shared" si="1"/>
        <v>38353.020000000004</v>
      </c>
      <c r="P157" s="27">
        <f t="shared" si="2"/>
        <v>151156.01999999999</v>
      </c>
      <c r="Q157" s="93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0" customHeight="1" x14ac:dyDescent="0.25">
      <c r="A158" s="1"/>
      <c r="B158" s="4"/>
      <c r="C158" s="23" t="s">
        <v>227</v>
      </c>
      <c r="D158" s="24"/>
      <c r="E158" s="24">
        <v>7200</v>
      </c>
      <c r="F158" s="24"/>
      <c r="G158" s="25" t="s">
        <v>94</v>
      </c>
      <c r="H158" s="24" t="s">
        <v>24</v>
      </c>
      <c r="I158" s="26">
        <v>6</v>
      </c>
      <c r="J158" s="27">
        <v>458568</v>
      </c>
      <c r="K158" s="38">
        <f t="shared" si="23"/>
        <v>2751408</v>
      </c>
      <c r="L158" s="5"/>
      <c r="M158" s="1"/>
      <c r="N158" s="27">
        <v>342215</v>
      </c>
      <c r="O158" s="27">
        <f t="shared" si="1"/>
        <v>116353.1</v>
      </c>
      <c r="P158" s="27">
        <f t="shared" si="2"/>
        <v>458568.1</v>
      </c>
      <c r="Q158" s="93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0" customHeight="1" x14ac:dyDescent="0.25">
      <c r="A159" s="1"/>
      <c r="B159" s="4"/>
      <c r="C159" s="23" t="s">
        <v>228</v>
      </c>
      <c r="D159" s="24"/>
      <c r="E159" s="24">
        <v>7510</v>
      </c>
      <c r="F159" s="24"/>
      <c r="G159" s="25" t="s">
        <v>180</v>
      </c>
      <c r="H159" s="24" t="s">
        <v>24</v>
      </c>
      <c r="I159" s="26">
        <v>8.66</v>
      </c>
      <c r="J159" s="27">
        <v>171280</v>
      </c>
      <c r="K159" s="38">
        <f t="shared" si="23"/>
        <v>1483284.8</v>
      </c>
      <c r="L159" s="5"/>
      <c r="M159" s="1"/>
      <c r="N159" s="27">
        <v>127821</v>
      </c>
      <c r="O159" s="27">
        <f t="shared" si="1"/>
        <v>43459.140000000007</v>
      </c>
      <c r="P159" s="27">
        <f t="shared" si="2"/>
        <v>171280.14</v>
      </c>
      <c r="Q159" s="93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4"/>
      <c r="C160" s="14">
        <v>5.3</v>
      </c>
      <c r="D160" s="15"/>
      <c r="E160" s="15"/>
      <c r="F160" s="15"/>
      <c r="G160" s="16" t="s">
        <v>139</v>
      </c>
      <c r="H160" s="15"/>
      <c r="I160" s="17"/>
      <c r="J160" s="18"/>
      <c r="K160" s="19"/>
      <c r="L160" s="5"/>
      <c r="M160" s="1"/>
      <c r="N160" s="27"/>
      <c r="O160" s="27">
        <f t="shared" si="1"/>
        <v>0</v>
      </c>
      <c r="P160" s="27">
        <f t="shared" si="2"/>
        <v>0</v>
      </c>
      <c r="Q160" s="93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66" customHeight="1" x14ac:dyDescent="0.25">
      <c r="A161" s="1"/>
      <c r="B161" s="4"/>
      <c r="C161" s="23" t="s">
        <v>229</v>
      </c>
      <c r="D161" s="24"/>
      <c r="E161" s="24" t="s">
        <v>116</v>
      </c>
      <c r="F161" s="24"/>
      <c r="G161" s="25" t="s">
        <v>143</v>
      </c>
      <c r="H161" s="24" t="s">
        <v>40</v>
      </c>
      <c r="I161" s="26">
        <v>2</v>
      </c>
      <c r="J161" s="27">
        <v>353771</v>
      </c>
      <c r="K161" s="38">
        <f t="shared" ref="K161:K164" si="24">I161*J161</f>
        <v>707542</v>
      </c>
      <c r="L161" s="5"/>
      <c r="M161" s="1"/>
      <c r="N161" s="27"/>
      <c r="O161" s="27">
        <f t="shared" si="1"/>
        <v>0</v>
      </c>
      <c r="P161" s="27">
        <f t="shared" si="2"/>
        <v>0</v>
      </c>
      <c r="Q161" s="93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44.25" customHeight="1" x14ac:dyDescent="0.25">
      <c r="A162" s="1"/>
      <c r="B162" s="4"/>
      <c r="C162" s="23" t="s">
        <v>230</v>
      </c>
      <c r="D162" s="24"/>
      <c r="E162" s="24" t="s">
        <v>116</v>
      </c>
      <c r="F162" s="24"/>
      <c r="G162" s="25" t="s">
        <v>145</v>
      </c>
      <c r="H162" s="24" t="s">
        <v>40</v>
      </c>
      <c r="I162" s="26">
        <v>1</v>
      </c>
      <c r="J162" s="27">
        <v>196589</v>
      </c>
      <c r="K162" s="38">
        <f t="shared" si="24"/>
        <v>196589</v>
      </c>
      <c r="L162" s="5"/>
      <c r="M162" s="1"/>
      <c r="N162" s="27"/>
      <c r="O162" s="27">
        <f t="shared" si="1"/>
        <v>0</v>
      </c>
      <c r="P162" s="27">
        <f t="shared" si="2"/>
        <v>0</v>
      </c>
      <c r="Q162" s="93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44.25" customHeight="1" x14ac:dyDescent="0.25">
      <c r="A163" s="1"/>
      <c r="B163" s="4"/>
      <c r="C163" s="23" t="s">
        <v>231</v>
      </c>
      <c r="D163" s="24"/>
      <c r="E163" s="24" t="s">
        <v>116</v>
      </c>
      <c r="F163" s="24"/>
      <c r="G163" s="25" t="s">
        <v>147</v>
      </c>
      <c r="H163" s="24" t="s">
        <v>40</v>
      </c>
      <c r="I163" s="26">
        <v>2</v>
      </c>
      <c r="J163" s="27">
        <v>63674</v>
      </c>
      <c r="K163" s="38">
        <f t="shared" si="24"/>
        <v>127348</v>
      </c>
      <c r="L163" s="5"/>
      <c r="M163" s="1"/>
      <c r="N163" s="27"/>
      <c r="O163" s="27">
        <f t="shared" si="1"/>
        <v>0</v>
      </c>
      <c r="P163" s="27">
        <f t="shared" si="2"/>
        <v>0</v>
      </c>
      <c r="Q163" s="93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44.25" customHeight="1" x14ac:dyDescent="0.25">
      <c r="A164" s="1"/>
      <c r="B164" s="4"/>
      <c r="C164" s="23" t="s">
        <v>232</v>
      </c>
      <c r="D164" s="24"/>
      <c r="E164" s="24" t="s">
        <v>116</v>
      </c>
      <c r="F164" s="24"/>
      <c r="G164" s="25" t="s">
        <v>157</v>
      </c>
      <c r="H164" s="24" t="s">
        <v>40</v>
      </c>
      <c r="I164" s="26">
        <v>3</v>
      </c>
      <c r="J164" s="27">
        <v>243254</v>
      </c>
      <c r="K164" s="38">
        <f t="shared" si="24"/>
        <v>729762</v>
      </c>
      <c r="L164" s="5"/>
      <c r="M164" s="1"/>
      <c r="N164" s="27"/>
      <c r="O164" s="27">
        <f t="shared" si="1"/>
        <v>0</v>
      </c>
      <c r="P164" s="27">
        <f t="shared" si="2"/>
        <v>0</v>
      </c>
      <c r="Q164" s="93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7.5" customHeight="1" x14ac:dyDescent="0.25">
      <c r="A165" s="1"/>
      <c r="B165" s="4"/>
      <c r="C165" s="14">
        <v>5.4</v>
      </c>
      <c r="D165" s="15"/>
      <c r="E165" s="15"/>
      <c r="F165" s="15"/>
      <c r="G165" s="16" t="s">
        <v>207</v>
      </c>
      <c r="H165" s="15"/>
      <c r="I165" s="17"/>
      <c r="J165" s="18"/>
      <c r="K165" s="19"/>
      <c r="L165" s="5"/>
      <c r="M165" s="1"/>
      <c r="N165" s="27"/>
      <c r="O165" s="27">
        <f t="shared" si="1"/>
        <v>0</v>
      </c>
      <c r="P165" s="27">
        <f t="shared" si="2"/>
        <v>0</v>
      </c>
      <c r="Q165" s="93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81.75" customHeight="1" x14ac:dyDescent="0.25">
      <c r="A166" s="1"/>
      <c r="B166" s="4"/>
      <c r="C166" s="23" t="s">
        <v>233</v>
      </c>
      <c r="D166" s="24"/>
      <c r="E166" s="24" t="s">
        <v>116</v>
      </c>
      <c r="F166" s="24"/>
      <c r="G166" s="25" t="s">
        <v>161</v>
      </c>
      <c r="H166" s="24" t="s">
        <v>40</v>
      </c>
      <c r="I166" s="26">
        <v>6</v>
      </c>
      <c r="J166" s="27">
        <v>381623</v>
      </c>
      <c r="K166" s="38">
        <f>I166*J166</f>
        <v>2289738</v>
      </c>
      <c r="L166" s="5"/>
      <c r="M166" s="1"/>
      <c r="N166" s="27"/>
      <c r="O166" s="27">
        <f t="shared" si="1"/>
        <v>0</v>
      </c>
      <c r="P166" s="27">
        <f t="shared" si="2"/>
        <v>0</v>
      </c>
      <c r="Q166" s="93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0" customHeight="1" x14ac:dyDescent="0.25">
      <c r="A167" s="1"/>
      <c r="B167" s="4"/>
      <c r="C167" s="29" t="s">
        <v>168</v>
      </c>
      <c r="D167" s="43"/>
      <c r="E167" s="43"/>
      <c r="F167" s="43"/>
      <c r="G167" s="31"/>
      <c r="H167" s="30"/>
      <c r="I167" s="26"/>
      <c r="J167" s="32"/>
      <c r="K167" s="33">
        <f>SUM(K150:K166)</f>
        <v>14676185.240000002</v>
      </c>
      <c r="L167" s="5"/>
      <c r="M167" s="1"/>
      <c r="N167" s="27"/>
      <c r="O167" s="27">
        <f t="shared" si="1"/>
        <v>0</v>
      </c>
      <c r="P167" s="27">
        <f t="shared" si="2"/>
        <v>0</v>
      </c>
      <c r="Q167" s="93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0" customHeight="1" x14ac:dyDescent="0.25">
      <c r="A168" s="1"/>
      <c r="B168" s="4"/>
      <c r="C168" s="11">
        <v>6</v>
      </c>
      <c r="D168" s="12"/>
      <c r="E168" s="12"/>
      <c r="F168" s="12"/>
      <c r="G168" s="12" t="s">
        <v>234</v>
      </c>
      <c r="H168" s="12"/>
      <c r="I168" s="12"/>
      <c r="J168" s="12"/>
      <c r="K168" s="13"/>
      <c r="L168" s="5"/>
      <c r="M168" s="1"/>
      <c r="N168" s="27"/>
      <c r="O168" s="27">
        <f t="shared" si="1"/>
        <v>0</v>
      </c>
      <c r="P168" s="27">
        <f t="shared" si="2"/>
        <v>0</v>
      </c>
      <c r="Q168" s="93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0" customHeight="1" x14ac:dyDescent="0.25">
      <c r="A169" s="1"/>
      <c r="B169" s="4"/>
      <c r="C169" s="14">
        <v>6.1</v>
      </c>
      <c r="D169" s="15"/>
      <c r="E169" s="15"/>
      <c r="F169" s="15"/>
      <c r="G169" s="16" t="s">
        <v>18</v>
      </c>
      <c r="H169" s="15"/>
      <c r="I169" s="17"/>
      <c r="J169" s="18"/>
      <c r="K169" s="19"/>
      <c r="L169" s="5"/>
      <c r="M169" s="1"/>
      <c r="N169" s="27"/>
      <c r="O169" s="27">
        <f t="shared" si="1"/>
        <v>0</v>
      </c>
      <c r="P169" s="27">
        <f t="shared" si="2"/>
        <v>0</v>
      </c>
      <c r="Q169" s="93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0" customHeight="1" x14ac:dyDescent="0.25">
      <c r="A170" s="1"/>
      <c r="B170" s="4"/>
      <c r="C170" s="23" t="s">
        <v>235</v>
      </c>
      <c r="D170" s="24"/>
      <c r="E170" s="24">
        <v>6651</v>
      </c>
      <c r="F170" s="24"/>
      <c r="G170" s="25" t="s">
        <v>23</v>
      </c>
      <c r="H170" s="24" t="s">
        <v>24</v>
      </c>
      <c r="I170" s="26">
        <v>561.5</v>
      </c>
      <c r="J170" s="27">
        <v>24809</v>
      </c>
      <c r="K170" s="38">
        <f t="shared" ref="K170:K172" si="25">I170*J170</f>
        <v>13930253.5</v>
      </c>
      <c r="L170" s="5"/>
      <c r="M170" s="1"/>
      <c r="N170" s="27">
        <v>18514</v>
      </c>
      <c r="O170" s="27">
        <f t="shared" si="1"/>
        <v>6294.76</v>
      </c>
      <c r="P170" s="27">
        <f t="shared" si="2"/>
        <v>24808.76</v>
      </c>
      <c r="Q170" s="93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0" customHeight="1" x14ac:dyDescent="0.25">
      <c r="A171" s="1"/>
      <c r="B171" s="4"/>
      <c r="C171" s="23" t="s">
        <v>236</v>
      </c>
      <c r="D171" s="24"/>
      <c r="E171" s="24">
        <v>6715</v>
      </c>
      <c r="F171" s="24"/>
      <c r="G171" s="25" t="s">
        <v>237</v>
      </c>
      <c r="H171" s="24" t="s">
        <v>31</v>
      </c>
      <c r="I171" s="26">
        <v>63</v>
      </c>
      <c r="J171" s="27">
        <v>6055</v>
      </c>
      <c r="K171" s="38">
        <f t="shared" si="25"/>
        <v>381465</v>
      </c>
      <c r="L171" s="5"/>
      <c r="M171" s="1"/>
      <c r="N171" s="27">
        <v>4519</v>
      </c>
      <c r="O171" s="27">
        <f t="shared" si="1"/>
        <v>1536.46</v>
      </c>
      <c r="P171" s="27">
        <f t="shared" si="2"/>
        <v>6055.46</v>
      </c>
      <c r="Q171" s="93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0" customHeight="1" x14ac:dyDescent="0.25">
      <c r="A172" s="1"/>
      <c r="B172" s="4"/>
      <c r="C172" s="23" t="s">
        <v>238</v>
      </c>
      <c r="D172" s="24"/>
      <c r="E172" s="24">
        <v>354</v>
      </c>
      <c r="F172" s="24"/>
      <c r="G172" s="25" t="s">
        <v>37</v>
      </c>
      <c r="H172" s="24" t="s">
        <v>31</v>
      </c>
      <c r="I172" s="26">
        <v>34</v>
      </c>
      <c r="J172" s="27">
        <v>15137</v>
      </c>
      <c r="K172" s="38">
        <f t="shared" si="25"/>
        <v>514658</v>
      </c>
      <c r="L172" s="5"/>
      <c r="M172" s="1"/>
      <c r="N172" s="27">
        <v>11296</v>
      </c>
      <c r="O172" s="27">
        <f t="shared" si="1"/>
        <v>3840.6400000000003</v>
      </c>
      <c r="P172" s="27">
        <f t="shared" si="2"/>
        <v>15136.64</v>
      </c>
      <c r="Q172" s="93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0" customHeight="1" x14ac:dyDescent="0.25">
      <c r="A173" s="1"/>
      <c r="B173" s="4"/>
      <c r="C173" s="14">
        <v>6.2</v>
      </c>
      <c r="D173" s="15"/>
      <c r="E173" s="15"/>
      <c r="F173" s="15"/>
      <c r="G173" s="16" t="s">
        <v>101</v>
      </c>
      <c r="H173" s="15"/>
      <c r="I173" s="17"/>
      <c r="J173" s="18"/>
      <c r="K173" s="19"/>
      <c r="L173" s="5"/>
      <c r="M173" s="1"/>
      <c r="N173" s="27"/>
      <c r="O173" s="27">
        <f t="shared" si="1"/>
        <v>0</v>
      </c>
      <c r="P173" s="27">
        <f t="shared" si="2"/>
        <v>0</v>
      </c>
      <c r="Q173" s="93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0" customHeight="1" x14ac:dyDescent="0.25">
      <c r="A174" s="1"/>
      <c r="B174" s="4"/>
      <c r="C174" s="23" t="s">
        <v>239</v>
      </c>
      <c r="D174" s="24"/>
      <c r="E174" s="24">
        <v>7129</v>
      </c>
      <c r="F174" s="24"/>
      <c r="G174" s="25" t="s">
        <v>240</v>
      </c>
      <c r="H174" s="24" t="s">
        <v>24</v>
      </c>
      <c r="I174" s="26">
        <v>561.5</v>
      </c>
      <c r="J174" s="27">
        <v>97060</v>
      </c>
      <c r="K174" s="38">
        <f t="shared" ref="K174:K181" si="26">I174*J174</f>
        <v>54499190</v>
      </c>
      <c r="L174" s="5"/>
      <c r="M174" s="1"/>
      <c r="N174" s="27">
        <v>72432</v>
      </c>
      <c r="O174" s="27">
        <f t="shared" si="1"/>
        <v>24626.880000000001</v>
      </c>
      <c r="P174" s="27">
        <f t="shared" si="2"/>
        <v>97058.880000000005</v>
      </c>
      <c r="Q174" s="94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0" customHeight="1" x14ac:dyDescent="0.25">
      <c r="A175" s="1"/>
      <c r="B175" s="4"/>
      <c r="C175" s="23" t="s">
        <v>241</v>
      </c>
      <c r="D175" s="24"/>
      <c r="E175" s="24">
        <v>7130</v>
      </c>
      <c r="F175" s="24"/>
      <c r="G175" s="45" t="s">
        <v>242</v>
      </c>
      <c r="H175" s="24" t="s">
        <v>31</v>
      </c>
      <c r="I175" s="26">
        <v>47</v>
      </c>
      <c r="J175" s="46">
        <v>57998</v>
      </c>
      <c r="K175" s="38">
        <f t="shared" si="26"/>
        <v>2725906</v>
      </c>
      <c r="L175" s="5"/>
      <c r="M175" s="1"/>
      <c r="N175" s="27">
        <v>43282</v>
      </c>
      <c r="O175" s="27">
        <f t="shared" si="1"/>
        <v>14715.880000000001</v>
      </c>
      <c r="P175" s="27">
        <f t="shared" si="2"/>
        <v>57997.88</v>
      </c>
      <c r="Q175" s="93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9.75" customHeight="1" x14ac:dyDescent="0.25">
      <c r="A176" s="1"/>
      <c r="B176" s="4"/>
      <c r="C176" s="23" t="s">
        <v>243</v>
      </c>
      <c r="D176" s="24"/>
      <c r="E176" s="24">
        <v>7065</v>
      </c>
      <c r="F176" s="24"/>
      <c r="G176" s="25" t="s">
        <v>244</v>
      </c>
      <c r="H176" s="24" t="s">
        <v>31</v>
      </c>
      <c r="I176" s="26">
        <v>15</v>
      </c>
      <c r="J176" s="27">
        <v>330284</v>
      </c>
      <c r="K176" s="38">
        <f t="shared" si="26"/>
        <v>4954260</v>
      </c>
      <c r="L176" s="5"/>
      <c r="M176" s="1"/>
      <c r="N176" s="27">
        <v>246480</v>
      </c>
      <c r="O176" s="27">
        <f t="shared" si="1"/>
        <v>83803.200000000012</v>
      </c>
      <c r="P176" s="27">
        <f t="shared" si="2"/>
        <v>330283.2</v>
      </c>
      <c r="Q176" s="93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9.75" customHeight="1" x14ac:dyDescent="0.25">
      <c r="A177" s="1"/>
      <c r="B177" s="4"/>
      <c r="C177" s="23" t="s">
        <v>245</v>
      </c>
      <c r="D177" s="24"/>
      <c r="E177" s="24">
        <v>6649</v>
      </c>
      <c r="F177" s="24"/>
      <c r="G177" s="25" t="s">
        <v>105</v>
      </c>
      <c r="H177" s="24" t="s">
        <v>31</v>
      </c>
      <c r="I177" s="26">
        <v>34</v>
      </c>
      <c r="J177" s="27">
        <v>72093</v>
      </c>
      <c r="K177" s="38">
        <f t="shared" si="26"/>
        <v>2451162</v>
      </c>
      <c r="L177" s="5"/>
      <c r="M177" s="1"/>
      <c r="N177" s="27">
        <v>53801</v>
      </c>
      <c r="O177" s="27">
        <f t="shared" si="1"/>
        <v>18292.34</v>
      </c>
      <c r="P177" s="27">
        <f t="shared" si="2"/>
        <v>72093.34</v>
      </c>
      <c r="Q177" s="93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0" customHeight="1" x14ac:dyDescent="0.25">
      <c r="A178" s="1"/>
      <c r="B178" s="4"/>
      <c r="C178" s="23" t="s">
        <v>246</v>
      </c>
      <c r="D178" s="24"/>
      <c r="E178" s="24">
        <v>1891</v>
      </c>
      <c r="F178" s="24"/>
      <c r="G178" s="25" t="s">
        <v>247</v>
      </c>
      <c r="H178" s="24" t="s">
        <v>24</v>
      </c>
      <c r="I178" s="26">
        <v>18.27</v>
      </c>
      <c r="J178" s="27">
        <v>101096</v>
      </c>
      <c r="K178" s="38">
        <f t="shared" si="26"/>
        <v>1847023.92</v>
      </c>
      <c r="L178" s="5"/>
      <c r="M178" s="1"/>
      <c r="N178" s="27">
        <v>75445</v>
      </c>
      <c r="O178" s="27">
        <f t="shared" si="1"/>
        <v>25651.300000000003</v>
      </c>
      <c r="P178" s="27">
        <f t="shared" si="2"/>
        <v>101096.3</v>
      </c>
      <c r="Q178" s="93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0" customHeight="1" x14ac:dyDescent="0.25">
      <c r="A179" s="1"/>
      <c r="B179" s="4"/>
      <c r="C179" s="23" t="s">
        <v>248</v>
      </c>
      <c r="D179" s="24"/>
      <c r="E179" s="24">
        <v>272</v>
      </c>
      <c r="F179" s="24"/>
      <c r="G179" s="25" t="s">
        <v>249</v>
      </c>
      <c r="H179" s="24" t="s">
        <v>31</v>
      </c>
      <c r="I179" s="26">
        <v>63</v>
      </c>
      <c r="J179" s="27">
        <v>93145</v>
      </c>
      <c r="K179" s="38">
        <f t="shared" si="26"/>
        <v>5868135</v>
      </c>
      <c r="L179" s="5"/>
      <c r="M179" s="1"/>
      <c r="N179" s="27">
        <v>69511</v>
      </c>
      <c r="O179" s="27">
        <f t="shared" si="1"/>
        <v>23633.74</v>
      </c>
      <c r="P179" s="27">
        <f t="shared" si="2"/>
        <v>93144.74</v>
      </c>
      <c r="Q179" s="93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54" customHeight="1" x14ac:dyDescent="0.25">
      <c r="A180" s="1"/>
      <c r="B180" s="4"/>
      <c r="C180" s="23" t="s">
        <v>250</v>
      </c>
      <c r="D180" s="24"/>
      <c r="E180" s="24">
        <v>7652</v>
      </c>
      <c r="F180" s="24"/>
      <c r="G180" s="25" t="s">
        <v>251</v>
      </c>
      <c r="H180" s="24" t="s">
        <v>31</v>
      </c>
      <c r="I180" s="26">
        <v>16.5</v>
      </c>
      <c r="J180" s="27">
        <v>53079</v>
      </c>
      <c r="K180" s="38">
        <f t="shared" si="26"/>
        <v>875803.5</v>
      </c>
      <c r="L180" s="5"/>
      <c r="M180" s="1"/>
      <c r="N180" s="27">
        <v>39611</v>
      </c>
      <c r="O180" s="27">
        <f t="shared" si="1"/>
        <v>13467.740000000002</v>
      </c>
      <c r="P180" s="27">
        <f t="shared" si="2"/>
        <v>53078.74</v>
      </c>
      <c r="Q180" s="93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57.75" customHeight="1" x14ac:dyDescent="0.25">
      <c r="A181" s="1"/>
      <c r="B181" s="4"/>
      <c r="C181" s="23" t="s">
        <v>252</v>
      </c>
      <c r="D181" s="24"/>
      <c r="E181" s="24">
        <v>6552</v>
      </c>
      <c r="F181" s="24"/>
      <c r="G181" s="25" t="s">
        <v>107</v>
      </c>
      <c r="H181" s="24" t="s">
        <v>31</v>
      </c>
      <c r="I181" s="26">
        <v>68.680000000000007</v>
      </c>
      <c r="J181" s="27">
        <v>26954</v>
      </c>
      <c r="K181" s="38">
        <f t="shared" si="26"/>
        <v>1851200.7200000002</v>
      </c>
      <c r="L181" s="5"/>
      <c r="M181" s="1"/>
      <c r="N181" s="27">
        <v>20115</v>
      </c>
      <c r="O181" s="27">
        <f t="shared" si="1"/>
        <v>6839.1</v>
      </c>
      <c r="P181" s="27">
        <f t="shared" si="2"/>
        <v>26954.1</v>
      </c>
      <c r="Q181" s="93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0" customHeight="1" x14ac:dyDescent="0.25">
      <c r="A182" s="1"/>
      <c r="B182" s="4"/>
      <c r="C182" s="29" t="s">
        <v>168</v>
      </c>
      <c r="D182" s="43"/>
      <c r="E182" s="43"/>
      <c r="F182" s="43"/>
      <c r="G182" s="31"/>
      <c r="H182" s="30"/>
      <c r="I182" s="26"/>
      <c r="J182" s="32"/>
      <c r="K182" s="33">
        <f>SUM(K170:K181)</f>
        <v>89899057.640000001</v>
      </c>
      <c r="L182" s="5"/>
      <c r="M182" s="1"/>
      <c r="N182" s="27"/>
      <c r="O182" s="27">
        <f t="shared" si="1"/>
        <v>0</v>
      </c>
      <c r="P182" s="27">
        <f t="shared" si="2"/>
        <v>0</v>
      </c>
      <c r="Q182" s="93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0" customHeight="1" x14ac:dyDescent="0.25">
      <c r="A183" s="1"/>
      <c r="B183" s="4"/>
      <c r="C183" s="11">
        <v>7</v>
      </c>
      <c r="D183" s="12"/>
      <c r="E183" s="12"/>
      <c r="F183" s="12"/>
      <c r="G183" s="12" t="s">
        <v>253</v>
      </c>
      <c r="H183" s="12"/>
      <c r="I183" s="12"/>
      <c r="J183" s="12"/>
      <c r="K183" s="13"/>
      <c r="L183" s="5"/>
      <c r="M183" s="1"/>
      <c r="N183" s="27"/>
      <c r="O183" s="27">
        <f t="shared" si="1"/>
        <v>0</v>
      </c>
      <c r="P183" s="27">
        <f t="shared" si="2"/>
        <v>0</v>
      </c>
      <c r="Q183" s="93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0" customHeight="1" x14ac:dyDescent="0.25">
      <c r="A184" s="1"/>
      <c r="B184" s="4"/>
      <c r="C184" s="14">
        <v>7.1</v>
      </c>
      <c r="D184" s="15"/>
      <c r="E184" s="15"/>
      <c r="F184" s="15"/>
      <c r="G184" s="16" t="s">
        <v>18</v>
      </c>
      <c r="H184" s="15"/>
      <c r="I184" s="17"/>
      <c r="J184" s="18"/>
      <c r="K184" s="19"/>
      <c r="L184" s="5"/>
      <c r="M184" s="1"/>
      <c r="N184" s="27"/>
      <c r="O184" s="27">
        <f t="shared" si="1"/>
        <v>0</v>
      </c>
      <c r="P184" s="27">
        <f t="shared" si="2"/>
        <v>0</v>
      </c>
      <c r="Q184" s="93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0" customHeight="1" x14ac:dyDescent="0.25">
      <c r="A185" s="1"/>
      <c r="B185" s="4"/>
      <c r="C185" s="23" t="s">
        <v>254</v>
      </c>
      <c r="D185" s="24"/>
      <c r="E185" s="24">
        <v>6476</v>
      </c>
      <c r="F185" s="24"/>
      <c r="G185" s="25" t="s">
        <v>255</v>
      </c>
      <c r="H185" s="24" t="s">
        <v>31</v>
      </c>
      <c r="I185" s="26">
        <v>101.63</v>
      </c>
      <c r="J185" s="27">
        <v>36593</v>
      </c>
      <c r="K185" s="38">
        <f t="shared" ref="K185:K188" si="27">I185*J185</f>
        <v>3718946.59</v>
      </c>
      <c r="L185" s="5"/>
      <c r="M185" s="1"/>
      <c r="N185" s="27">
        <v>27309</v>
      </c>
      <c r="O185" s="27">
        <f t="shared" si="1"/>
        <v>9285.0600000000013</v>
      </c>
      <c r="P185" s="27">
        <f t="shared" si="2"/>
        <v>36594.06</v>
      </c>
      <c r="Q185" s="93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0" customHeight="1" x14ac:dyDescent="0.25">
      <c r="A186" s="1"/>
      <c r="B186" s="4"/>
      <c r="C186" s="23" t="s">
        <v>256</v>
      </c>
      <c r="D186" s="24"/>
      <c r="E186" s="24">
        <v>8115</v>
      </c>
      <c r="F186" s="24"/>
      <c r="G186" s="25" t="s">
        <v>28</v>
      </c>
      <c r="H186" s="24" t="s">
        <v>24</v>
      </c>
      <c r="I186" s="26">
        <v>76.930000000000007</v>
      </c>
      <c r="J186" s="27">
        <v>8952</v>
      </c>
      <c r="K186" s="38">
        <f t="shared" si="27"/>
        <v>688677.3600000001</v>
      </c>
      <c r="L186" s="5"/>
      <c r="M186" s="1"/>
      <c r="N186" s="27">
        <v>6680</v>
      </c>
      <c r="O186" s="27">
        <f t="shared" si="1"/>
        <v>2271.2000000000003</v>
      </c>
      <c r="P186" s="27">
        <f t="shared" si="2"/>
        <v>8951.2000000000007</v>
      </c>
      <c r="Q186" s="93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0" customHeight="1" x14ac:dyDescent="0.25">
      <c r="A187" s="1"/>
      <c r="B187" s="4"/>
      <c r="C187" s="23" t="s">
        <v>257</v>
      </c>
      <c r="D187" s="24"/>
      <c r="E187" s="24">
        <v>5781</v>
      </c>
      <c r="F187" s="24"/>
      <c r="G187" s="25" t="s">
        <v>258</v>
      </c>
      <c r="H187" s="24" t="s">
        <v>259</v>
      </c>
      <c r="I187" s="26">
        <v>3.24</v>
      </c>
      <c r="J187" s="27">
        <v>290734</v>
      </c>
      <c r="K187" s="38">
        <f t="shared" si="27"/>
        <v>941978.16</v>
      </c>
      <c r="L187" s="5"/>
      <c r="M187" s="1"/>
      <c r="N187" s="27">
        <v>216966</v>
      </c>
      <c r="O187" s="27">
        <f t="shared" si="1"/>
        <v>73768.44</v>
      </c>
      <c r="P187" s="27">
        <f t="shared" si="2"/>
        <v>290734.44</v>
      </c>
      <c r="Q187" s="93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0" customHeight="1" x14ac:dyDescent="0.25">
      <c r="A188" s="1"/>
      <c r="B188" s="4"/>
      <c r="C188" s="23" t="s">
        <v>260</v>
      </c>
      <c r="D188" s="24"/>
      <c r="E188" s="24">
        <v>5534</v>
      </c>
      <c r="F188" s="24"/>
      <c r="G188" s="25" t="s">
        <v>261</v>
      </c>
      <c r="H188" s="24" t="s">
        <v>24</v>
      </c>
      <c r="I188" s="26">
        <v>304.5</v>
      </c>
      <c r="J188" s="27">
        <v>5022</v>
      </c>
      <c r="K188" s="38">
        <f t="shared" si="27"/>
        <v>1529199</v>
      </c>
      <c r="L188" s="5"/>
      <c r="M188" s="1"/>
      <c r="N188" s="27">
        <v>3748</v>
      </c>
      <c r="O188" s="27">
        <f t="shared" si="1"/>
        <v>1274.3200000000002</v>
      </c>
      <c r="P188" s="27">
        <f t="shared" si="2"/>
        <v>5022.32</v>
      </c>
      <c r="Q188" s="93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0" customHeight="1" x14ac:dyDescent="0.25">
      <c r="A189" s="1"/>
      <c r="B189" s="4"/>
      <c r="C189" s="14">
        <v>7.2</v>
      </c>
      <c r="D189" s="15"/>
      <c r="E189" s="15"/>
      <c r="F189" s="15"/>
      <c r="G189" s="16" t="s">
        <v>262</v>
      </c>
      <c r="H189" s="15"/>
      <c r="I189" s="17"/>
      <c r="J189" s="18"/>
      <c r="K189" s="19"/>
      <c r="L189" s="5"/>
      <c r="M189" s="1"/>
      <c r="N189" s="27"/>
      <c r="O189" s="27">
        <f t="shared" si="1"/>
        <v>0</v>
      </c>
      <c r="P189" s="27">
        <f t="shared" si="2"/>
        <v>0</v>
      </c>
      <c r="Q189" s="93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0" customHeight="1" x14ac:dyDescent="0.25">
      <c r="A190" s="1"/>
      <c r="B190" s="4"/>
      <c r="C190" s="23" t="s">
        <v>263</v>
      </c>
      <c r="D190" s="24"/>
      <c r="E190" s="24">
        <v>5803</v>
      </c>
      <c r="F190" s="24"/>
      <c r="G190" s="25" t="s">
        <v>264</v>
      </c>
      <c r="H190" s="24" t="s">
        <v>259</v>
      </c>
      <c r="I190" s="26">
        <v>7.2</v>
      </c>
      <c r="J190" s="27">
        <v>79810</v>
      </c>
      <c r="K190" s="38">
        <f t="shared" ref="K190:K200" si="28">I190*J190</f>
        <v>574632</v>
      </c>
      <c r="L190" s="5"/>
      <c r="M190" s="1"/>
      <c r="N190" s="27">
        <v>59560</v>
      </c>
      <c r="O190" s="27">
        <f t="shared" si="1"/>
        <v>20250.400000000001</v>
      </c>
      <c r="P190" s="27">
        <f t="shared" si="2"/>
        <v>79810.399999999994</v>
      </c>
      <c r="Q190" s="93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0" customHeight="1" x14ac:dyDescent="0.25">
      <c r="A191" s="1"/>
      <c r="B191" s="4"/>
      <c r="C191" s="23" t="s">
        <v>265</v>
      </c>
      <c r="D191" s="24"/>
      <c r="E191" s="24">
        <v>6057</v>
      </c>
      <c r="F191" s="24"/>
      <c r="G191" s="25" t="s">
        <v>266</v>
      </c>
      <c r="H191" s="24" t="s">
        <v>40</v>
      </c>
      <c r="I191" s="26">
        <v>9</v>
      </c>
      <c r="J191" s="27">
        <v>500048</v>
      </c>
      <c r="K191" s="38">
        <f t="shared" si="28"/>
        <v>4500432</v>
      </c>
      <c r="L191" s="5"/>
      <c r="M191" s="1"/>
      <c r="N191" s="27">
        <v>373170</v>
      </c>
      <c r="O191" s="27">
        <f t="shared" si="1"/>
        <v>126877.8</v>
      </c>
      <c r="P191" s="27">
        <f t="shared" si="2"/>
        <v>500047.8</v>
      </c>
      <c r="Q191" s="93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0" customHeight="1" x14ac:dyDescent="0.25">
      <c r="A192" s="1"/>
      <c r="B192" s="4"/>
      <c r="C192" s="23" t="s">
        <v>267</v>
      </c>
      <c r="D192" s="24"/>
      <c r="E192" s="24">
        <v>4612</v>
      </c>
      <c r="F192" s="24"/>
      <c r="G192" s="25" t="s">
        <v>268</v>
      </c>
      <c r="H192" s="24" t="s">
        <v>259</v>
      </c>
      <c r="I192" s="26">
        <v>91.35</v>
      </c>
      <c r="J192" s="27">
        <v>107890</v>
      </c>
      <c r="K192" s="38">
        <f t="shared" si="28"/>
        <v>9855751.5</v>
      </c>
      <c r="L192" s="5"/>
      <c r="M192" s="1"/>
      <c r="N192" s="27">
        <v>80515</v>
      </c>
      <c r="O192" s="27">
        <f t="shared" si="1"/>
        <v>27375.100000000002</v>
      </c>
      <c r="P192" s="27">
        <f t="shared" si="2"/>
        <v>107890.1</v>
      </c>
      <c r="Q192" s="93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0" customHeight="1" x14ac:dyDescent="0.25">
      <c r="A193" s="1"/>
      <c r="B193" s="4"/>
      <c r="C193" s="23" t="s">
        <v>269</v>
      </c>
      <c r="D193" s="24"/>
      <c r="E193" s="24">
        <v>4820</v>
      </c>
      <c r="F193" s="24"/>
      <c r="G193" s="25" t="s">
        <v>270</v>
      </c>
      <c r="H193" s="24" t="s">
        <v>31</v>
      </c>
      <c r="I193" s="26">
        <v>53</v>
      </c>
      <c r="J193" s="27">
        <v>110648</v>
      </c>
      <c r="K193" s="38">
        <f t="shared" si="28"/>
        <v>5864344</v>
      </c>
      <c r="L193" s="5"/>
      <c r="M193" s="1"/>
      <c r="N193" s="27">
        <v>82573</v>
      </c>
      <c r="O193" s="27">
        <f t="shared" si="1"/>
        <v>28074.820000000003</v>
      </c>
      <c r="P193" s="27">
        <f t="shared" si="2"/>
        <v>110647.82</v>
      </c>
      <c r="Q193" s="93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0" customHeight="1" x14ac:dyDescent="0.25">
      <c r="A194" s="1"/>
      <c r="B194" s="4"/>
      <c r="C194" s="23" t="s">
        <v>271</v>
      </c>
      <c r="D194" s="24"/>
      <c r="E194" s="24">
        <v>5851</v>
      </c>
      <c r="F194" s="24"/>
      <c r="G194" s="25" t="s">
        <v>272</v>
      </c>
      <c r="H194" s="24" t="s">
        <v>31</v>
      </c>
      <c r="I194" s="26">
        <v>27</v>
      </c>
      <c r="J194" s="27">
        <v>45464</v>
      </c>
      <c r="K194" s="38">
        <f t="shared" si="28"/>
        <v>1227528</v>
      </c>
      <c r="L194" s="5"/>
      <c r="M194" s="1"/>
      <c r="N194" s="27">
        <v>33928</v>
      </c>
      <c r="O194" s="27">
        <f t="shared" si="1"/>
        <v>11535.52</v>
      </c>
      <c r="P194" s="27">
        <f t="shared" si="2"/>
        <v>45463.519999999997</v>
      </c>
      <c r="Q194" s="93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6.75" customHeight="1" x14ac:dyDescent="0.25">
      <c r="A195" s="1"/>
      <c r="B195" s="4"/>
      <c r="C195" s="23" t="s">
        <v>273</v>
      </c>
      <c r="D195" s="24"/>
      <c r="E195" s="24">
        <v>799</v>
      </c>
      <c r="F195" s="24"/>
      <c r="G195" s="25" t="s">
        <v>274</v>
      </c>
      <c r="H195" s="24" t="s">
        <v>31</v>
      </c>
      <c r="I195" s="26">
        <v>91.39</v>
      </c>
      <c r="J195" s="27">
        <v>67260</v>
      </c>
      <c r="K195" s="38">
        <f t="shared" si="28"/>
        <v>6146891.4000000004</v>
      </c>
      <c r="L195" s="5"/>
      <c r="M195" s="1"/>
      <c r="N195" s="27">
        <v>50194</v>
      </c>
      <c r="O195" s="27">
        <f t="shared" si="1"/>
        <v>17065.960000000003</v>
      </c>
      <c r="P195" s="27">
        <f t="shared" si="2"/>
        <v>67259.960000000006</v>
      </c>
      <c r="Q195" s="93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43.5" customHeight="1" x14ac:dyDescent="0.25">
      <c r="A196" s="1"/>
      <c r="B196" s="4"/>
      <c r="C196" s="23" t="s">
        <v>275</v>
      </c>
      <c r="D196" s="24"/>
      <c r="E196" s="24">
        <v>427</v>
      </c>
      <c r="F196" s="24"/>
      <c r="G196" s="25" t="s">
        <v>276</v>
      </c>
      <c r="H196" s="24" t="s">
        <v>40</v>
      </c>
      <c r="I196" s="26">
        <v>1</v>
      </c>
      <c r="J196" s="27">
        <v>3888105</v>
      </c>
      <c r="K196" s="38">
        <f t="shared" si="28"/>
        <v>3888105</v>
      </c>
      <c r="L196" s="5"/>
      <c r="M196" s="1"/>
      <c r="N196" s="27">
        <v>2901571</v>
      </c>
      <c r="O196" s="27">
        <f t="shared" si="1"/>
        <v>986534.14</v>
      </c>
      <c r="P196" s="27">
        <f t="shared" si="2"/>
        <v>3888105.14</v>
      </c>
      <c r="Q196" s="94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57" customHeight="1" x14ac:dyDescent="0.25">
      <c r="A197" s="1"/>
      <c r="B197" s="4"/>
      <c r="C197" s="23" t="s">
        <v>277</v>
      </c>
      <c r="D197" s="24"/>
      <c r="E197" s="24">
        <v>6707</v>
      </c>
      <c r="F197" s="24"/>
      <c r="G197" s="25" t="s">
        <v>278</v>
      </c>
      <c r="H197" s="24" t="s">
        <v>24</v>
      </c>
      <c r="I197" s="26">
        <v>16.5</v>
      </c>
      <c r="J197" s="27">
        <v>789370</v>
      </c>
      <c r="K197" s="38">
        <f t="shared" si="28"/>
        <v>13024605</v>
      </c>
      <c r="L197" s="5"/>
      <c r="M197" s="1"/>
      <c r="N197" s="27">
        <v>589082</v>
      </c>
      <c r="O197" s="27">
        <f t="shared" si="1"/>
        <v>200287.88</v>
      </c>
      <c r="P197" s="27">
        <f t="shared" si="2"/>
        <v>789369.88</v>
      </c>
      <c r="Q197" s="93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5.25" customHeight="1" x14ac:dyDescent="0.25">
      <c r="A198" s="1"/>
      <c r="B198" s="4"/>
      <c r="C198" s="23" t="s">
        <v>279</v>
      </c>
      <c r="D198" s="24"/>
      <c r="E198" s="24">
        <v>5308</v>
      </c>
      <c r="F198" s="24"/>
      <c r="G198" s="25" t="s">
        <v>280</v>
      </c>
      <c r="H198" s="24" t="s">
        <v>24</v>
      </c>
      <c r="I198" s="26">
        <v>30.94</v>
      </c>
      <c r="J198" s="27">
        <v>476599</v>
      </c>
      <c r="K198" s="38">
        <f t="shared" si="28"/>
        <v>14745973.060000001</v>
      </c>
      <c r="L198" s="5"/>
      <c r="M198" s="1"/>
      <c r="N198" s="27">
        <v>355671</v>
      </c>
      <c r="O198" s="27">
        <f t="shared" si="1"/>
        <v>120928.14000000001</v>
      </c>
      <c r="P198" s="27">
        <f t="shared" si="2"/>
        <v>476599.14</v>
      </c>
      <c r="Q198" s="93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0" customHeight="1" x14ac:dyDescent="0.25">
      <c r="A199" s="1"/>
      <c r="B199" s="4"/>
      <c r="C199" s="23" t="s">
        <v>281</v>
      </c>
      <c r="D199" s="24"/>
      <c r="E199" s="24">
        <v>7278</v>
      </c>
      <c r="F199" s="24"/>
      <c r="G199" s="25" t="s">
        <v>282</v>
      </c>
      <c r="H199" s="24" t="s">
        <v>24</v>
      </c>
      <c r="I199" s="26">
        <v>120</v>
      </c>
      <c r="J199" s="27">
        <v>173828</v>
      </c>
      <c r="K199" s="38">
        <f t="shared" si="28"/>
        <v>20859360</v>
      </c>
      <c r="L199" s="5"/>
      <c r="M199" s="1"/>
      <c r="N199" s="27">
        <v>129723</v>
      </c>
      <c r="O199" s="27">
        <f t="shared" si="1"/>
        <v>44105.82</v>
      </c>
      <c r="P199" s="35">
        <f t="shared" si="2"/>
        <v>173828.82</v>
      </c>
      <c r="Q199" s="94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0" customHeight="1" x14ac:dyDescent="0.25">
      <c r="A200" s="1"/>
      <c r="B200" s="4"/>
      <c r="C200" s="23" t="s">
        <v>283</v>
      </c>
      <c r="D200" s="24"/>
      <c r="E200" s="24">
        <v>6665</v>
      </c>
      <c r="F200" s="24"/>
      <c r="G200" s="25" t="s">
        <v>284</v>
      </c>
      <c r="H200" s="24" t="s">
        <v>259</v>
      </c>
      <c r="I200" s="26">
        <v>1</v>
      </c>
      <c r="J200" s="27">
        <v>1129906</v>
      </c>
      <c r="K200" s="38">
        <f t="shared" si="28"/>
        <v>1129906</v>
      </c>
      <c r="L200" s="5"/>
      <c r="M200" s="1"/>
      <c r="N200" s="27">
        <v>843213</v>
      </c>
      <c r="O200" s="27">
        <f t="shared" si="1"/>
        <v>286692.42000000004</v>
      </c>
      <c r="P200" s="27">
        <f t="shared" si="2"/>
        <v>1129905.42</v>
      </c>
      <c r="Q200" s="93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0" customHeight="1" x14ac:dyDescent="0.25">
      <c r="A201" s="1"/>
      <c r="B201" s="4"/>
      <c r="C201" s="14"/>
      <c r="D201" s="15"/>
      <c r="E201" s="15"/>
      <c r="F201" s="15"/>
      <c r="G201" s="16" t="s">
        <v>285</v>
      </c>
      <c r="H201" s="15"/>
      <c r="I201" s="17"/>
      <c r="J201" s="18"/>
      <c r="K201" s="19"/>
      <c r="L201" s="5"/>
      <c r="M201" s="1"/>
      <c r="N201" s="27"/>
      <c r="O201" s="27">
        <f t="shared" si="1"/>
        <v>0</v>
      </c>
      <c r="P201" s="27">
        <f t="shared" si="2"/>
        <v>0</v>
      </c>
      <c r="Q201" s="93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0" customHeight="1" x14ac:dyDescent="0.25">
      <c r="A202" s="1"/>
      <c r="B202" s="4"/>
      <c r="C202" s="14">
        <v>7.3</v>
      </c>
      <c r="D202" s="15"/>
      <c r="E202" s="15"/>
      <c r="F202" s="15"/>
      <c r="G202" s="16" t="s">
        <v>114</v>
      </c>
      <c r="H202" s="15"/>
      <c r="I202" s="17"/>
      <c r="J202" s="18"/>
      <c r="K202" s="19"/>
      <c r="L202" s="5"/>
      <c r="M202" s="1"/>
      <c r="N202" s="27"/>
      <c r="O202" s="27">
        <f t="shared" si="1"/>
        <v>0</v>
      </c>
      <c r="P202" s="27">
        <f t="shared" si="2"/>
        <v>0</v>
      </c>
      <c r="Q202" s="93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41.25" customHeight="1" x14ac:dyDescent="0.25">
      <c r="A203" s="1"/>
      <c r="B203" s="4"/>
      <c r="C203" s="23" t="s">
        <v>286</v>
      </c>
      <c r="D203" s="24"/>
      <c r="E203" s="24" t="s">
        <v>116</v>
      </c>
      <c r="F203" s="24"/>
      <c r="G203" s="25" t="s">
        <v>287</v>
      </c>
      <c r="H203" s="24" t="s">
        <v>40</v>
      </c>
      <c r="I203" s="26">
        <v>1</v>
      </c>
      <c r="J203" s="27">
        <v>349324</v>
      </c>
      <c r="K203" s="38">
        <f t="shared" ref="K203:K205" si="29">I203*J203</f>
        <v>349324</v>
      </c>
      <c r="L203" s="5"/>
      <c r="M203" s="1"/>
      <c r="N203" s="27"/>
      <c r="O203" s="27">
        <f t="shared" si="1"/>
        <v>0</v>
      </c>
      <c r="P203" s="27">
        <f t="shared" si="2"/>
        <v>0</v>
      </c>
      <c r="Q203" s="93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41.25" customHeight="1" x14ac:dyDescent="0.25">
      <c r="A204" s="1"/>
      <c r="B204" s="4"/>
      <c r="C204" s="23" t="s">
        <v>288</v>
      </c>
      <c r="D204" s="24"/>
      <c r="E204" s="24" t="s">
        <v>116</v>
      </c>
      <c r="F204" s="24"/>
      <c r="G204" s="25" t="s">
        <v>121</v>
      </c>
      <c r="H204" s="24" t="s">
        <v>40</v>
      </c>
      <c r="I204" s="26">
        <v>6</v>
      </c>
      <c r="J204" s="27">
        <v>39799</v>
      </c>
      <c r="K204" s="38">
        <f t="shared" si="29"/>
        <v>238794</v>
      </c>
      <c r="L204" s="5"/>
      <c r="M204" s="1"/>
      <c r="N204" s="27"/>
      <c r="O204" s="27">
        <f t="shared" si="1"/>
        <v>0</v>
      </c>
      <c r="P204" s="27">
        <f t="shared" si="2"/>
        <v>0</v>
      </c>
      <c r="Q204" s="93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41.25" customHeight="1" x14ac:dyDescent="0.25">
      <c r="A205" s="1"/>
      <c r="B205" s="4"/>
      <c r="C205" s="23" t="s">
        <v>289</v>
      </c>
      <c r="D205" s="24"/>
      <c r="E205" s="24" t="s">
        <v>116</v>
      </c>
      <c r="F205" s="24"/>
      <c r="G205" s="25" t="s">
        <v>290</v>
      </c>
      <c r="H205" s="24" t="s">
        <v>40</v>
      </c>
      <c r="I205" s="26">
        <v>1</v>
      </c>
      <c r="J205" s="27">
        <v>16567171</v>
      </c>
      <c r="K205" s="38">
        <f t="shared" si="29"/>
        <v>16567171</v>
      </c>
      <c r="L205" s="5"/>
      <c r="M205" s="1"/>
      <c r="N205" s="27"/>
      <c r="O205" s="27">
        <f t="shared" si="1"/>
        <v>0</v>
      </c>
      <c r="P205" s="27">
        <f t="shared" si="2"/>
        <v>0</v>
      </c>
      <c r="Q205" s="93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0" customHeight="1" x14ac:dyDescent="0.25">
      <c r="A206" s="1"/>
      <c r="B206" s="4"/>
      <c r="C206" s="14">
        <v>7.4</v>
      </c>
      <c r="D206" s="15"/>
      <c r="E206" s="15"/>
      <c r="F206" s="15"/>
      <c r="G206" s="16" t="s">
        <v>127</v>
      </c>
      <c r="H206" s="15"/>
      <c r="I206" s="17"/>
      <c r="J206" s="18"/>
      <c r="K206" s="19"/>
      <c r="L206" s="5"/>
      <c r="M206" s="1"/>
      <c r="N206" s="27"/>
      <c r="O206" s="27">
        <f t="shared" si="1"/>
        <v>0</v>
      </c>
      <c r="P206" s="27">
        <f t="shared" si="2"/>
        <v>0</v>
      </c>
      <c r="Q206" s="93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50.25" customHeight="1" x14ac:dyDescent="0.25">
      <c r="A207" s="1"/>
      <c r="B207" s="4"/>
      <c r="C207" s="23" t="s">
        <v>291</v>
      </c>
      <c r="D207" s="24"/>
      <c r="E207" s="24" t="s">
        <v>116</v>
      </c>
      <c r="F207" s="24"/>
      <c r="G207" s="25" t="s">
        <v>129</v>
      </c>
      <c r="H207" s="24" t="s">
        <v>31</v>
      </c>
      <c r="I207" s="26">
        <v>137.66</v>
      </c>
      <c r="J207" s="27">
        <v>28892</v>
      </c>
      <c r="K207" s="38">
        <f t="shared" ref="K207:K208" si="30">I207*J207</f>
        <v>3977272.7199999997</v>
      </c>
      <c r="L207" s="5"/>
      <c r="M207" s="1"/>
      <c r="N207" s="27"/>
      <c r="O207" s="27">
        <f t="shared" si="1"/>
        <v>0</v>
      </c>
      <c r="P207" s="27">
        <f t="shared" si="2"/>
        <v>0</v>
      </c>
      <c r="Q207" s="93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50.25" customHeight="1" x14ac:dyDescent="0.25">
      <c r="A208" s="1"/>
      <c r="B208" s="4"/>
      <c r="C208" s="23" t="s">
        <v>292</v>
      </c>
      <c r="D208" s="24"/>
      <c r="E208" s="24" t="s">
        <v>116</v>
      </c>
      <c r="F208" s="24"/>
      <c r="G208" s="25" t="s">
        <v>293</v>
      </c>
      <c r="H208" s="24" t="s">
        <v>31</v>
      </c>
      <c r="I208" s="26">
        <v>11.24</v>
      </c>
      <c r="J208" s="27">
        <v>25123</v>
      </c>
      <c r="K208" s="38">
        <f t="shared" si="30"/>
        <v>282382.52</v>
      </c>
      <c r="L208" s="5"/>
      <c r="M208" s="1"/>
      <c r="N208" s="27"/>
      <c r="O208" s="27">
        <f t="shared" si="1"/>
        <v>0</v>
      </c>
      <c r="P208" s="27">
        <f t="shared" si="2"/>
        <v>0</v>
      </c>
      <c r="Q208" s="93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0" customHeight="1" x14ac:dyDescent="0.25">
      <c r="A209" s="1"/>
      <c r="B209" s="4"/>
      <c r="C209" s="14">
        <v>7.5</v>
      </c>
      <c r="D209" s="15"/>
      <c r="E209" s="15"/>
      <c r="F209" s="15"/>
      <c r="G209" s="16" t="s">
        <v>133</v>
      </c>
      <c r="H209" s="15"/>
      <c r="I209" s="17"/>
      <c r="J209" s="18"/>
      <c r="K209" s="19"/>
      <c r="L209" s="5"/>
      <c r="M209" s="1"/>
      <c r="N209" s="27"/>
      <c r="O209" s="27">
        <f t="shared" si="1"/>
        <v>0</v>
      </c>
      <c r="P209" s="27">
        <f t="shared" si="2"/>
        <v>0</v>
      </c>
      <c r="Q209" s="93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41.25" customHeight="1" x14ac:dyDescent="0.25">
      <c r="A210" s="1"/>
      <c r="B210" s="4"/>
      <c r="C210" s="23" t="s">
        <v>294</v>
      </c>
      <c r="D210" s="24"/>
      <c r="E210" s="24" t="s">
        <v>116</v>
      </c>
      <c r="F210" s="24"/>
      <c r="G210" s="25" t="s">
        <v>135</v>
      </c>
      <c r="H210" s="24" t="s">
        <v>31</v>
      </c>
      <c r="I210" s="26">
        <v>38.14</v>
      </c>
      <c r="J210" s="27">
        <v>28137</v>
      </c>
      <c r="K210" s="38">
        <f t="shared" ref="K210:K213" si="31">I210*J210</f>
        <v>1073145.18</v>
      </c>
      <c r="L210" s="5"/>
      <c r="M210" s="1"/>
      <c r="N210" s="27"/>
      <c r="O210" s="27">
        <f t="shared" si="1"/>
        <v>0</v>
      </c>
      <c r="P210" s="27">
        <f t="shared" si="2"/>
        <v>0</v>
      </c>
      <c r="Q210" s="93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43.5" customHeight="1" x14ac:dyDescent="0.25">
      <c r="A211" s="1"/>
      <c r="B211" s="4"/>
      <c r="C211" s="23" t="s">
        <v>295</v>
      </c>
      <c r="D211" s="24"/>
      <c r="E211" s="24" t="s">
        <v>116</v>
      </c>
      <c r="F211" s="24"/>
      <c r="G211" s="25" t="s">
        <v>137</v>
      </c>
      <c r="H211" s="24" t="s">
        <v>31</v>
      </c>
      <c r="I211" s="26">
        <v>14.4</v>
      </c>
      <c r="J211" s="27">
        <v>50031</v>
      </c>
      <c r="K211" s="38">
        <f t="shared" si="31"/>
        <v>720446.4</v>
      </c>
      <c r="L211" s="5"/>
      <c r="M211" s="1"/>
      <c r="N211" s="27"/>
      <c r="O211" s="27">
        <f t="shared" si="1"/>
        <v>0</v>
      </c>
      <c r="P211" s="27">
        <f t="shared" si="2"/>
        <v>0</v>
      </c>
      <c r="Q211" s="93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0" customHeight="1" x14ac:dyDescent="0.25">
      <c r="A212" s="1"/>
      <c r="B212" s="4"/>
      <c r="C212" s="23" t="s">
        <v>296</v>
      </c>
      <c r="D212" s="24"/>
      <c r="E212" s="24" t="s">
        <v>116</v>
      </c>
      <c r="F212" s="24"/>
      <c r="G212" s="25" t="s">
        <v>297</v>
      </c>
      <c r="H212" s="24" t="s">
        <v>40</v>
      </c>
      <c r="I212" s="26">
        <v>1</v>
      </c>
      <c r="J212" s="27">
        <v>675855</v>
      </c>
      <c r="K212" s="38">
        <f t="shared" si="31"/>
        <v>675855</v>
      </c>
      <c r="L212" s="5"/>
      <c r="M212" s="1"/>
      <c r="N212" s="27"/>
      <c r="O212" s="27">
        <f t="shared" si="1"/>
        <v>0</v>
      </c>
      <c r="P212" s="27">
        <f t="shared" si="2"/>
        <v>0</v>
      </c>
      <c r="Q212" s="93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40.5" customHeight="1" x14ac:dyDescent="0.25">
      <c r="A213" s="1"/>
      <c r="B213" s="4"/>
      <c r="C213" s="23" t="s">
        <v>298</v>
      </c>
      <c r="D213" s="24"/>
      <c r="E213" s="24" t="s">
        <v>116</v>
      </c>
      <c r="F213" s="24"/>
      <c r="G213" s="25" t="s">
        <v>299</v>
      </c>
      <c r="H213" s="24" t="s">
        <v>31</v>
      </c>
      <c r="I213" s="26">
        <v>35.61</v>
      </c>
      <c r="J213" s="27">
        <v>28925</v>
      </c>
      <c r="K213" s="38">
        <f t="shared" si="31"/>
        <v>1030019.25</v>
      </c>
      <c r="L213" s="5"/>
      <c r="M213" s="1"/>
      <c r="N213" s="27"/>
      <c r="O213" s="27">
        <f t="shared" si="1"/>
        <v>0</v>
      </c>
      <c r="P213" s="27">
        <f t="shared" si="2"/>
        <v>0</v>
      </c>
      <c r="Q213" s="93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0" customHeight="1" x14ac:dyDescent="0.25">
      <c r="A214" s="1"/>
      <c r="B214" s="4"/>
      <c r="C214" s="14">
        <v>7.6</v>
      </c>
      <c r="D214" s="15"/>
      <c r="E214" s="15"/>
      <c r="F214" s="15"/>
      <c r="G214" s="16" t="s">
        <v>139</v>
      </c>
      <c r="H214" s="15"/>
      <c r="I214" s="17"/>
      <c r="J214" s="18"/>
      <c r="K214" s="19"/>
      <c r="L214" s="5"/>
      <c r="M214" s="1"/>
      <c r="N214" s="27"/>
      <c r="O214" s="27">
        <f t="shared" si="1"/>
        <v>0</v>
      </c>
      <c r="P214" s="27">
        <f t="shared" si="2"/>
        <v>0</v>
      </c>
      <c r="Q214" s="93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69" customHeight="1" x14ac:dyDescent="0.25">
      <c r="A215" s="1"/>
      <c r="B215" s="4"/>
      <c r="C215" s="23" t="s">
        <v>300</v>
      </c>
      <c r="D215" s="24"/>
      <c r="E215" s="24" t="s">
        <v>116</v>
      </c>
      <c r="F215" s="24"/>
      <c r="G215" s="25" t="s">
        <v>141</v>
      </c>
      <c r="H215" s="24" t="s">
        <v>40</v>
      </c>
      <c r="I215" s="26">
        <v>1</v>
      </c>
      <c r="J215" s="27">
        <v>336213</v>
      </c>
      <c r="K215" s="38">
        <f t="shared" ref="K215:K221" si="32">I215*J215</f>
        <v>336213</v>
      </c>
      <c r="L215" s="5"/>
      <c r="M215" s="1"/>
      <c r="N215" s="27"/>
      <c r="O215" s="27">
        <f t="shared" si="1"/>
        <v>0</v>
      </c>
      <c r="P215" s="27">
        <f t="shared" si="2"/>
        <v>0</v>
      </c>
      <c r="Q215" s="93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69" customHeight="1" x14ac:dyDescent="0.25">
      <c r="A216" s="1"/>
      <c r="B216" s="4"/>
      <c r="C216" s="23" t="s">
        <v>301</v>
      </c>
      <c r="D216" s="24"/>
      <c r="E216" s="24" t="s">
        <v>116</v>
      </c>
      <c r="F216" s="24"/>
      <c r="G216" s="25" t="s">
        <v>143</v>
      </c>
      <c r="H216" s="24" t="s">
        <v>40</v>
      </c>
      <c r="I216" s="26">
        <v>4</v>
      </c>
      <c r="J216" s="27">
        <v>353771</v>
      </c>
      <c r="K216" s="38">
        <f t="shared" si="32"/>
        <v>1415084</v>
      </c>
      <c r="L216" s="5"/>
      <c r="M216" s="1"/>
      <c r="N216" s="27"/>
      <c r="O216" s="27">
        <f t="shared" si="1"/>
        <v>0</v>
      </c>
      <c r="P216" s="27">
        <f t="shared" si="2"/>
        <v>0</v>
      </c>
      <c r="Q216" s="93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8.25" customHeight="1" x14ac:dyDescent="0.25">
      <c r="A217" s="1"/>
      <c r="B217" s="4"/>
      <c r="C217" s="23" t="s">
        <v>302</v>
      </c>
      <c r="D217" s="24"/>
      <c r="E217" s="24" t="s">
        <v>116</v>
      </c>
      <c r="F217" s="24"/>
      <c r="G217" s="25" t="s">
        <v>303</v>
      </c>
      <c r="H217" s="24" t="s">
        <v>40</v>
      </c>
      <c r="I217" s="26">
        <v>15</v>
      </c>
      <c r="J217" s="27">
        <v>91633</v>
      </c>
      <c r="K217" s="38">
        <f t="shared" si="32"/>
        <v>1374495</v>
      </c>
      <c r="L217" s="5"/>
      <c r="M217" s="1"/>
      <c r="N217" s="27">
        <v>2526264</v>
      </c>
      <c r="O217" s="27">
        <f t="shared" si="1"/>
        <v>858929.76</v>
      </c>
      <c r="P217" s="27">
        <f t="shared" si="2"/>
        <v>3385193.76</v>
      </c>
      <c r="Q217" s="94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8.25" customHeight="1" x14ac:dyDescent="0.25">
      <c r="A218" s="1"/>
      <c r="B218" s="4"/>
      <c r="C218" s="23" t="s">
        <v>304</v>
      </c>
      <c r="D218" s="24"/>
      <c r="E218" s="24" t="s">
        <v>116</v>
      </c>
      <c r="F218" s="24"/>
      <c r="G218" s="25" t="s">
        <v>305</v>
      </c>
      <c r="H218" s="24" t="s">
        <v>40</v>
      </c>
      <c r="I218" s="26">
        <v>10</v>
      </c>
      <c r="J218" s="27">
        <v>82146</v>
      </c>
      <c r="K218" s="38">
        <f t="shared" si="32"/>
        <v>821460</v>
      </c>
      <c r="L218" s="5"/>
      <c r="M218" s="1"/>
      <c r="N218" s="27"/>
      <c r="O218" s="27">
        <f t="shared" si="1"/>
        <v>0</v>
      </c>
      <c r="P218" s="27">
        <f t="shared" si="2"/>
        <v>0</v>
      </c>
      <c r="Q218" s="93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8.25" customHeight="1" x14ac:dyDescent="0.25">
      <c r="A219" s="1"/>
      <c r="B219" s="4"/>
      <c r="C219" s="23" t="s">
        <v>306</v>
      </c>
      <c r="D219" s="24"/>
      <c r="E219" s="24" t="s">
        <v>116</v>
      </c>
      <c r="F219" s="24"/>
      <c r="G219" s="25" t="s">
        <v>155</v>
      </c>
      <c r="H219" s="24" t="s">
        <v>40</v>
      </c>
      <c r="I219" s="26">
        <v>8</v>
      </c>
      <c r="J219" s="27">
        <v>171470</v>
      </c>
      <c r="K219" s="38">
        <f t="shared" si="32"/>
        <v>1371760</v>
      </c>
      <c r="L219" s="5"/>
      <c r="M219" s="1"/>
      <c r="N219" s="27">
        <v>136585</v>
      </c>
      <c r="O219" s="27">
        <f t="shared" si="1"/>
        <v>46438.9</v>
      </c>
      <c r="P219" s="27">
        <f t="shared" si="2"/>
        <v>183023.9</v>
      </c>
      <c r="Q219" s="94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0" customHeight="1" x14ac:dyDescent="0.25">
      <c r="A220" s="1"/>
      <c r="B220" s="4"/>
      <c r="C220" s="23" t="s">
        <v>307</v>
      </c>
      <c r="D220" s="24"/>
      <c r="E220" s="24" t="s">
        <v>116</v>
      </c>
      <c r="F220" s="24"/>
      <c r="G220" s="25" t="s">
        <v>308</v>
      </c>
      <c r="H220" s="24" t="s">
        <v>40</v>
      </c>
      <c r="I220" s="26">
        <v>3</v>
      </c>
      <c r="J220" s="27">
        <v>59513</v>
      </c>
      <c r="K220" s="38">
        <f t="shared" si="32"/>
        <v>178539</v>
      </c>
      <c r="L220" s="5"/>
      <c r="M220" s="1"/>
      <c r="N220" s="27"/>
      <c r="O220" s="27">
        <f t="shared" si="1"/>
        <v>0</v>
      </c>
      <c r="P220" s="27">
        <f t="shared" si="2"/>
        <v>0</v>
      </c>
      <c r="Q220" s="93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9" customHeight="1" x14ac:dyDescent="0.25">
      <c r="A221" s="1"/>
      <c r="B221" s="4"/>
      <c r="C221" s="23" t="s">
        <v>309</v>
      </c>
      <c r="D221" s="24"/>
      <c r="E221" s="24" t="s">
        <v>116</v>
      </c>
      <c r="F221" s="24"/>
      <c r="G221" s="25" t="s">
        <v>157</v>
      </c>
      <c r="H221" s="24" t="s">
        <v>40</v>
      </c>
      <c r="I221" s="26">
        <v>33</v>
      </c>
      <c r="J221" s="27">
        <v>243254</v>
      </c>
      <c r="K221" s="38">
        <f t="shared" si="32"/>
        <v>8027382</v>
      </c>
      <c r="L221" s="5"/>
      <c r="M221" s="1"/>
      <c r="N221" s="27"/>
      <c r="O221" s="27">
        <f t="shared" si="1"/>
        <v>0</v>
      </c>
      <c r="P221" s="27">
        <f t="shared" si="2"/>
        <v>0</v>
      </c>
      <c r="Q221" s="93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0" customHeight="1" x14ac:dyDescent="0.25">
      <c r="A222" s="1"/>
      <c r="B222" s="4"/>
      <c r="C222" s="14">
        <v>7.7</v>
      </c>
      <c r="D222" s="15"/>
      <c r="E222" s="15"/>
      <c r="F222" s="15"/>
      <c r="G222" s="16" t="s">
        <v>207</v>
      </c>
      <c r="H222" s="15"/>
      <c r="I222" s="17"/>
      <c r="J222" s="18"/>
      <c r="K222" s="19"/>
      <c r="L222" s="5"/>
      <c r="M222" s="1"/>
      <c r="N222" s="27"/>
      <c r="O222" s="27">
        <f t="shared" si="1"/>
        <v>0</v>
      </c>
      <c r="P222" s="27">
        <f t="shared" si="2"/>
        <v>0</v>
      </c>
      <c r="Q222" s="93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72.75" customHeight="1" x14ac:dyDescent="0.25">
      <c r="A223" s="1"/>
      <c r="B223" s="4"/>
      <c r="C223" s="23" t="s">
        <v>310</v>
      </c>
      <c r="D223" s="24"/>
      <c r="E223" s="24" t="s">
        <v>116</v>
      </c>
      <c r="F223" s="24"/>
      <c r="G223" s="25" t="s">
        <v>311</v>
      </c>
      <c r="H223" s="24" t="s">
        <v>40</v>
      </c>
      <c r="I223" s="26">
        <v>3</v>
      </c>
      <c r="J223" s="27">
        <v>381623</v>
      </c>
      <c r="K223" s="38">
        <f t="shared" ref="K223:K226" si="33">I223*J223</f>
        <v>1144869</v>
      </c>
      <c r="L223" s="5"/>
      <c r="M223" s="1"/>
      <c r="N223" s="27">
        <v>284793</v>
      </c>
      <c r="O223" s="27">
        <f t="shared" si="1"/>
        <v>96829.62000000001</v>
      </c>
      <c r="P223" s="27">
        <f t="shared" si="2"/>
        <v>381622.62</v>
      </c>
      <c r="Q223" s="93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90.75" customHeight="1" x14ac:dyDescent="0.25">
      <c r="A224" s="1"/>
      <c r="B224" s="4"/>
      <c r="C224" s="23" t="s">
        <v>312</v>
      </c>
      <c r="D224" s="24"/>
      <c r="E224" s="24" t="s">
        <v>116</v>
      </c>
      <c r="F224" s="24"/>
      <c r="G224" s="25" t="s">
        <v>313</v>
      </c>
      <c r="H224" s="24" t="s">
        <v>40</v>
      </c>
      <c r="I224" s="26">
        <v>8</v>
      </c>
      <c r="J224" s="27">
        <v>1112141</v>
      </c>
      <c r="K224" s="38">
        <f t="shared" si="33"/>
        <v>8897128</v>
      </c>
      <c r="L224" s="5"/>
      <c r="M224" s="1"/>
      <c r="N224" s="27"/>
      <c r="O224" s="27">
        <f t="shared" si="1"/>
        <v>0</v>
      </c>
      <c r="P224" s="27">
        <f t="shared" si="2"/>
        <v>0</v>
      </c>
      <c r="Q224" s="93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0" customHeight="1" x14ac:dyDescent="0.25">
      <c r="A225" s="1"/>
      <c r="B225" s="4"/>
      <c r="C225" s="23" t="s">
        <v>314</v>
      </c>
      <c r="D225" s="24"/>
      <c r="E225" s="24">
        <v>7727</v>
      </c>
      <c r="F225" s="24"/>
      <c r="G225" s="25" t="s">
        <v>165</v>
      </c>
      <c r="H225" s="24" t="s">
        <v>40</v>
      </c>
      <c r="I225" s="26">
        <v>9</v>
      </c>
      <c r="J225" s="27">
        <v>157158</v>
      </c>
      <c r="K225" s="38">
        <f t="shared" si="33"/>
        <v>1414422</v>
      </c>
      <c r="L225" s="5"/>
      <c r="M225" s="1"/>
      <c r="N225" s="27">
        <v>117282</v>
      </c>
      <c r="O225" s="27">
        <f t="shared" si="1"/>
        <v>39875.880000000005</v>
      </c>
      <c r="P225" s="27">
        <f t="shared" si="2"/>
        <v>157157.88</v>
      </c>
      <c r="Q225" s="93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54" customHeight="1" x14ac:dyDescent="0.25">
      <c r="A226" s="1"/>
      <c r="B226" s="4"/>
      <c r="C226" s="23" t="s">
        <v>315</v>
      </c>
      <c r="D226" s="24"/>
      <c r="E226" s="24">
        <v>7906</v>
      </c>
      <c r="F226" s="24"/>
      <c r="G226" s="25" t="s">
        <v>167</v>
      </c>
      <c r="H226" s="24" t="s">
        <v>40</v>
      </c>
      <c r="I226" s="26">
        <v>30</v>
      </c>
      <c r="J226" s="27">
        <v>16032</v>
      </c>
      <c r="K226" s="38">
        <f t="shared" si="33"/>
        <v>480960</v>
      </c>
      <c r="L226" s="5"/>
      <c r="M226" s="1"/>
      <c r="N226" s="27">
        <v>13931</v>
      </c>
      <c r="O226" s="27">
        <f t="shared" si="1"/>
        <v>4736.54</v>
      </c>
      <c r="P226" s="27">
        <f t="shared" si="2"/>
        <v>18667.54</v>
      </c>
      <c r="Q226" s="94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0" customHeight="1" x14ac:dyDescent="0.25">
      <c r="A227" s="1"/>
      <c r="B227" s="4"/>
      <c r="C227" s="29" t="s">
        <v>168</v>
      </c>
      <c r="D227" s="43"/>
      <c r="E227" s="43"/>
      <c r="F227" s="43"/>
      <c r="G227" s="31"/>
      <c r="H227" s="30"/>
      <c r="I227" s="26"/>
      <c r="J227" s="32"/>
      <c r="K227" s="33">
        <f>SUM(K184:K226)</f>
        <v>139073051.13999999</v>
      </c>
      <c r="L227" s="5"/>
      <c r="M227" s="1"/>
      <c r="N227" s="27"/>
      <c r="O227" s="27">
        <f t="shared" si="1"/>
        <v>0</v>
      </c>
      <c r="P227" s="27">
        <f t="shared" si="2"/>
        <v>0</v>
      </c>
      <c r="Q227" s="93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0" customHeight="1" x14ac:dyDescent="0.3">
      <c r="A228" s="1"/>
      <c r="B228" s="4"/>
      <c r="C228" s="114" t="s">
        <v>316</v>
      </c>
      <c r="D228" s="115"/>
      <c r="E228" s="115"/>
      <c r="F228" s="115"/>
      <c r="G228" s="115"/>
      <c r="H228" s="115"/>
      <c r="I228" s="115"/>
      <c r="J228" s="116"/>
      <c r="K228" s="47">
        <f>K227+K182+K167+K148+K132+K110+K89</f>
        <v>761642606.99000001</v>
      </c>
      <c r="L228" s="5"/>
      <c r="M228" s="1"/>
      <c r="N228" s="27"/>
      <c r="O228" s="27">
        <f t="shared" si="1"/>
        <v>0</v>
      </c>
      <c r="P228" s="27">
        <f t="shared" si="2"/>
        <v>0</v>
      </c>
      <c r="Q228" s="95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0" customHeight="1" x14ac:dyDescent="0.3">
      <c r="A229" s="1"/>
      <c r="B229" s="4"/>
      <c r="C229" s="1"/>
      <c r="D229" s="48"/>
      <c r="E229" s="1"/>
      <c r="F229" s="1"/>
      <c r="G229" s="49" t="s">
        <v>317</v>
      </c>
      <c r="H229" s="50"/>
      <c r="I229" s="51"/>
      <c r="J229" s="52"/>
      <c r="K229" s="53">
        <v>10472675</v>
      </c>
      <c r="L229" s="5"/>
      <c r="M229" s="1"/>
      <c r="N229" s="27"/>
      <c r="O229" s="27">
        <f t="shared" si="1"/>
        <v>0</v>
      </c>
      <c r="P229" s="27">
        <f t="shared" si="2"/>
        <v>0</v>
      </c>
      <c r="Q229" s="95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0" customHeight="1" x14ac:dyDescent="0.3">
      <c r="A230" s="1"/>
      <c r="B230" s="4"/>
      <c r="C230" s="1"/>
      <c r="D230" s="48"/>
      <c r="E230" s="1"/>
      <c r="F230" s="1"/>
      <c r="G230" s="49" t="s">
        <v>346</v>
      </c>
      <c r="H230" s="50"/>
      <c r="I230" s="51"/>
      <c r="J230" s="52"/>
      <c r="K230" s="53">
        <v>4760000</v>
      </c>
      <c r="L230" s="96"/>
      <c r="M230" s="1"/>
      <c r="N230" s="27"/>
      <c r="O230" s="27"/>
      <c r="P230" s="27"/>
      <c r="Q230" s="95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0" customHeight="1" x14ac:dyDescent="0.3">
      <c r="A231" s="1"/>
      <c r="B231" s="4"/>
      <c r="C231" s="1"/>
      <c r="D231" s="48"/>
      <c r="E231" s="1"/>
      <c r="F231" s="1"/>
      <c r="G231" s="49" t="s">
        <v>347</v>
      </c>
      <c r="H231" s="50"/>
      <c r="I231" s="51"/>
      <c r="J231" s="52"/>
      <c r="K231" s="53">
        <v>7140000</v>
      </c>
      <c r="L231" s="96"/>
      <c r="M231" s="1"/>
      <c r="N231" s="27"/>
      <c r="O231" s="27"/>
      <c r="P231" s="27"/>
      <c r="Q231" s="95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0" customHeight="1" x14ac:dyDescent="0.3">
      <c r="A232" s="1"/>
      <c r="B232" s="4"/>
      <c r="C232" s="1"/>
      <c r="D232" s="39"/>
      <c r="E232" s="39"/>
      <c r="F232" s="39"/>
      <c r="G232" s="49" t="s">
        <v>318</v>
      </c>
      <c r="H232" s="50"/>
      <c r="I232" s="51"/>
      <c r="J232" s="52"/>
      <c r="K232" s="56">
        <f>SUM(K228:K231)</f>
        <v>784015281.99000001</v>
      </c>
      <c r="L232" s="5"/>
      <c r="M232" s="1"/>
      <c r="N232" s="27"/>
      <c r="O232" s="27">
        <f t="shared" si="1"/>
        <v>0</v>
      </c>
      <c r="P232" s="27">
        <f t="shared" si="2"/>
        <v>0</v>
      </c>
      <c r="Q232" s="95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0" customHeight="1" x14ac:dyDescent="0.3">
      <c r="A233" s="1"/>
      <c r="B233" s="4"/>
      <c r="C233" s="1"/>
      <c r="D233" s="48"/>
      <c r="E233" s="1"/>
      <c r="F233" s="57"/>
      <c r="G233" s="54" t="s">
        <v>319</v>
      </c>
      <c r="H233" s="50"/>
      <c r="I233" s="51"/>
      <c r="J233" s="55"/>
      <c r="K233" s="56">
        <v>0.01</v>
      </c>
      <c r="L233" s="5"/>
      <c r="M233" s="1"/>
      <c r="N233" s="27"/>
      <c r="O233" s="27">
        <f t="shared" si="1"/>
        <v>0</v>
      </c>
      <c r="P233" s="27">
        <f t="shared" si="2"/>
        <v>0</v>
      </c>
      <c r="Q233" s="95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0" customHeight="1" x14ac:dyDescent="0.3">
      <c r="A234" s="1"/>
      <c r="B234" s="4"/>
      <c r="C234" s="1"/>
      <c r="D234" s="48"/>
      <c r="E234" s="1"/>
      <c r="F234" s="1"/>
      <c r="G234" s="58" t="s">
        <v>320</v>
      </c>
      <c r="H234" s="59"/>
      <c r="I234" s="60"/>
      <c r="J234" s="61"/>
      <c r="K234" s="47">
        <f>SUM(K232:K233)</f>
        <v>784015282</v>
      </c>
      <c r="L234" s="5"/>
      <c r="M234" s="1"/>
      <c r="N234" s="27"/>
      <c r="O234" s="27">
        <f t="shared" si="1"/>
        <v>0</v>
      </c>
      <c r="P234" s="27">
        <f t="shared" si="2"/>
        <v>0</v>
      </c>
      <c r="Q234" s="97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4"/>
      <c r="C235" s="1"/>
      <c r="D235" s="48"/>
      <c r="E235" s="48"/>
      <c r="F235" s="48"/>
      <c r="G235" s="1"/>
      <c r="H235" s="1"/>
      <c r="I235" s="62"/>
      <c r="J235" s="63"/>
      <c r="K235" s="64"/>
      <c r="L235" s="5"/>
      <c r="M235" s="1"/>
      <c r="N235" s="27"/>
      <c r="O235" s="27">
        <f t="shared" si="1"/>
        <v>0</v>
      </c>
      <c r="P235" s="27">
        <f t="shared" si="2"/>
        <v>0</v>
      </c>
      <c r="Q235" s="95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4"/>
      <c r="C236" s="65"/>
      <c r="D236" s="117"/>
      <c r="E236" s="118"/>
      <c r="F236" s="118"/>
      <c r="G236" s="118"/>
      <c r="H236" s="118"/>
      <c r="I236" s="118"/>
      <c r="J236" s="118"/>
      <c r="K236" s="119"/>
      <c r="L236" s="66"/>
      <c r="M236" s="1"/>
      <c r="N236" s="27"/>
      <c r="O236" s="27"/>
      <c r="P236" s="27">
        <f t="shared" si="2"/>
        <v>0</v>
      </c>
      <c r="Q236" s="98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46.5" customHeight="1" x14ac:dyDescent="0.25">
      <c r="A237" s="1"/>
      <c r="B237" s="4"/>
      <c r="C237" s="120" t="s">
        <v>321</v>
      </c>
      <c r="D237" s="121"/>
      <c r="E237" s="121"/>
      <c r="F237" s="121"/>
      <c r="G237" s="102"/>
      <c r="H237" s="122" t="s">
        <v>10</v>
      </c>
      <c r="I237" s="123"/>
      <c r="J237" s="124"/>
      <c r="K237" s="67" t="s">
        <v>322</v>
      </c>
      <c r="L237" s="68"/>
      <c r="M237" s="1"/>
      <c r="N237" s="27"/>
      <c r="O237" s="27"/>
      <c r="P237" s="27">
        <f t="shared" si="2"/>
        <v>0</v>
      </c>
      <c r="Q237" s="99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63" customHeight="1" x14ac:dyDescent="0.25">
      <c r="A238" s="1"/>
      <c r="B238" s="4"/>
      <c r="C238" s="120" t="s">
        <v>323</v>
      </c>
      <c r="D238" s="121"/>
      <c r="E238" s="121"/>
      <c r="F238" s="121"/>
      <c r="G238" s="102"/>
      <c r="H238" s="104" t="s">
        <v>324</v>
      </c>
      <c r="I238" s="102"/>
      <c r="J238" s="69" t="s">
        <v>325</v>
      </c>
      <c r="K238" s="70">
        <v>0.27</v>
      </c>
      <c r="L238" s="68"/>
      <c r="M238" s="1"/>
      <c r="N238" s="27"/>
      <c r="O238" s="27"/>
      <c r="P238" s="27">
        <f t="shared" si="2"/>
        <v>0</v>
      </c>
      <c r="Q238" s="100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0" customHeight="1" x14ac:dyDescent="0.25">
      <c r="A239" s="1"/>
      <c r="B239" s="4"/>
      <c r="C239" s="120" t="s">
        <v>326</v>
      </c>
      <c r="D239" s="121"/>
      <c r="E239" s="121"/>
      <c r="F239" s="121"/>
      <c r="G239" s="102"/>
      <c r="H239" s="101" t="s">
        <v>327</v>
      </c>
      <c r="I239" s="102"/>
      <c r="J239" s="69" t="s">
        <v>328</v>
      </c>
      <c r="K239" s="70">
        <v>0.02</v>
      </c>
      <c r="L239" s="68"/>
      <c r="M239" s="1"/>
      <c r="N239" s="27"/>
      <c r="O239" s="27"/>
      <c r="P239" s="27">
        <f t="shared" si="2"/>
        <v>0</v>
      </c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58.5" customHeight="1" x14ac:dyDescent="0.25">
      <c r="A240" s="1"/>
      <c r="B240" s="4"/>
      <c r="C240" s="71"/>
      <c r="D240" s="72"/>
      <c r="E240" s="72"/>
      <c r="F240" s="72"/>
      <c r="G240" s="73"/>
      <c r="H240" s="103" t="s">
        <v>329</v>
      </c>
      <c r="I240" s="102"/>
      <c r="J240" s="69" t="s">
        <v>330</v>
      </c>
      <c r="K240" s="70">
        <v>0.05</v>
      </c>
      <c r="L240" s="5"/>
      <c r="M240" s="1"/>
      <c r="N240" s="27"/>
      <c r="O240" s="27"/>
      <c r="P240" s="27">
        <f t="shared" si="2"/>
        <v>0</v>
      </c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9" customHeight="1" x14ac:dyDescent="0.25">
      <c r="A241" s="1"/>
      <c r="B241" s="4"/>
      <c r="C241" s="74" t="s">
        <v>331</v>
      </c>
      <c r="D241" s="75"/>
      <c r="E241" s="75"/>
      <c r="F241" s="76"/>
      <c r="G241" s="77"/>
      <c r="H241" s="104" t="s">
        <v>332</v>
      </c>
      <c r="I241" s="102"/>
      <c r="J241" s="69" t="s">
        <v>333</v>
      </c>
      <c r="K241" s="70">
        <f>SUM(K238:K240)</f>
        <v>0.34</v>
      </c>
      <c r="L241" s="5"/>
      <c r="M241" s="1"/>
      <c r="N241" s="27"/>
      <c r="O241" s="27"/>
      <c r="P241" s="27">
        <f t="shared" si="2"/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4"/>
      <c r="C242" s="78" t="s">
        <v>334</v>
      </c>
      <c r="D242" s="76"/>
      <c r="E242" s="76"/>
      <c r="F242" s="76"/>
      <c r="G242" s="77"/>
      <c r="H242" s="105"/>
      <c r="I242" s="106"/>
      <c r="J242" s="106"/>
      <c r="K242" s="107"/>
      <c r="L242" s="5"/>
      <c r="M242" s="1"/>
      <c r="N242" s="27"/>
      <c r="O242" s="27"/>
      <c r="P242" s="27">
        <f t="shared" si="2"/>
        <v>0</v>
      </c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4"/>
      <c r="C243" s="79" t="s">
        <v>335</v>
      </c>
      <c r="D243" s="76"/>
      <c r="E243" s="76"/>
      <c r="F243" s="76"/>
      <c r="G243" s="77"/>
      <c r="H243" s="108"/>
      <c r="I243" s="109"/>
      <c r="J243" s="109"/>
      <c r="K243" s="110"/>
      <c r="L243" s="5"/>
      <c r="M243" s="1"/>
      <c r="N243" s="27"/>
      <c r="O243" s="27"/>
      <c r="P243" s="27">
        <f t="shared" si="2"/>
        <v>0</v>
      </c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5">
      <c r="A244" s="1"/>
      <c r="B244" s="4"/>
      <c r="C244" s="80" t="s">
        <v>336</v>
      </c>
      <c r="D244" s="81"/>
      <c r="E244" s="81"/>
      <c r="F244" s="81"/>
      <c r="G244" s="82"/>
      <c r="H244" s="111"/>
      <c r="I244" s="112"/>
      <c r="J244" s="112"/>
      <c r="K244" s="113"/>
      <c r="L244" s="5"/>
      <c r="M244" s="1"/>
      <c r="N244" s="27"/>
      <c r="O244" s="27"/>
      <c r="P244" s="27">
        <f t="shared" si="2"/>
        <v>0</v>
      </c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83"/>
      <c r="C245" s="84"/>
      <c r="D245" s="84"/>
      <c r="E245" s="85"/>
      <c r="F245" s="84"/>
      <c r="G245" s="86"/>
      <c r="H245" s="84"/>
      <c r="I245" s="84"/>
      <c r="J245" s="84"/>
      <c r="K245" s="84"/>
      <c r="L245" s="87"/>
      <c r="M245" s="1"/>
      <c r="N245" s="27"/>
      <c r="O245" s="27"/>
      <c r="P245" s="27">
        <f t="shared" si="2"/>
        <v>0</v>
      </c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48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48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48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88" t="s">
        <v>331</v>
      </c>
      <c r="E249" s="48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88" t="s">
        <v>334</v>
      </c>
      <c r="E250" s="48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 t="s">
        <v>335</v>
      </c>
      <c r="E251" s="48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 t="s">
        <v>336</v>
      </c>
      <c r="E252" s="48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48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89" t="s">
        <v>337</v>
      </c>
      <c r="E254" s="48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89" t="s">
        <v>338</v>
      </c>
      <c r="E255" s="48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90" t="s">
        <v>339</v>
      </c>
      <c r="E256" s="48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 t="s">
        <v>336</v>
      </c>
      <c r="E257" s="48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48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48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89" t="s">
        <v>337</v>
      </c>
      <c r="E260" s="48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89" t="s">
        <v>340</v>
      </c>
      <c r="E261" s="48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90" t="s">
        <v>341</v>
      </c>
      <c r="E262" s="48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 t="s">
        <v>336</v>
      </c>
      <c r="E263" s="48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48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48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91" t="s">
        <v>342</v>
      </c>
      <c r="E266" s="48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89" t="s">
        <v>343</v>
      </c>
      <c r="E267" s="48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90" t="s">
        <v>344</v>
      </c>
      <c r="E268" s="48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 t="s">
        <v>345</v>
      </c>
      <c r="E269" s="48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48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48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48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48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48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48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48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48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48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48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48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48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48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48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48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48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4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48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48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48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48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48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48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48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48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48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48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48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48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48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48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48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48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48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48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48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48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48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48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48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48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48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48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48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48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48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48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48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48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48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48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48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48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48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48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48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48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48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48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48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48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48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48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48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48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48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48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48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48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48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48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48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48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48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48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48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48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48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48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4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4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4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4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4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4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48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48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48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48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48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48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48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48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48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48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4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4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4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4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4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4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48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48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48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48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48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48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48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48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48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48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4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4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4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4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4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4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48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48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48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48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48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48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48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48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48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48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4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4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4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4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4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4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48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48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48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48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48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48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48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48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48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48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4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4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4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4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4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4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48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48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48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48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48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48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48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48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48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48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4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4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4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4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4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4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48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48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48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48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48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48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48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48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48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48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4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4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4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4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4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4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48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48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48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48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48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48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48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48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48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48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4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4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4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4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4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4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48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48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48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48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48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48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48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48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48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48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4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4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4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4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4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4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48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48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48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48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48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48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48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48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48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48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4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4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4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4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4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4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48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48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48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48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48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48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48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48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48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48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48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48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48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48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48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48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48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48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48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48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48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48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48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48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48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48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48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48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48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48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48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48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48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48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48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48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48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48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48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48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48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48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48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48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48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48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48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48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48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48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48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48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48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48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48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48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48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48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48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48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48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48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48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48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48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48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48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48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48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48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48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48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48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48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48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48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48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48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48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48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48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48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48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48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48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48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48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48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48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48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48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48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48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48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48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48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48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48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48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48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48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48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48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48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48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48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48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48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48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48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48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48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48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48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48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48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48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48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48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48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48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48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48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48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48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48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48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48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48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48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48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48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48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48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48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48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48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48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48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48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48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48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48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48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48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48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48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48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48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48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48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48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48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48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48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48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48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48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48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48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48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48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48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48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48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48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48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48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48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48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48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48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48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48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48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48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48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48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48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48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48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48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48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48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48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48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48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48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48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48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48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48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48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48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48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48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48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48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48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48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48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48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48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48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48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48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48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48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48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48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48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48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48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48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48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48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48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48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48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48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48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48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48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48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48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48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48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48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48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48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48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48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48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48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48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48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48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48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48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48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48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48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48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48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48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48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48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48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48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48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48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48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48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48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48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48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48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48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48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48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48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48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48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48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48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48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48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48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48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48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48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48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48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48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48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48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48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48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48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48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48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48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48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48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48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48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48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48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48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48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48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48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48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48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48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48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48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48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48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48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48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48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48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48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48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48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48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48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48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48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48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48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48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48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48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48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48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48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48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48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48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48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48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48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48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48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48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48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48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48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48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48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48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48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48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48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48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48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48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48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48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48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48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48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48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48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48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48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48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48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48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48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48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48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48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48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48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48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48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48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48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48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48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48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48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48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48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48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48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48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48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48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48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48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48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48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48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48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48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48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48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48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48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48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48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48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48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48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48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48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48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48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48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48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48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48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48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48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48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48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48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48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48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48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48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48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48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48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48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48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48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48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48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48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48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48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48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48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48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48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48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48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48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48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48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48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48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48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48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48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48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48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48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48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48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48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48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48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48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48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48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48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48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48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48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48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48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48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48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48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48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48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48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48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48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48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48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48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48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48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48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48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48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48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48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48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48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48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48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48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48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48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48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48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48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48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48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48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48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48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48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48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48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48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48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48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48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48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48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48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48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48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48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48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48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48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27">
    <mergeCell ref="B1:G1"/>
    <mergeCell ref="B2:E2"/>
    <mergeCell ref="B4:L4"/>
    <mergeCell ref="C5:K5"/>
    <mergeCell ref="C6:K6"/>
    <mergeCell ref="C7:K8"/>
    <mergeCell ref="C9:K9"/>
    <mergeCell ref="J11:J12"/>
    <mergeCell ref="K11:K12"/>
    <mergeCell ref="C10:K10"/>
    <mergeCell ref="C11:C12"/>
    <mergeCell ref="D11:D12"/>
    <mergeCell ref="E11:F11"/>
    <mergeCell ref="G11:G12"/>
    <mergeCell ref="H11:H12"/>
    <mergeCell ref="I11:I12"/>
    <mergeCell ref="H239:I239"/>
    <mergeCell ref="H240:I240"/>
    <mergeCell ref="H241:I241"/>
    <mergeCell ref="H242:K244"/>
    <mergeCell ref="C228:J228"/>
    <mergeCell ref="D236:K236"/>
    <mergeCell ref="C237:G237"/>
    <mergeCell ref="H237:J237"/>
    <mergeCell ref="C238:G238"/>
    <mergeCell ref="H238:I238"/>
    <mergeCell ref="C239:G239"/>
  </mergeCells>
  <printOptions horizontalCentered="1"/>
  <pageMargins left="0.11811023622047245" right="0.11811023622047245" top="0.55118110236220474" bottom="0.55118110236220474" header="0" footer="0"/>
  <pageSetup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PRESUPUESTO OFICIAL (Entidad)</vt:lpstr>
      <vt:lpstr>'PRESUPUESTO OFICIAL (Entidad)'!Área_de_impresión</vt:lpstr>
      <vt:lpstr>'PRESUPUESTO OFICIAL (Entidad)'!solver_adj</vt:lpstr>
      <vt:lpstr>'PRESUPUESTO OFICIAL (Entidad)'!solver_lhs1</vt:lpstr>
      <vt:lpstr>'PRESUPUESTO OFICIAL (Entidad)'!solver_opt</vt:lpstr>
      <vt:lpstr>'PRESUPUESTO OFICIAL (Entidad)'!solver_rhs1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Correa Valderrama</dc:creator>
  <cp:lastModifiedBy>eliana guauque velandia</cp:lastModifiedBy>
  <cp:lastPrinted>2026-09-01T16:25:17Z</cp:lastPrinted>
  <dcterms:created xsi:type="dcterms:W3CDTF">2006-06-27T16:47:25Z</dcterms:created>
  <dcterms:modified xsi:type="dcterms:W3CDTF">2026-09-04T22:10:41Z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