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1"/>
  <workbookPr/>
  <xr:revisionPtr revIDLastSave="1" documentId="11_17B72363BB25AB26D4866D187F01B4EA7C70C675" xr6:coauthVersionLast="47" xr6:coauthVersionMax="47" xr10:uidLastSave="{7D627925-D729-40D1-ACA8-B4C2BE96A645}"/>
  <bookViews>
    <workbookView xWindow="0" yWindow="0" windowWidth="16384" windowHeight="8192" tabRatio="500" activeTab="1" xr2:uid="{00000000-000D-0000-FFFF-FFFF00000000}"/>
  </bookViews>
  <sheets>
    <sheet name="IDENTIFICACION Y ANALISIS" sheetId="1" r:id="rId1"/>
    <sheet name="EVALUACION" sheetId="2" r:id="rId2"/>
    <sheet name="EVALUACION CON CONTROLES" sheetId="3" r:id="rId3"/>
    <sheet name="ASIGNACION Y TRATAMIENTO" sheetId="4" r:id="rId4"/>
  </sheets>
  <definedNames>
    <definedName name="_xlnm._FilterDatabase" localSheetId="1" hidden="1">EVALUACION!$B$15:$L$35</definedName>
    <definedName name="_xlnm.Print_Area" localSheetId="3">'ASIGNACION Y TRATAMIENTO'!$B$2:$X$48</definedName>
    <definedName name="_xlnm.Print_Area" localSheetId="1">EVALUACION!$B$1:$L$61</definedName>
    <definedName name="_xlnm.Print_Area" localSheetId="2">'EVALUACION CON CONTROLES'!$A$2:$Q$54</definedName>
    <definedName name="_xlnm.Print_Area" localSheetId="0">'IDENTIFICACION Y ANALISIS'!$B$2:$F$72</definedName>
    <definedName name="contratación">'IDENTIFICACION Y ANALISIS'!$B$39:$B$43</definedName>
    <definedName name="ejecución">'IDENTIFICACION Y ANALISIS'!$B$45:$B$72</definedName>
    <definedName name="OPCIONES">'ASIGNACION Y TRATAMIENTO'!$B$52:$B$54</definedName>
    <definedName name="planeación">'IDENTIFICACION Y ANALISIS'!$B$19:$B$29</definedName>
    <definedName name="selección">'IDENTIFICACION Y ANALISIS'!$B$31:$B$37</definedName>
    <definedName name="_xlnm.Print_Titles" localSheetId="3">'ASIGNACION Y TRATAMIENTO'!$2:$5</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X30" i="4" l="1"/>
  <c r="W30" i="4"/>
  <c r="V30" i="4"/>
  <c r="U30" i="4"/>
  <c r="T30" i="4"/>
  <c r="S30" i="4"/>
  <c r="P30" i="4"/>
  <c r="O30" i="4"/>
  <c r="N30" i="4"/>
  <c r="I30" i="4"/>
  <c r="H30" i="4"/>
  <c r="G30" i="4"/>
  <c r="X29" i="4"/>
  <c r="W29" i="4"/>
  <c r="V29" i="4"/>
  <c r="U29" i="4"/>
  <c r="T29" i="4"/>
  <c r="S29" i="4"/>
  <c r="P29" i="4"/>
  <c r="O29" i="4"/>
  <c r="N29" i="4"/>
  <c r="I29" i="4"/>
  <c r="H29" i="4"/>
  <c r="G29" i="4"/>
  <c r="X28" i="4"/>
  <c r="W28" i="4"/>
  <c r="V28" i="4"/>
  <c r="U28" i="4"/>
  <c r="T28" i="4"/>
  <c r="S28" i="4"/>
  <c r="P28" i="4"/>
  <c r="O28" i="4"/>
  <c r="N28" i="4"/>
  <c r="I28" i="4"/>
  <c r="H28" i="4"/>
  <c r="G28" i="4"/>
  <c r="X27" i="4"/>
  <c r="W27" i="4"/>
  <c r="V27" i="4"/>
  <c r="U27" i="4"/>
  <c r="T27" i="4"/>
  <c r="S27" i="4"/>
  <c r="P27" i="4"/>
  <c r="O27" i="4"/>
  <c r="N27" i="4"/>
  <c r="I27" i="4"/>
  <c r="H27" i="4"/>
  <c r="G27" i="4"/>
  <c r="X26" i="4"/>
  <c r="W26" i="4"/>
  <c r="V26" i="4"/>
  <c r="U26" i="4"/>
  <c r="T26" i="4"/>
  <c r="S26" i="4"/>
  <c r="P26" i="4"/>
  <c r="O26" i="4"/>
  <c r="N26" i="4"/>
  <c r="I26" i="4"/>
  <c r="H26" i="4"/>
  <c r="G26" i="4"/>
  <c r="X25" i="4"/>
  <c r="W25" i="4"/>
  <c r="V25" i="4"/>
  <c r="U25" i="4"/>
  <c r="T25" i="4"/>
  <c r="S25" i="4"/>
  <c r="P25" i="4"/>
  <c r="O25" i="4"/>
  <c r="N25" i="4"/>
  <c r="I25" i="4"/>
  <c r="H25" i="4"/>
  <c r="G25" i="4"/>
  <c r="X24" i="4"/>
  <c r="W24" i="4"/>
  <c r="V24" i="4"/>
  <c r="U24" i="4"/>
  <c r="T24" i="4"/>
  <c r="S24" i="4"/>
  <c r="P24" i="4"/>
  <c r="O24" i="4"/>
  <c r="N24" i="4"/>
  <c r="I24" i="4"/>
  <c r="H24" i="4"/>
  <c r="G24" i="4"/>
  <c r="X23" i="4"/>
  <c r="W23" i="4"/>
  <c r="V23" i="4"/>
  <c r="U23" i="4"/>
  <c r="T23" i="4"/>
  <c r="S23" i="4"/>
  <c r="P23" i="4"/>
  <c r="O23" i="4"/>
  <c r="N23" i="4"/>
  <c r="I23" i="4"/>
  <c r="H23" i="4"/>
  <c r="G23" i="4"/>
  <c r="X22" i="4"/>
  <c r="W22" i="4"/>
  <c r="V22" i="4"/>
  <c r="U22" i="4"/>
  <c r="T22" i="4"/>
  <c r="S22" i="4"/>
  <c r="P22" i="4"/>
  <c r="O22" i="4"/>
  <c r="N22" i="4"/>
  <c r="I22" i="4"/>
  <c r="H22" i="4"/>
  <c r="G22" i="4"/>
  <c r="X21" i="4"/>
  <c r="W21" i="4"/>
  <c r="V21" i="4"/>
  <c r="U21" i="4"/>
  <c r="T21" i="4"/>
  <c r="S21" i="4"/>
  <c r="P21" i="4"/>
  <c r="O21" i="4"/>
  <c r="N21" i="4"/>
  <c r="I21" i="4"/>
  <c r="H21" i="4"/>
  <c r="G21" i="4"/>
  <c r="X20" i="4"/>
  <c r="W20" i="4"/>
  <c r="V20" i="4"/>
  <c r="U20" i="4"/>
  <c r="T20" i="4"/>
  <c r="S20" i="4"/>
  <c r="P20" i="4"/>
  <c r="O20" i="4"/>
  <c r="N20" i="4"/>
  <c r="I20" i="4"/>
  <c r="H20" i="4"/>
  <c r="G20" i="4"/>
  <c r="X19" i="4"/>
  <c r="W19" i="4"/>
  <c r="V19" i="4"/>
  <c r="U19" i="4"/>
  <c r="T19" i="4"/>
  <c r="S19" i="4"/>
  <c r="P19" i="4"/>
  <c r="O19" i="4"/>
  <c r="N19" i="4"/>
  <c r="I19" i="4"/>
  <c r="H19" i="4"/>
  <c r="G19" i="4"/>
  <c r="X18" i="4"/>
  <c r="W18" i="4"/>
  <c r="V18" i="4"/>
  <c r="U18" i="4"/>
  <c r="T18" i="4"/>
  <c r="S18" i="4"/>
  <c r="P18" i="4"/>
  <c r="O18" i="4"/>
  <c r="N18" i="4"/>
  <c r="I18" i="4"/>
  <c r="H18" i="4"/>
  <c r="G18" i="4"/>
  <c r="X17" i="4"/>
  <c r="W17" i="4"/>
  <c r="V17" i="4"/>
  <c r="U17" i="4"/>
  <c r="T17" i="4"/>
  <c r="S17" i="4"/>
  <c r="P17" i="4"/>
  <c r="O17" i="4"/>
  <c r="N17" i="4"/>
  <c r="I17" i="4"/>
  <c r="H17" i="4"/>
  <c r="G17" i="4"/>
  <c r="X16" i="4"/>
  <c r="W16" i="4"/>
  <c r="V16" i="4"/>
  <c r="U16" i="4"/>
  <c r="T16" i="4"/>
  <c r="S16" i="4"/>
  <c r="P16" i="4"/>
  <c r="O16" i="4"/>
  <c r="N16" i="4"/>
  <c r="I16" i="4"/>
  <c r="H16" i="4"/>
  <c r="G16" i="4"/>
  <c r="X15" i="4"/>
  <c r="W15" i="4"/>
  <c r="V15" i="4"/>
  <c r="U15" i="4"/>
  <c r="T15" i="4"/>
  <c r="S15" i="4"/>
  <c r="P15" i="4"/>
  <c r="O15" i="4"/>
  <c r="N15" i="4"/>
  <c r="I15" i="4"/>
  <c r="H15" i="4"/>
  <c r="G15" i="4"/>
  <c r="X14" i="4"/>
  <c r="W14" i="4"/>
  <c r="V14" i="4"/>
  <c r="U14" i="4"/>
  <c r="T14" i="4"/>
  <c r="S14" i="4"/>
  <c r="P14" i="4"/>
  <c r="O14" i="4"/>
  <c r="N14" i="4"/>
  <c r="I14" i="4"/>
  <c r="H14" i="4"/>
  <c r="G14" i="4"/>
  <c r="X13" i="4"/>
  <c r="W13" i="4"/>
  <c r="V13" i="4"/>
  <c r="U13" i="4"/>
  <c r="T13" i="4"/>
  <c r="S13" i="4"/>
  <c r="P13" i="4"/>
  <c r="O13" i="4"/>
  <c r="N13" i="4"/>
  <c r="I13" i="4"/>
  <c r="H13" i="4"/>
  <c r="G13" i="4"/>
  <c r="X12" i="4"/>
  <c r="W12" i="4"/>
  <c r="V12" i="4"/>
  <c r="U12" i="4"/>
  <c r="T12" i="4"/>
  <c r="S12" i="4"/>
  <c r="P12" i="4"/>
  <c r="O12" i="4"/>
  <c r="N12" i="4"/>
  <c r="I12" i="4"/>
  <c r="H12" i="4"/>
  <c r="G12" i="4"/>
  <c r="X11" i="4"/>
  <c r="W11" i="4"/>
  <c r="V11" i="4"/>
  <c r="U11" i="4"/>
  <c r="T11" i="4"/>
  <c r="S11" i="4"/>
  <c r="P11" i="4"/>
  <c r="O11" i="4"/>
  <c r="N11" i="4"/>
  <c r="I11" i="4"/>
  <c r="H11" i="4"/>
  <c r="G11" i="4"/>
  <c r="J34" i="3"/>
  <c r="K34" i="3" s="1"/>
  <c r="B34" i="3"/>
  <c r="C30" i="4" s="1"/>
  <c r="A34" i="3"/>
  <c r="D30" i="4" s="1"/>
  <c r="J33" i="3"/>
  <c r="B33" i="3"/>
  <c r="C29" i="4" s="1"/>
  <c r="A33" i="3"/>
  <c r="D29" i="4" s="1"/>
  <c r="J32" i="3"/>
  <c r="B32" i="3"/>
  <c r="C28" i="4" s="1"/>
  <c r="A32" i="3"/>
  <c r="D28" i="4" s="1"/>
  <c r="J31" i="3"/>
  <c r="B31" i="3"/>
  <c r="C27" i="4" s="1"/>
  <c r="A31" i="3"/>
  <c r="D27" i="4" s="1"/>
  <c r="J30" i="3"/>
  <c r="B30" i="3"/>
  <c r="C26" i="4" s="1"/>
  <c r="A30" i="3"/>
  <c r="D26" i="4" s="1"/>
  <c r="J29" i="3"/>
  <c r="B29" i="3"/>
  <c r="C25" i="4" s="1"/>
  <c r="A29" i="3"/>
  <c r="D25" i="4" s="1"/>
  <c r="J28" i="3"/>
  <c r="B28" i="3"/>
  <c r="C24" i="4" s="1"/>
  <c r="A28" i="3"/>
  <c r="D24" i="4" s="1"/>
  <c r="J27" i="3"/>
  <c r="B27" i="3"/>
  <c r="C23" i="4" s="1"/>
  <c r="A27" i="3"/>
  <c r="D23" i="4" s="1"/>
  <c r="J26" i="3"/>
  <c r="B26" i="3"/>
  <c r="C22" i="4" s="1"/>
  <c r="A26" i="3"/>
  <c r="D22" i="4" s="1"/>
  <c r="J25" i="3"/>
  <c r="B25" i="3"/>
  <c r="C21" i="4" s="1"/>
  <c r="A25" i="3"/>
  <c r="D21" i="4" s="1"/>
  <c r="J24" i="3"/>
  <c r="B24" i="3"/>
  <c r="C20" i="4" s="1"/>
  <c r="A24" i="3"/>
  <c r="D20" i="4" s="1"/>
  <c r="J23" i="3"/>
  <c r="B23" i="3"/>
  <c r="C19" i="4" s="1"/>
  <c r="A23" i="3"/>
  <c r="D19" i="4" s="1"/>
  <c r="J22" i="3"/>
  <c r="B22" i="3"/>
  <c r="C18" i="4" s="1"/>
  <c r="A22" i="3"/>
  <c r="D18" i="4" s="1"/>
  <c r="J21" i="3"/>
  <c r="B21" i="3"/>
  <c r="C17" i="4" s="1"/>
  <c r="A21" i="3"/>
  <c r="D17" i="4" s="1"/>
  <c r="J20" i="3"/>
  <c r="B20" i="3"/>
  <c r="C16" i="4" s="1"/>
  <c r="A20" i="3"/>
  <c r="D16" i="4" s="1"/>
  <c r="J19" i="3"/>
  <c r="B19" i="3"/>
  <c r="C15" i="4" s="1"/>
  <c r="A19" i="3"/>
  <c r="D15" i="4" s="1"/>
  <c r="J18" i="3"/>
  <c r="B18" i="3"/>
  <c r="C14" i="4" s="1"/>
  <c r="A18" i="3"/>
  <c r="D14" i="4" s="1"/>
  <c r="J17" i="3"/>
  <c r="B17" i="3"/>
  <c r="C13" i="4" s="1"/>
  <c r="A17" i="3"/>
  <c r="D13" i="4" s="1"/>
  <c r="J16" i="3"/>
  <c r="B16" i="3"/>
  <c r="C12" i="4" s="1"/>
  <c r="A16" i="3"/>
  <c r="D12" i="4" s="1"/>
  <c r="J15" i="3"/>
  <c r="B15" i="3"/>
  <c r="C11" i="4" s="1"/>
  <c r="A15" i="3"/>
  <c r="D11" i="4" s="1"/>
  <c r="A6" i="3"/>
  <c r="K35" i="2"/>
  <c r="L35" i="2" s="1"/>
  <c r="K34" i="2"/>
  <c r="K33" i="2"/>
  <c r="K32" i="2"/>
  <c r="K31" i="2"/>
  <c r="K30" i="2"/>
  <c r="K29" i="2"/>
  <c r="K28" i="2"/>
  <c r="K27" i="2"/>
  <c r="K26" i="2"/>
  <c r="K25" i="2"/>
  <c r="K24" i="2"/>
  <c r="K23" i="2"/>
  <c r="K22" i="2"/>
  <c r="K21" i="2"/>
  <c r="K20" i="2"/>
  <c r="K19" i="2"/>
  <c r="K18" i="2"/>
  <c r="K17" i="2"/>
  <c r="K16" i="2"/>
  <c r="J11" i="4" l="1"/>
  <c r="L16" i="2"/>
  <c r="K11" i="4" s="1"/>
  <c r="J12" i="4"/>
  <c r="L17" i="2"/>
  <c r="K12" i="4" s="1"/>
  <c r="J13" i="4"/>
  <c r="L18" i="2"/>
  <c r="K13" i="4" s="1"/>
  <c r="J14" i="4"/>
  <c r="L19" i="2"/>
  <c r="K14" i="4" s="1"/>
  <c r="J15" i="4"/>
  <c r="L20" i="2"/>
  <c r="K15" i="4" s="1"/>
  <c r="J16" i="4"/>
  <c r="L21" i="2"/>
  <c r="K16" i="4" s="1"/>
  <c r="J17" i="4"/>
  <c r="L22" i="2"/>
  <c r="K17" i="4" s="1"/>
  <c r="J18" i="4"/>
  <c r="L23" i="2"/>
  <c r="K18" i="4" s="1"/>
  <c r="J19" i="4"/>
  <c r="L24" i="2"/>
  <c r="K19" i="4" s="1"/>
  <c r="J20" i="4"/>
  <c r="L25" i="2"/>
  <c r="K20" i="4" s="1"/>
  <c r="J21" i="4"/>
  <c r="L26" i="2"/>
  <c r="K21" i="4" s="1"/>
  <c r="J22" i="4"/>
  <c r="L27" i="2"/>
  <c r="K22" i="4" s="1"/>
  <c r="J23" i="4"/>
  <c r="L28" i="2"/>
  <c r="K23" i="4" s="1"/>
  <c r="J24" i="4"/>
  <c r="L29" i="2"/>
  <c r="K24" i="4" s="1"/>
  <c r="J25" i="4"/>
  <c r="L30" i="2"/>
  <c r="K25" i="4" s="1"/>
  <c r="J26" i="4"/>
  <c r="L31" i="2"/>
  <c r="K26" i="4" s="1"/>
  <c r="J27" i="4"/>
  <c r="L32" i="2"/>
  <c r="K27" i="4" s="1"/>
  <c r="J28" i="4"/>
  <c r="L33" i="2"/>
  <c r="K28" i="4" s="1"/>
  <c r="J30" i="4"/>
  <c r="J29" i="4"/>
  <c r="L34" i="2"/>
  <c r="F11" i="4"/>
  <c r="E11" i="4"/>
  <c r="Q11" i="4"/>
  <c r="K15" i="3"/>
  <c r="R11" i="4" s="1"/>
  <c r="F12" i="4"/>
  <c r="E12" i="4"/>
  <c r="Q12" i="4"/>
  <c r="K16" i="3"/>
  <c r="R12" i="4" s="1"/>
  <c r="F13" i="4"/>
  <c r="E13" i="4"/>
  <c r="Q13" i="4"/>
  <c r="K17" i="3"/>
  <c r="R13" i="4" s="1"/>
  <c r="F14" i="4"/>
  <c r="E14" i="4"/>
  <c r="Q14" i="4"/>
  <c r="K18" i="3"/>
  <c r="R14" i="4" s="1"/>
  <c r="F15" i="4"/>
  <c r="E15" i="4"/>
  <c r="Q15" i="4"/>
  <c r="K19" i="3"/>
  <c r="R15" i="4" s="1"/>
  <c r="F16" i="4"/>
  <c r="E16" i="4"/>
  <c r="Q16" i="4"/>
  <c r="K20" i="3"/>
  <c r="R16" i="4" s="1"/>
  <c r="F17" i="4"/>
  <c r="E17" i="4"/>
  <c r="Q17" i="4"/>
  <c r="K21" i="3"/>
  <c r="R17" i="4" s="1"/>
  <c r="F18" i="4"/>
  <c r="E18" i="4"/>
  <c r="Q18" i="4"/>
  <c r="K22" i="3"/>
  <c r="R18" i="4" s="1"/>
  <c r="F19" i="4"/>
  <c r="E19" i="4"/>
  <c r="Q19" i="4"/>
  <c r="K23" i="3"/>
  <c r="R19" i="4" s="1"/>
  <c r="F20" i="4"/>
  <c r="E20" i="4"/>
  <c r="Q20" i="4"/>
  <c r="K24" i="3"/>
  <c r="R20" i="4" s="1"/>
  <c r="F21" i="4"/>
  <c r="E21" i="4"/>
  <c r="Q21" i="4"/>
  <c r="K25" i="3"/>
  <c r="R21" i="4" s="1"/>
  <c r="F22" i="4"/>
  <c r="E22" i="4"/>
  <c r="Q22" i="4"/>
  <c r="K26" i="3"/>
  <c r="R22" i="4" s="1"/>
  <c r="F23" i="4"/>
  <c r="E23" i="4"/>
  <c r="Q23" i="4"/>
  <c r="K27" i="3"/>
  <c r="R23" i="4" s="1"/>
  <c r="F24" i="4"/>
  <c r="E24" i="4"/>
  <c r="Q24" i="4"/>
  <c r="K28" i="3"/>
  <c r="R24" i="4" s="1"/>
  <c r="F25" i="4"/>
  <c r="E25" i="4"/>
  <c r="Q25" i="4"/>
  <c r="K29" i="3"/>
  <c r="R25" i="4" s="1"/>
  <c r="F26" i="4"/>
  <c r="E26" i="4"/>
  <c r="Q26" i="4"/>
  <c r="K30" i="3"/>
  <c r="R26" i="4" s="1"/>
  <c r="F27" i="4"/>
  <c r="E27" i="4"/>
  <c r="Q27" i="4"/>
  <c r="K31" i="3"/>
  <c r="R27" i="4" s="1"/>
  <c r="F28" i="4"/>
  <c r="E28" i="4"/>
  <c r="Q28" i="4"/>
  <c r="K32" i="3"/>
  <c r="R28" i="4" s="1"/>
  <c r="F29" i="4"/>
  <c r="E29" i="4"/>
  <c r="Q30" i="4"/>
  <c r="Q29" i="4"/>
  <c r="K33" i="3"/>
  <c r="F30" i="4"/>
  <c r="E30" i="4"/>
  <c r="R30" i="4" l="1"/>
  <c r="R29" i="4"/>
  <c r="K30" i="4"/>
  <c r="K29" i="4"/>
</calcChain>
</file>

<file path=xl/sharedStrings.xml><?xml version="1.0" encoding="utf-8"?>
<sst xmlns="http://schemas.openxmlformats.org/spreadsheetml/2006/main" count="625" uniqueCount="262">
  <si>
    <t>MATRIZ DE RIESGOS DE CONTRATACIÓN</t>
  </si>
  <si>
    <t>Código: GCO-GCI-F164
Versión: 02
Vigencia: 01 de diciembre de 2022
Caso HOLA: 280117</t>
  </si>
  <si>
    <t>DEFINICIONES</t>
  </si>
  <si>
    <t>RIESGO: evento que puede generar efectos adversos y de distinta magnitud en el logro de los objetivos del Proceso de Contratación o en la ejecución de un contrato</t>
  </si>
  <si>
    <t>RIESGOS PREVISIBLES: Son los posibles hechos o circunstancias que por la naturaleza del contrato y de la actividad a ejecutar es factible su ocurrencia.</t>
  </si>
  <si>
    <t>ETAPA DE PLANEACIÓN: Está comprendida entre la elaboración del Plan Anual de Adquisiciones y la fecha en la cual decide continuar o no con el Proceso de Contratación</t>
  </si>
  <si>
    <t>ETAPA DE SELECCIÓN: Está comprendida entre el acto de Apertura del Proceso de Contratación y la Adjudicación o la declaración de desierto del Proceso de Contratación</t>
  </si>
  <si>
    <t xml:space="preserve">ETAPA DE CONTRATACIÓN: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</si>
  <si>
    <t>ETAPA DE EJECUCIÓN: Inicia una vez cumplidos los requisitos previstos para iniciar la ejecución del contrato respectivo y termina con el vencimiento del plazo del contrato o la fecha de liquidación si hay lugar a ella.</t>
  </si>
  <si>
    <t>RIESGO GENERAL: Es un riesgo de todos los procesos de contratación adelantados por la Entidad Estatal, por lo cual está presente en toda su actividad contractual.</t>
  </si>
  <si>
    <t>RIEGO ESPECIFICO: Es un riesgo propio del proceso de contratación objeto de análisis.</t>
  </si>
  <si>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</si>
  <si>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</si>
  <si>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</si>
  <si>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</si>
  <si>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</si>
  <si>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</si>
  <si>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</si>
  <si>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</si>
  <si>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</si>
  <si>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</si>
  <si>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</si>
  <si>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</si>
  <si>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</si>
  <si>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</si>
  <si>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</si>
  <si>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</si>
  <si>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</si>
  <si>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</si>
  <si>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</si>
  <si>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</si>
  <si>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</si>
  <si>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</si>
  <si>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</si>
  <si>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</si>
  <si>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</si>
  <si>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</si>
  <si>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</si>
  <si>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</si>
  <si>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</si>
  <si>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</si>
  <si>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</si>
  <si>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</si>
  <si>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</si>
  <si>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</si>
  <si>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</si>
  <si>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</si>
  <si>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</si>
  <si>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</si>
  <si>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</si>
  <si>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</si>
  <si>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</si>
  <si>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</si>
  <si>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</si>
  <si>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</si>
  <si>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</si>
  <si>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General</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</si>
  <si>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</si>
  <si>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</si>
  <si>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</si>
  <si>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</si>
  <si>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</si>
  <si>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</si>
  <si>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</si>
  <si>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</si>
  <si>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</si>
  <si>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</si>
  <si>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del proyecto</t>
  </si>
  <si>
    <t>Fuentes de materiales</t>
  </si>
  <si>
    <t>Fallas o daños adicionales causados a los equipos de infraestructura tecnológica durante la intervención de mantenimiento preventivo o correctivo, por impericia o negligencia del personal técnico</t>
  </si>
  <si>
    <t>Incumplimiento de los tiempos de respuesta o de atención (ANS) pactados para la atención de las solicitudes de soporte técnico y mantenimiento correctivo</t>
  </si>
  <si>
    <t>Indisponibilidad de repuestos, partes o insumos tecnológicos originales o compatibles requeridos para la reparación de los equipos de infraestructura tecnológica</t>
  </si>
  <si>
    <t>Pérdida, alteración o acceso no autorizado a la información contenida en los equipos de infraestructura tecnológica durante las labores de mantenimiento</t>
  </si>
  <si>
    <t>Vinculación de personal técnico sin la certificación, competencia o idoneidad requerida para la intervención de los equipos de infraestructura tecnológica</t>
  </si>
  <si>
    <t>Pérdida o afectación de la garantía de fábrica de los equipos por la intervención de personal no autorizado por el fabricante</t>
  </si>
  <si>
    <t>Desarrollos o eventos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</si>
  <si>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</si>
  <si>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</si>
  <si>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</si>
  <si>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</si>
  <si>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</si>
  <si>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</si>
  <si>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</si>
  <si>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Obsolescencia o descontinuación de equipos o componentes de la infraestructura tecnológica que impida su mantenimiento, reparación o la consecución de repuestos</t>
  </si>
  <si>
    <t>Incumplimiento del cronograma de mantenimientos preventivos programados que afecte la disponibilidad y continuidad de los servicios tecnológicos de la Entidad</t>
  </si>
  <si>
    <t>Riesgos de seguridad de la información asociados al ingreso del personal técnico del contratista a las instalaciones y a la infraestructura tecnológica de la Entidad</t>
  </si>
  <si>
    <t>Estatal</t>
  </si>
  <si>
    <t>Objeto Contractual: PRESTACIÓN DE SERVICIOS ESPECIALIZADOS DE SOPORTE TÉCNICO, MANTENIMIENTO PREVENTIVO Y CORRECTIVO DE EQUIPOS DE INFRAESTRUCTURA TECNOLÓGICA PROPIEDAD AL FONDO DE DESARROLLO LOCAL DE CHAPINERO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</si>
  <si>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</si>
  <si>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</si>
  <si>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</si>
  <si>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</si>
  <si>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</si>
  <si>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</si>
  <si>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</si>
  <si>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</si>
  <si>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</si>
  <si>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</si>
  <si>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</si>
  <si>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</si>
  <si>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</si>
  <si>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</si>
  <si>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</si>
  <si>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Planeación</t>
  </si>
  <si>
    <t>Definición imprecisa del alcance, cantidad y características técnicas de los equipos de infraestructura tecnológica objeto de soporte y mantenimiento, que genere ambigüedades en la ejecución del contrato.</t>
  </si>
  <si>
    <t>Estimación del presupuesto que no considere la totalidad de los costos de mano de obra especializada, repuestos e insumos tecnológicos, generando insuficiencia de recursos para la ejecución.</t>
  </si>
  <si>
    <t>Desconocimiento de la oferta real de proveedores especializados en soporte técnico y mantenimiento de infraestructura tecnológica, que derive en condiciones contractuales poco realistas.</t>
  </si>
  <si>
    <t>Selección de una modalidad de contratación que no se ajuste a la naturaleza y cuantía del servicio de soporte técnico y mantenimiento requerido.</t>
  </si>
  <si>
    <t>Selección</t>
  </si>
  <si>
    <t>Exigencia de requisitos habilitantes que no garanticen la idoneidad técnica ni la experiencia específica del proponente en mantenimiento de equipos de infraestructura tecnológica, o que restrinjan indebidamente la pluralidad de oferentes.</t>
  </si>
  <si>
    <t>Acuerdos entre proponentes para manipular el resultado del proceso de selección, afectando la libre concurrencia y la selección objetiva.</t>
  </si>
  <si>
    <t>Adjudicación a una oferta con precios artificialmente bajos que no garantice la calidad del soporte técnico y el mantenimiento ofertado, ni la disponibilidad de repuestos originales.</t>
  </si>
  <si>
    <t>Contratación</t>
  </si>
  <si>
    <t>Retraso en el inicio de la prestación del servicio de soporte técnico y mantenimiento, afectando la continuidad de la infraestructura tecnológica de la Entidad.</t>
  </si>
  <si>
    <t>Ausencia de amparo frente al incumplimiento del contratista o a los eventuales daños que se causen a los equipos durante la ejecución del contrato.</t>
  </si>
  <si>
    <t>Ejecución</t>
  </si>
  <si>
    <t>Detrimento patrimonial, indisponibilidad de los equipos afectados y afectación a la continuidad de los servicios tecnológicos de la Entidad.</t>
  </si>
  <si>
    <t>Prolongación de la indisponibilidad de los equipos, afectación de la operación de las dependencias del FDLCH que dependen de dicha infraestructura.</t>
  </si>
  <si>
    <t>Retraso en la reparación de los equipos y prolongación de su indisponibilidad para el uso institucional.</t>
  </si>
  <si>
    <t>Vulneración de la seguridad e integridad de la información institucional, incumplimiento de la Ley 1581 de 2012 y posibles sanciones administrativas.</t>
  </si>
  <si>
    <t>Intervenciones técnicas deficientes que aumenten el riesgo de fallas, pérdida de garantías de fábrica y baja calidad del servicio prestado.</t>
  </si>
  <si>
    <t>Asunción por parte de la Entidad de costos de reparación o reposición que debían estar cubiertos por la garantía del fabricante.</t>
  </si>
  <si>
    <t>Imposibilidad técnica de mantener operativos determinados equipos, requiriendo su reposición anticipada.</t>
  </si>
  <si>
    <t>Incremento de fallas correctivas no programadas, reducción de la vida útil de los equipos y afectación de la continuidad operativa de la Entidad.</t>
  </si>
  <si>
    <t>Acceso no autorizado a áreas restringidas o a sistemas de información institucionales, con el consecuente riesgo para la seguridad física y de la información.</t>
  </si>
  <si>
    <t>Retraso en la disponibilidad de recursos para la operación del contratista y posible afectación de la continuidad del servicio.</t>
  </si>
  <si>
    <t>Incremento de los costos de repuestos e insumos tecnológicos importados o de alta especialización, que afecte la ejecución del contrato.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</si>
  <si>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</si>
  <si>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</si>
  <si>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</si>
  <si>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</si>
  <si>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</si>
  <si>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</si>
  <si>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</si>
  <si>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</si>
  <si>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</si>
  <si>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</si>
  <si>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</si>
  <si>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</si>
  <si>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</si>
  <si>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</si>
  <si>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</si>
  <si>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</si>
  <si>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</si>
  <si>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</si>
  <si>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</si>
  <si>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</si>
  <si>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</si>
  <si>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</si>
  <si>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</si>
  <si>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</si>
  <si>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</si>
  <si>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</si>
  <si>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</si>
  <si>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</si>
  <si>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</si>
  <si>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</si>
  <si>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</si>
  <si>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</si>
  <si>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</si>
  <si>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</si>
  <si>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</si>
  <si>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</si>
  <si>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</si>
  <si>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</si>
  <si>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</si>
  <si>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</si>
  <si>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</si>
  <si>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</si>
  <si>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</si>
  <si>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</si>
  <si>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</si>
  <si>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</si>
  <si>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</si>
  <si>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</si>
  <si>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</si>
  <si>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</si>
  <si>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Aplicación de una lista de chequeo de especificaciones técnicas y mesa de trabajo con el área técnica del FDLCH, previa a la publicación de los estudios previos, para precisar el alcance, cantidad y características de los equipos objeto del contrato.</t>
  </si>
  <si>
    <t>NO</t>
  </si>
  <si>
    <t>Área técnica y jurídica de contratación</t>
  </si>
  <si>
    <t>Desde la estructuración del proceso</t>
  </si>
  <si>
    <t>Hasta la publicación del proceso</t>
  </si>
  <si>
    <t>Revisión de los estudios previos</t>
  </si>
  <si>
    <t>Etapa precontractual</t>
  </si>
  <si>
    <t>Elaboración del análisis de costos con base en cotizaciones de mercado de mano de obra especializada, repuestos e insumos tecnológicos, con la revisión del área financiera del FDLCH.</t>
  </si>
  <si>
    <t>Área financiera y de contratación</t>
  </si>
  <si>
    <t>Revisión del análisis económico del sector</t>
  </si>
  <si>
    <t>Consulta de al menos tres fuentes de información (SECOP II, cotizaciones directas, gremios del sector TI) para la elaboración del estudio de sector.</t>
  </si>
  <si>
    <t>Área de contratación</t>
  </si>
  <si>
    <t>Revisión del estudio de sector</t>
  </si>
  <si>
    <t>Verificación previa por parte del área jurídica de la modalidad de selección aplicable, conforme a la cuantía y naturaleza del servicio.</t>
  </si>
  <si>
    <t>Área jurídica de contratación</t>
  </si>
  <si>
    <t>Hasta la apertura del proceso</t>
  </si>
  <si>
    <t>Revisión jurídica previa</t>
  </si>
  <si>
    <t>Definición de requisitos habilitantes proporcionales y objetivos que acrediten experiencia específica en mantenimiento de infraestructura tecnológica, revisados por el área técnica antes de la publicación.</t>
  </si>
  <si>
    <t>Revisión de los requisitos habilitantes</t>
  </si>
  <si>
    <t>Publicación oportuna del proceso, verificación de la independencia de las propuestas y aplicación de los mecanismos de alerta del SECOP II y la Superintendencia de Industria y Comercio.</t>
  </si>
  <si>
    <t>SI</t>
  </si>
  <si>
    <t>Desde la apertura del proceso</t>
  </si>
  <si>
    <t>Hasta la adjudicación</t>
  </si>
  <si>
    <t>Revisión de las propuestas presentadas</t>
  </si>
  <si>
    <t>Etapa de selección</t>
  </si>
  <si>
    <t>Análisis de consistencia del valor ofertado frente al estudio de mercado, exigencia de justificación de precios y verificación de la capacidad del proponente, conforme al artículo 2.2.1.1.2.2.4 del Decreto 1082 de 2015.</t>
  </si>
  <si>
    <t>Comité evaluador</t>
  </si>
  <si>
    <t>Verificación de la oferta económica</t>
  </si>
  <si>
    <t>Seguimiento por parte del área de contratación al cronograma de firma y legalización, con comunicación oportuna al adjudicatario de los plazos y requisitos.</t>
  </si>
  <si>
    <t>Desde la adjudicación</t>
  </si>
  <si>
    <t>Hasta la firma del contrato</t>
  </si>
  <si>
    <t>Seguimiento al cronograma de legalización</t>
  </si>
  <si>
    <t>Etapa de contratación</t>
  </si>
  <si>
    <t>Verificación por parte del supervisor de la constitución y aprobación de las garantías dentro de los plazos y con los amparos exigidos en el contrato, antes del inicio de la ejecución.</t>
  </si>
  <si>
    <t>Supervisor del contrato</t>
  </si>
  <si>
    <t>Desde la firma del contrato</t>
  </si>
  <si>
    <t>Antes del inicio de la ejecución</t>
  </si>
  <si>
    <t>Verificación de la aprobación de garantías</t>
  </si>
  <si>
    <t>Exigencia de personal técnico certificado, protocolo de intervención supervisado, actas de recibo a satisfacción antes y después de cada intervención, y constitución de póliza de responsabilidad civil extracontractual.</t>
  </si>
  <si>
    <t>Desde el inicio de la ejecución</t>
  </si>
  <si>
    <t>Hasta la terminación del contrato</t>
  </si>
  <si>
    <t>Verificación de actas de recibo en cada intervención</t>
  </si>
  <si>
    <t>Por cada intervención</t>
  </si>
  <si>
    <t>Establecimiento de Acuerdos de Nivel de Servicio (ANS) verificables en el contrato, mesa de ayuda para el registro y seguimiento de solicitudes, y aplicación de descuentos o multas por incumplimiento de tiempos.</t>
  </si>
  <si>
    <t>Verificación del cumplimiento de los ANS en la mesa de ayuda</t>
  </si>
  <si>
    <t>Mensual</t>
  </si>
  <si>
    <t>Exigencia al contratista de un inventario de repuestos críticos disponibles y de un plan de contingencia con proveedores alternos para insumos tecnológicos de alta rotación.</t>
  </si>
  <si>
    <t>Verificación del inventario de repuestos</t>
  </si>
  <si>
    <t>Exigencia de acuerdos de confidencialidad al personal técnico del contratista, protocolos de manejo seguro de la información y acompañamiento de un funcionario de la Entidad durante intervenciones sobre equipos con información sensible.</t>
  </si>
  <si>
    <t>Supervisor del contrato y Oficina de Sistemas</t>
  </si>
  <si>
    <t>Verificación de acuerdos de confidencialidad</t>
  </si>
  <si>
    <t>Verificación previa de las hojas de vida y certificaciones del personal técnico propuesto por el contratista, como requisito habilitante para el inicio de cada intervención.</t>
  </si>
  <si>
    <t>Verificación de hojas de vida y certificaciones</t>
  </si>
  <si>
    <t>Exigencia al contratista de utilizar exclusivamente personal técnico autorizado o certificado por el fabricante para las intervenciones en equipos que se encuentren en garantía.</t>
  </si>
  <si>
    <t>Verificación de la autorización del fabricante</t>
  </si>
  <si>
    <t>Elaboración y actualización periódica del inventario tecnológico de la Entidad, con seguimiento a la vida útil y disponibilidad de repuestos, para anticipar la reposición de equipos obsoletos.</t>
  </si>
  <si>
    <t>Actualización del inventario tecnológico</t>
  </si>
  <si>
    <t>Trimestral</t>
  </si>
  <si>
    <t>Exigencia de un cronograma detallado de mantenimientos preventivos, con seguimiento mensual por parte del supervisor del contrato y reporte de cumplimiento.</t>
  </si>
  <si>
    <t>Seguimiento al cronograma de mantenimientos preventivos</t>
  </si>
  <si>
    <t>Establecimiento de un protocolo de ingreso y acompañamiento del personal técnico del contratista a las instalaciones de la Entidad, con registro y autorización previa de la Oficina de Sistemas.</t>
  </si>
  <si>
    <t>Verificación del registro de ingreso del personal técnico</t>
  </si>
  <si>
    <t>Por cada visita</t>
  </si>
  <si>
    <t>Seguimiento por parte del área financiera y presupuestal del FDLCH al Programa Anual Mensualizado de Caja (PAC) y al trámite oportuno de las cuentas por pagar, verificando que la radicación, revisión y aprobación de facturas se surta dentro de los plazos contractuales.</t>
  </si>
  <si>
    <t>Área financiera y presupuestal del FDLCH</t>
  </si>
  <si>
    <t>Verificación del trámite oportuno de cuentas por pagar</t>
  </si>
  <si>
    <t>El contratista asume la variación ordinaria en la disponibilidad o el costo de los insumos, por cuanto se entiende incorporada en su oferta económica con precios fijos; la Entidad únicamente revisará afectaciones derivadas de eventos macroeconómicos estructurales, debidamente sustentados por el contratista.</t>
  </si>
  <si>
    <t>Revisión de precios del mercado</t>
  </si>
  <si>
    <t>Impacto del Riesgo</t>
  </si>
  <si>
    <t>Objeto: PRESTACIÓN DE SERVICIOS ESPECIALIZADOS DE SOPORTE TÉCNICO, MANTENIMIENTO PREVENTIVO Y CORRECTIVO DE EQUIPOS DE INFRAESTRUCTURA TECNOLÓGICA PROPIEDAD AL FONDO DE DESARROLLO LOCAL DE CHAPINERO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</si>
  <si>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</si>
  <si>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</si>
  <si>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</si>
  <si>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</si>
  <si>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</si>
  <si>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</si>
  <si>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</si>
  <si>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</si>
  <si>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</si>
  <si>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</si>
  <si>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FDLCH</t>
  </si>
  <si>
    <t>CONTRATISTA</t>
  </si>
  <si>
    <t>CONTRATISTA Y FDLCH</t>
  </si>
  <si>
    <t>50/50</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</si>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</sst>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0"/>
      <name val="Arial"/>
      <charset val="1"/>
    </font>
    <font>
      <sz val="12"/>
      <name val="Garamond"/>
      <family val="1"/>
      <charset val="1"/>
    </font>
    <font>
      <b/>
      <sz val="20"/>
      <name val="Garamond"/>
      <family val="1"/>
      <charset val="1"/>
    </font>
    <font>
      <b/>
      <sz val="12"/>
      <name val="Garamond"/>
      <family val="1"/>
      <charset val="1"/>
    </font>
    <font>
      <b/>
      <sz val="10"/>
      <name val="Garamond"/>
      <family val="1"/>
      <charset val="1"/>
    </font>
    <font>
      <sz val="11"/>
      <name val="Garamond"/>
      <family val="1"/>
      <charset val="1"/>
    </font>
    <font>
      <sz val="10"/>
      <name val="Garamond"/>
      <family val="1"/>
      <charset val="1"/>
    </font>
    <font>
      <sz val="10"/>
      <name val="Arial"/>
      <family val="2"/>
      <charset val="1"/>
    </font>
    <font>
      <sz val="10"/>
      <name val="Arial Narrow"/>
      <family val="2"/>
      <charset val="1"/>
    </font>
    <font>
      <b/>
      <sz val="10"/>
      <name val="Arial"/>
      <family val="2"/>
      <charset val="1"/>
    </font>
    <font>
      <b/>
      <sz val="12"/>
      <color rgb="FFFFFFFF"/>
      <name val="Garamond"/>
      <family val="1"/>
      <charset val="1"/>
    </font>
    <font>
      <b/>
      <sz val="10"/>
      <color rgb="FFFFFFFF"/>
      <name val="Garamond"/>
      <family val="1"/>
      <charset val="1"/>
    </font>
    <font>
      <b/>
      <sz val="14"/>
      <name val="Arial"/>
      <family val="2"/>
      <charset val="1"/>
    </font>
    <font>
      <sz val="9"/>
      <name val="Garamond"/>
      <family val="1"/>
      <charset val="1"/>
    </font>
    <font>
      <sz val="11"/>
      <name val="Arial"/>
      <family val="2"/>
      <charset val="1"/>
    </font>
    <font>
      <b/>
      <sz val="11"/>
      <name val="Garamond"/>
      <family val="1"/>
      <charset val="1"/>
    </font>
    <font>
      <b/>
      <sz val="11"/>
      <color rgb="FFFFFFFF"/>
      <name val="Garamond"/>
      <family val="1"/>
      <charset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9C0006"/>
      </patternFill>
    </fill>
  </fills>
  <borders count="50">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hair">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medium">
        <color auto="1"/>
      </bottom>
      <diagonal/>
    </border>
    <border>
      <left/>
      <right style="thin">
        <color auto="1"/>
      </right>
      <top/>
      <bottom/>
      <diagonal/>
    </border>
  </borders>
  <cellStyleXfs count="1">
    <xf numFmtId="0" fontId="0" fillId="0" borderId="0"/>
  </cellStyleXfs>
  <cellXfs count="197">
    <xf numFmtId="0" fontId="0" fillId="0" borderId="0" xfId="0"/>
    <xf numFmtId="0" fontId="2" fillId="0" borderId="26" xfId="0" applyFont="1" applyBorder="1" applyAlignment="1">
      <alignment horizontal="center" vertical="center"/>
    </xf>
    <xf numFmtId="0" fontId="5" fillId="0" borderId="22" xfId="0" applyFont="1" applyBorder="1" applyAlignment="1">
      <alignment horizontal="left" vertical="center"/>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0" borderId="3" xfId="0" applyFont="1" applyBorder="1" applyAlignment="1">
      <alignment horizontal="left" vertical="center" wrapText="1"/>
    </xf>
    <xf numFmtId="0" fontId="4" fillId="0" borderId="2" xfId="0" applyFont="1" applyBorder="1" applyAlignment="1">
      <alignment horizontal="center"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lignment horizontal="left" vertical="center"/>
    </xf>
    <xf numFmtId="0" fontId="4" fillId="0" borderId="3" xfId="0" applyFont="1" applyBorder="1" applyAlignment="1">
      <alignment horizontal="left" vertical="center" wrapText="1"/>
    </xf>
    <xf numFmtId="0" fontId="4" fillId="0" borderId="2" xfId="0" applyFont="1" applyBorder="1" applyAlignment="1">
      <alignment horizontal="center"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0" xfId="0" applyFont="1"/>
    <xf numFmtId="0" fontId="3" fillId="0" borderId="0" xfId="0" applyFont="1" applyAlignment="1">
      <alignment horizontal="center" vertical="center"/>
    </xf>
    <xf numFmtId="0" fontId="3" fillId="2" borderId="5" xfId="0" applyFont="1" applyFill="1" applyBorder="1" applyAlignment="1">
      <alignment vertical="center" wrapText="1"/>
    </xf>
    <xf numFmtId="0" fontId="3" fillId="2" borderId="6" xfId="0" applyFont="1" applyFill="1" applyBorder="1" applyAlignment="1">
      <alignment horizontal="center" vertical="center" wrapText="1"/>
    </xf>
    <xf numFmtId="0" fontId="5" fillId="0" borderId="8" xfId="0" applyFont="1" applyBorder="1" applyAlignment="1">
      <alignment vertical="center"/>
    </xf>
    <xf numFmtId="0" fontId="5" fillId="0" borderId="9" xfId="0" applyFont="1" applyBorder="1" applyAlignment="1">
      <alignment vertical="center"/>
    </xf>
    <xf numFmtId="0" fontId="6" fillId="2" borderId="10" xfId="0" applyFont="1" applyFill="1" applyBorder="1" applyAlignment="1">
      <alignment vertical="center" wrapText="1"/>
    </xf>
    <xf numFmtId="0" fontId="6" fillId="0" borderId="10" xfId="0" applyFont="1" applyBorder="1"/>
    <xf numFmtId="0" fontId="1" fillId="2" borderId="11" xfId="0" applyFont="1" applyFill="1" applyBorder="1" applyAlignment="1">
      <alignment vertical="center" wrapText="1"/>
    </xf>
    <xf numFmtId="0" fontId="5" fillId="0" borderId="12" xfId="0" applyFont="1" applyBorder="1" applyAlignment="1">
      <alignment vertical="center"/>
    </xf>
    <xf numFmtId="0" fontId="5" fillId="0" borderId="13" xfId="0" applyFont="1" applyBorder="1" applyAlignment="1">
      <alignment vertical="center"/>
    </xf>
    <xf numFmtId="0" fontId="6" fillId="2" borderId="14" xfId="0" applyFont="1" applyFill="1" applyBorder="1" applyAlignment="1">
      <alignment vertical="center" wrapText="1"/>
    </xf>
    <xf numFmtId="0" fontId="6" fillId="0" borderId="14" xfId="0" applyFont="1" applyBorder="1"/>
    <xf numFmtId="0" fontId="1" fillId="2" borderId="15" xfId="0" applyFont="1" applyFill="1" applyBorder="1" applyAlignment="1">
      <alignment vertical="center" wrapText="1"/>
    </xf>
    <xf numFmtId="0" fontId="1" fillId="2" borderId="16" xfId="0" applyFont="1" applyFill="1" applyBorder="1" applyAlignment="1">
      <alignment vertical="center" wrapText="1"/>
    </xf>
    <xf numFmtId="0" fontId="5" fillId="0" borderId="17" xfId="0" applyFont="1" applyBorder="1" applyAlignment="1">
      <alignment vertical="center"/>
    </xf>
    <xf numFmtId="0" fontId="5" fillId="0" borderId="18" xfId="0" applyFont="1" applyBorder="1" applyAlignment="1">
      <alignment vertical="center"/>
    </xf>
    <xf numFmtId="0" fontId="6" fillId="0" borderId="19" xfId="0" applyFont="1" applyBorder="1"/>
    <xf numFmtId="0" fontId="1" fillId="2" borderId="20" xfId="0" applyFont="1" applyFill="1" applyBorder="1" applyAlignment="1">
      <alignment vertical="center" wrapText="1"/>
    </xf>
    <xf numFmtId="0" fontId="6" fillId="2" borderId="1" xfId="0" applyFont="1" applyFill="1" applyBorder="1" applyAlignment="1">
      <alignment vertical="center" wrapText="1"/>
    </xf>
    <xf numFmtId="0" fontId="1" fillId="2" borderId="7" xfId="0" applyFont="1" applyFill="1" applyBorder="1" applyAlignment="1">
      <alignment vertical="center" wrapText="1"/>
    </xf>
    <xf numFmtId="0" fontId="5" fillId="0" borderId="10" xfId="0" applyFont="1" applyBorder="1" applyAlignment="1">
      <alignment vertical="center"/>
    </xf>
    <xf numFmtId="0" fontId="5" fillId="0" borderId="14" xfId="0" applyFont="1" applyBorder="1" applyAlignment="1">
      <alignment vertical="center"/>
    </xf>
    <xf numFmtId="0" fontId="5" fillId="0" borderId="19" xfId="0" applyFont="1" applyBorder="1" applyAlignment="1">
      <alignment vertical="center"/>
    </xf>
    <xf numFmtId="0" fontId="6" fillId="2" borderId="19" xfId="0" applyFont="1" applyFill="1" applyBorder="1" applyAlignment="1">
      <alignment vertical="center" wrapText="1"/>
    </xf>
    <xf numFmtId="0" fontId="6" fillId="2" borderId="6" xfId="0" applyFont="1" applyFill="1" applyBorder="1" applyAlignment="1">
      <alignment vertical="center" wrapText="1"/>
    </xf>
    <xf numFmtId="0" fontId="1" fillId="2" borderId="21" xfId="0" applyFont="1" applyFill="1" applyBorder="1" applyAlignment="1">
      <alignment vertical="center" wrapText="1"/>
    </xf>
    <xf numFmtId="0" fontId="6" fillId="0" borderId="12" xfId="0" applyFont="1" applyBorder="1" applyAlignment="1">
      <alignment vertical="center"/>
    </xf>
    <xf numFmtId="0" fontId="6" fillId="0" borderId="1" xfId="0" applyFont="1" applyBorder="1" applyAlignment="1">
      <alignment vertical="center" wrapText="1"/>
    </xf>
    <xf numFmtId="0" fontId="6" fillId="0" borderId="6" xfId="0" applyFont="1" applyBorder="1" applyAlignment="1">
      <alignment vertical="center" wrapText="1"/>
    </xf>
    <xf numFmtId="0" fontId="1" fillId="0" borderId="21" xfId="0" applyFont="1" applyBorder="1" applyAlignment="1">
      <alignment vertical="center" wrapText="1"/>
    </xf>
    <xf numFmtId="0" fontId="1" fillId="0" borderId="11" xfId="0" applyFont="1" applyBorder="1" applyAlignment="1">
      <alignment vertical="center" wrapText="1"/>
    </xf>
    <xf numFmtId="0" fontId="1" fillId="0" borderId="15" xfId="0" applyFont="1" applyBorder="1" applyAlignment="1">
      <alignment vertical="center" wrapText="1"/>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6" fillId="2" borderId="24" xfId="0" applyFont="1" applyFill="1" applyBorder="1" applyAlignment="1">
      <alignment vertical="center" wrapText="1"/>
    </xf>
    <xf numFmtId="0" fontId="6" fillId="0" borderId="24" xfId="0" applyFont="1" applyBorder="1"/>
    <xf numFmtId="0" fontId="1" fillId="0" borderId="25" xfId="0" applyFont="1" applyBorder="1" applyAlignment="1">
      <alignment vertical="center" wrapText="1"/>
    </xf>
    <xf numFmtId="0" fontId="7" fillId="0" borderId="0" xfId="0" applyFont="1" applyAlignment="1">
      <alignment wrapText="1"/>
    </xf>
    <xf numFmtId="0" fontId="7" fillId="0" borderId="0" xfId="0" applyFont="1"/>
    <xf numFmtId="0" fontId="8" fillId="0" borderId="0" xfId="0" applyFont="1"/>
    <xf numFmtId="0" fontId="0" fillId="0" borderId="0" xfId="0" applyAlignment="1">
      <alignment horizontal="center"/>
    </xf>
    <xf numFmtId="0" fontId="6" fillId="0" borderId="0" xfId="0" applyFont="1"/>
    <xf numFmtId="0" fontId="9" fillId="2" borderId="0" xfId="0" applyFont="1" applyFill="1" applyAlignment="1">
      <alignment vertical="top" wrapText="1" readingOrder="1"/>
    </xf>
    <xf numFmtId="0" fontId="6" fillId="0" borderId="28" xfId="0" applyFont="1" applyBorder="1"/>
    <xf numFmtId="0" fontId="4" fillId="0" borderId="0" xfId="0" applyFont="1" applyAlignment="1">
      <alignment horizontal="center" vertical="center"/>
    </xf>
    <xf numFmtId="0" fontId="4" fillId="0" borderId="29" xfId="0" applyFont="1" applyBorder="1" applyAlignment="1">
      <alignment horizontal="center" vertical="center"/>
    </xf>
    <xf numFmtId="0" fontId="6" fillId="0" borderId="0" xfId="0" applyFont="1" applyAlignment="1">
      <alignment horizontal="left"/>
    </xf>
    <xf numFmtId="0" fontId="6" fillId="0" borderId="29" xfId="0" applyFont="1" applyBorder="1" applyAlignment="1">
      <alignment horizontal="center"/>
    </xf>
    <xf numFmtId="0" fontId="6" fillId="0" borderId="30" xfId="0" applyFont="1" applyBorder="1"/>
    <xf numFmtId="0" fontId="6" fillId="0" borderId="31" xfId="0" applyFont="1" applyBorder="1"/>
    <xf numFmtId="0" fontId="6" fillId="0" borderId="32" xfId="0" applyFont="1" applyBorder="1" applyAlignment="1">
      <alignment horizontal="center"/>
    </xf>
    <xf numFmtId="0" fontId="10" fillId="3" borderId="35"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0" fontId="6" fillId="0" borderId="28"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6" fillId="0" borderId="1" xfId="0" applyFont="1" applyBorder="1" applyAlignment="1">
      <alignment horizontal="center" vertical="center"/>
    </xf>
    <xf numFmtId="0" fontId="0" fillId="2" borderId="0" xfId="0" applyFill="1"/>
    <xf numFmtId="0" fontId="3" fillId="0" borderId="28" xfId="0" applyFont="1" applyBorder="1" applyAlignment="1">
      <alignment horizontal="right" vertical="center" textRotation="90"/>
    </xf>
    <xf numFmtId="0" fontId="6" fillId="0" borderId="0" xfId="0" applyFont="1" applyAlignment="1">
      <alignment horizontal="center" vertical="center" wrapText="1"/>
    </xf>
    <xf numFmtId="0" fontId="4" fillId="4" borderId="1" xfId="0" applyFont="1" applyFill="1" applyBorder="1" applyAlignment="1">
      <alignment horizontal="center" vertical="center"/>
    </xf>
    <xf numFmtId="0" fontId="4" fillId="4" borderId="40" xfId="0" applyFont="1" applyFill="1" applyBorder="1" applyAlignment="1">
      <alignment horizontal="center" vertical="center"/>
    </xf>
    <xf numFmtId="0" fontId="6" fillId="4" borderId="1" xfId="0" applyFont="1" applyFill="1" applyBorder="1" applyAlignment="1">
      <alignment horizontal="center"/>
    </xf>
    <xf numFmtId="0" fontId="6" fillId="0" borderId="26" xfId="0" applyFont="1" applyBorder="1" applyAlignment="1">
      <alignment horizontal="center" vertical="center" wrapText="1"/>
    </xf>
    <xf numFmtId="0" fontId="6" fillId="6" borderId="1" xfId="0" applyFont="1" applyFill="1" applyBorder="1" applyAlignment="1">
      <alignment horizontal="center" vertical="center"/>
    </xf>
    <xf numFmtId="0" fontId="6" fillId="7" borderId="1" xfId="0" applyFont="1" applyFill="1" applyBorder="1" applyAlignment="1">
      <alignment horizontal="center" vertical="center"/>
    </xf>
    <xf numFmtId="0" fontId="6" fillId="8" borderId="1" xfId="0" applyFont="1" applyFill="1" applyBorder="1" applyAlignment="1">
      <alignment horizontal="center" vertical="center"/>
    </xf>
    <xf numFmtId="0" fontId="6" fillId="9" borderId="1" xfId="0" applyFont="1" applyFill="1" applyBorder="1" applyAlignment="1">
      <alignment horizontal="center" vertical="center"/>
    </xf>
    <xf numFmtId="0" fontId="4" fillId="4" borderId="1" xfId="0" applyFont="1" applyFill="1" applyBorder="1" applyAlignment="1">
      <alignment vertical="center"/>
    </xf>
    <xf numFmtId="0" fontId="6" fillId="0" borderId="1" xfId="0" applyFont="1" applyBorder="1" applyAlignment="1">
      <alignment vertical="center"/>
    </xf>
    <xf numFmtId="0" fontId="12" fillId="0" borderId="0" xfId="0" applyFont="1" applyAlignment="1">
      <alignment vertical="center"/>
    </xf>
    <xf numFmtId="0" fontId="6" fillId="0" borderId="0" xfId="0" applyFont="1" applyAlignment="1">
      <alignment horizontal="center"/>
    </xf>
    <xf numFmtId="0" fontId="9" fillId="2" borderId="0" xfId="0" applyFont="1" applyFill="1" applyAlignment="1">
      <alignment horizontal="center" vertical="top" wrapText="1" readingOrder="1"/>
    </xf>
    <xf numFmtId="0" fontId="6" fillId="0" borderId="0" xfId="0" applyFont="1" applyAlignment="1">
      <alignment horizontal="left" vertical="center" wrapText="1"/>
    </xf>
    <xf numFmtId="0" fontId="11" fillId="3" borderId="35" xfId="0" applyFont="1" applyFill="1" applyBorder="1" applyAlignment="1">
      <alignment horizontal="center" vertical="center" wrapText="1"/>
    </xf>
    <xf numFmtId="0" fontId="1" fillId="0" borderId="42" xfId="0" applyFont="1" applyBorder="1" applyAlignment="1">
      <alignment horizontal="center" vertical="center" wrapText="1"/>
    </xf>
    <xf numFmtId="0" fontId="5"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43" xfId="0" applyFont="1" applyBorder="1" applyAlignment="1">
      <alignment horizontal="center" vertical="center" wrapText="1"/>
    </xf>
    <xf numFmtId="0" fontId="0" fillId="0" borderId="0" xfId="0" applyAlignment="1">
      <alignment wrapText="1"/>
    </xf>
    <xf numFmtId="0" fontId="1"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 fillId="0" borderId="45" xfId="0" applyFont="1" applyBorder="1" applyAlignment="1">
      <alignment horizontal="center" vertical="center" wrapText="1"/>
    </xf>
    <xf numFmtId="0" fontId="5" fillId="0" borderId="46" xfId="0" applyFont="1" applyBorder="1" applyAlignment="1">
      <alignment horizontal="center" vertical="center" wrapText="1"/>
    </xf>
    <xf numFmtId="0" fontId="1" fillId="0" borderId="46" xfId="0" applyFont="1" applyBorder="1" applyAlignment="1">
      <alignment horizontal="center" vertical="center" wrapText="1"/>
    </xf>
    <xf numFmtId="0" fontId="13" fillId="0" borderId="46" xfId="0" applyFont="1" applyBorder="1" applyAlignment="1">
      <alignment horizontal="center" vertical="center" wrapText="1"/>
    </xf>
    <xf numFmtId="0" fontId="13" fillId="0" borderId="47" xfId="0" applyFont="1" applyBorder="1" applyAlignment="1">
      <alignment horizontal="center" vertical="center" wrapText="1"/>
    </xf>
    <xf numFmtId="0" fontId="4" fillId="0" borderId="0" xfId="0" applyFont="1" applyAlignment="1">
      <alignment horizontal="center"/>
    </xf>
    <xf numFmtId="0" fontId="6" fillId="0" borderId="46" xfId="0" applyFont="1" applyBorder="1" applyAlignment="1">
      <alignment vertical="center"/>
    </xf>
    <xf numFmtId="0" fontId="14" fillId="0" borderId="0" xfId="0" applyFont="1" applyAlignment="1">
      <alignment horizontal="center" vertical="center" wrapText="1"/>
    </xf>
    <xf numFmtId="0" fontId="14" fillId="0" borderId="0" xfId="0" applyFont="1"/>
    <xf numFmtId="0" fontId="14" fillId="0" borderId="0" xfId="0" applyFont="1" applyAlignment="1">
      <alignment horizontal="center"/>
    </xf>
    <xf numFmtId="0" fontId="5" fillId="0" borderId="48" xfId="0" applyFont="1" applyBorder="1"/>
    <xf numFmtId="0" fontId="5" fillId="0" borderId="48" xfId="0" applyFont="1" applyBorder="1" applyAlignment="1">
      <alignment horizontal="center"/>
    </xf>
    <xf numFmtId="0" fontId="5" fillId="0" borderId="0" xfId="0" applyFont="1" applyAlignment="1">
      <alignment horizontal="center" vertical="center" wrapText="1"/>
    </xf>
    <xf numFmtId="0" fontId="5" fillId="0" borderId="29" xfId="0" applyFont="1" applyBorder="1" applyAlignment="1">
      <alignment horizontal="center" vertical="center" wrapText="1"/>
    </xf>
    <xf numFmtId="0" fontId="16" fillId="3" borderId="35" xfId="0" applyFont="1" applyFill="1" applyBorder="1" applyAlignment="1">
      <alignment horizontal="center" vertical="center" wrapText="1"/>
    </xf>
    <xf numFmtId="0" fontId="16" fillId="3" borderId="37" xfId="0" applyFont="1" applyFill="1" applyBorder="1" applyAlignment="1">
      <alignment horizontal="center" vertical="center" wrapText="1"/>
    </xf>
    <xf numFmtId="0" fontId="16" fillId="3" borderId="37" xfId="0" applyFont="1" applyFill="1" applyBorder="1" applyAlignment="1">
      <alignment horizontal="center" vertical="center" textRotation="90" wrapText="1"/>
    </xf>
    <xf numFmtId="0" fontId="16" fillId="3" borderId="34" xfId="0" applyFont="1" applyFill="1" applyBorder="1" applyAlignment="1">
      <alignment horizontal="center" vertical="center" wrapText="1"/>
    </xf>
    <xf numFmtId="0" fontId="5" fillId="0" borderId="42" xfId="0" applyFont="1" applyBorder="1" applyAlignment="1">
      <alignment horizontal="center" vertical="center" wrapText="1"/>
    </xf>
    <xf numFmtId="0" fontId="5" fillId="0" borderId="36" xfId="0" applyFont="1" applyBorder="1" applyAlignment="1">
      <alignment horizontal="center" vertical="center" textRotation="90"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 xfId="0" applyFont="1" applyBorder="1" applyAlignment="1">
      <alignment horizontal="center" vertical="center" textRotation="90" wrapText="1"/>
    </xf>
    <xf numFmtId="0" fontId="5" fillId="0" borderId="7"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46" xfId="0" applyFont="1" applyBorder="1" applyAlignment="1">
      <alignment horizontal="center" vertical="center" textRotation="90" wrapText="1"/>
    </xf>
    <xf numFmtId="0" fontId="5" fillId="0" borderId="47"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0" xfId="0" applyFont="1"/>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5" fillId="4" borderId="1" xfId="0" applyFont="1" applyFill="1" applyBorder="1" applyAlignment="1">
      <alignment horizontal="center"/>
    </xf>
    <xf numFmtId="0" fontId="5" fillId="0" borderId="26" xfId="0" applyFont="1" applyBorder="1" applyAlignment="1">
      <alignment horizontal="center" vertical="center" wrapText="1"/>
    </xf>
    <xf numFmtId="0" fontId="5" fillId="6" borderId="1" xfId="0" applyFont="1" applyFill="1" applyBorder="1" applyAlignment="1">
      <alignment horizontal="center" vertical="center"/>
    </xf>
    <xf numFmtId="0" fontId="5" fillId="7" borderId="1" xfId="0" applyFont="1" applyFill="1" applyBorder="1" applyAlignment="1">
      <alignment horizontal="center" vertical="center"/>
    </xf>
    <xf numFmtId="0" fontId="5" fillId="8" borderId="1" xfId="0" applyFont="1" applyFill="1" applyBorder="1" applyAlignment="1">
      <alignment horizontal="center" vertical="center"/>
    </xf>
    <xf numFmtId="0" fontId="5" fillId="9" borderId="1" xfId="0" applyFont="1" applyFill="1" applyBorder="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1" xfId="0" applyFont="1" applyBorder="1"/>
    <xf numFmtId="0" fontId="5" fillId="0" borderId="32" xfId="0" applyFont="1" applyBorder="1" applyAlignment="1">
      <alignment horizontal="center" vertical="center" wrapText="1"/>
    </xf>
    <xf numFmtId="0" fontId="3" fillId="2" borderId="2" xfId="0" applyFont="1" applyFill="1" applyBorder="1" applyAlignment="1">
      <alignment horizontal="left" vertical="top" wrapText="1" readingOrder="1"/>
    </xf>
    <xf numFmtId="0" fontId="4" fillId="0" borderId="27" xfId="0" applyFont="1" applyBorder="1" applyAlignment="1">
      <alignment horizontal="center" vertical="center"/>
    </xf>
    <xf numFmtId="0" fontId="6" fillId="0" borderId="3" xfId="0" applyFont="1" applyBorder="1" applyAlignment="1">
      <alignment horizontal="left" vertical="center" wrapText="1"/>
    </xf>
    <xf numFmtId="0" fontId="10" fillId="3" borderId="33" xfId="0" applyFont="1" applyFill="1" applyBorder="1" applyAlignment="1">
      <alignment horizontal="center" vertical="center" wrapText="1"/>
    </xf>
    <xf numFmtId="0" fontId="4" fillId="0" borderId="34" xfId="0" applyFont="1" applyBorder="1" applyAlignment="1">
      <alignment horizontal="center" vertical="center"/>
    </xf>
    <xf numFmtId="0" fontId="10" fillId="3" borderId="36"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2" borderId="0" xfId="0" applyFont="1" applyFill="1" applyAlignment="1">
      <alignment horizontal="center" vertical="center"/>
    </xf>
    <xf numFmtId="0" fontId="4" fillId="0" borderId="38" xfId="0" applyFont="1" applyBorder="1" applyAlignment="1">
      <alignment horizontal="center" vertical="center"/>
    </xf>
    <xf numFmtId="0" fontId="3" fillId="0" borderId="39" xfId="0" applyFont="1" applyBorder="1" applyAlignment="1">
      <alignment horizontal="center" vertical="center" textRotation="90"/>
    </xf>
    <xf numFmtId="0" fontId="4" fillId="4" borderId="1" xfId="0" applyFont="1" applyFill="1" applyBorder="1" applyAlignment="1">
      <alignment horizontal="center" vertical="center" wrapText="1"/>
    </xf>
    <xf numFmtId="0" fontId="3" fillId="0" borderId="0" xfId="0" applyFont="1" applyAlignment="1">
      <alignment horizontal="center" vertical="center" textRotation="90"/>
    </xf>
    <xf numFmtId="0" fontId="6" fillId="0" borderId="1" xfId="0" applyFont="1" applyBorder="1" applyAlignment="1">
      <alignment horizontal="center" vertical="center" wrapText="1"/>
    </xf>
    <xf numFmtId="0" fontId="4" fillId="0" borderId="38" xfId="0" applyFont="1" applyBorder="1" applyAlignment="1">
      <alignment horizontal="center"/>
    </xf>
    <xf numFmtId="0" fontId="4" fillId="4" borderId="1" xfId="0" applyFont="1" applyFill="1" applyBorder="1" applyAlignment="1">
      <alignment horizontal="center" vertical="center"/>
    </xf>
    <xf numFmtId="0" fontId="6" fillId="4" borderId="1" xfId="0" applyFont="1" applyFill="1" applyBorder="1" applyAlignment="1">
      <alignment horizontal="center"/>
    </xf>
    <xf numFmtId="0" fontId="6" fillId="7" borderId="1" xfId="0" applyFont="1" applyFill="1" applyBorder="1" applyAlignment="1">
      <alignment horizontal="center" vertical="center"/>
    </xf>
    <xf numFmtId="0" fontId="6" fillId="8" borderId="1" xfId="0" applyFont="1" applyFill="1" applyBorder="1" applyAlignment="1">
      <alignment horizontal="center" vertical="center"/>
    </xf>
    <xf numFmtId="0" fontId="6" fillId="8" borderId="7" xfId="0" applyFont="1" applyFill="1" applyBorder="1" applyAlignment="1">
      <alignment horizontal="center" vertical="center"/>
    </xf>
    <xf numFmtId="0" fontId="6" fillId="9" borderId="1" xfId="0" applyFont="1" applyFill="1" applyBorder="1" applyAlignment="1">
      <alignment horizontal="center" vertical="center"/>
    </xf>
    <xf numFmtId="0" fontId="11" fillId="3" borderId="41" xfId="0" applyFont="1" applyFill="1" applyBorder="1" applyAlignment="1">
      <alignment horizontal="center" vertical="center" wrapText="1"/>
    </xf>
    <xf numFmtId="0" fontId="10" fillId="3" borderId="41" xfId="0" applyFont="1" applyFill="1" applyBorder="1" applyAlignment="1">
      <alignment horizontal="center" vertical="center" wrapText="1"/>
    </xf>
    <xf numFmtId="0" fontId="5" fillId="0" borderId="36" xfId="0" applyFont="1" applyBorder="1" applyAlignment="1">
      <alignment horizontal="center" vertical="center" wrapText="1"/>
    </xf>
    <xf numFmtId="0" fontId="6" fillId="0" borderId="36" xfId="0" applyFont="1" applyBorder="1" applyAlignment="1">
      <alignment horizontal="center" vertical="center" wrapText="1"/>
    </xf>
    <xf numFmtId="0" fontId="5" fillId="0" borderId="46" xfId="0" applyFont="1" applyBorder="1" applyAlignment="1">
      <alignment horizontal="center" vertical="center" wrapText="1"/>
    </xf>
    <xf numFmtId="0" fontId="6" fillId="0" borderId="46" xfId="0" applyFont="1" applyBorder="1" applyAlignment="1">
      <alignment horizontal="center" vertical="center" wrapText="1"/>
    </xf>
    <xf numFmtId="0" fontId="4" fillId="2" borderId="38" xfId="0" applyFont="1" applyFill="1" applyBorder="1" applyAlignment="1">
      <alignment horizontal="center"/>
    </xf>
    <xf numFmtId="0" fontId="3" fillId="0" borderId="39" xfId="0" applyFont="1" applyBorder="1" applyAlignment="1">
      <alignment horizontal="right" vertical="center" textRotation="90"/>
    </xf>
    <xf numFmtId="0" fontId="6" fillId="6" borderId="46" xfId="0" applyFont="1" applyFill="1" applyBorder="1" applyAlignment="1">
      <alignment horizontal="center" vertical="center"/>
    </xf>
    <xf numFmtId="0" fontId="6" fillId="6" borderId="1" xfId="0" applyFont="1" applyFill="1" applyBorder="1" applyAlignment="1">
      <alignment horizontal="center" vertical="center"/>
    </xf>
    <xf numFmtId="0" fontId="5" fillId="0" borderId="1" xfId="0" applyFont="1" applyBorder="1" applyAlignment="1">
      <alignment horizontal="center"/>
    </xf>
    <xf numFmtId="0" fontId="15" fillId="0" borderId="2" xfId="0" applyFont="1" applyBorder="1" applyAlignment="1">
      <alignment horizontal="left" vertical="top" wrapText="1"/>
    </xf>
    <xf numFmtId="0" fontId="15" fillId="0" borderId="27" xfId="0" applyFont="1" applyBorder="1" applyAlignment="1">
      <alignment horizontal="center" vertical="center"/>
    </xf>
    <xf numFmtId="0" fontId="5" fillId="0" borderId="3" xfId="0" applyFont="1" applyBorder="1" applyAlignment="1">
      <alignment horizontal="center" vertical="center" wrapText="1"/>
    </xf>
    <xf numFmtId="0" fontId="15" fillId="0" borderId="28" xfId="0" applyFont="1" applyBorder="1" applyAlignment="1">
      <alignment horizontal="center" vertical="top" wrapText="1"/>
    </xf>
    <xf numFmtId="0" fontId="15" fillId="2" borderId="38" xfId="0" applyFont="1" applyFill="1" applyBorder="1" applyAlignment="1">
      <alignment horizontal="center"/>
    </xf>
    <xf numFmtId="0" fontId="15" fillId="0" borderId="38" xfId="0" applyFont="1" applyBorder="1" applyAlignment="1">
      <alignment horizontal="center"/>
    </xf>
    <xf numFmtId="0" fontId="15" fillId="0" borderId="49" xfId="0" applyFont="1" applyBorder="1" applyAlignment="1">
      <alignment horizontal="right" vertical="center" textRotation="90"/>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5" fillId="4" borderId="1" xfId="0" applyFont="1" applyFill="1" applyBorder="1" applyAlignment="1">
      <alignment horizontal="center"/>
    </xf>
    <xf numFmtId="0" fontId="5" fillId="6" borderId="1" xfId="0" applyFont="1" applyFill="1" applyBorder="1" applyAlignment="1">
      <alignment horizontal="center" vertical="center"/>
    </xf>
    <xf numFmtId="0" fontId="5" fillId="9" borderId="1" xfId="0" applyFont="1" applyFill="1" applyBorder="1" applyAlignment="1">
      <alignment horizontal="center" vertical="center"/>
    </xf>
    <xf numFmtId="0" fontId="5" fillId="0" borderId="1" xfId="0" applyFont="1" applyBorder="1" applyAlignment="1">
      <alignment horizontal="center" vertical="center"/>
    </xf>
    <xf numFmtId="0" fontId="5" fillId="8" borderId="1" xfId="0" applyFont="1" applyFill="1" applyBorder="1" applyAlignment="1">
      <alignment horizontal="center" vertical="center"/>
    </xf>
    <xf numFmtId="0" fontId="5" fillId="7" borderId="1" xfId="0" applyFont="1" applyFill="1" applyBorder="1" applyAlignment="1">
      <alignment horizontal="center" vertical="center"/>
    </xf>
    <xf numFmtId="0" fontId="14" fillId="0" borderId="0" xfId="0" applyFont="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336960</xdr:colOff>
      <xdr:row>1</xdr:row>
      <xdr:rowOff>113760</xdr:rowOff>
    </xdr:from>
    <xdr:to>
      <xdr:col>1</xdr:col>
      <xdr:colOff>3459960</xdr:colOff>
      <xdr:row>3</xdr:row>
      <xdr:rowOff>475200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09560" y="275760"/>
          <a:ext cx="3123000" cy="12470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171360</xdr:colOff>
      <xdr:row>0</xdr:row>
      <xdr:rowOff>151920</xdr:rowOff>
    </xdr:from>
    <xdr:to>
      <xdr:col>2</xdr:col>
      <xdr:colOff>1186920</xdr:colOff>
      <xdr:row>2</xdr:row>
      <xdr:rowOff>335520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171360" y="151920"/>
          <a:ext cx="2526120" cy="7740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163440</xdr:colOff>
      <xdr:row>1</xdr:row>
      <xdr:rowOff>27360</xdr:rowOff>
    </xdr:from>
    <xdr:to>
      <xdr:col>2</xdr:col>
      <xdr:colOff>788760</xdr:colOff>
      <xdr:row>3</xdr:row>
      <xdr:rowOff>122040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163440" y="189360"/>
          <a:ext cx="2900520" cy="10281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190440</xdr:colOff>
      <xdr:row>1</xdr:row>
      <xdr:rowOff>285840</xdr:rowOff>
    </xdr:from>
    <xdr:to>
      <xdr:col>2</xdr:col>
      <xdr:colOff>2679840</xdr:colOff>
      <xdr:row>3</xdr:row>
      <xdr:rowOff>421200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492840" y="466920"/>
          <a:ext cx="3093120" cy="106884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82"/>
  <sheetViews>
    <sheetView showGridLines="0" view="pageBreakPreview" topLeftCell="A54" zoomScale="70" zoomScaleNormal="70" zoomScalePageLayoutView="70" workbookViewId="0">
      <selection activeCell="B9" sqref="B9"/>
    </sheetView>
  </sheetViews>
  <sheetFormatPr defaultColWidth="11.42578125" defaultRowHeight="12.75"/>
  <cols>
    <col min="1" max="1" width="5.28515625" customWidth="1"/>
    <col min="2" max="2" width="57" customWidth="1"/>
    <col min="3" max="3" width="51.85546875" customWidth="1"/>
    <col min="4" max="4" width="20" customWidth="1"/>
    <col min="5" max="5" width="23.42578125" customWidth="1"/>
    <col min="6" max="6" width="33.140625" customWidth="1"/>
  </cols>
  <sheetData>
    <row r="2" spans="2:6" ht="48.75" customHeight="1">
      <c r="B2" s="14"/>
      <c r="C2" s="13" t="s">
        <v>0</v>
      </c>
      <c r="D2" s="13"/>
      <c r="E2" s="13"/>
      <c r="F2" s="12" t="s">
        <v>1</v>
      </c>
    </row>
    <row r="3" spans="2:6" ht="21" customHeight="1">
      <c r="B3" s="14"/>
      <c r="C3" s="13"/>
      <c r="D3" s="13"/>
      <c r="E3" s="13"/>
      <c r="F3" s="12"/>
    </row>
    <row r="4" spans="2:6" ht="56.25" customHeight="1">
      <c r="B4" s="14"/>
      <c r="C4" s="13"/>
      <c r="D4" s="13"/>
      <c r="E4" s="13"/>
      <c r="F4" s="12"/>
    </row>
    <row r="5" spans="2:6" ht="16.5" customHeight="1">
      <c r="B5" s="15"/>
      <c r="C5" s="16"/>
      <c r="D5" s="16"/>
      <c r="E5" s="16"/>
      <c r="F5" s="16"/>
    </row>
    <row r="6" spans="2:6" ht="13.5" customHeight="1">
      <c r="B6" s="11" t="s">
        <v>2</v>
      </c>
      <c r="C6" s="11"/>
      <c r="D6" s="11"/>
      <c r="E6" s="11"/>
      <c r="F6" s="11"/>
    </row>
    <row r="7" spans="2:6" ht="12.75" customHeight="1">
      <c r="B7" s="10" t="s">
        <v>3</v>
      </c>
      <c r="C7" s="10"/>
      <c r="D7" s="10"/>
      <c r="E7" s="10"/>
      <c r="F7" s="10"/>
    </row>
    <row r="8" spans="2:6" ht="15.75" customHeight="1">
      <c r="B8" s="9" t="s">
        <v>4</v>
      </c>
      <c r="C8" s="9"/>
      <c r="D8" s="9"/>
      <c r="E8" s="9"/>
      <c r="F8" s="9"/>
    </row>
    <row r="9" spans="2:6" ht="15.75" customHeight="1">
      <c r="B9" s="9" t="s">
        <v>5</v>
      </c>
      <c r="C9" s="9"/>
      <c r="D9" s="9"/>
      <c r="E9" s="9"/>
      <c r="F9" s="9"/>
    </row>
    <row r="10" spans="2:6" ht="15.75" customHeight="1">
      <c r="B10" s="8" t="s">
        <v>6</v>
      </c>
      <c r="C10" s="8"/>
      <c r="D10" s="8"/>
      <c r="E10" s="8"/>
      <c r="F10" s="8"/>
    </row>
    <row r="11" spans="2:6" ht="15.75" customHeight="1">
      <c r="B11" s="8" t="s">
        <v>7</v>
      </c>
      <c r="C11" s="8"/>
      <c r="D11" s="8"/>
      <c r="E11" s="8"/>
      <c r="F11" s="8"/>
    </row>
    <row r="12" spans="2:6" ht="15.75" customHeight="1">
      <c r="B12" s="8" t="s">
        <v>8</v>
      </c>
      <c r="C12" s="8"/>
      <c r="D12" s="8"/>
      <c r="E12" s="8"/>
      <c r="F12" s="8"/>
    </row>
    <row r="13" spans="2:6" ht="15.75" customHeight="1">
      <c r="B13" s="8" t="s">
        <v>9</v>
      </c>
      <c r="C13" s="8"/>
      <c r="D13" s="8"/>
      <c r="E13" s="8"/>
      <c r="F13" s="8"/>
    </row>
    <row r="14" spans="2:6" ht="16.5" customHeight="1">
      <c r="B14" s="7" t="s">
        <v>10</v>
      </c>
      <c r="C14" s="7"/>
      <c r="D14" s="7"/>
      <c r="E14" s="7"/>
      <c r="F14" s="7"/>
    </row>
    <row r="15" spans="2:6" ht="13.5" customHeight="1">
      <c r="B15" s="6" t="s">
        <v>11</v>
      </c>
      <c r="C15" s="6"/>
      <c r="D15" s="6"/>
      <c r="E15" s="6"/>
      <c r="F15" s="6"/>
    </row>
    <row r="16" spans="2:6" ht="15" customHeight="1">
      <c r="B16" s="5" t="s">
        <v>12</v>
      </c>
      <c r="C16" s="5"/>
      <c r="D16" s="5"/>
      <c r="E16" s="5"/>
      <c r="F16" s="5"/>
    </row>
    <row r="17" spans="2:6" ht="15.75" customHeight="1">
      <c r="B17" s="17"/>
      <c r="C17" s="18" t="s">
        <v>13</v>
      </c>
      <c r="D17" s="4" t="s">
        <v>14</v>
      </c>
      <c r="E17" s="4" t="s">
        <v>15</v>
      </c>
      <c r="F17" s="3" t="s">
        <v>16</v>
      </c>
    </row>
    <row r="18" spans="2:6" ht="15.75" customHeight="1">
      <c r="B18" s="17"/>
      <c r="C18" s="18" t="s">
        <v>17</v>
      </c>
      <c r="D18" s="4"/>
      <c r="E18" s="4"/>
      <c r="F18" s="3"/>
    </row>
    <row r="19" spans="2:6" ht="15.75" customHeight="1">
      <c r="B19" s="19" t="s">
        <v>18</v>
      </c>
      <c r="C19" s="20"/>
      <c r="D19" s="21" t="s">
        <v>19</v>
      </c>
      <c r="E19" s="22" t="s">
        <v>20</v>
      </c>
      <c r="F19" s="23" t="s">
        <v>21</v>
      </c>
    </row>
    <row r="20" spans="2:6" ht="15.75" customHeight="1">
      <c r="B20" s="24" t="s">
        <v>22</v>
      </c>
      <c r="C20" s="25"/>
      <c r="D20" s="26" t="s">
        <v>19</v>
      </c>
      <c r="E20" s="27" t="s">
        <v>20</v>
      </c>
      <c r="F20" s="28" t="s">
        <v>21</v>
      </c>
    </row>
    <row r="21" spans="2:6" ht="15.75" customHeight="1">
      <c r="B21" s="24" t="s">
        <v>23</v>
      </c>
      <c r="C21" s="25"/>
      <c r="D21" s="26" t="s">
        <v>19</v>
      </c>
      <c r="E21" s="27" t="s">
        <v>20</v>
      </c>
      <c r="F21" s="28" t="s">
        <v>24</v>
      </c>
    </row>
    <row r="22" spans="2:6" ht="15.75" customHeight="1">
      <c r="B22" s="24" t="s">
        <v>25</v>
      </c>
      <c r="C22" s="25"/>
      <c r="D22" s="26" t="s">
        <v>19</v>
      </c>
      <c r="E22" s="27" t="s">
        <v>20</v>
      </c>
      <c r="F22" s="28" t="s">
        <v>21</v>
      </c>
    </row>
    <row r="23" spans="2:6" ht="15.75" customHeight="1">
      <c r="B23" s="24" t="s">
        <v>26</v>
      </c>
      <c r="C23" s="25"/>
      <c r="D23" s="26"/>
      <c r="E23" s="27"/>
      <c r="F23" s="28" t="s">
        <v>21</v>
      </c>
    </row>
    <row r="24" spans="2:6" ht="15.75" customHeight="1">
      <c r="B24" s="24" t="s">
        <v>27</v>
      </c>
      <c r="C24" s="25"/>
      <c r="D24" s="26"/>
      <c r="E24" s="27"/>
      <c r="F24" s="28" t="s">
        <v>21</v>
      </c>
    </row>
    <row r="25" spans="2:6" ht="15.75" customHeight="1">
      <c r="B25" s="24" t="s">
        <v>28</v>
      </c>
      <c r="C25" s="25"/>
      <c r="D25" s="26" t="s">
        <v>19</v>
      </c>
      <c r="E25" s="27" t="s">
        <v>20</v>
      </c>
      <c r="F25" s="29" t="s">
        <v>24</v>
      </c>
    </row>
    <row r="26" spans="2:6" ht="15.75" customHeight="1">
      <c r="B26" s="24" t="s">
        <v>29</v>
      </c>
      <c r="C26" s="25"/>
      <c r="D26" s="26"/>
      <c r="E26" s="27"/>
      <c r="F26" s="28" t="s">
        <v>21</v>
      </c>
    </row>
    <row r="27" spans="2:6" ht="15.75" customHeight="1">
      <c r="B27" s="24" t="s">
        <v>30</v>
      </c>
      <c r="C27" s="25"/>
      <c r="D27" s="26"/>
      <c r="E27" s="27"/>
      <c r="F27" s="28" t="s">
        <v>21</v>
      </c>
    </row>
    <row r="28" spans="2:6" ht="15.75" customHeight="1">
      <c r="B28" s="24" t="s">
        <v>31</v>
      </c>
      <c r="C28" s="25"/>
      <c r="D28" s="26"/>
      <c r="E28" s="27"/>
      <c r="F28" s="28" t="s">
        <v>21</v>
      </c>
    </row>
    <row r="29" spans="2:6" ht="15.75" customHeight="1">
      <c r="B29" s="30" t="s">
        <v>32</v>
      </c>
      <c r="C29" s="31"/>
      <c r="D29" s="26"/>
      <c r="E29" s="32"/>
      <c r="F29" s="33" t="s">
        <v>21</v>
      </c>
    </row>
    <row r="30" spans="2:6" ht="15.75" customHeight="1">
      <c r="B30" s="17"/>
      <c r="C30" s="18" t="s">
        <v>33</v>
      </c>
      <c r="D30" s="34"/>
      <c r="E30" s="34"/>
      <c r="F30" s="35"/>
    </row>
    <row r="31" spans="2:6" ht="15.75" customHeight="1">
      <c r="B31" s="19" t="s">
        <v>34</v>
      </c>
      <c r="C31" s="36"/>
      <c r="D31" s="21"/>
      <c r="E31" s="22"/>
      <c r="F31" s="23" t="s">
        <v>21</v>
      </c>
    </row>
    <row r="32" spans="2:6" ht="15.75" customHeight="1">
      <c r="B32" s="24" t="s">
        <v>35</v>
      </c>
      <c r="C32" s="37"/>
      <c r="D32" s="26" t="s">
        <v>19</v>
      </c>
      <c r="E32" s="27" t="s">
        <v>20</v>
      </c>
      <c r="F32" s="28" t="s">
        <v>21</v>
      </c>
    </row>
    <row r="33" spans="2:6" ht="15.75" customHeight="1">
      <c r="B33" s="24" t="s">
        <v>36</v>
      </c>
      <c r="C33" s="37"/>
      <c r="D33" s="26"/>
      <c r="E33" s="27"/>
      <c r="F33" s="28" t="s">
        <v>21</v>
      </c>
    </row>
    <row r="34" spans="2:6" ht="15.75" customHeight="1">
      <c r="B34" s="24" t="s">
        <v>37</v>
      </c>
      <c r="C34" s="37"/>
      <c r="D34" s="26"/>
      <c r="E34" s="27"/>
      <c r="F34" s="28" t="s">
        <v>21</v>
      </c>
    </row>
    <row r="35" spans="2:6" ht="15.75" customHeight="1">
      <c r="B35" s="24" t="s">
        <v>38</v>
      </c>
      <c r="C35" s="37"/>
      <c r="D35" s="26"/>
      <c r="E35" s="27"/>
      <c r="F35" s="28" t="s">
        <v>21</v>
      </c>
    </row>
    <row r="36" spans="2:6" ht="15.75" customHeight="1">
      <c r="B36" s="24" t="s">
        <v>39</v>
      </c>
      <c r="C36" s="37"/>
      <c r="D36" s="26" t="s">
        <v>19</v>
      </c>
      <c r="E36" s="27" t="s">
        <v>40</v>
      </c>
      <c r="F36" s="28" t="s">
        <v>21</v>
      </c>
    </row>
    <row r="37" spans="2:6" ht="15.75" customHeight="1">
      <c r="B37" s="30" t="s">
        <v>41</v>
      </c>
      <c r="C37" s="38"/>
      <c r="D37" s="39" t="s">
        <v>19</v>
      </c>
      <c r="E37" s="32" t="s">
        <v>20</v>
      </c>
      <c r="F37" s="33" t="s">
        <v>21</v>
      </c>
    </row>
    <row r="38" spans="2:6" ht="15.75" customHeight="1">
      <c r="B38" s="17"/>
      <c r="C38" s="18" t="s">
        <v>42</v>
      </c>
      <c r="D38" s="34"/>
      <c r="E38" s="40"/>
      <c r="F38" s="41"/>
    </row>
    <row r="39" spans="2:6" ht="15.75" customHeight="1">
      <c r="B39" s="19" t="s">
        <v>43</v>
      </c>
      <c r="C39" s="36"/>
      <c r="D39" s="21" t="s">
        <v>19</v>
      </c>
      <c r="E39" s="22" t="s">
        <v>40</v>
      </c>
      <c r="F39" s="23" t="s">
        <v>21</v>
      </c>
    </row>
    <row r="40" spans="2:6" ht="15.75" customHeight="1">
      <c r="B40" s="42" t="s">
        <v>44</v>
      </c>
      <c r="C40" s="37"/>
      <c r="D40" s="26" t="s">
        <v>19</v>
      </c>
      <c r="E40" s="27" t="s">
        <v>40</v>
      </c>
      <c r="F40" s="28" t="s">
        <v>21</v>
      </c>
    </row>
    <row r="41" spans="2:6" ht="15.75" customHeight="1">
      <c r="B41" s="24" t="s">
        <v>45</v>
      </c>
      <c r="C41" s="37"/>
      <c r="D41" s="26"/>
      <c r="E41" s="27"/>
      <c r="F41" s="28" t="s">
        <v>21</v>
      </c>
    </row>
    <row r="42" spans="2:6" ht="15.75" customHeight="1">
      <c r="B42" s="24" t="s">
        <v>38</v>
      </c>
      <c r="C42" s="37"/>
      <c r="D42" s="26"/>
      <c r="E42" s="27"/>
      <c r="F42" s="28" t="s">
        <v>21</v>
      </c>
    </row>
    <row r="43" spans="2:6" ht="15.75" customHeight="1">
      <c r="B43" s="30" t="s">
        <v>46</v>
      </c>
      <c r="C43" s="38"/>
      <c r="D43" s="39"/>
      <c r="E43" s="32"/>
      <c r="F43" s="33" t="s">
        <v>21</v>
      </c>
    </row>
    <row r="44" spans="2:6" ht="15.75" customHeight="1">
      <c r="B44" s="17"/>
      <c r="C44" s="18" t="s">
        <v>47</v>
      </c>
      <c r="D44" s="43"/>
      <c r="E44" s="44"/>
      <c r="F44" s="45"/>
    </row>
    <row r="45" spans="2:6" ht="15.75" customHeight="1">
      <c r="B45" s="19" t="s">
        <v>48</v>
      </c>
      <c r="C45" s="36"/>
      <c r="D45" s="26" t="s">
        <v>19</v>
      </c>
      <c r="E45" s="27" t="s">
        <v>40</v>
      </c>
      <c r="F45" s="46" t="s">
        <v>24</v>
      </c>
    </row>
    <row r="46" spans="2:6" ht="15" customHeight="1">
      <c r="B46" s="24" t="s">
        <v>49</v>
      </c>
      <c r="C46" s="37"/>
      <c r="D46" s="26" t="s">
        <v>19</v>
      </c>
      <c r="E46" s="27" t="s">
        <v>40</v>
      </c>
      <c r="F46" s="47" t="s">
        <v>24</v>
      </c>
    </row>
    <row r="47" spans="2:6" ht="15.75" customHeight="1">
      <c r="B47" s="24" t="s">
        <v>50</v>
      </c>
      <c r="C47" s="37"/>
      <c r="D47" s="26"/>
      <c r="E47" s="27"/>
      <c r="F47" s="47" t="s">
        <v>24</v>
      </c>
    </row>
    <row r="48" spans="2:6" ht="15.75" customHeight="1">
      <c r="B48" s="24" t="s">
        <v>51</v>
      </c>
      <c r="C48" s="37"/>
      <c r="D48" s="26" t="s">
        <v>19</v>
      </c>
      <c r="E48" s="27" t="s">
        <v>40</v>
      </c>
      <c r="F48" s="47" t="s">
        <v>52</v>
      </c>
    </row>
    <row r="49" spans="2:6" ht="15.75" customHeight="1">
      <c r="B49" s="2" t="s">
        <v>53</v>
      </c>
      <c r="C49" s="2"/>
      <c r="D49" s="26"/>
      <c r="E49" s="27"/>
      <c r="F49" s="47" t="s">
        <v>24</v>
      </c>
    </row>
    <row r="50" spans="2:6" ht="15.75" customHeight="1">
      <c r="B50" s="24" t="s">
        <v>54</v>
      </c>
      <c r="C50" s="37"/>
      <c r="D50" s="26" t="s">
        <v>19</v>
      </c>
      <c r="E50" s="27" t="s">
        <v>40</v>
      </c>
      <c r="F50" s="47" t="s">
        <v>24</v>
      </c>
    </row>
    <row r="51" spans="2:6" ht="15.75" customHeight="1">
      <c r="B51" s="24" t="s">
        <v>55</v>
      </c>
      <c r="C51" s="37"/>
      <c r="D51" s="26" t="s">
        <v>56</v>
      </c>
      <c r="E51" s="27" t="s">
        <v>20</v>
      </c>
      <c r="F51" s="47" t="s">
        <v>24</v>
      </c>
    </row>
    <row r="52" spans="2:6" ht="15.75" customHeight="1">
      <c r="B52" s="24" t="s">
        <v>57</v>
      </c>
      <c r="C52" s="37"/>
      <c r="D52" s="26" t="s">
        <v>56</v>
      </c>
      <c r="E52" s="27" t="s">
        <v>20</v>
      </c>
      <c r="F52" s="47" t="s">
        <v>24</v>
      </c>
    </row>
    <row r="53" spans="2:6" ht="15.75" customHeight="1">
      <c r="B53" s="24" t="s">
        <v>58</v>
      </c>
      <c r="C53" s="37"/>
      <c r="D53" s="26"/>
      <c r="E53" s="27"/>
      <c r="F53" s="47" t="s">
        <v>21</v>
      </c>
    </row>
    <row r="54" spans="2:6" ht="15.75" customHeight="1">
      <c r="B54" s="2" t="s">
        <v>59</v>
      </c>
      <c r="C54" s="2"/>
      <c r="D54" s="26"/>
      <c r="E54" s="27"/>
      <c r="F54" s="47" t="s">
        <v>21</v>
      </c>
    </row>
    <row r="55" spans="2:6" ht="15.75" customHeight="1">
      <c r="B55" s="24" t="s">
        <v>60</v>
      </c>
      <c r="C55" s="37"/>
      <c r="D55" s="26"/>
      <c r="E55" s="27"/>
      <c r="F55" s="47" t="s">
        <v>21</v>
      </c>
    </row>
    <row r="56" spans="2:6" ht="15.75" customHeight="1">
      <c r="B56" s="24" t="s">
        <v>61</v>
      </c>
      <c r="C56" s="37"/>
      <c r="D56" s="26"/>
      <c r="E56" s="27"/>
      <c r="F56" s="47" t="s">
        <v>62</v>
      </c>
    </row>
    <row r="57" spans="2:6" ht="15.75" customHeight="1">
      <c r="B57" s="24" t="s">
        <v>63</v>
      </c>
      <c r="C57" s="37"/>
      <c r="D57" s="26"/>
      <c r="E57" s="27"/>
      <c r="F57" s="47" t="s">
        <v>62</v>
      </c>
    </row>
    <row r="58" spans="2:6" ht="15.75" customHeight="1">
      <c r="B58" s="24" t="s">
        <v>64</v>
      </c>
      <c r="C58" s="37"/>
      <c r="D58" s="26"/>
      <c r="E58" s="27"/>
      <c r="F58" s="47" t="s">
        <v>62</v>
      </c>
    </row>
    <row r="59" spans="2:6" ht="15.75" customHeight="1">
      <c r="B59" s="24" t="s">
        <v>65</v>
      </c>
      <c r="C59" s="37"/>
      <c r="D59" s="26"/>
      <c r="E59" s="27"/>
      <c r="F59" s="47" t="s">
        <v>66</v>
      </c>
    </row>
    <row r="60" spans="2:6" ht="15.75" customHeight="1">
      <c r="B60" s="24" t="s">
        <v>67</v>
      </c>
      <c r="C60" s="37"/>
      <c r="D60" s="26" t="s">
        <v>19</v>
      </c>
      <c r="E60" s="27" t="s">
        <v>40</v>
      </c>
      <c r="F60" s="28" t="s">
        <v>21</v>
      </c>
    </row>
    <row r="61" spans="2:6" ht="15.75" customHeight="1">
      <c r="B61" s="2" t="s">
        <v>68</v>
      </c>
      <c r="C61" s="2"/>
      <c r="D61" s="26"/>
      <c r="E61" s="27"/>
      <c r="F61" s="28" t="s">
        <v>21</v>
      </c>
    </row>
    <row r="62" spans="2:6" ht="15.75" customHeight="1">
      <c r="B62" s="48" t="s">
        <v>69</v>
      </c>
      <c r="C62" s="49"/>
      <c r="D62" s="26" t="s">
        <v>19</v>
      </c>
      <c r="E62" s="27" t="s">
        <v>40</v>
      </c>
      <c r="F62" s="28" t="s">
        <v>21</v>
      </c>
    </row>
    <row r="63" spans="2:6" ht="15.75" customHeight="1">
      <c r="B63" s="48" t="s">
        <v>70</v>
      </c>
      <c r="C63" s="49"/>
      <c r="D63" s="26" t="s">
        <v>19</v>
      </c>
      <c r="E63" s="27" t="s">
        <v>40</v>
      </c>
      <c r="F63" s="28" t="s">
        <v>21</v>
      </c>
    </row>
    <row r="64" spans="2:6" ht="15.75" customHeight="1">
      <c r="B64" s="48" t="s">
        <v>71</v>
      </c>
      <c r="C64" s="49"/>
      <c r="D64" s="26" t="s">
        <v>19</v>
      </c>
      <c r="E64" s="27" t="s">
        <v>40</v>
      </c>
      <c r="F64" s="28" t="s">
        <v>21</v>
      </c>
    </row>
    <row r="65" spans="2:6" ht="15.75" customHeight="1">
      <c r="B65" s="48" t="s">
        <v>72</v>
      </c>
      <c r="C65" s="49"/>
      <c r="D65" s="26" t="s">
        <v>19</v>
      </c>
      <c r="E65" s="27" t="s">
        <v>40</v>
      </c>
      <c r="F65" s="28" t="s">
        <v>62</v>
      </c>
    </row>
    <row r="66" spans="2:6" ht="15.75" customHeight="1">
      <c r="B66" s="48" t="s">
        <v>73</v>
      </c>
      <c r="C66" s="49"/>
      <c r="D66" s="26" t="s">
        <v>19</v>
      </c>
      <c r="E66" s="27" t="s">
        <v>20</v>
      </c>
      <c r="F66" s="28" t="s">
        <v>21</v>
      </c>
    </row>
    <row r="67" spans="2:6" ht="15.75" customHeight="1">
      <c r="B67" s="2" t="s">
        <v>74</v>
      </c>
      <c r="C67" s="2"/>
      <c r="D67" s="26" t="s">
        <v>19</v>
      </c>
      <c r="E67" s="27" t="s">
        <v>40</v>
      </c>
      <c r="F67" s="28" t="s">
        <v>21</v>
      </c>
    </row>
    <row r="68" spans="2:6" ht="15.75" customHeight="1">
      <c r="B68" s="24" t="s">
        <v>75</v>
      </c>
      <c r="C68" s="37"/>
      <c r="D68" s="26" t="s">
        <v>19</v>
      </c>
      <c r="E68" s="27" t="s">
        <v>20</v>
      </c>
      <c r="F68" s="28" t="s">
        <v>76</v>
      </c>
    </row>
    <row r="69" spans="2:6" ht="15.75" customHeight="1">
      <c r="B69" s="24" t="s">
        <v>77</v>
      </c>
      <c r="C69" s="37"/>
      <c r="D69" s="26"/>
      <c r="E69" s="27"/>
      <c r="F69" s="28" t="s">
        <v>76</v>
      </c>
    </row>
    <row r="70" spans="2:6" ht="15.75" customHeight="1">
      <c r="B70" s="24" t="s">
        <v>78</v>
      </c>
      <c r="C70" s="25"/>
      <c r="D70" s="26"/>
      <c r="E70" s="27"/>
      <c r="F70" s="47" t="s">
        <v>79</v>
      </c>
    </row>
    <row r="71" spans="2:6" ht="15.75" customHeight="1">
      <c r="B71" s="24" t="s">
        <v>80</v>
      </c>
      <c r="C71" s="37"/>
      <c r="D71" s="26" t="s">
        <v>19</v>
      </c>
      <c r="E71" s="27" t="s">
        <v>40</v>
      </c>
      <c r="F71" s="47" t="s">
        <v>79</v>
      </c>
    </row>
    <row r="72" spans="2:6" ht="16.5" customHeight="1">
      <c r="B72" s="50" t="s">
        <v>81</v>
      </c>
      <c r="C72" s="51"/>
      <c r="D72" s="52"/>
      <c r="E72" s="53"/>
      <c r="F72" s="54" t="s">
        <v>82</v>
      </c>
    </row>
    <row r="73" spans="2:6" ht="12.75" customHeight="1">
      <c r="B73" t="s">
        <v>83</v>
      </c>
      <c r="D73" t="s">
        <v>19</v>
      </c>
      <c r="E73" t="s">
        <v>40</v>
      </c>
      <c r="F73" t="s">
        <v>76</v>
      </c>
    </row>
    <row r="74" spans="2:6" ht="12.75" customHeight="1">
      <c r="B74" t="s">
        <v>84</v>
      </c>
      <c r="D74" t="s">
        <v>19</v>
      </c>
      <c r="E74" t="s">
        <v>20</v>
      </c>
      <c r="F74" t="s">
        <v>21</v>
      </c>
    </row>
    <row r="75" spans="2:6" ht="12.75" customHeight="1">
      <c r="B75" t="s">
        <v>85</v>
      </c>
      <c r="D75" t="s">
        <v>19</v>
      </c>
      <c r="E75" t="s">
        <v>40</v>
      </c>
      <c r="F75" t="s">
        <v>62</v>
      </c>
    </row>
    <row r="77" spans="2:6" ht="12.75" hidden="1" customHeight="1">
      <c r="B77" s="55" t="s">
        <v>56</v>
      </c>
    </row>
    <row r="78" spans="2:6" ht="12.75" hidden="1" customHeight="1">
      <c r="B78" s="56" t="s">
        <v>86</v>
      </c>
    </row>
    <row r="79" spans="2:6" ht="12.75" hidden="1" customHeight="1">
      <c r="B79" s="56" t="s">
        <v>19</v>
      </c>
    </row>
    <row r="80" spans="2:6" ht="12.75" hidden="1" customHeight="1"/>
    <row r="81" spans="2:2" ht="12.75" hidden="1" customHeight="1">
      <c r="B81" t="s">
        <v>20</v>
      </c>
    </row>
    <row r="82" spans="2:2" ht="12.75" hidden="1" customHeight="1">
      <c r="B82" t="s">
        <v>40</v>
      </c>
    </row>
  </sheetData>
  <mergeCells count="21">
    <mergeCell ref="B49:C49"/>
    <mergeCell ref="B54:C54"/>
    <mergeCell ref="B61:C61"/>
    <mergeCell ref="B67:C67"/>
    <mergeCell ref="B13:F13"/>
    <mergeCell ref="B14:F14"/>
    <mergeCell ref="B15:F15"/>
    <mergeCell ref="B16:F16"/>
    <mergeCell ref="D17:D18"/>
    <mergeCell ref="E17:E18"/>
    <mergeCell ref="F17:F18"/>
    <mergeCell ref="B8:F8"/>
    <mergeCell ref="B9:F9"/>
    <mergeCell ref="B10:F10"/>
    <mergeCell ref="B11:F11"/>
    <mergeCell ref="B12:F12"/>
    <mergeCell ref="B2:B4"/>
    <mergeCell ref="C2:E4"/>
    <mergeCell ref="F2:F4"/>
    <mergeCell ref="B6:F6"/>
    <mergeCell ref="B7:F7"/>
  </mergeCells>
  <dataValidations count="2">
    <dataValidation type="list" allowBlank="1" showInputMessage="1" showErrorMessage="1" sqref="D19:D29 D31:D37 D39:D43 D45:D72" xr:uid="{00000000-0002-0000-0000-000000000000}">
      <formula1>$B$77:$B$79</formula1>
      <formula2>0</formula2>
    </dataValidation>
    <dataValidation type="list" allowBlank="1" showInputMessage="1" showErrorMessage="1" sqref="E19:E29 E31:E37 E39:E43 E45:E72" xr:uid="{00000000-0002-0000-0000-000001000000}">
      <formula1>$B$81:$B$82</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Q66"/>
  <sheetViews>
    <sheetView showGridLines="0" tabSelected="1" view="pageBreakPreview" topLeftCell="B20" zoomScaleNormal="85" workbookViewId="0">
      <selection activeCell="C32" sqref="C32"/>
    </sheetView>
  </sheetViews>
  <sheetFormatPr defaultColWidth="11.42578125" defaultRowHeight="12.75"/>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7.5703125" style="57" customWidth="1"/>
    <col min="9" max="9" width="14.7109375" customWidth="1"/>
    <col min="10" max="10" width="11.85546875" customWidth="1"/>
    <col min="11" max="11" width="14" customWidth="1"/>
    <col min="12" max="12" width="15.28515625" style="58" customWidth="1"/>
    <col min="13" max="13" width="4.85546875" customWidth="1"/>
  </cols>
  <sheetData>
    <row r="1" spans="2:17" ht="23.25" customHeight="1">
      <c r="B1" s="1"/>
      <c r="C1" s="1"/>
      <c r="D1" s="13" t="s">
        <v>0</v>
      </c>
      <c r="E1" s="13"/>
      <c r="F1" s="13"/>
      <c r="G1" s="13"/>
      <c r="H1" s="13"/>
      <c r="I1" s="13"/>
      <c r="J1" s="13"/>
      <c r="K1" s="12" t="s">
        <v>1</v>
      </c>
      <c r="L1" s="12"/>
    </row>
    <row r="2" spans="2:17" ht="23.25" customHeight="1">
      <c r="B2" s="1"/>
      <c r="C2" s="1"/>
      <c r="D2" s="13"/>
      <c r="E2" s="13"/>
      <c r="F2" s="13"/>
      <c r="G2" s="13"/>
      <c r="H2" s="13"/>
      <c r="I2" s="13"/>
      <c r="J2" s="13"/>
      <c r="K2" s="12"/>
      <c r="L2" s="12"/>
    </row>
    <row r="3" spans="2:17" ht="50.25" customHeight="1">
      <c r="B3" s="1"/>
      <c r="C3" s="1"/>
      <c r="D3" s="13"/>
      <c r="E3" s="13"/>
      <c r="F3" s="13"/>
      <c r="G3" s="13"/>
      <c r="H3" s="13"/>
      <c r="I3" s="13"/>
      <c r="J3" s="13"/>
      <c r="K3" s="12"/>
      <c r="L3" s="12"/>
    </row>
    <row r="4" spans="2:17" ht="16.5" customHeight="1">
      <c r="B4" s="59"/>
      <c r="C4" s="15"/>
      <c r="D4" s="16"/>
      <c r="E4" s="16"/>
      <c r="F4" s="16"/>
      <c r="G4" s="16"/>
      <c r="H4" s="59"/>
      <c r="I4" s="59"/>
      <c r="J4" s="59"/>
      <c r="K4" s="59"/>
      <c r="L4" s="59"/>
    </row>
    <row r="5" spans="2:17" ht="33" customHeight="1">
      <c r="B5" s="150" t="s">
        <v>87</v>
      </c>
      <c r="C5" s="150"/>
      <c r="D5" s="150"/>
      <c r="E5" s="150"/>
      <c r="F5" s="150"/>
      <c r="G5" s="150"/>
      <c r="H5" s="150"/>
      <c r="I5" s="150"/>
      <c r="J5" s="150"/>
      <c r="K5" s="150"/>
      <c r="L5" s="150"/>
      <c r="M5" s="60"/>
      <c r="N5" s="60"/>
      <c r="O5" s="60"/>
      <c r="P5" s="60"/>
      <c r="Q5" s="60"/>
    </row>
    <row r="6" spans="2:17" ht="12.75" customHeight="1">
      <c r="B6" s="151" t="s">
        <v>11</v>
      </c>
      <c r="C6" s="151"/>
      <c r="D6" s="151"/>
      <c r="E6" s="151"/>
      <c r="F6" s="151"/>
      <c r="G6" s="151"/>
      <c r="H6" s="151"/>
      <c r="I6" s="151"/>
      <c r="J6" s="151"/>
      <c r="K6" s="151"/>
      <c r="L6" s="151"/>
    </row>
    <row r="7" spans="2:17" ht="12.75" customHeight="1">
      <c r="B7" s="61" t="s">
        <v>88</v>
      </c>
      <c r="C7" s="62"/>
      <c r="D7" s="62"/>
      <c r="E7" s="62"/>
      <c r="F7" s="62"/>
      <c r="G7" s="62"/>
      <c r="H7" s="62"/>
      <c r="I7" s="62"/>
      <c r="J7" s="62"/>
      <c r="K7" s="62"/>
      <c r="L7" s="63"/>
    </row>
    <row r="8" spans="2:17" ht="12.75" customHeight="1">
      <c r="B8" s="61" t="s">
        <v>89</v>
      </c>
      <c r="C8" s="59"/>
      <c r="D8" s="59"/>
      <c r="E8" s="59"/>
      <c r="F8" s="59"/>
      <c r="G8" s="59"/>
      <c r="H8" s="59"/>
      <c r="I8" s="64"/>
      <c r="J8" s="59"/>
      <c r="K8" s="59"/>
      <c r="L8" s="65"/>
    </row>
    <row r="9" spans="2:17" ht="12.75" customHeight="1">
      <c r="B9" s="61" t="s">
        <v>90</v>
      </c>
      <c r="C9" s="59"/>
      <c r="D9" s="59"/>
      <c r="E9" s="59"/>
      <c r="F9" s="59"/>
      <c r="G9" s="59"/>
      <c r="H9" s="59"/>
      <c r="I9" s="59"/>
      <c r="J9" s="59"/>
      <c r="K9" s="59"/>
      <c r="L9" s="65"/>
    </row>
    <row r="10" spans="2:17" ht="12.75" customHeight="1">
      <c r="B10" s="61" t="s">
        <v>91</v>
      </c>
      <c r="C10" s="59"/>
      <c r="D10" s="59"/>
      <c r="E10" s="59"/>
      <c r="F10" s="59"/>
      <c r="G10" s="59"/>
      <c r="H10" s="59"/>
      <c r="I10" s="59"/>
      <c r="J10" s="59"/>
      <c r="K10" s="59"/>
      <c r="L10" s="65"/>
    </row>
    <row r="11" spans="2:17" ht="12.75" customHeight="1">
      <c r="B11" s="152" t="s">
        <v>92</v>
      </c>
      <c r="C11" s="152"/>
      <c r="D11" s="152"/>
      <c r="E11" s="152"/>
      <c r="F11" s="152"/>
      <c r="G11" s="152"/>
      <c r="H11" s="152"/>
      <c r="I11" s="152"/>
      <c r="J11" s="152"/>
      <c r="K11" s="152"/>
      <c r="L11" s="152"/>
    </row>
    <row r="12" spans="2:17" ht="12.75" customHeight="1">
      <c r="B12" s="61" t="s">
        <v>93</v>
      </c>
      <c r="C12" s="59"/>
      <c r="D12" s="59"/>
      <c r="E12" s="59"/>
      <c r="F12" s="59"/>
      <c r="G12" s="59"/>
      <c r="H12" s="59"/>
      <c r="I12" s="59"/>
      <c r="J12" s="59"/>
      <c r="K12" s="59"/>
      <c r="L12" s="65"/>
    </row>
    <row r="13" spans="2:17" ht="13.5" customHeight="1">
      <c r="B13" s="66"/>
      <c r="C13" s="67"/>
      <c r="D13" s="67"/>
      <c r="E13" s="67"/>
      <c r="F13" s="67"/>
      <c r="G13" s="67"/>
      <c r="H13" s="67"/>
      <c r="I13" s="67"/>
      <c r="J13" s="67"/>
      <c r="K13" s="67"/>
      <c r="L13" s="68"/>
    </row>
    <row r="14" spans="2:17" ht="16.5" customHeight="1">
      <c r="B14" s="153" t="s">
        <v>94</v>
      </c>
      <c r="C14" s="153"/>
      <c r="D14" s="153"/>
      <c r="E14" s="153"/>
      <c r="F14" s="153"/>
      <c r="G14" s="153"/>
      <c r="H14" s="154" t="s">
        <v>95</v>
      </c>
      <c r="I14" s="154"/>
      <c r="J14" s="154"/>
      <c r="K14" s="154"/>
      <c r="L14" s="154"/>
    </row>
    <row r="15" spans="2:17" ht="47.25" customHeight="1">
      <c r="B15" s="69" t="s">
        <v>96</v>
      </c>
      <c r="C15" s="155" t="s">
        <v>97</v>
      </c>
      <c r="D15" s="155"/>
      <c r="E15" s="155"/>
      <c r="F15" s="155"/>
      <c r="G15" s="155"/>
      <c r="H15" s="70" t="s">
        <v>98</v>
      </c>
      <c r="I15" s="70" t="s">
        <v>99</v>
      </c>
      <c r="J15" s="70" t="s">
        <v>100</v>
      </c>
      <c r="K15" s="70" t="s">
        <v>101</v>
      </c>
      <c r="L15" s="71" t="s">
        <v>102</v>
      </c>
    </row>
    <row r="16" spans="2:17" ht="89.25" customHeight="1">
      <c r="B16" s="72" t="s">
        <v>103</v>
      </c>
      <c r="C16" s="156" t="s">
        <v>25</v>
      </c>
      <c r="D16" s="156"/>
      <c r="E16" s="156"/>
      <c r="F16" s="156"/>
      <c r="G16" s="156"/>
      <c r="H16" s="74" t="s">
        <v>104</v>
      </c>
      <c r="I16" s="72">
        <v>2</v>
      </c>
      <c r="J16" s="75">
        <v>3</v>
      </c>
      <c r="K16" s="75">
        <f>+I16+J16</f>
        <v>5</v>
      </c>
      <c r="L16" s="72" t="str">
        <f>IF(K16&lt;=4,"BAJO",IF(K16=5,"MEDIO",IF(K16=6,"ALTO",IF(K16=7,"ALTO","EXTREMO"))))</f>
        <v>MEDIO</v>
      </c>
    </row>
    <row r="17" spans="2:12" ht="63.75" customHeight="1">
      <c r="B17" s="72" t="s">
        <v>103</v>
      </c>
      <c r="C17" s="156" t="s">
        <v>23</v>
      </c>
      <c r="D17" s="156"/>
      <c r="E17" s="156"/>
      <c r="F17" s="156"/>
      <c r="G17" s="156"/>
      <c r="H17" s="74" t="s">
        <v>105</v>
      </c>
      <c r="I17" s="72">
        <v>2</v>
      </c>
      <c r="J17" s="75">
        <v>3</v>
      </c>
      <c r="K17" s="75">
        <f>+I17+J17</f>
        <v>5</v>
      </c>
      <c r="L17" s="72" t="str">
        <f>IF(K17&lt;=4,"BAJO",IF(K17=5,"MEDIO",IF(K17=6,"ALTO",IF(K17=7,"ALTO","EXTREMO"))))</f>
        <v>MEDIO</v>
      </c>
    </row>
    <row r="18" spans="2:12" ht="38.25" customHeight="1">
      <c r="B18" s="72" t="s">
        <v>103</v>
      </c>
      <c r="C18" s="156" t="s">
        <v>28</v>
      </c>
      <c r="D18" s="156"/>
      <c r="E18" s="156"/>
      <c r="F18" s="156"/>
      <c r="G18" s="156"/>
      <c r="H18" s="74" t="s">
        <v>106</v>
      </c>
      <c r="I18" s="72">
        <v>1</v>
      </c>
      <c r="J18" s="75">
        <v>3</v>
      </c>
      <c r="K18" s="75">
        <f>+I18+J18</f>
        <v>4</v>
      </c>
      <c r="L18" s="72" t="str">
        <f>IF(K18&lt;=4,"BAJO",IF(K18=5,"MEDIO",IF(K18=6,"ALTO",IF(K18=7,"ALTO","EXTREMO"))))</f>
        <v>BAJO</v>
      </c>
    </row>
    <row r="19" spans="2:12" ht="38.25" customHeight="1">
      <c r="B19" s="72" t="s">
        <v>103</v>
      </c>
      <c r="C19" s="156" t="s">
        <v>18</v>
      </c>
      <c r="D19" s="156"/>
      <c r="E19" s="156"/>
      <c r="F19" s="156"/>
      <c r="G19" s="156"/>
      <c r="H19" s="74" t="s">
        <v>107</v>
      </c>
      <c r="I19" s="72">
        <v>1</v>
      </c>
      <c r="J19" s="75">
        <v>2</v>
      </c>
      <c r="K19" s="75">
        <f>+I19+J19</f>
        <v>3</v>
      </c>
      <c r="L19" s="72" t="str">
        <f>IF(K19&lt;=4,"BAJO",IF(K19=5,"MEDIO",IF(K19=6,"ALTO",IF(K19=7,"ALTO","EXTREMO"))))</f>
        <v>BAJO</v>
      </c>
    </row>
    <row r="20" spans="2:12" ht="51" customHeight="1">
      <c r="B20" s="72" t="s">
        <v>108</v>
      </c>
      <c r="C20" s="156" t="s">
        <v>22</v>
      </c>
      <c r="D20" s="156"/>
      <c r="E20" s="156"/>
      <c r="F20" s="156"/>
      <c r="G20" s="156"/>
      <c r="H20" s="74" t="s">
        <v>109</v>
      </c>
      <c r="I20" s="72">
        <v>2</v>
      </c>
      <c r="J20" s="75">
        <v>3</v>
      </c>
      <c r="K20" s="75">
        <f>+I20+J20</f>
        <v>5</v>
      </c>
      <c r="L20" s="72" t="str">
        <f>IF(K20&lt;=4,"BAJO",IF(K20=5,"MEDIO",IF(K20=6,"ALTO",IF(K20=7,"ALTO","EXTREMO"))))</f>
        <v>MEDIO</v>
      </c>
    </row>
    <row r="21" spans="2:12" ht="76.5" customHeight="1">
      <c r="B21" s="72" t="s">
        <v>108</v>
      </c>
      <c r="C21" s="156" t="s">
        <v>39</v>
      </c>
      <c r="D21" s="156"/>
      <c r="E21" s="156"/>
      <c r="F21" s="156"/>
      <c r="G21" s="156"/>
      <c r="H21" s="74" t="s">
        <v>110</v>
      </c>
      <c r="I21" s="72">
        <v>1</v>
      </c>
      <c r="J21" s="75">
        <v>4</v>
      </c>
      <c r="K21" s="75">
        <f>+I21+J21</f>
        <v>5</v>
      </c>
      <c r="L21" s="72" t="str">
        <f>IF(K21&lt;=4,"BAJO",IF(K21=5,"MEDIO",IF(K21=6,"ALTO",IF(K21=7,"ALTO","EXTREMO"))))</f>
        <v>MEDIO</v>
      </c>
    </row>
    <row r="22" spans="2:12" ht="51" customHeight="1">
      <c r="B22" s="72" t="s">
        <v>108</v>
      </c>
      <c r="C22" s="156" t="s">
        <v>41</v>
      </c>
      <c r="D22" s="156"/>
      <c r="E22" s="156"/>
      <c r="F22" s="156"/>
      <c r="G22" s="156"/>
      <c r="H22" s="74" t="s">
        <v>111</v>
      </c>
      <c r="I22" s="72">
        <v>2</v>
      </c>
      <c r="J22" s="75">
        <v>3</v>
      </c>
      <c r="K22" s="75">
        <f>+I22+J22</f>
        <v>5</v>
      </c>
      <c r="L22" s="72" t="str">
        <f>IF(K22&lt;=4,"BAJO",IF(K22=5,"MEDIO",IF(K22=6,"ALTO",IF(K22=7,"ALTO","EXTREMO"))))</f>
        <v>MEDIO</v>
      </c>
    </row>
    <row r="23" spans="2:12" ht="29.25" customHeight="1">
      <c r="B23" s="72" t="s">
        <v>112</v>
      </c>
      <c r="C23" s="156" t="s">
        <v>43</v>
      </c>
      <c r="D23" s="156"/>
      <c r="E23" s="156"/>
      <c r="F23" s="156"/>
      <c r="G23" s="156"/>
      <c r="H23" s="74" t="s">
        <v>113</v>
      </c>
      <c r="I23" s="72">
        <v>1</v>
      </c>
      <c r="J23" s="75">
        <v>2</v>
      </c>
      <c r="K23" s="75">
        <f>+I23+J23</f>
        <v>3</v>
      </c>
      <c r="L23" s="72" t="str">
        <f>IF(K23&lt;=4,"BAJO",IF(K23=5,"MEDIO",IF(K23=6,"ALTO",IF(K23=7,"ALTO","EXTREMO"))))</f>
        <v>BAJO</v>
      </c>
    </row>
    <row r="24" spans="2:12" ht="51" customHeight="1">
      <c r="B24" s="72" t="s">
        <v>112</v>
      </c>
      <c r="C24" s="156" t="s">
        <v>44</v>
      </c>
      <c r="D24" s="156"/>
      <c r="E24" s="156"/>
      <c r="F24" s="156"/>
      <c r="G24" s="156"/>
      <c r="H24" s="74" t="s">
        <v>114</v>
      </c>
      <c r="I24" s="72">
        <v>1</v>
      </c>
      <c r="J24" s="75">
        <v>3</v>
      </c>
      <c r="K24" s="75">
        <f>+I24+J24</f>
        <v>4</v>
      </c>
      <c r="L24" s="72" t="str">
        <f>IF(K24&lt;=4,"BAJO",IF(K24=5,"MEDIO",IF(K24=6,"ALTO",IF(K24=7,"ALTO","EXTREMO"))))</f>
        <v>BAJO</v>
      </c>
    </row>
    <row r="25" spans="2:12" ht="51" customHeight="1">
      <c r="B25" s="72" t="s">
        <v>115</v>
      </c>
      <c r="C25" s="156" t="s">
        <v>69</v>
      </c>
      <c r="D25" s="156"/>
      <c r="E25" s="156"/>
      <c r="F25" s="156"/>
      <c r="G25" s="156"/>
      <c r="H25" s="74" t="s">
        <v>116</v>
      </c>
      <c r="I25" s="72">
        <v>2</v>
      </c>
      <c r="J25" s="75">
        <v>4</v>
      </c>
      <c r="K25" s="75">
        <f>+I25+J25</f>
        <v>6</v>
      </c>
      <c r="L25" s="72" t="str">
        <f>IF(K25&lt;=4,"BAJO",IF(K25=5,"MEDIO",IF(K25=6,"ALTO",IF(K25=7,"ALTO","EXTREMO"))))</f>
        <v>ALTO</v>
      </c>
    </row>
    <row r="26" spans="2:12" ht="38.25" customHeight="1">
      <c r="B26" s="72" t="s">
        <v>115</v>
      </c>
      <c r="C26" s="156" t="s">
        <v>70</v>
      </c>
      <c r="D26" s="156"/>
      <c r="E26" s="156"/>
      <c r="F26" s="156"/>
      <c r="G26" s="156"/>
      <c r="H26" s="74" t="s">
        <v>117</v>
      </c>
      <c r="I26" s="72">
        <v>2</v>
      </c>
      <c r="J26" s="75">
        <v>3</v>
      </c>
      <c r="K26" s="75">
        <f>+I26+J26</f>
        <v>5</v>
      </c>
      <c r="L26" s="72" t="str">
        <f>IF(K26&lt;=4,"BAJO",IF(K26=5,"MEDIO",IF(K26=6,"ALTO",IF(K26=7,"ALTO","EXTREMO"))))</f>
        <v>MEDIO</v>
      </c>
    </row>
    <row r="27" spans="2:12" ht="51" customHeight="1">
      <c r="B27" s="72" t="s">
        <v>115</v>
      </c>
      <c r="C27" s="156" t="s">
        <v>71</v>
      </c>
      <c r="D27" s="156"/>
      <c r="E27" s="156"/>
      <c r="F27" s="156"/>
      <c r="G27" s="156"/>
      <c r="H27" s="74" t="s">
        <v>118</v>
      </c>
      <c r="I27" s="72">
        <v>2</v>
      </c>
      <c r="J27" s="75">
        <v>3</v>
      </c>
      <c r="K27" s="75">
        <f>+I27+J27</f>
        <v>5</v>
      </c>
      <c r="L27" s="72" t="str">
        <f>IF(K27&lt;=4,"BAJO",IF(K27=5,"MEDIO",IF(K27=6,"ALTO",IF(K27=7,"ALTO","EXTREMO"))))</f>
        <v>MEDIO</v>
      </c>
    </row>
    <row r="28" spans="2:12" ht="63.75" customHeight="1">
      <c r="B28" s="72" t="s">
        <v>115</v>
      </c>
      <c r="C28" s="156" t="s">
        <v>72</v>
      </c>
      <c r="D28" s="156"/>
      <c r="E28" s="156"/>
      <c r="F28" s="156"/>
      <c r="G28" s="156"/>
      <c r="H28" s="74" t="s">
        <v>119</v>
      </c>
      <c r="I28" s="72">
        <v>1</v>
      </c>
      <c r="J28" s="75">
        <v>4</v>
      </c>
      <c r="K28" s="75">
        <f>+I28+J28</f>
        <v>5</v>
      </c>
      <c r="L28" s="72" t="str">
        <f>IF(K28&lt;=4,"BAJO",IF(K28=5,"MEDIO",IF(K28=6,"ALTO",IF(K28=7,"ALTO","EXTREMO"))))</f>
        <v>MEDIO</v>
      </c>
    </row>
    <row r="29" spans="2:12" ht="63.75" customHeight="1">
      <c r="B29" s="72" t="s">
        <v>115</v>
      </c>
      <c r="C29" s="156" t="s">
        <v>73</v>
      </c>
      <c r="D29" s="156"/>
      <c r="E29" s="156"/>
      <c r="F29" s="156"/>
      <c r="G29" s="156"/>
      <c r="H29" s="74" t="s">
        <v>120</v>
      </c>
      <c r="I29" s="72">
        <v>2</v>
      </c>
      <c r="J29" s="75">
        <v>3</v>
      </c>
      <c r="K29" s="75">
        <f>+I29+J29</f>
        <v>5</v>
      </c>
      <c r="L29" s="72" t="str">
        <f>IF(K29&lt;=4,"BAJO",IF(K29=5,"MEDIO",IF(K29=6,"ALTO",IF(K29=7,"ALTO","EXTREMO"))))</f>
        <v>MEDIO</v>
      </c>
    </row>
    <row r="30" spans="2:12" ht="76.5" customHeight="1">
      <c r="B30" s="72" t="s">
        <v>115</v>
      </c>
      <c r="C30" s="156" t="s">
        <v>74</v>
      </c>
      <c r="D30" s="156"/>
      <c r="E30" s="156"/>
      <c r="F30" s="156"/>
      <c r="G30" s="156"/>
      <c r="H30" s="74" t="s">
        <v>121</v>
      </c>
      <c r="I30" s="72">
        <v>1</v>
      </c>
      <c r="J30" s="75">
        <v>3</v>
      </c>
      <c r="K30" s="75">
        <f>+I30+J30</f>
        <v>4</v>
      </c>
      <c r="L30" s="72" t="str">
        <f>IF(K30&lt;=4,"BAJO",IF(K30=5,"MEDIO",IF(K30=6,"ALTO",IF(K30=7,"ALTO","EXTREMO"))))</f>
        <v>BAJO</v>
      </c>
    </row>
    <row r="31" spans="2:12" ht="89.25" customHeight="1">
      <c r="B31" s="72" t="s">
        <v>115</v>
      </c>
      <c r="C31" s="156" t="s">
        <v>83</v>
      </c>
      <c r="D31" s="156"/>
      <c r="E31" s="156"/>
      <c r="F31" s="156"/>
      <c r="G31" s="156"/>
      <c r="H31" s="74" t="s">
        <v>122</v>
      </c>
      <c r="I31" s="72">
        <v>2</v>
      </c>
      <c r="J31" s="75">
        <v>3</v>
      </c>
      <c r="K31" s="75">
        <f>+I31+J31</f>
        <v>5</v>
      </c>
      <c r="L31" s="72" t="str">
        <f>IF(K31&lt;=4,"BAJO",IF(K31=5,"MEDIO",IF(K31=6,"ALTO",IF(K31=7,"ALTO","EXTREMO"))))</f>
        <v>MEDIO</v>
      </c>
    </row>
    <row r="32" spans="2:12" ht="76.5" customHeight="1">
      <c r="B32" s="72" t="s">
        <v>115</v>
      </c>
      <c r="C32" s="156" t="s">
        <v>84</v>
      </c>
      <c r="D32" s="156"/>
      <c r="E32" s="156"/>
      <c r="F32" s="156"/>
      <c r="G32" s="156"/>
      <c r="H32" s="74" t="s">
        <v>123</v>
      </c>
      <c r="I32" s="72">
        <v>2</v>
      </c>
      <c r="J32" s="75">
        <v>3</v>
      </c>
      <c r="K32" s="75">
        <f>+I32+J32</f>
        <v>5</v>
      </c>
      <c r="L32" s="72" t="str">
        <f>IF(K32&lt;=4,"BAJO",IF(K32=5,"MEDIO",IF(K32=6,"ALTO",IF(K32=7,"ALTO","EXTREMO"))))</f>
        <v>MEDIO</v>
      </c>
    </row>
    <row r="33" spans="2:14" ht="51" customHeight="1">
      <c r="B33" s="72" t="s">
        <v>115</v>
      </c>
      <c r="C33" s="156" t="s">
        <v>85</v>
      </c>
      <c r="D33" s="156"/>
      <c r="E33" s="156"/>
      <c r="F33" s="156"/>
      <c r="G33" s="156"/>
      <c r="H33" s="74" t="s">
        <v>124</v>
      </c>
      <c r="I33" s="72">
        <v>1</v>
      </c>
      <c r="J33" s="75">
        <v>3</v>
      </c>
      <c r="K33" s="75">
        <f>+I33+J33</f>
        <v>4</v>
      </c>
      <c r="L33" s="72" t="str">
        <f>IF(K33&lt;=4,"BAJO",IF(K33=5,"MEDIO",IF(K33=6,"ALTO",IF(K33=7,"ALTO","EXTREMO"))))</f>
        <v>BAJO</v>
      </c>
    </row>
    <row r="34" spans="2:14" ht="51" customHeight="1">
      <c r="B34" s="72" t="s">
        <v>115</v>
      </c>
      <c r="C34" s="156" t="s">
        <v>57</v>
      </c>
      <c r="D34" s="156"/>
      <c r="E34" s="156"/>
      <c r="F34" s="156"/>
      <c r="G34" s="156"/>
      <c r="H34" s="74" t="s">
        <v>125</v>
      </c>
      <c r="I34" s="72">
        <v>1</v>
      </c>
      <c r="J34" s="75">
        <v>3</v>
      </c>
      <c r="K34" s="75">
        <f>+I34+J34</f>
        <v>4</v>
      </c>
      <c r="L34" s="72" t="str">
        <f>IF(K34&lt;=4,"BAJO",IF(K34=5,"MEDIO",IF(K34=6,"ALTO",IF(K34=7,"ALTO","EXTREMO"))))</f>
        <v>BAJO</v>
      </c>
    </row>
    <row r="35" spans="2:14" ht="25.5" customHeight="1">
      <c r="B35" s="72" t="s">
        <v>115</v>
      </c>
      <c r="C35" s="156" t="s">
        <v>54</v>
      </c>
      <c r="D35" s="156"/>
      <c r="E35" s="156"/>
      <c r="F35" s="156"/>
      <c r="G35" s="156"/>
      <c r="H35" s="74" t="s">
        <v>126</v>
      </c>
      <c r="I35" s="72">
        <v>2</v>
      </c>
      <c r="J35" s="75">
        <v>2</v>
      </c>
      <c r="K35" s="75">
        <f>+I35+J35</f>
        <v>4</v>
      </c>
      <c r="L35" s="72" t="str">
        <f>IF(K35&lt;=4,"BAJO",IF(K35=5,"MEDIO",IF(K35=6,"ALTO",IF(K35=7,"ALTO","EXTREMO"))))</f>
        <v>BAJO</v>
      </c>
    </row>
    <row r="36" spans="2:14" ht="12.75" customHeight="1">
      <c r="B36" s="76"/>
      <c r="C36" s="157"/>
      <c r="D36" s="157"/>
      <c r="E36" s="157"/>
      <c r="F36" s="77"/>
      <c r="G36" s="77"/>
      <c r="H36" s="158"/>
      <c r="I36" s="158"/>
      <c r="J36" s="77"/>
      <c r="K36" s="77"/>
      <c r="L36" s="78"/>
    </row>
    <row r="37" spans="2:14" ht="19.5" customHeight="1">
      <c r="B37" s="159" t="s">
        <v>127</v>
      </c>
      <c r="C37" s="160" t="s">
        <v>128</v>
      </c>
      <c r="D37" s="160"/>
      <c r="E37" s="80" t="s">
        <v>129</v>
      </c>
      <c r="F37" s="77"/>
      <c r="G37" s="161" t="s">
        <v>100</v>
      </c>
      <c r="H37" s="79" t="s">
        <v>130</v>
      </c>
      <c r="I37" s="79" t="s">
        <v>129</v>
      </c>
      <c r="J37" s="77"/>
      <c r="K37" s="77"/>
      <c r="L37" s="78"/>
    </row>
    <row r="38" spans="2:14" ht="21" customHeight="1">
      <c r="B38" s="159"/>
      <c r="C38" s="162" t="s">
        <v>131</v>
      </c>
      <c r="D38" s="162"/>
      <c r="E38" s="74">
        <v>1</v>
      </c>
      <c r="F38" s="77"/>
      <c r="G38" s="161"/>
      <c r="H38" s="74" t="s">
        <v>132</v>
      </c>
      <c r="I38" s="81">
        <v>1</v>
      </c>
      <c r="J38" s="77"/>
      <c r="K38" s="77"/>
      <c r="L38" s="78"/>
    </row>
    <row r="39" spans="2:14" ht="15.75" customHeight="1">
      <c r="B39" s="159"/>
      <c r="C39" s="162" t="s">
        <v>133</v>
      </c>
      <c r="D39" s="162"/>
      <c r="E39" s="74">
        <v>2</v>
      </c>
      <c r="F39" s="77"/>
      <c r="G39" s="161"/>
      <c r="H39" s="74" t="s">
        <v>134</v>
      </c>
      <c r="I39" s="81">
        <v>2</v>
      </c>
      <c r="J39" s="77"/>
      <c r="K39" s="77"/>
      <c r="L39" s="78"/>
      <c r="N39" s="82"/>
    </row>
    <row r="40" spans="2:14" ht="24.75" customHeight="1">
      <c r="B40" s="159"/>
      <c r="C40" s="162" t="s">
        <v>135</v>
      </c>
      <c r="D40" s="162"/>
      <c r="E40" s="74">
        <v>3</v>
      </c>
      <c r="F40" s="77"/>
      <c r="G40" s="161"/>
      <c r="H40" s="74" t="s">
        <v>136</v>
      </c>
      <c r="I40" s="81">
        <v>3</v>
      </c>
      <c r="J40" s="77"/>
      <c r="K40" s="77"/>
      <c r="L40" s="78"/>
    </row>
    <row r="41" spans="2:14" ht="18" customHeight="1">
      <c r="B41" s="159"/>
      <c r="C41" s="162" t="s">
        <v>137</v>
      </c>
      <c r="D41" s="162"/>
      <c r="E41" s="74">
        <v>4</v>
      </c>
      <c r="F41" s="77"/>
      <c r="G41" s="161"/>
      <c r="H41" s="74" t="s">
        <v>138</v>
      </c>
      <c r="I41" s="81">
        <v>4</v>
      </c>
      <c r="J41" s="77"/>
      <c r="K41" s="77"/>
      <c r="L41" s="78"/>
    </row>
    <row r="42" spans="2:14" ht="29.25" customHeight="1">
      <c r="B42" s="159"/>
      <c r="C42" s="162" t="s">
        <v>139</v>
      </c>
      <c r="D42" s="162"/>
      <c r="E42" s="74">
        <v>5</v>
      </c>
      <c r="F42" s="77"/>
      <c r="G42" s="161"/>
      <c r="H42" s="74" t="s">
        <v>140</v>
      </c>
      <c r="I42" s="81">
        <v>5</v>
      </c>
      <c r="J42" s="77"/>
      <c r="K42" s="77"/>
      <c r="L42" s="78"/>
    </row>
    <row r="43" spans="2:14" ht="16.5" customHeight="1">
      <c r="B43" s="83"/>
      <c r="C43" s="84"/>
      <c r="D43" s="84"/>
      <c r="E43" s="84"/>
      <c r="F43" s="59"/>
      <c r="G43" s="84"/>
      <c r="H43" s="84"/>
      <c r="I43" s="84"/>
      <c r="J43" s="84"/>
      <c r="K43" s="84"/>
      <c r="L43" s="65"/>
    </row>
    <row r="44" spans="2:14" ht="16.5" customHeight="1">
      <c r="B44" s="83"/>
      <c r="C44" s="163" t="s">
        <v>141</v>
      </c>
      <c r="D44" s="163"/>
      <c r="E44" s="163"/>
      <c r="F44" s="163"/>
      <c r="G44" s="163"/>
      <c r="H44" s="163"/>
      <c r="I44" s="163"/>
      <c r="J44" s="163"/>
      <c r="K44" s="163"/>
      <c r="L44" s="65"/>
    </row>
    <row r="45" spans="2:14" ht="69.75" customHeight="1">
      <c r="B45" s="83"/>
      <c r="C45" s="162" t="s">
        <v>142</v>
      </c>
      <c r="D45" s="162"/>
      <c r="E45" s="162"/>
      <c r="F45" s="74" t="s">
        <v>143</v>
      </c>
      <c r="G45" s="74" t="s">
        <v>144</v>
      </c>
      <c r="H45" s="74" t="s">
        <v>145</v>
      </c>
      <c r="I45" s="162" t="s">
        <v>146</v>
      </c>
      <c r="J45" s="162"/>
      <c r="K45" s="162" t="s">
        <v>147</v>
      </c>
      <c r="L45" s="162"/>
    </row>
    <row r="46" spans="2:14" ht="69.75" customHeight="1">
      <c r="B46" s="83"/>
      <c r="C46" s="162" t="s">
        <v>148</v>
      </c>
      <c r="D46" s="162"/>
      <c r="E46" s="162"/>
      <c r="F46" s="74" t="s">
        <v>149</v>
      </c>
      <c r="G46" s="74" t="s">
        <v>150</v>
      </c>
      <c r="H46" s="74" t="s">
        <v>151</v>
      </c>
      <c r="I46" s="162" t="s">
        <v>152</v>
      </c>
      <c r="J46" s="162"/>
      <c r="K46" s="162" t="s">
        <v>153</v>
      </c>
      <c r="L46" s="162"/>
    </row>
    <row r="47" spans="2:14" ht="12.75" customHeight="1">
      <c r="B47" s="61"/>
      <c r="C47" s="160" t="s">
        <v>154</v>
      </c>
      <c r="D47" s="160"/>
      <c r="E47" s="160" t="s">
        <v>129</v>
      </c>
      <c r="F47" s="85" t="s">
        <v>132</v>
      </c>
      <c r="G47" s="85" t="s">
        <v>134</v>
      </c>
      <c r="H47" s="86" t="s">
        <v>136</v>
      </c>
      <c r="I47" s="164" t="s">
        <v>138</v>
      </c>
      <c r="J47" s="164"/>
      <c r="K47" s="160" t="s">
        <v>140</v>
      </c>
      <c r="L47" s="160"/>
    </row>
    <row r="48" spans="2:14" ht="12.75" customHeight="1">
      <c r="B48" s="61"/>
      <c r="C48" s="160"/>
      <c r="D48" s="160"/>
      <c r="E48" s="160"/>
      <c r="F48" s="87">
        <v>1</v>
      </c>
      <c r="G48" s="87">
        <v>2</v>
      </c>
      <c r="H48" s="87">
        <v>3</v>
      </c>
      <c r="I48" s="165">
        <v>4</v>
      </c>
      <c r="J48" s="165"/>
      <c r="K48" s="165">
        <v>5</v>
      </c>
      <c r="L48" s="165"/>
    </row>
    <row r="49" spans="2:12" ht="19.5" customHeight="1">
      <c r="B49" s="61"/>
      <c r="C49" s="162" t="s">
        <v>131</v>
      </c>
      <c r="D49" s="162"/>
      <c r="E49" s="88">
        <v>1</v>
      </c>
      <c r="F49" s="89">
        <v>2</v>
      </c>
      <c r="G49" s="89">
        <v>3</v>
      </c>
      <c r="H49" s="89">
        <v>4</v>
      </c>
      <c r="I49" s="166">
        <v>5</v>
      </c>
      <c r="J49" s="166"/>
      <c r="K49" s="167">
        <v>6</v>
      </c>
      <c r="L49" s="167"/>
    </row>
    <row r="50" spans="2:12" ht="21.75" customHeight="1">
      <c r="B50" s="61"/>
      <c r="C50" s="162" t="s">
        <v>133</v>
      </c>
      <c r="D50" s="162"/>
      <c r="E50" s="88">
        <v>2</v>
      </c>
      <c r="F50" s="89">
        <v>3</v>
      </c>
      <c r="G50" s="89">
        <v>4</v>
      </c>
      <c r="H50" s="90">
        <v>5</v>
      </c>
      <c r="I50" s="167">
        <v>6</v>
      </c>
      <c r="J50" s="167"/>
      <c r="K50" s="168">
        <v>7</v>
      </c>
      <c r="L50" s="168"/>
    </row>
    <row r="51" spans="2:12" ht="26.25" customHeight="1">
      <c r="B51" s="61"/>
      <c r="C51" s="162" t="s">
        <v>135</v>
      </c>
      <c r="D51" s="162"/>
      <c r="E51" s="88">
        <v>3</v>
      </c>
      <c r="F51" s="89">
        <v>4</v>
      </c>
      <c r="G51" s="90">
        <v>5</v>
      </c>
      <c r="H51" s="91">
        <v>6</v>
      </c>
      <c r="I51" s="167">
        <v>7</v>
      </c>
      <c r="J51" s="167"/>
      <c r="K51" s="169">
        <v>8</v>
      </c>
      <c r="L51" s="169"/>
    </row>
    <row r="52" spans="2:12" ht="21" customHeight="1">
      <c r="B52" s="61"/>
      <c r="C52" s="162" t="s">
        <v>137</v>
      </c>
      <c r="D52" s="162"/>
      <c r="E52" s="88">
        <v>4</v>
      </c>
      <c r="F52" s="90">
        <v>5</v>
      </c>
      <c r="G52" s="91">
        <v>6</v>
      </c>
      <c r="H52" s="91">
        <v>7</v>
      </c>
      <c r="I52" s="169">
        <v>8</v>
      </c>
      <c r="J52" s="169"/>
      <c r="K52" s="169">
        <v>9</v>
      </c>
      <c r="L52" s="169"/>
    </row>
    <row r="53" spans="2:12" ht="27" customHeight="1">
      <c r="B53" s="61"/>
      <c r="C53" s="162" t="s">
        <v>139</v>
      </c>
      <c r="D53" s="162"/>
      <c r="E53" s="88">
        <v>5</v>
      </c>
      <c r="F53" s="91">
        <v>6</v>
      </c>
      <c r="G53" s="91">
        <v>7</v>
      </c>
      <c r="H53" s="92">
        <v>8</v>
      </c>
      <c r="I53" s="169">
        <v>9</v>
      </c>
      <c r="J53" s="169"/>
      <c r="K53" s="169">
        <v>10</v>
      </c>
      <c r="L53" s="169"/>
    </row>
    <row r="54" spans="2:12" ht="12.75" customHeight="1">
      <c r="B54" s="61"/>
      <c r="C54" s="59"/>
      <c r="D54" s="59"/>
      <c r="E54" s="59"/>
      <c r="F54" s="59"/>
      <c r="G54" s="59"/>
      <c r="H54" s="59"/>
      <c r="I54" s="59"/>
      <c r="J54" s="59"/>
      <c r="K54" s="59"/>
      <c r="L54" s="65"/>
    </row>
    <row r="55" spans="2:12" ht="19.5" customHeight="1">
      <c r="B55" s="61"/>
      <c r="C55" s="59"/>
      <c r="D55" s="59"/>
      <c r="E55" s="59"/>
      <c r="F55" s="59"/>
      <c r="G55" s="163" t="s">
        <v>155</v>
      </c>
      <c r="H55" s="163"/>
      <c r="I55" s="59"/>
      <c r="J55" s="59"/>
      <c r="K55" s="59"/>
      <c r="L55" s="65"/>
    </row>
    <row r="56" spans="2:12" ht="18" customHeight="1">
      <c r="B56" s="61"/>
      <c r="C56" s="59"/>
      <c r="D56" s="59"/>
      <c r="E56" s="59"/>
      <c r="F56" s="59"/>
      <c r="G56" s="85" t="s">
        <v>141</v>
      </c>
      <c r="H56" s="93" t="s">
        <v>154</v>
      </c>
      <c r="I56" s="59"/>
      <c r="J56" s="59"/>
      <c r="K56" s="59"/>
      <c r="L56" s="65"/>
    </row>
    <row r="57" spans="2:12" ht="18" customHeight="1">
      <c r="B57" s="61"/>
      <c r="C57" s="59"/>
      <c r="D57" s="59"/>
      <c r="E57" s="59"/>
      <c r="F57" s="59"/>
      <c r="G57" s="92" t="s">
        <v>156</v>
      </c>
      <c r="H57" s="94" t="s">
        <v>157</v>
      </c>
      <c r="I57" s="59"/>
      <c r="J57" s="59"/>
      <c r="K57" s="59"/>
      <c r="L57" s="65"/>
    </row>
    <row r="58" spans="2:12" ht="18" customHeight="1">
      <c r="B58" s="61"/>
      <c r="C58" s="59"/>
      <c r="D58" s="59"/>
      <c r="E58" s="59"/>
      <c r="F58" s="59"/>
      <c r="G58" s="91" t="s">
        <v>158</v>
      </c>
      <c r="H58" s="94" t="s">
        <v>159</v>
      </c>
      <c r="I58" s="59"/>
      <c r="J58" s="59"/>
      <c r="K58" s="59"/>
      <c r="L58" s="65"/>
    </row>
    <row r="59" spans="2:12" ht="18" customHeight="1">
      <c r="B59" s="61"/>
      <c r="C59" s="59"/>
      <c r="D59" s="59"/>
      <c r="E59" s="59"/>
      <c r="F59" s="59"/>
      <c r="G59" s="90">
        <v>5</v>
      </c>
      <c r="H59" s="94" t="s">
        <v>160</v>
      </c>
      <c r="I59" s="59"/>
      <c r="J59" s="59"/>
      <c r="K59" s="59"/>
      <c r="L59" s="65"/>
    </row>
    <row r="60" spans="2:12" ht="18" customHeight="1">
      <c r="B60" s="61"/>
      <c r="C60" s="59"/>
      <c r="D60" s="59"/>
      <c r="E60" s="59"/>
      <c r="F60" s="59"/>
      <c r="G60" s="89" t="s">
        <v>161</v>
      </c>
      <c r="H60" s="94" t="s">
        <v>162</v>
      </c>
      <c r="I60" s="59"/>
      <c r="J60" s="59"/>
      <c r="K60" s="59"/>
      <c r="L60" s="65"/>
    </row>
    <row r="61" spans="2:12" ht="13.5" customHeight="1">
      <c r="B61" s="66"/>
      <c r="C61" s="67"/>
      <c r="D61" s="67"/>
      <c r="E61" s="67"/>
      <c r="F61" s="67"/>
      <c r="G61" s="67"/>
      <c r="H61" s="67"/>
      <c r="I61" s="67"/>
      <c r="J61" s="67"/>
      <c r="K61" s="67"/>
      <c r="L61" s="68"/>
    </row>
    <row r="65" spans="2:2" ht="12.75" hidden="1" customHeight="1">
      <c r="B65" s="56" t="s">
        <v>95</v>
      </c>
    </row>
    <row r="66" spans="2:2" ht="12.75" hidden="1" customHeight="1">
      <c r="B66" s="56" t="s">
        <v>163</v>
      </c>
    </row>
  </sheetData>
  <autoFilter ref="B15:L35" xr:uid="{00000000-0009-0000-0000-000001000000}">
    <filterColumn colId="0" hiddenButton="1"/>
    <filterColumn colId="1" hiddenButton="1"/>
    <filterColumn colId="2" hiddenButton="1"/>
    <filterColumn colId="3" hiddenButton="1"/>
  </autoFilter>
  <mergeCells count="68">
    <mergeCell ref="C53:D53"/>
    <mergeCell ref="I53:J53"/>
    <mergeCell ref="K53:L53"/>
    <mergeCell ref="G55:H55"/>
    <mergeCell ref="C51:D51"/>
    <mergeCell ref="I51:J51"/>
    <mergeCell ref="K51:L51"/>
    <mergeCell ref="C52:D52"/>
    <mergeCell ref="I52:J52"/>
    <mergeCell ref="K52:L52"/>
    <mergeCell ref="C49:D49"/>
    <mergeCell ref="I49:J49"/>
    <mergeCell ref="K49:L49"/>
    <mergeCell ref="C50:D50"/>
    <mergeCell ref="I50:J50"/>
    <mergeCell ref="K50:L50"/>
    <mergeCell ref="C47:D48"/>
    <mergeCell ref="E47:E48"/>
    <mergeCell ref="I47:J47"/>
    <mergeCell ref="K47:L47"/>
    <mergeCell ref="I48:J48"/>
    <mergeCell ref="K48:L48"/>
    <mergeCell ref="C44:K44"/>
    <mergeCell ref="C45:E45"/>
    <mergeCell ref="I45:J45"/>
    <mergeCell ref="K45:L45"/>
    <mergeCell ref="C46:E46"/>
    <mergeCell ref="I46:J46"/>
    <mergeCell ref="K46:L46"/>
    <mergeCell ref="H36:I36"/>
    <mergeCell ref="B37:B42"/>
    <mergeCell ref="C37:D37"/>
    <mergeCell ref="G37:G42"/>
    <mergeCell ref="C38:D38"/>
    <mergeCell ref="C39:D39"/>
    <mergeCell ref="C40:D40"/>
    <mergeCell ref="C41:D41"/>
    <mergeCell ref="C42:D42"/>
    <mergeCell ref="C32:G32"/>
    <mergeCell ref="C33:G33"/>
    <mergeCell ref="C34:G34"/>
    <mergeCell ref="C35:G35"/>
    <mergeCell ref="C36:E36"/>
    <mergeCell ref="C27:G27"/>
    <mergeCell ref="C28:G28"/>
    <mergeCell ref="C29:G29"/>
    <mergeCell ref="C30:G30"/>
    <mergeCell ref="C31:G31"/>
    <mergeCell ref="C22:G22"/>
    <mergeCell ref="C23:G23"/>
    <mergeCell ref="C24:G24"/>
    <mergeCell ref="C25:G25"/>
    <mergeCell ref="C26:G26"/>
    <mergeCell ref="C17:G17"/>
    <mergeCell ref="C18:G18"/>
    <mergeCell ref="C19:G19"/>
    <mergeCell ref="C20:G20"/>
    <mergeCell ref="C21:G21"/>
    <mergeCell ref="B11:L11"/>
    <mergeCell ref="B14:G14"/>
    <mergeCell ref="H14:L14"/>
    <mergeCell ref="C15:G15"/>
    <mergeCell ref="C16:G16"/>
    <mergeCell ref="B1:C3"/>
    <mergeCell ref="D1:J3"/>
    <mergeCell ref="K1:L3"/>
    <mergeCell ref="B5:L5"/>
    <mergeCell ref="B6:L6"/>
  </mergeCells>
  <conditionalFormatting sqref="L16:L35">
    <cfRule type="cellIs" dxfId="17" priority="2" operator="equal">
      <formula>"EXTREMO"</formula>
    </cfRule>
    <cfRule type="cellIs" dxfId="16" priority="3" operator="equal">
      <formula>"ALTO"</formula>
    </cfRule>
    <cfRule type="cellIs" dxfId="15" priority="4" operator="equal">
      <formula>"MEDIO"</formula>
    </cfRule>
    <cfRule type="cellIs" dxfId="14" priority="5" operator="equal">
      <formula>"BAJO"</formula>
    </cfRule>
  </conditionalFormatting>
  <conditionalFormatting sqref="J16:K35">
    <cfRule type="expression" dxfId="13" priority="6">
      <formula>"""bajo"""</formula>
    </cfRule>
  </conditionalFormatting>
  <dataValidations count="23">
    <dataValidation type="list" allowBlank="1" showInputMessage="1" showErrorMessage="1" sqref="H14" xr:uid="{00000000-0002-0000-0100-000000000000}">
      <formula1>$B$65:$B$66</formula1>
      <formula2>0</formula2>
    </dataValidation>
    <dataValidation type="list" allowBlank="1" showInputMessage="1" showErrorMessage="1" sqref="C16" xr:uid="{00000000-0002-0000-0100-000001000000}">
      <formula1>INDIRECT($B$16)</formula1>
      <formula2>0</formula2>
    </dataValidation>
    <dataValidation type="list" allowBlank="1" showInputMessage="1" showErrorMessage="1" sqref="C17" xr:uid="{00000000-0002-0000-0100-000002000000}">
      <formula1>INDIRECT($B$17)</formula1>
      <formula2>0</formula2>
    </dataValidation>
    <dataValidation type="list" allowBlank="1" showInputMessage="1" showErrorMessage="1" sqref="C18" xr:uid="{00000000-0002-0000-0100-000003000000}">
      <formula1>INDIRECT($B$18)</formula1>
      <formula2>0</formula2>
    </dataValidation>
    <dataValidation type="list" allowBlank="1" showInputMessage="1" showErrorMessage="1" sqref="C19" xr:uid="{00000000-0002-0000-0100-000004000000}">
      <formula1>INDIRECT($B$19)</formula1>
      <formula2>0</formula2>
    </dataValidation>
    <dataValidation type="list" allowBlank="1" showInputMessage="1" showErrorMessage="1" sqref="C20" xr:uid="{00000000-0002-0000-0100-000005000000}">
      <formula1>INDIRECT($B$20)</formula1>
      <formula2>0</formula2>
    </dataValidation>
    <dataValidation type="list" allowBlank="1" showInputMessage="1" showErrorMessage="1" sqref="C21" xr:uid="{00000000-0002-0000-0100-000006000000}">
      <formula1>INDIRECT($B$21)</formula1>
      <formula2>0</formula2>
    </dataValidation>
    <dataValidation type="list" allowBlank="1" showInputMessage="1" showErrorMessage="1" sqref="C22" xr:uid="{00000000-0002-0000-0100-000007000000}">
      <formula1>INDIRECT($B$22)</formula1>
      <formula2>0</formula2>
    </dataValidation>
    <dataValidation type="list" allowBlank="1" showInputMessage="1" showErrorMessage="1" sqref="C23" xr:uid="{00000000-0002-0000-0100-000008000000}">
      <formula1>INDIRECT($B$23)</formula1>
      <formula2>0</formula2>
    </dataValidation>
    <dataValidation type="list" allowBlank="1" showInputMessage="1" showErrorMessage="1" sqref="C24" xr:uid="{00000000-0002-0000-0100-000009000000}">
      <formula1>INDIRECT($B$24)</formula1>
      <formula2>0</formula2>
    </dataValidation>
    <dataValidation type="list" allowBlank="1" showInputMessage="1" showErrorMessage="1" sqref="C25" xr:uid="{00000000-0002-0000-0100-00000A000000}">
      <formula1>INDIRECT($B$25)</formula1>
      <formula2>0</formula2>
    </dataValidation>
    <dataValidation type="list" allowBlank="1" showInputMessage="1" showErrorMessage="1" sqref="C26" xr:uid="{00000000-0002-0000-0100-00000B000000}">
      <formula1>INDIRECT($B$26)</formula1>
      <formula2>0</formula2>
    </dataValidation>
    <dataValidation type="list" allowBlank="1" showInputMessage="1" showErrorMessage="1" sqref="C27" xr:uid="{00000000-0002-0000-0100-00000C000000}">
      <formula1>INDIRECT($B$27)</formula1>
      <formula2>0</formula2>
    </dataValidation>
    <dataValidation type="list" allowBlank="1" showInputMessage="1" showErrorMessage="1" sqref="C28" xr:uid="{00000000-0002-0000-0100-00000D000000}">
      <formula1>INDIRECT($B$28)</formula1>
      <formula2>0</formula2>
    </dataValidation>
    <dataValidation type="list" allowBlank="1" showInputMessage="1" showErrorMessage="1" sqref="C29" xr:uid="{00000000-0002-0000-0100-00000E000000}">
      <formula1>INDIRECT($B$29)</formula1>
      <formula2>0</formula2>
    </dataValidation>
    <dataValidation type="list" allowBlank="1" showInputMessage="1" showErrorMessage="1" sqref="C30" xr:uid="{00000000-0002-0000-0100-00000F000000}">
      <formula1>INDIRECT($B$30)</formula1>
      <formula2>0</formula2>
    </dataValidation>
    <dataValidation type="list" allowBlank="1" showInputMessage="1" showErrorMessage="1" sqref="C31" xr:uid="{00000000-0002-0000-0100-000010000000}">
      <formula1>INDIRECT($B$31)</formula1>
      <formula2>0</formula2>
    </dataValidation>
    <dataValidation type="list" allowBlank="1" showInputMessage="1" showErrorMessage="1" sqref="C32" xr:uid="{00000000-0002-0000-0100-000011000000}">
      <formula1>INDIRECT($B$32)</formula1>
      <formula2>0</formula2>
    </dataValidation>
    <dataValidation type="list" allowBlank="1" showInputMessage="1" showErrorMessage="1" sqref="C33" xr:uid="{00000000-0002-0000-0100-000012000000}">
      <formula1>INDIRECT($B$33)</formula1>
      <formula2>0</formula2>
    </dataValidation>
    <dataValidation type="list" allowBlank="1" showInputMessage="1" showErrorMessage="1" sqref="C34:C35" xr:uid="{00000000-0002-0000-0100-000013000000}">
      <formula1>INDIRECT($B$34)</formula1>
      <formula2>0</formula2>
    </dataValidation>
    <dataValidation type="list" allowBlank="1" showInputMessage="1" showErrorMessage="1" sqref="I16:I35" xr:uid="{00000000-0002-0000-0100-000014000000}">
      <formula1>$E$38:$E$42</formula1>
      <formula2>0</formula2>
    </dataValidation>
    <dataValidation type="list" allowBlank="1" showInputMessage="1" showErrorMessage="1" sqref="J16:J35" xr:uid="{00000000-0002-0000-0100-000015000000}">
      <formula1>$I$38:$I$42</formula1>
      <formula2>0</formula2>
    </dataValidation>
    <dataValidation type="list" allowBlank="1" showInputMessage="1" showErrorMessage="1" sqref="B16:B35" xr:uid="{00000000-0002-0000-0100-000016000000}">
      <formula1>"PLANEACIÓN,SELECCIÓN,CONTRATACIÓN,EJECUCIÓN"</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Y54"/>
  <sheetViews>
    <sheetView showGridLines="0" view="pageBreakPreview" zoomScaleNormal="55" workbookViewId="0">
      <selection activeCell="I10" sqref="I10"/>
    </sheetView>
  </sheetViews>
  <sheetFormatPr defaultColWidth="11.42578125" defaultRowHeight="12.75"/>
  <cols>
    <col min="1" max="1" width="16.42578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6" width="14" customWidth="1"/>
    <col min="17" max="17" width="20.85546875" style="58" customWidth="1"/>
  </cols>
  <sheetData>
    <row r="2" spans="1:25" ht="48.75" customHeight="1">
      <c r="A2" s="14"/>
      <c r="B2" s="14"/>
      <c r="C2" s="14"/>
      <c r="D2" s="13" t="s">
        <v>0</v>
      </c>
      <c r="E2" s="13"/>
      <c r="F2" s="13"/>
      <c r="G2" s="13"/>
      <c r="H2" s="13"/>
      <c r="I2" s="13"/>
      <c r="J2" s="13"/>
      <c r="K2" s="13"/>
      <c r="L2" s="13"/>
      <c r="M2" s="13"/>
      <c r="N2" s="13"/>
      <c r="O2" s="13"/>
      <c r="P2" s="12" t="s">
        <v>1</v>
      </c>
      <c r="Q2" s="12"/>
      <c r="R2" s="95"/>
      <c r="S2" s="95"/>
      <c r="T2" s="95"/>
      <c r="U2" s="95"/>
      <c r="V2" s="95"/>
    </row>
    <row r="3" spans="1:25" ht="24.75" customHeight="1">
      <c r="A3" s="14"/>
      <c r="B3" s="14"/>
      <c r="C3" s="14"/>
      <c r="D3" s="13"/>
      <c r="E3" s="13"/>
      <c r="F3" s="13"/>
      <c r="G3" s="13"/>
      <c r="H3" s="13"/>
      <c r="I3" s="13"/>
      <c r="J3" s="13"/>
      <c r="K3" s="13"/>
      <c r="L3" s="13"/>
      <c r="M3" s="13"/>
      <c r="N3" s="13"/>
      <c r="O3" s="13"/>
      <c r="P3" s="12"/>
      <c r="Q3" s="12"/>
      <c r="R3" s="95"/>
      <c r="S3" s="95"/>
      <c r="T3" s="95"/>
      <c r="U3" s="95"/>
      <c r="V3" s="95"/>
    </row>
    <row r="4" spans="1:25" ht="33" customHeight="1">
      <c r="A4" s="14"/>
      <c r="B4" s="14"/>
      <c r="C4" s="14"/>
      <c r="D4" s="13"/>
      <c r="E4" s="13"/>
      <c r="F4" s="13"/>
      <c r="G4" s="13"/>
      <c r="H4" s="13"/>
      <c r="I4" s="13"/>
      <c r="J4" s="13"/>
      <c r="K4" s="13"/>
      <c r="L4" s="13"/>
      <c r="M4" s="13"/>
      <c r="N4" s="13"/>
      <c r="O4" s="13"/>
      <c r="P4" s="12"/>
      <c r="Q4" s="12"/>
      <c r="R4" s="95"/>
      <c r="S4" s="95"/>
      <c r="T4" s="95"/>
      <c r="U4" s="95"/>
      <c r="V4" s="95"/>
    </row>
    <row r="5" spans="1:25" ht="13.5" customHeight="1">
      <c r="A5" s="59"/>
      <c r="B5" s="59"/>
      <c r="C5" s="59"/>
      <c r="D5" s="59"/>
      <c r="E5" s="59"/>
      <c r="F5" s="59"/>
      <c r="G5" s="59"/>
      <c r="H5" s="59"/>
      <c r="I5" s="59"/>
      <c r="J5" s="59"/>
      <c r="K5" s="59"/>
      <c r="L5" s="59"/>
      <c r="M5" s="59"/>
      <c r="N5" s="59"/>
      <c r="O5" s="59"/>
      <c r="P5" s="59"/>
      <c r="Q5" s="96"/>
    </row>
    <row r="6" spans="1:25" ht="39" customHeight="1">
      <c r="A6" s="150" t="str">
        <f>+EVALUACION!B5</f>
        <v>Objeto Contractual: PRESTACIÓN DE SERVICIOS ESPECIALIZADOS DE SOPORTE TÉCNICO, MANTENIMIENTO PREVENTIVO Y CORRECTIVO DE EQUIPOS DE INFRAESTRUCTURA TECNOLÓGICA PROPIEDAD AL FONDO DE DESARROLLO LOCAL DE CHAPINERO</v>
      </c>
      <c r="B6" s="150"/>
      <c r="C6" s="150"/>
      <c r="D6" s="150"/>
      <c r="E6" s="150"/>
      <c r="F6" s="150"/>
      <c r="G6" s="150"/>
      <c r="H6" s="150"/>
      <c r="I6" s="150"/>
      <c r="J6" s="150"/>
      <c r="K6" s="150"/>
      <c r="L6" s="150"/>
      <c r="M6" s="150"/>
      <c r="N6" s="150"/>
      <c r="O6" s="150"/>
      <c r="P6" s="150"/>
      <c r="Q6" s="150"/>
      <c r="R6" s="60"/>
      <c r="S6" s="60"/>
      <c r="T6" s="60"/>
      <c r="U6" s="60"/>
      <c r="V6" s="60"/>
      <c r="W6" s="97"/>
      <c r="X6" s="60"/>
      <c r="Y6" s="60"/>
    </row>
    <row r="7" spans="1:25" ht="12.75" customHeight="1">
      <c r="A7" s="151" t="s">
        <v>11</v>
      </c>
      <c r="B7" s="151"/>
      <c r="C7" s="151"/>
      <c r="D7" s="151"/>
      <c r="E7" s="151"/>
      <c r="F7" s="151"/>
      <c r="G7" s="151"/>
      <c r="H7" s="151"/>
      <c r="I7" s="151"/>
      <c r="J7" s="151"/>
      <c r="K7" s="151"/>
      <c r="L7" s="151"/>
      <c r="M7" s="151"/>
      <c r="N7" s="151"/>
      <c r="O7" s="151"/>
      <c r="P7" s="151"/>
      <c r="Q7" s="151"/>
    </row>
    <row r="8" spans="1:25" ht="12.75" customHeight="1">
      <c r="A8" s="61" t="s">
        <v>164</v>
      </c>
      <c r="B8" s="59"/>
      <c r="C8" s="59"/>
      <c r="D8" s="59"/>
      <c r="E8" s="59"/>
      <c r="F8" s="59"/>
      <c r="G8" s="59"/>
      <c r="H8" s="98"/>
      <c r="I8" s="59"/>
      <c r="J8" s="59"/>
      <c r="K8" s="59"/>
      <c r="L8" s="59"/>
      <c r="M8" s="59"/>
      <c r="N8" s="59"/>
      <c r="O8" s="59"/>
      <c r="P8" s="59"/>
      <c r="Q8" s="65"/>
    </row>
    <row r="9" spans="1:25" ht="12.75" customHeight="1">
      <c r="A9" s="61" t="s">
        <v>165</v>
      </c>
      <c r="B9" s="59"/>
      <c r="C9" s="59"/>
      <c r="D9" s="59"/>
      <c r="E9" s="59"/>
      <c r="F9" s="59"/>
      <c r="G9" s="59"/>
      <c r="H9" s="59"/>
      <c r="I9" s="59"/>
      <c r="J9" s="59"/>
      <c r="K9" s="59"/>
      <c r="L9" s="59"/>
      <c r="M9" s="59"/>
      <c r="N9" s="59"/>
      <c r="O9" s="59"/>
      <c r="P9" s="59"/>
      <c r="Q9" s="65"/>
    </row>
    <row r="10" spans="1:25" ht="12.75" customHeight="1">
      <c r="A10" s="61" t="s">
        <v>166</v>
      </c>
      <c r="B10" s="59"/>
      <c r="C10" s="59"/>
      <c r="D10" s="59"/>
      <c r="E10" s="59"/>
      <c r="F10" s="59"/>
      <c r="G10" s="59"/>
      <c r="H10" s="59"/>
      <c r="I10" s="59"/>
      <c r="J10" s="59"/>
      <c r="K10" s="59"/>
      <c r="L10" s="59"/>
      <c r="M10" s="59"/>
      <c r="N10" s="59"/>
      <c r="O10" s="59"/>
      <c r="P10" s="59"/>
      <c r="Q10" s="65"/>
    </row>
    <row r="11" spans="1:25" ht="12.75" customHeight="1">
      <c r="A11" s="61" t="s">
        <v>167</v>
      </c>
      <c r="B11" s="59"/>
      <c r="C11" s="59"/>
      <c r="D11" s="59"/>
      <c r="E11" s="59"/>
      <c r="F11" s="59"/>
      <c r="G11" s="59"/>
      <c r="H11" s="59"/>
      <c r="I11" s="59"/>
      <c r="J11" s="59"/>
      <c r="K11" s="59"/>
      <c r="L11" s="59"/>
      <c r="M11" s="59"/>
      <c r="N11" s="59"/>
      <c r="O11" s="59"/>
      <c r="P11" s="59"/>
      <c r="Q11" s="65"/>
    </row>
    <row r="12" spans="1:25" ht="12.75" customHeight="1">
      <c r="A12" s="61" t="s">
        <v>168</v>
      </c>
      <c r="B12" s="59"/>
      <c r="C12" s="59"/>
      <c r="D12" s="59"/>
      <c r="E12" s="59"/>
      <c r="F12" s="59"/>
      <c r="G12" s="59"/>
      <c r="H12" s="59"/>
      <c r="I12" s="59"/>
      <c r="J12" s="59"/>
      <c r="K12" s="59"/>
      <c r="L12" s="59"/>
      <c r="M12" s="59"/>
      <c r="N12" s="59"/>
      <c r="O12" s="59"/>
      <c r="P12" s="59"/>
      <c r="Q12" s="65"/>
    </row>
    <row r="13" spans="1:25" ht="13.5" customHeight="1">
      <c r="A13" s="61" t="s">
        <v>169</v>
      </c>
      <c r="B13" s="59"/>
      <c r="C13" s="59"/>
      <c r="D13" s="59"/>
      <c r="E13" s="59"/>
      <c r="F13" s="59"/>
      <c r="G13" s="59"/>
      <c r="H13" s="59"/>
      <c r="I13" s="59"/>
      <c r="J13" s="59"/>
      <c r="K13" s="59"/>
      <c r="L13" s="59"/>
      <c r="M13" s="59"/>
      <c r="N13" s="59"/>
      <c r="O13" s="59"/>
      <c r="P13" s="59"/>
      <c r="Q13" s="65"/>
    </row>
    <row r="14" spans="1:25" ht="51.75" customHeight="1">
      <c r="A14" s="99" t="s">
        <v>96</v>
      </c>
      <c r="B14" s="170" t="s">
        <v>97</v>
      </c>
      <c r="C14" s="170"/>
      <c r="D14" s="170"/>
      <c r="E14" s="170"/>
      <c r="F14" s="171" t="s">
        <v>170</v>
      </c>
      <c r="G14" s="171"/>
      <c r="H14" s="70" t="s">
        <v>99</v>
      </c>
      <c r="I14" s="70" t="s">
        <v>100</v>
      </c>
      <c r="J14" s="70" t="s">
        <v>101</v>
      </c>
      <c r="K14" s="70" t="s">
        <v>102</v>
      </c>
      <c r="L14" s="70" t="s">
        <v>171</v>
      </c>
      <c r="M14" s="70" t="s">
        <v>172</v>
      </c>
      <c r="N14" s="70" t="s">
        <v>173</v>
      </c>
      <c r="O14" s="70" t="s">
        <v>174</v>
      </c>
      <c r="P14" s="70" t="s">
        <v>175</v>
      </c>
      <c r="Q14" s="71" t="s">
        <v>176</v>
      </c>
    </row>
    <row r="15" spans="1:25" s="105" customFormat="1" ht="84" customHeight="1">
      <c r="A15" s="100" t="str">
        <f>+EVALUACION!B16</f>
        <v>Planeación</v>
      </c>
      <c r="B15" s="172" t="str">
        <f>+EVALUACION!C16</f>
        <v xml:space="preserve">Inadecuada  descripción del bien o servicio requerido </v>
      </c>
      <c r="C15" s="172"/>
      <c r="D15" s="172"/>
      <c r="E15" s="172"/>
      <c r="F15" s="173" t="s">
        <v>177</v>
      </c>
      <c r="G15" s="173"/>
      <c r="H15" s="102">
        <v>1</v>
      </c>
      <c r="I15" s="102">
        <v>2</v>
      </c>
      <c r="J15" s="102">
        <f>+H15+I15</f>
        <v>3</v>
      </c>
      <c r="K15" s="102" t="str">
        <f>IF(J15&lt;=4,"BAJO",IF(J15=5,"MEDIO",IF(J15=6,"ALTO",IF(J15=7,"ALTO","EXTREMO"))))</f>
        <v>BAJO</v>
      </c>
      <c r="L15" s="102" t="s">
        <v>178</v>
      </c>
      <c r="M15" s="103" t="s">
        <v>179</v>
      </c>
      <c r="N15" s="103" t="s">
        <v>180</v>
      </c>
      <c r="O15" s="103" t="s">
        <v>181</v>
      </c>
      <c r="P15" s="103" t="s">
        <v>182</v>
      </c>
      <c r="Q15" s="104" t="s">
        <v>183</v>
      </c>
    </row>
    <row r="16" spans="1:25" s="105" customFormat="1" ht="48" customHeight="1">
      <c r="A16" s="106" t="str">
        <f>+EVALUACION!B17</f>
        <v>Planeación</v>
      </c>
      <c r="B16" s="156" t="str">
        <f>+EVALUACION!C17</f>
        <v>Inadecuado análisis  económico estimativo del valor del contrato</v>
      </c>
      <c r="C16" s="156"/>
      <c r="D16" s="156"/>
      <c r="E16" s="156"/>
      <c r="F16" s="162" t="s">
        <v>184</v>
      </c>
      <c r="G16" s="162"/>
      <c r="H16" s="72">
        <v>1</v>
      </c>
      <c r="I16" s="72">
        <v>2</v>
      </c>
      <c r="J16" s="72">
        <f>+H16+I16</f>
        <v>3</v>
      </c>
      <c r="K16" s="72" t="str">
        <f>IF(J16&lt;=4,"BAJO",IF(J16=5,"MEDIO",IF(J16=6,"ALTO",IF(J16=7,"ALTO","EXTREMO"))))</f>
        <v>BAJO</v>
      </c>
      <c r="L16" s="72" t="s">
        <v>178</v>
      </c>
      <c r="M16" s="107" t="s">
        <v>185</v>
      </c>
      <c r="N16" s="107" t="s">
        <v>180</v>
      </c>
      <c r="O16" s="107" t="s">
        <v>181</v>
      </c>
      <c r="P16" s="107" t="s">
        <v>186</v>
      </c>
      <c r="Q16" s="108" t="s">
        <v>183</v>
      </c>
    </row>
    <row r="17" spans="1:17" s="105" customFormat="1" ht="36" customHeight="1">
      <c r="A17" s="106" t="str">
        <f>+EVALUACION!B18</f>
        <v>Planeación</v>
      </c>
      <c r="B17" s="156" t="str">
        <f>+EVALUACION!C18</f>
        <v xml:space="preserve">Falta de profundidad en el estudio de sector no identificandose claramente aspectos de oferta y demanda </v>
      </c>
      <c r="C17" s="156"/>
      <c r="D17" s="156"/>
      <c r="E17" s="156"/>
      <c r="F17" s="162" t="s">
        <v>187</v>
      </c>
      <c r="G17" s="162"/>
      <c r="H17" s="72">
        <v>1</v>
      </c>
      <c r="I17" s="72">
        <v>1</v>
      </c>
      <c r="J17" s="72">
        <f>+H17+I17</f>
        <v>2</v>
      </c>
      <c r="K17" s="72" t="str">
        <f>IF(J17&lt;=4,"BAJO",IF(J17=5,"MEDIO",IF(J17=6,"ALTO",IF(J17=7,"ALTO","EXTREMO"))))</f>
        <v>BAJO</v>
      </c>
      <c r="L17" s="72" t="s">
        <v>178</v>
      </c>
      <c r="M17" s="107" t="s">
        <v>188</v>
      </c>
      <c r="N17" s="107" t="s">
        <v>180</v>
      </c>
      <c r="O17" s="107" t="s">
        <v>181</v>
      </c>
      <c r="P17" s="107" t="s">
        <v>189</v>
      </c>
      <c r="Q17" s="108" t="s">
        <v>183</v>
      </c>
    </row>
    <row r="18" spans="1:17" s="105" customFormat="1" ht="60" customHeight="1">
      <c r="A18" s="106" t="str">
        <f>+EVALUACION!B19</f>
        <v>Planeación</v>
      </c>
      <c r="B18" s="156" t="str">
        <f>+EVALUACION!C19</f>
        <v>Inadecuada escogencia de la modalidad de contratación</v>
      </c>
      <c r="C18" s="156"/>
      <c r="D18" s="156"/>
      <c r="E18" s="156"/>
      <c r="F18" s="162" t="s">
        <v>190</v>
      </c>
      <c r="G18" s="162"/>
      <c r="H18" s="72">
        <v>1</v>
      </c>
      <c r="I18" s="72">
        <v>1</v>
      </c>
      <c r="J18" s="72">
        <f>+H18+I18</f>
        <v>2</v>
      </c>
      <c r="K18" s="72" t="str">
        <f>IF(J18&lt;=4,"BAJO",IF(J18=5,"MEDIO",IF(J18=6,"ALTO",IF(J18=7,"ALTO","EXTREMO"))))</f>
        <v>BAJO</v>
      </c>
      <c r="L18" s="72" t="s">
        <v>178</v>
      </c>
      <c r="M18" s="107" t="s">
        <v>191</v>
      </c>
      <c r="N18" s="107" t="s">
        <v>180</v>
      </c>
      <c r="O18" s="107" t="s">
        <v>192</v>
      </c>
      <c r="P18" s="107" t="s">
        <v>193</v>
      </c>
      <c r="Q18" s="108" t="s">
        <v>183</v>
      </c>
    </row>
    <row r="19" spans="1:17" s="105" customFormat="1" ht="36" customHeight="1">
      <c r="A19" s="106" t="str">
        <f>+EVALUACION!B20</f>
        <v>Selección</v>
      </c>
      <c r="B19" s="156" t="str">
        <f>+EVALUACION!C20</f>
        <v xml:space="preserve">Requisitos habilitantes inapropiados para el proceso de selección </v>
      </c>
      <c r="C19" s="156"/>
      <c r="D19" s="156"/>
      <c r="E19" s="156"/>
      <c r="F19" s="162" t="s">
        <v>194</v>
      </c>
      <c r="G19" s="162"/>
      <c r="H19" s="72">
        <v>1</v>
      </c>
      <c r="I19" s="72">
        <v>2</v>
      </c>
      <c r="J19" s="72">
        <f>+H19+I19</f>
        <v>3</v>
      </c>
      <c r="K19" s="72" t="str">
        <f>IF(J19&lt;=4,"BAJO",IF(J19=5,"MEDIO",IF(J19=6,"ALTO",IF(J19=7,"ALTO","EXTREMO"))))</f>
        <v>BAJO</v>
      </c>
      <c r="L19" s="72" t="s">
        <v>178</v>
      </c>
      <c r="M19" s="107" t="s">
        <v>179</v>
      </c>
      <c r="N19" s="107" t="s">
        <v>180</v>
      </c>
      <c r="O19" s="107" t="s">
        <v>181</v>
      </c>
      <c r="P19" s="107" t="s">
        <v>195</v>
      </c>
      <c r="Q19" s="108" t="s">
        <v>183</v>
      </c>
    </row>
    <row r="20" spans="1:17" s="105" customFormat="1" ht="60" customHeight="1">
      <c r="A20" s="106" t="str">
        <f>+EVALUACION!B21</f>
        <v>Selección</v>
      </c>
      <c r="B20" s="156" t="str">
        <f>+EVALUACION!C21</f>
        <v>Confabulacion de los proponentes (Colusión)</v>
      </c>
      <c r="C20" s="156"/>
      <c r="D20" s="156"/>
      <c r="E20" s="156"/>
      <c r="F20" s="162" t="s">
        <v>196</v>
      </c>
      <c r="G20" s="162"/>
      <c r="H20" s="72">
        <v>1</v>
      </c>
      <c r="I20" s="72">
        <v>3</v>
      </c>
      <c r="J20" s="72">
        <f>+H20+I20</f>
        <v>4</v>
      </c>
      <c r="K20" s="72" t="str">
        <f>IF(J20&lt;=4,"BAJO",IF(J20=5,"MEDIO",IF(J20=6,"ALTO",IF(J20=7,"ALTO","EXTREMO"))))</f>
        <v>BAJO</v>
      </c>
      <c r="L20" s="72" t="s">
        <v>197</v>
      </c>
      <c r="M20" s="107" t="s">
        <v>188</v>
      </c>
      <c r="N20" s="107" t="s">
        <v>198</v>
      </c>
      <c r="O20" s="107" t="s">
        <v>199</v>
      </c>
      <c r="P20" s="107" t="s">
        <v>200</v>
      </c>
      <c r="Q20" s="108" t="s">
        <v>201</v>
      </c>
    </row>
    <row r="21" spans="1:17" s="105" customFormat="1" ht="48" customHeight="1">
      <c r="A21" s="106" t="str">
        <f>+EVALUACION!B22</f>
        <v>Selección</v>
      </c>
      <c r="B21" s="156" t="str">
        <f>+EVALUACION!C22</f>
        <v>Selección de ofertas con precios  artificialmente bajos.</v>
      </c>
      <c r="C21" s="156"/>
      <c r="D21" s="156"/>
      <c r="E21" s="156"/>
      <c r="F21" s="162" t="s">
        <v>202</v>
      </c>
      <c r="G21" s="162"/>
      <c r="H21" s="72">
        <v>1</v>
      </c>
      <c r="I21" s="72">
        <v>2</v>
      </c>
      <c r="J21" s="72">
        <f>+H21+I21</f>
        <v>3</v>
      </c>
      <c r="K21" s="72" t="str">
        <f>IF(J21&lt;=4,"BAJO",IF(J21=5,"MEDIO",IF(J21=6,"ALTO",IF(J21=7,"ALTO","EXTREMO"))))</f>
        <v>BAJO</v>
      </c>
      <c r="L21" s="72" t="s">
        <v>197</v>
      </c>
      <c r="M21" s="107" t="s">
        <v>203</v>
      </c>
      <c r="N21" s="107" t="s">
        <v>198</v>
      </c>
      <c r="O21" s="107" t="s">
        <v>199</v>
      </c>
      <c r="P21" s="107" t="s">
        <v>204</v>
      </c>
      <c r="Q21" s="108" t="s">
        <v>201</v>
      </c>
    </row>
    <row r="22" spans="1:17" s="105" customFormat="1" ht="60" customHeight="1">
      <c r="A22" s="106" t="str">
        <f>+EVALUACION!B23</f>
        <v>Contratación</v>
      </c>
      <c r="B22" s="156" t="str">
        <f>+EVALUACION!C23</f>
        <v xml:space="preserve">Riesgo de que no se firme el contrato. </v>
      </c>
      <c r="C22" s="156"/>
      <c r="D22" s="156"/>
      <c r="E22" s="156"/>
      <c r="F22" s="162" t="s">
        <v>205</v>
      </c>
      <c r="G22" s="162"/>
      <c r="H22" s="72">
        <v>1</v>
      </c>
      <c r="I22" s="72">
        <v>1</v>
      </c>
      <c r="J22" s="72">
        <f>+H22+I22</f>
        <v>2</v>
      </c>
      <c r="K22" s="72" t="str">
        <f>IF(J22&lt;=4,"BAJO",IF(J22=5,"MEDIO",IF(J22=6,"ALTO",IF(J22=7,"ALTO","EXTREMO"))))</f>
        <v>BAJO</v>
      </c>
      <c r="L22" s="72" t="s">
        <v>178</v>
      </c>
      <c r="M22" s="107" t="s">
        <v>188</v>
      </c>
      <c r="N22" s="107" t="s">
        <v>206</v>
      </c>
      <c r="O22" s="107" t="s">
        <v>207</v>
      </c>
      <c r="P22" s="107" t="s">
        <v>208</v>
      </c>
      <c r="Q22" s="108" t="s">
        <v>209</v>
      </c>
    </row>
    <row r="23" spans="1:17" s="105" customFormat="1" ht="84" customHeight="1">
      <c r="A23" s="106" t="str">
        <f>+EVALUACION!B24</f>
        <v>Contratación</v>
      </c>
      <c r="B23" s="156" t="str">
        <f>+EVALUACION!C24</f>
        <v>Falta de constitución o constitución tardía de la garantía única. Aceptación de garantías que no se ajustan a lo contemplado en el contrato</v>
      </c>
      <c r="C23" s="156"/>
      <c r="D23" s="156"/>
      <c r="E23" s="156"/>
      <c r="F23" s="162" t="s">
        <v>210</v>
      </c>
      <c r="G23" s="162"/>
      <c r="H23" s="72">
        <v>1</v>
      </c>
      <c r="I23" s="72">
        <v>2</v>
      </c>
      <c r="J23" s="72">
        <f>+H23+I23</f>
        <v>3</v>
      </c>
      <c r="K23" s="72" t="str">
        <f>IF(J23&lt;=4,"BAJO",IF(J23=5,"MEDIO",IF(J23=6,"ALTO",IF(J23=7,"ALTO","EXTREMO"))))</f>
        <v>BAJO</v>
      </c>
      <c r="L23" s="72" t="s">
        <v>178</v>
      </c>
      <c r="M23" s="107" t="s">
        <v>211</v>
      </c>
      <c r="N23" s="107" t="s">
        <v>212</v>
      </c>
      <c r="O23" s="107" t="s">
        <v>213</v>
      </c>
      <c r="P23" s="107" t="s">
        <v>214</v>
      </c>
      <c r="Q23" s="108" t="s">
        <v>209</v>
      </c>
    </row>
    <row r="24" spans="1:17" s="105" customFormat="1" ht="60" customHeight="1">
      <c r="A24" s="106" t="str">
        <f>+EVALUACION!B25</f>
        <v>Ejecución</v>
      </c>
      <c r="B24" s="156" t="str">
        <f>+EVALUACION!C25</f>
        <v>Fallas o daños adicionales causados a los equipos de infraestructura tecnológica durante la intervención de mantenimiento preventivo o correctivo, por impericia o negligencia del personal técnico</v>
      </c>
      <c r="C24" s="156"/>
      <c r="D24" s="156"/>
      <c r="E24" s="156"/>
      <c r="F24" s="162" t="s">
        <v>215</v>
      </c>
      <c r="G24" s="162"/>
      <c r="H24" s="72">
        <v>1</v>
      </c>
      <c r="I24" s="72">
        <v>3</v>
      </c>
      <c r="J24" s="72">
        <f>+H24+I24</f>
        <v>4</v>
      </c>
      <c r="K24" s="72" t="str">
        <f>IF(J24&lt;=4,"BAJO",IF(J24=5,"MEDIO",IF(J24=6,"ALTO",IF(J24=7,"ALTO","EXTREMO"))))</f>
        <v>BAJO</v>
      </c>
      <c r="L24" s="72" t="s">
        <v>197</v>
      </c>
      <c r="M24" s="107" t="s">
        <v>211</v>
      </c>
      <c r="N24" s="107" t="s">
        <v>216</v>
      </c>
      <c r="O24" s="107" t="s">
        <v>217</v>
      </c>
      <c r="P24" s="107" t="s">
        <v>218</v>
      </c>
      <c r="Q24" s="108" t="s">
        <v>219</v>
      </c>
    </row>
    <row r="25" spans="1:17" s="105" customFormat="1" ht="84" customHeight="1">
      <c r="A25" s="106" t="str">
        <f>+EVALUACION!B26</f>
        <v>Ejecución</v>
      </c>
      <c r="B25" s="156" t="str">
        <f>+EVALUACION!C26</f>
        <v>Incumplimiento de los tiempos de respuesta o de atención (ANS) pactados para la atención de las solicitudes de soporte técnico y mantenimiento correctivo</v>
      </c>
      <c r="C25" s="156"/>
      <c r="D25" s="156"/>
      <c r="E25" s="156"/>
      <c r="F25" s="162" t="s">
        <v>220</v>
      </c>
      <c r="G25" s="162"/>
      <c r="H25" s="72">
        <v>1</v>
      </c>
      <c r="I25" s="72">
        <v>2</v>
      </c>
      <c r="J25" s="72">
        <f>+H25+I25</f>
        <v>3</v>
      </c>
      <c r="K25" s="72" t="str">
        <f>IF(J25&lt;=4,"BAJO",IF(J25=5,"MEDIO",IF(J25=6,"ALTO",IF(J25=7,"ALTO","EXTREMO"))))</f>
        <v>BAJO</v>
      </c>
      <c r="L25" s="72" t="s">
        <v>197</v>
      </c>
      <c r="M25" s="107" t="s">
        <v>211</v>
      </c>
      <c r="N25" s="107" t="s">
        <v>216</v>
      </c>
      <c r="O25" s="107" t="s">
        <v>217</v>
      </c>
      <c r="P25" s="107" t="s">
        <v>221</v>
      </c>
      <c r="Q25" s="108" t="s">
        <v>222</v>
      </c>
    </row>
    <row r="26" spans="1:17" s="105" customFormat="1" ht="48" customHeight="1">
      <c r="A26" s="106" t="str">
        <f>+EVALUACION!B27</f>
        <v>Ejecución</v>
      </c>
      <c r="B26" s="156" t="str">
        <f>+EVALUACION!C27</f>
        <v>Indisponibilidad de repuestos, partes o insumos tecnológicos originales o compatibles requeridos para la reparación de los equipos de infraestructura tecnológica</v>
      </c>
      <c r="C26" s="156"/>
      <c r="D26" s="156"/>
      <c r="E26" s="156"/>
      <c r="F26" s="162" t="s">
        <v>223</v>
      </c>
      <c r="G26" s="162"/>
      <c r="H26" s="72">
        <v>1</v>
      </c>
      <c r="I26" s="72">
        <v>2</v>
      </c>
      <c r="J26" s="72">
        <f>+H26+I26</f>
        <v>3</v>
      </c>
      <c r="K26" s="72" t="str">
        <f>IF(J26&lt;=4,"BAJO",IF(J26=5,"MEDIO",IF(J26=6,"ALTO",IF(J26=7,"ALTO","EXTREMO"))))</f>
        <v>BAJO</v>
      </c>
      <c r="L26" s="72" t="s">
        <v>197</v>
      </c>
      <c r="M26" s="107" t="s">
        <v>211</v>
      </c>
      <c r="N26" s="107" t="s">
        <v>216</v>
      </c>
      <c r="O26" s="107" t="s">
        <v>217</v>
      </c>
      <c r="P26" s="107" t="s">
        <v>224</v>
      </c>
      <c r="Q26" s="108" t="s">
        <v>222</v>
      </c>
    </row>
    <row r="27" spans="1:17" s="105" customFormat="1" ht="60" customHeight="1">
      <c r="A27" s="106" t="str">
        <f>+EVALUACION!B28</f>
        <v>Ejecución</v>
      </c>
      <c r="B27" s="156" t="str">
        <f>+EVALUACION!C28</f>
        <v>Pérdida, alteración o acceso no autorizado a la información contenida en los equipos de infraestructura tecnológica durante las labores de mantenimiento</v>
      </c>
      <c r="C27" s="156"/>
      <c r="D27" s="156"/>
      <c r="E27" s="156"/>
      <c r="F27" s="162" t="s">
        <v>225</v>
      </c>
      <c r="G27" s="162"/>
      <c r="H27" s="72">
        <v>1</v>
      </c>
      <c r="I27" s="72">
        <v>3</v>
      </c>
      <c r="J27" s="72">
        <f>+H27+I27</f>
        <v>4</v>
      </c>
      <c r="K27" s="72" t="str">
        <f>IF(J27&lt;=4,"BAJO",IF(J27=5,"MEDIO",IF(J27=6,"ALTO",IF(J27=7,"ALTO","EXTREMO"))))</f>
        <v>BAJO</v>
      </c>
      <c r="L27" s="72" t="s">
        <v>178</v>
      </c>
      <c r="M27" s="107" t="s">
        <v>226</v>
      </c>
      <c r="N27" s="107" t="s">
        <v>216</v>
      </c>
      <c r="O27" s="107" t="s">
        <v>217</v>
      </c>
      <c r="P27" s="107" t="s">
        <v>227</v>
      </c>
      <c r="Q27" s="108" t="s">
        <v>219</v>
      </c>
    </row>
    <row r="28" spans="1:17" s="105" customFormat="1" ht="72" customHeight="1">
      <c r="A28" s="106" t="str">
        <f>+EVALUACION!B29</f>
        <v>Ejecución</v>
      </c>
      <c r="B28" s="156" t="str">
        <f>+EVALUACION!C29</f>
        <v>Vinculación de personal técnico sin la certificación, competencia o idoneidad requerida para la intervención de los equipos de infraestructura tecnológica</v>
      </c>
      <c r="C28" s="156"/>
      <c r="D28" s="156"/>
      <c r="E28" s="156"/>
      <c r="F28" s="162" t="s">
        <v>228</v>
      </c>
      <c r="G28" s="162"/>
      <c r="H28" s="72">
        <v>1</v>
      </c>
      <c r="I28" s="72">
        <v>2</v>
      </c>
      <c r="J28" s="72">
        <f>+H28+I28</f>
        <v>3</v>
      </c>
      <c r="K28" s="72" t="str">
        <f>IF(J28&lt;=4,"BAJO",IF(J28=5,"MEDIO",IF(J28=6,"ALTO",IF(J28=7,"ALTO","EXTREMO"))))</f>
        <v>BAJO</v>
      </c>
      <c r="L28" s="72" t="s">
        <v>178</v>
      </c>
      <c r="M28" s="107" t="s">
        <v>211</v>
      </c>
      <c r="N28" s="107" t="s">
        <v>216</v>
      </c>
      <c r="O28" s="107" t="s">
        <v>217</v>
      </c>
      <c r="P28" s="107" t="s">
        <v>229</v>
      </c>
      <c r="Q28" s="108" t="s">
        <v>219</v>
      </c>
    </row>
    <row r="29" spans="1:17" s="105" customFormat="1" ht="60" customHeight="1">
      <c r="A29" s="106" t="str">
        <f>+EVALUACION!B30</f>
        <v>Ejecución</v>
      </c>
      <c r="B29" s="156" t="str">
        <f>+EVALUACION!C30</f>
        <v>Pérdida o afectación de la garantía de fábrica de los equipos por la intervención de personal no autorizado por el fabricante</v>
      </c>
      <c r="C29" s="156"/>
      <c r="D29" s="156"/>
      <c r="E29" s="156"/>
      <c r="F29" s="162" t="s">
        <v>230</v>
      </c>
      <c r="G29" s="162"/>
      <c r="H29" s="72">
        <v>1</v>
      </c>
      <c r="I29" s="72">
        <v>2</v>
      </c>
      <c r="J29" s="72">
        <f>+H29+I29</f>
        <v>3</v>
      </c>
      <c r="K29" s="72" t="str">
        <f>IF(J29&lt;=4,"BAJO",IF(J29=5,"MEDIO",IF(J29=6,"ALTO",IF(J29=7,"ALTO","EXTREMO"))))</f>
        <v>BAJO</v>
      </c>
      <c r="L29" s="72" t="s">
        <v>197</v>
      </c>
      <c r="M29" s="107" t="s">
        <v>211</v>
      </c>
      <c r="N29" s="107" t="s">
        <v>216</v>
      </c>
      <c r="O29" s="107" t="s">
        <v>217</v>
      </c>
      <c r="P29" s="107" t="s">
        <v>231</v>
      </c>
      <c r="Q29" s="108" t="s">
        <v>219</v>
      </c>
    </row>
    <row r="30" spans="1:17" s="105" customFormat="1" ht="60" customHeight="1">
      <c r="A30" s="106" t="str">
        <f>+EVALUACION!B31</f>
        <v>Ejecución</v>
      </c>
      <c r="B30" s="156" t="str">
        <f>+EVALUACION!C31</f>
        <v>Obsolescencia o descontinuación de equipos o componentes de la infraestructura tecnológica que impida su mantenimiento, reparación o la consecución de repuestos</v>
      </c>
      <c r="C30" s="156"/>
      <c r="D30" s="156"/>
      <c r="E30" s="156"/>
      <c r="F30" s="162" t="s">
        <v>232</v>
      </c>
      <c r="G30" s="162"/>
      <c r="H30" s="72">
        <v>1</v>
      </c>
      <c r="I30" s="72">
        <v>2</v>
      </c>
      <c r="J30" s="72">
        <f>+H30+I30</f>
        <v>3</v>
      </c>
      <c r="K30" s="72" t="str">
        <f>IF(J30&lt;=4,"BAJO",IF(J30=5,"MEDIO",IF(J30=6,"ALTO",IF(J30=7,"ALTO","EXTREMO"))))</f>
        <v>BAJO</v>
      </c>
      <c r="L30" s="72" t="s">
        <v>178</v>
      </c>
      <c r="M30" s="107" t="s">
        <v>226</v>
      </c>
      <c r="N30" s="107" t="s">
        <v>216</v>
      </c>
      <c r="O30" s="107" t="s">
        <v>217</v>
      </c>
      <c r="P30" s="107" t="s">
        <v>233</v>
      </c>
      <c r="Q30" s="108" t="s">
        <v>234</v>
      </c>
    </row>
    <row r="31" spans="1:17" s="105" customFormat="1" ht="84" customHeight="1">
      <c r="A31" s="106" t="str">
        <f>+EVALUACION!B32</f>
        <v>Ejecución</v>
      </c>
      <c r="B31" s="156" t="str">
        <f>+EVALUACION!C32</f>
        <v>Incumplimiento del cronograma de mantenimientos preventivos programados que afecte la disponibilidad y continuidad de los servicios tecnológicos de la Entidad</v>
      </c>
      <c r="C31" s="156"/>
      <c r="D31" s="156"/>
      <c r="E31" s="156"/>
      <c r="F31" s="162" t="s">
        <v>235</v>
      </c>
      <c r="G31" s="162"/>
      <c r="H31" s="72">
        <v>1</v>
      </c>
      <c r="I31" s="72">
        <v>2</v>
      </c>
      <c r="J31" s="72">
        <f>+H31+I31</f>
        <v>3</v>
      </c>
      <c r="K31" s="72" t="str">
        <f>IF(J31&lt;=4,"BAJO",IF(J31=5,"MEDIO",IF(J31=6,"ALTO",IF(J31=7,"ALTO","EXTREMO"))))</f>
        <v>BAJO</v>
      </c>
      <c r="L31" s="72" t="s">
        <v>178</v>
      </c>
      <c r="M31" s="107" t="s">
        <v>211</v>
      </c>
      <c r="N31" s="107" t="s">
        <v>216</v>
      </c>
      <c r="O31" s="107" t="s">
        <v>217</v>
      </c>
      <c r="P31" s="107" t="s">
        <v>236</v>
      </c>
      <c r="Q31" s="108" t="s">
        <v>222</v>
      </c>
    </row>
    <row r="32" spans="1:17" s="105" customFormat="1" ht="84" customHeight="1">
      <c r="A32" s="106" t="str">
        <f>+EVALUACION!B33</f>
        <v>Ejecución</v>
      </c>
      <c r="B32" s="156" t="str">
        <f>+EVALUACION!C33</f>
        <v>Riesgos de seguridad de la información asociados al ingreso del personal técnico del contratista a las instalaciones y a la infraestructura tecnológica de la Entidad</v>
      </c>
      <c r="C32" s="156"/>
      <c r="D32" s="156"/>
      <c r="E32" s="156"/>
      <c r="F32" s="162" t="s">
        <v>237</v>
      </c>
      <c r="G32" s="162"/>
      <c r="H32" s="72">
        <v>1</v>
      </c>
      <c r="I32" s="72">
        <v>2</v>
      </c>
      <c r="J32" s="72">
        <f>+H32+I32</f>
        <v>3</v>
      </c>
      <c r="K32" s="72" t="str">
        <f>IF(J32&lt;=4,"BAJO",IF(J32=5,"MEDIO",IF(J32=6,"ALTO",IF(J32=7,"ALTO","EXTREMO"))))</f>
        <v>BAJO</v>
      </c>
      <c r="L32" s="72" t="s">
        <v>178</v>
      </c>
      <c r="M32" s="107" t="s">
        <v>226</v>
      </c>
      <c r="N32" s="107" t="s">
        <v>216</v>
      </c>
      <c r="O32" s="107" t="s">
        <v>217</v>
      </c>
      <c r="P32" s="107" t="s">
        <v>238</v>
      </c>
      <c r="Q32" s="108" t="s">
        <v>239</v>
      </c>
    </row>
    <row r="33" spans="1:22" s="105" customFormat="1" ht="72" customHeight="1">
      <c r="A33" s="106" t="str">
        <f>+EVALUACION!B34</f>
        <v>Ejecución</v>
      </c>
      <c r="B33" s="156" t="str">
        <f>+EVALUACION!C34</f>
        <v>Incumplimiento de la administración en los pagos.</v>
      </c>
      <c r="C33" s="156"/>
      <c r="D33" s="156"/>
      <c r="E33" s="156"/>
      <c r="F33" s="162" t="s">
        <v>240</v>
      </c>
      <c r="G33" s="162"/>
      <c r="H33" s="72">
        <v>1</v>
      </c>
      <c r="I33" s="72">
        <v>2</v>
      </c>
      <c r="J33" s="72">
        <f>+H33+I33</f>
        <v>3</v>
      </c>
      <c r="K33" s="72" t="str">
        <f>IF(J33&lt;=4,"BAJO",IF(J33=5,"MEDIO",IF(J33=6,"ALTO",IF(J33=7,"ALTO","EXTREMO"))))</f>
        <v>BAJO</v>
      </c>
      <c r="L33" s="72" t="s">
        <v>197</v>
      </c>
      <c r="M33" s="107" t="s">
        <v>241</v>
      </c>
      <c r="N33" s="107" t="s">
        <v>216</v>
      </c>
      <c r="O33" s="107" t="s">
        <v>217</v>
      </c>
      <c r="P33" s="107" t="s">
        <v>242</v>
      </c>
      <c r="Q33" s="108" t="s">
        <v>222</v>
      </c>
    </row>
    <row r="34" spans="1:22" s="105" customFormat="1" ht="84.75" customHeight="1">
      <c r="A34" s="109" t="str">
        <f>+EVALUACION!B35</f>
        <v>Ejecución</v>
      </c>
      <c r="B34" s="174" t="str">
        <f>+EVALUACION!C35</f>
        <v>Variación en la disponibilidad o en el costo de los insumos necesarios para prestar los servicios.</v>
      </c>
      <c r="C34" s="174"/>
      <c r="D34" s="174"/>
      <c r="E34" s="174"/>
      <c r="F34" s="175" t="s">
        <v>243</v>
      </c>
      <c r="G34" s="175"/>
      <c r="H34" s="111">
        <v>1</v>
      </c>
      <c r="I34" s="111">
        <v>1</v>
      </c>
      <c r="J34" s="111">
        <f>+H34+I34</f>
        <v>2</v>
      </c>
      <c r="K34" s="111" t="str">
        <f>IF(J34&lt;=4,"BAJO",IF(J34=5,"MEDIO",IF(J34=6,"ALTO",IF(J34=7,"ALTO","EXTREMO"))))</f>
        <v>BAJO</v>
      </c>
      <c r="L34" s="111" t="s">
        <v>197</v>
      </c>
      <c r="M34" s="112" t="s">
        <v>211</v>
      </c>
      <c r="N34" s="112" t="s">
        <v>216</v>
      </c>
      <c r="O34" s="112" t="s">
        <v>217</v>
      </c>
      <c r="P34" s="112" t="s">
        <v>244</v>
      </c>
      <c r="Q34" s="113" t="s">
        <v>234</v>
      </c>
    </row>
    <row r="35" spans="1:22" ht="12.75" customHeight="1">
      <c r="A35" s="61"/>
      <c r="B35" s="59"/>
      <c r="C35" s="59"/>
      <c r="D35" s="59"/>
      <c r="E35" s="59"/>
      <c r="F35" s="59"/>
      <c r="G35" s="59"/>
      <c r="H35" s="59"/>
      <c r="I35" s="59"/>
      <c r="J35" s="59"/>
      <c r="K35" s="59"/>
      <c r="L35" s="59"/>
      <c r="M35" s="59"/>
      <c r="N35" s="59"/>
      <c r="O35" s="59"/>
      <c r="P35" s="59"/>
      <c r="Q35" s="65"/>
    </row>
    <row r="36" spans="1:22" ht="12.75" customHeight="1">
      <c r="A36" s="61"/>
      <c r="B36" s="176" t="s">
        <v>155</v>
      </c>
      <c r="C36" s="176"/>
      <c r="D36" s="176"/>
      <c r="E36" s="176"/>
      <c r="F36" s="59"/>
      <c r="G36" s="163" t="s">
        <v>245</v>
      </c>
      <c r="H36" s="163"/>
      <c r="I36" s="163"/>
      <c r="J36" s="163"/>
      <c r="K36" s="114"/>
      <c r="L36" s="114"/>
      <c r="M36" s="114"/>
      <c r="N36" s="114"/>
      <c r="O36" s="114"/>
      <c r="P36" s="114"/>
      <c r="Q36" s="65"/>
    </row>
    <row r="37" spans="1:22" ht="19.5" customHeight="1">
      <c r="A37" s="177" t="s">
        <v>127</v>
      </c>
      <c r="B37" s="160" t="s">
        <v>128</v>
      </c>
      <c r="C37" s="160"/>
      <c r="D37" s="160"/>
      <c r="E37" s="80" t="s">
        <v>129</v>
      </c>
      <c r="F37" s="59"/>
      <c r="G37" s="160" t="s">
        <v>130</v>
      </c>
      <c r="H37" s="160"/>
      <c r="I37" s="160" t="s">
        <v>129</v>
      </c>
      <c r="J37" s="160"/>
      <c r="K37" s="84"/>
      <c r="L37" s="84"/>
      <c r="M37" s="163" t="s">
        <v>155</v>
      </c>
      <c r="N37" s="163"/>
      <c r="O37" s="163"/>
      <c r="P37" s="84"/>
      <c r="Q37" s="65"/>
    </row>
    <row r="38" spans="1:22" ht="21" customHeight="1">
      <c r="A38" s="177"/>
      <c r="B38" s="162" t="s">
        <v>131</v>
      </c>
      <c r="C38" s="162"/>
      <c r="D38" s="162"/>
      <c r="E38" s="74">
        <v>1</v>
      </c>
      <c r="F38" s="59"/>
      <c r="G38" s="162" t="s">
        <v>132</v>
      </c>
      <c r="H38" s="162"/>
      <c r="I38" s="162">
        <v>1</v>
      </c>
      <c r="J38" s="162"/>
      <c r="K38" s="84"/>
      <c r="L38" s="84"/>
      <c r="M38" s="164" t="s">
        <v>141</v>
      </c>
      <c r="N38" s="164"/>
      <c r="O38" s="93" t="s">
        <v>154</v>
      </c>
      <c r="P38" s="84"/>
      <c r="Q38" s="65"/>
    </row>
    <row r="39" spans="1:22" ht="15.75" customHeight="1">
      <c r="A39" s="177"/>
      <c r="B39" s="162" t="s">
        <v>133</v>
      </c>
      <c r="C39" s="162"/>
      <c r="D39" s="162"/>
      <c r="E39" s="74">
        <v>2</v>
      </c>
      <c r="F39" s="59"/>
      <c r="G39" s="162" t="s">
        <v>134</v>
      </c>
      <c r="H39" s="162"/>
      <c r="I39" s="162">
        <v>2</v>
      </c>
      <c r="J39" s="162"/>
      <c r="K39" s="84"/>
      <c r="L39" s="84"/>
      <c r="M39" s="169" t="s">
        <v>156</v>
      </c>
      <c r="N39" s="169"/>
      <c r="O39" s="94" t="s">
        <v>157</v>
      </c>
      <c r="P39" s="84"/>
      <c r="Q39" s="65"/>
      <c r="S39" s="82"/>
      <c r="T39" s="82"/>
      <c r="U39" s="82"/>
      <c r="V39" s="82"/>
    </row>
    <row r="40" spans="1:22" ht="24.75" customHeight="1">
      <c r="A40" s="177"/>
      <c r="B40" s="162" t="s">
        <v>135</v>
      </c>
      <c r="C40" s="162"/>
      <c r="D40" s="162"/>
      <c r="E40" s="74">
        <v>3</v>
      </c>
      <c r="F40" s="59"/>
      <c r="G40" s="162" t="s">
        <v>136</v>
      </c>
      <c r="H40" s="162"/>
      <c r="I40" s="162">
        <v>3</v>
      </c>
      <c r="J40" s="162"/>
      <c r="K40" s="84"/>
      <c r="L40" s="84"/>
      <c r="M40" s="167" t="s">
        <v>158</v>
      </c>
      <c r="N40" s="167"/>
      <c r="O40" s="94" t="s">
        <v>159</v>
      </c>
      <c r="P40" s="84"/>
      <c r="Q40" s="65"/>
    </row>
    <row r="41" spans="1:22" ht="18" customHeight="1">
      <c r="A41" s="177"/>
      <c r="B41" s="162" t="s">
        <v>137</v>
      </c>
      <c r="C41" s="162"/>
      <c r="D41" s="162"/>
      <c r="E41" s="74">
        <v>4</v>
      </c>
      <c r="F41" s="59"/>
      <c r="G41" s="162" t="s">
        <v>138</v>
      </c>
      <c r="H41" s="162"/>
      <c r="I41" s="162">
        <v>4</v>
      </c>
      <c r="J41" s="162"/>
      <c r="K41" s="84"/>
      <c r="L41" s="84"/>
      <c r="M41" s="166">
        <v>5</v>
      </c>
      <c r="N41" s="166"/>
      <c r="O41" s="94" t="s">
        <v>160</v>
      </c>
      <c r="P41" s="84"/>
      <c r="Q41" s="65"/>
    </row>
    <row r="42" spans="1:22" ht="21" customHeight="1">
      <c r="A42" s="177"/>
      <c r="B42" s="162" t="s">
        <v>139</v>
      </c>
      <c r="C42" s="162"/>
      <c r="D42" s="162"/>
      <c r="E42" s="74">
        <v>5</v>
      </c>
      <c r="F42" s="59"/>
      <c r="G42" s="162" t="s">
        <v>140</v>
      </c>
      <c r="H42" s="162"/>
      <c r="I42" s="162">
        <v>5</v>
      </c>
      <c r="J42" s="162"/>
      <c r="K42" s="84"/>
      <c r="L42" s="84"/>
      <c r="M42" s="178" t="s">
        <v>161</v>
      </c>
      <c r="N42" s="178"/>
      <c r="O42" s="115" t="s">
        <v>162</v>
      </c>
      <c r="P42" s="84"/>
      <c r="Q42" s="65"/>
    </row>
    <row r="43" spans="1:22" ht="12.75" customHeight="1">
      <c r="A43" s="61"/>
      <c r="B43" s="59"/>
      <c r="C43" s="59"/>
      <c r="D43" s="59"/>
      <c r="E43" s="59"/>
      <c r="F43" s="59"/>
      <c r="G43" s="59"/>
      <c r="H43" s="59"/>
      <c r="I43" s="59"/>
      <c r="J43" s="59"/>
      <c r="K43" s="59"/>
      <c r="L43" s="59"/>
      <c r="M43" s="59"/>
      <c r="N43" s="59"/>
      <c r="O43" s="59"/>
      <c r="P43" s="59"/>
      <c r="Q43" s="65"/>
    </row>
    <row r="44" spans="1:22" ht="18" customHeight="1">
      <c r="A44" s="61"/>
      <c r="B44" s="163" t="s">
        <v>141</v>
      </c>
      <c r="C44" s="163"/>
      <c r="D44" s="163"/>
      <c r="E44" s="163"/>
      <c r="F44" s="163"/>
      <c r="G44" s="163"/>
      <c r="H44" s="163"/>
      <c r="I44" s="163"/>
      <c r="J44" s="163"/>
      <c r="K44" s="163"/>
      <c r="L44" s="163"/>
      <c r="M44" s="163"/>
      <c r="N44" s="163"/>
      <c r="O44" s="163"/>
      <c r="P44" s="163"/>
      <c r="Q44" s="65"/>
    </row>
    <row r="45" spans="1:22" ht="68.25" customHeight="1">
      <c r="A45" s="61"/>
      <c r="B45" s="162" t="s">
        <v>142</v>
      </c>
      <c r="C45" s="162"/>
      <c r="D45" s="162"/>
      <c r="E45" s="162"/>
      <c r="F45" s="162" t="s">
        <v>143</v>
      </c>
      <c r="G45" s="162"/>
      <c r="H45" s="162" t="s">
        <v>144</v>
      </c>
      <c r="I45" s="162"/>
      <c r="J45" s="162"/>
      <c r="K45" s="162" t="s">
        <v>145</v>
      </c>
      <c r="L45" s="162"/>
      <c r="M45" s="162" t="s">
        <v>146</v>
      </c>
      <c r="N45" s="162"/>
      <c r="O45" s="162" t="s">
        <v>147</v>
      </c>
      <c r="P45" s="162"/>
      <c r="Q45" s="65"/>
    </row>
    <row r="46" spans="1:22" ht="60" customHeight="1">
      <c r="A46" s="61"/>
      <c r="B46" s="162" t="s">
        <v>148</v>
      </c>
      <c r="C46" s="162"/>
      <c r="D46" s="162"/>
      <c r="E46" s="162"/>
      <c r="F46" s="162" t="s">
        <v>149</v>
      </c>
      <c r="G46" s="162"/>
      <c r="H46" s="162" t="s">
        <v>150</v>
      </c>
      <c r="I46" s="162"/>
      <c r="J46" s="162"/>
      <c r="K46" s="162" t="s">
        <v>151</v>
      </c>
      <c r="L46" s="162"/>
      <c r="M46" s="162" t="s">
        <v>152</v>
      </c>
      <c r="N46" s="162"/>
      <c r="O46" s="162" t="s">
        <v>153</v>
      </c>
      <c r="P46" s="162"/>
      <c r="Q46" s="65"/>
    </row>
    <row r="47" spans="1:22" ht="12.75" customHeight="1">
      <c r="A47" s="61"/>
      <c r="B47" s="160" t="s">
        <v>128</v>
      </c>
      <c r="C47" s="160"/>
      <c r="D47" s="160"/>
      <c r="E47" s="160" t="s">
        <v>129</v>
      </c>
      <c r="F47" s="164" t="s">
        <v>132</v>
      </c>
      <c r="G47" s="164"/>
      <c r="H47" s="164" t="s">
        <v>134</v>
      </c>
      <c r="I47" s="164"/>
      <c r="J47" s="164"/>
      <c r="K47" s="164" t="s">
        <v>136</v>
      </c>
      <c r="L47" s="164"/>
      <c r="M47" s="164" t="s">
        <v>138</v>
      </c>
      <c r="N47" s="164"/>
      <c r="O47" s="160" t="s">
        <v>140</v>
      </c>
      <c r="P47" s="160"/>
      <c r="Q47" s="65"/>
    </row>
    <row r="48" spans="1:22" ht="12.75" customHeight="1">
      <c r="A48" s="61"/>
      <c r="B48" s="160"/>
      <c r="C48" s="160"/>
      <c r="D48" s="160"/>
      <c r="E48" s="160"/>
      <c r="F48" s="165">
        <v>1</v>
      </c>
      <c r="G48" s="165"/>
      <c r="H48" s="165">
        <v>2</v>
      </c>
      <c r="I48" s="165"/>
      <c r="J48" s="165"/>
      <c r="K48" s="165">
        <v>3</v>
      </c>
      <c r="L48" s="165"/>
      <c r="M48" s="165">
        <v>4</v>
      </c>
      <c r="N48" s="165"/>
      <c r="O48" s="165">
        <v>5</v>
      </c>
      <c r="P48" s="165"/>
      <c r="Q48" s="65"/>
    </row>
    <row r="49" spans="1:17" ht="19.5" customHeight="1">
      <c r="A49" s="61"/>
      <c r="B49" s="162" t="s">
        <v>131</v>
      </c>
      <c r="C49" s="162"/>
      <c r="D49" s="162"/>
      <c r="E49" s="88">
        <v>1</v>
      </c>
      <c r="F49" s="179">
        <v>2</v>
      </c>
      <c r="G49" s="179"/>
      <c r="H49" s="179">
        <v>3</v>
      </c>
      <c r="I49" s="179"/>
      <c r="J49" s="179"/>
      <c r="K49" s="179">
        <v>4</v>
      </c>
      <c r="L49" s="179"/>
      <c r="M49" s="166">
        <v>5</v>
      </c>
      <c r="N49" s="166"/>
      <c r="O49" s="167">
        <v>6</v>
      </c>
      <c r="P49" s="167"/>
      <c r="Q49" s="65"/>
    </row>
    <row r="50" spans="1:17" ht="21.75" customHeight="1">
      <c r="A50" s="61"/>
      <c r="B50" s="162" t="s">
        <v>133</v>
      </c>
      <c r="C50" s="162"/>
      <c r="D50" s="162"/>
      <c r="E50" s="88">
        <v>2</v>
      </c>
      <c r="F50" s="179">
        <v>3</v>
      </c>
      <c r="G50" s="179"/>
      <c r="H50" s="179">
        <v>4</v>
      </c>
      <c r="I50" s="179"/>
      <c r="J50" s="179"/>
      <c r="K50" s="166">
        <v>5</v>
      </c>
      <c r="L50" s="166"/>
      <c r="M50" s="167">
        <v>6</v>
      </c>
      <c r="N50" s="167"/>
      <c r="O50" s="167">
        <v>7</v>
      </c>
      <c r="P50" s="167"/>
      <c r="Q50" s="65"/>
    </row>
    <row r="51" spans="1:17" ht="21" customHeight="1">
      <c r="A51" s="61"/>
      <c r="B51" s="162" t="s">
        <v>135</v>
      </c>
      <c r="C51" s="162"/>
      <c r="D51" s="162"/>
      <c r="E51" s="88">
        <v>3</v>
      </c>
      <c r="F51" s="179">
        <v>4</v>
      </c>
      <c r="G51" s="179"/>
      <c r="H51" s="166">
        <v>5</v>
      </c>
      <c r="I51" s="166"/>
      <c r="J51" s="166"/>
      <c r="K51" s="167">
        <v>6</v>
      </c>
      <c r="L51" s="167"/>
      <c r="M51" s="167">
        <v>7</v>
      </c>
      <c r="N51" s="167"/>
      <c r="O51" s="169">
        <v>8</v>
      </c>
      <c r="P51" s="169"/>
      <c r="Q51" s="65"/>
    </row>
    <row r="52" spans="1:17" ht="21" customHeight="1">
      <c r="A52" s="61"/>
      <c r="B52" s="162" t="s">
        <v>137</v>
      </c>
      <c r="C52" s="162"/>
      <c r="D52" s="162"/>
      <c r="E52" s="88">
        <v>4</v>
      </c>
      <c r="F52" s="166">
        <v>5</v>
      </c>
      <c r="G52" s="166"/>
      <c r="H52" s="167">
        <v>6</v>
      </c>
      <c r="I52" s="167"/>
      <c r="J52" s="167"/>
      <c r="K52" s="167">
        <v>7</v>
      </c>
      <c r="L52" s="167"/>
      <c r="M52" s="169">
        <v>8</v>
      </c>
      <c r="N52" s="169"/>
      <c r="O52" s="169">
        <v>9</v>
      </c>
      <c r="P52" s="169"/>
      <c r="Q52" s="65"/>
    </row>
    <row r="53" spans="1:17" ht="21" customHeight="1">
      <c r="A53" s="61"/>
      <c r="B53" s="162" t="s">
        <v>139</v>
      </c>
      <c r="C53" s="162"/>
      <c r="D53" s="162"/>
      <c r="E53" s="88">
        <v>5</v>
      </c>
      <c r="F53" s="167">
        <v>6</v>
      </c>
      <c r="G53" s="167"/>
      <c r="H53" s="167">
        <v>7</v>
      </c>
      <c r="I53" s="167"/>
      <c r="J53" s="167"/>
      <c r="K53" s="169">
        <v>8</v>
      </c>
      <c r="L53" s="169"/>
      <c r="M53" s="169">
        <v>9</v>
      </c>
      <c r="N53" s="169"/>
      <c r="O53" s="169">
        <v>10</v>
      </c>
      <c r="P53" s="169"/>
      <c r="Q53" s="65"/>
    </row>
    <row r="54" spans="1:17" ht="13.5" customHeight="1">
      <c r="A54" s="66"/>
      <c r="B54" s="67"/>
      <c r="C54" s="67"/>
      <c r="D54" s="67"/>
      <c r="E54" s="67"/>
      <c r="F54" s="67"/>
      <c r="G54" s="67"/>
      <c r="H54" s="67"/>
      <c r="I54" s="67"/>
      <c r="J54" s="67"/>
      <c r="K54" s="67"/>
      <c r="L54" s="67"/>
      <c r="M54" s="67"/>
      <c r="N54" s="67"/>
      <c r="O54" s="67"/>
      <c r="P54" s="67"/>
      <c r="Q54" s="68"/>
    </row>
  </sheetData>
  <mergeCells count="129">
    <mergeCell ref="B53:D53"/>
    <mergeCell ref="F53:G53"/>
    <mergeCell ref="H53:J53"/>
    <mergeCell ref="K53:L53"/>
    <mergeCell ref="M53:N53"/>
    <mergeCell ref="O53:P53"/>
    <mergeCell ref="B51:D51"/>
    <mergeCell ref="F51:G51"/>
    <mergeCell ref="H51:J51"/>
    <mergeCell ref="K51:L51"/>
    <mergeCell ref="M51:N51"/>
    <mergeCell ref="O51:P51"/>
    <mergeCell ref="B52:D52"/>
    <mergeCell ref="F52:G52"/>
    <mergeCell ref="H52:J52"/>
    <mergeCell ref="K52:L52"/>
    <mergeCell ref="M52:N52"/>
    <mergeCell ref="O52:P52"/>
    <mergeCell ref="B49:D49"/>
    <mergeCell ref="F49:G49"/>
    <mergeCell ref="H49:J49"/>
    <mergeCell ref="K49:L49"/>
    <mergeCell ref="M49:N49"/>
    <mergeCell ref="O49:P49"/>
    <mergeCell ref="B50:D50"/>
    <mergeCell ref="F50:G50"/>
    <mergeCell ref="H50:J50"/>
    <mergeCell ref="K50:L50"/>
    <mergeCell ref="M50:N50"/>
    <mergeCell ref="O50:P50"/>
    <mergeCell ref="B47:D48"/>
    <mergeCell ref="E47:E48"/>
    <mergeCell ref="F47:G47"/>
    <mergeCell ref="H47:J47"/>
    <mergeCell ref="K47:L47"/>
    <mergeCell ref="M47:N47"/>
    <mergeCell ref="O47:P47"/>
    <mergeCell ref="F48:G48"/>
    <mergeCell ref="H48:J48"/>
    <mergeCell ref="K48:L48"/>
    <mergeCell ref="M48:N48"/>
    <mergeCell ref="O48:P48"/>
    <mergeCell ref="M42:N42"/>
    <mergeCell ref="B44:P44"/>
    <mergeCell ref="B45:E45"/>
    <mergeCell ref="F45:G45"/>
    <mergeCell ref="H45:J45"/>
    <mergeCell ref="K45:L45"/>
    <mergeCell ref="M45:N45"/>
    <mergeCell ref="O45:P45"/>
    <mergeCell ref="B46:E46"/>
    <mergeCell ref="F46:G46"/>
    <mergeCell ref="H46:J46"/>
    <mergeCell ref="K46:L46"/>
    <mergeCell ref="M46:N46"/>
    <mergeCell ref="O46:P46"/>
    <mergeCell ref="A37:A42"/>
    <mergeCell ref="B37:D37"/>
    <mergeCell ref="G37:H37"/>
    <mergeCell ref="I37:J37"/>
    <mergeCell ref="M37:O37"/>
    <mergeCell ref="B38:D38"/>
    <mergeCell ref="G38:H38"/>
    <mergeCell ref="I38:J38"/>
    <mergeCell ref="M38:N38"/>
    <mergeCell ref="B39:D39"/>
    <mergeCell ref="G39:H39"/>
    <mergeCell ref="I39:J39"/>
    <mergeCell ref="M39:N39"/>
    <mergeCell ref="B40:D40"/>
    <mergeCell ref="G40:H40"/>
    <mergeCell ref="I40:J40"/>
    <mergeCell ref="M40:N40"/>
    <mergeCell ref="B41:D41"/>
    <mergeCell ref="G41:H41"/>
    <mergeCell ref="I41:J41"/>
    <mergeCell ref="M41:N41"/>
    <mergeCell ref="B42:D42"/>
    <mergeCell ref="G42:H42"/>
    <mergeCell ref="I42:J42"/>
    <mergeCell ref="B31:E31"/>
    <mergeCell ref="F31:G31"/>
    <mergeCell ref="B32:E32"/>
    <mergeCell ref="F32:G32"/>
    <mergeCell ref="B33:E33"/>
    <mergeCell ref="F33:G33"/>
    <mergeCell ref="B34:E34"/>
    <mergeCell ref="F34:G34"/>
    <mergeCell ref="B36:E36"/>
    <mergeCell ref="G36:J36"/>
    <mergeCell ref="B26:E26"/>
    <mergeCell ref="F26:G26"/>
    <mergeCell ref="B27:E27"/>
    <mergeCell ref="F27:G27"/>
    <mergeCell ref="B28:E28"/>
    <mergeCell ref="F28:G28"/>
    <mergeCell ref="B29:E29"/>
    <mergeCell ref="F29:G29"/>
    <mergeCell ref="B30:E30"/>
    <mergeCell ref="F30:G30"/>
    <mergeCell ref="B21:E21"/>
    <mergeCell ref="F21:G21"/>
    <mergeCell ref="B22:E22"/>
    <mergeCell ref="F22:G22"/>
    <mergeCell ref="B23:E23"/>
    <mergeCell ref="F23:G23"/>
    <mergeCell ref="B24:E24"/>
    <mergeCell ref="F24:G24"/>
    <mergeCell ref="B25:E25"/>
    <mergeCell ref="F25:G25"/>
    <mergeCell ref="B16:E16"/>
    <mergeCell ref="F16:G16"/>
    <mergeCell ref="B17:E17"/>
    <mergeCell ref="F17:G17"/>
    <mergeCell ref="B18:E18"/>
    <mergeCell ref="F18:G18"/>
    <mergeCell ref="B19:E19"/>
    <mergeCell ref="F19:G19"/>
    <mergeCell ref="B20:E20"/>
    <mergeCell ref="F20:G20"/>
    <mergeCell ref="A2:C4"/>
    <mergeCell ref="D2:O4"/>
    <mergeCell ref="P2:Q4"/>
    <mergeCell ref="A6:Q6"/>
    <mergeCell ref="A7:Q7"/>
    <mergeCell ref="B14:E14"/>
    <mergeCell ref="F14:G14"/>
    <mergeCell ref="B15:E15"/>
    <mergeCell ref="F15:G15"/>
  </mergeCells>
  <conditionalFormatting sqref="K15:K34">
    <cfRule type="cellIs" dxfId="12" priority="2" operator="equal">
      <formula>"EXTREMO"</formula>
    </cfRule>
    <cfRule type="cellIs" dxfId="11" priority="3" operator="equal">
      <formula>"ALTO"</formula>
    </cfRule>
    <cfRule type="cellIs" dxfId="10" priority="4" operator="equal">
      <formula>"MEDIO"</formula>
    </cfRule>
    <cfRule type="cellIs" dxfId="9" priority="5" operator="equal">
      <formula>"BAJO"</formula>
    </cfRule>
  </conditionalFormatting>
  <conditionalFormatting sqref="I15:J34 L15:P34">
    <cfRule type="expression" dxfId="8" priority="6">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X61"/>
  <sheetViews>
    <sheetView showGridLines="0" view="pageBreakPreview" topLeftCell="A25" zoomScale="25" zoomScaleNormal="60" zoomScalePageLayoutView="25" workbookViewId="0">
      <selection activeCell="B50" sqref="B50"/>
    </sheetView>
  </sheetViews>
  <sheetFormatPr defaultColWidth="11.42578125" defaultRowHeight="14.25"/>
  <cols>
    <col min="1" max="1" width="4.28515625" style="116" customWidth="1"/>
    <col min="2" max="2" width="8.5703125" style="116" customWidth="1"/>
    <col min="3" max="3" width="42" style="116" customWidth="1"/>
    <col min="4" max="4" width="12.85546875" style="116" customWidth="1"/>
    <col min="5" max="5" width="13.28515625" style="116" customWidth="1"/>
    <col min="6" max="6" width="11.85546875" style="116" customWidth="1"/>
    <col min="7" max="7" width="52.42578125" style="116" customWidth="1"/>
    <col min="8" max="8" width="5.140625" style="116" customWidth="1"/>
    <col min="9" max="9" width="4.28515625" style="116" customWidth="1"/>
    <col min="10" max="10" width="5.85546875" style="116" customWidth="1"/>
    <col min="11" max="11" width="5.28515625" style="116" customWidth="1"/>
    <col min="12" max="12" width="14.140625" style="116" customWidth="1"/>
    <col min="13" max="13" width="5.28515625" style="116" customWidth="1"/>
    <col min="14" max="14" width="53.7109375" style="116" customWidth="1"/>
    <col min="15" max="15" width="5.7109375" style="116" customWidth="1"/>
    <col min="16" max="16" width="6.42578125" style="116" customWidth="1"/>
    <col min="17" max="17" width="8.42578125" style="116" customWidth="1"/>
    <col min="18" max="18" width="6" style="116" customWidth="1"/>
    <col min="19" max="19" width="14" style="116" customWidth="1"/>
    <col min="20" max="20" width="15.7109375" style="116" customWidth="1"/>
    <col min="21" max="21" width="17.140625" style="116" customWidth="1"/>
    <col min="22" max="22" width="14.28515625" style="116" customWidth="1"/>
    <col min="23" max="23" width="29.85546875" style="116" customWidth="1"/>
    <col min="24" max="24" width="20.5703125" style="116" customWidth="1"/>
    <col min="25" max="16384" width="11.42578125" style="116"/>
  </cols>
  <sheetData>
    <row r="1" spans="2:24" s="117" customFormat="1" ht="14.25" customHeight="1">
      <c r="S1" s="118"/>
    </row>
    <row r="2" spans="2:24" s="117" customFormat="1" ht="48.75" customHeight="1">
      <c r="B2" s="180"/>
      <c r="C2" s="180"/>
      <c r="D2" s="13" t="s">
        <v>0</v>
      </c>
      <c r="E2" s="13"/>
      <c r="F2" s="13"/>
      <c r="G2" s="13"/>
      <c r="H2" s="13"/>
      <c r="I2" s="13"/>
      <c r="J2" s="13"/>
      <c r="K2" s="13"/>
      <c r="L2" s="13"/>
      <c r="M2" s="13"/>
      <c r="N2" s="13"/>
      <c r="O2" s="13"/>
      <c r="P2" s="13"/>
      <c r="Q2" s="13"/>
      <c r="R2" s="13"/>
      <c r="S2" s="13"/>
      <c r="T2" s="13"/>
      <c r="U2" s="13"/>
      <c r="V2" s="13"/>
      <c r="W2" s="12" t="s">
        <v>1</v>
      </c>
      <c r="X2" s="12"/>
    </row>
    <row r="3" spans="2:24" s="117" customFormat="1" ht="24.75" customHeight="1">
      <c r="B3" s="180"/>
      <c r="C3" s="180"/>
      <c r="D3" s="13"/>
      <c r="E3" s="13"/>
      <c r="F3" s="13"/>
      <c r="G3" s="13"/>
      <c r="H3" s="13"/>
      <c r="I3" s="13"/>
      <c r="J3" s="13"/>
      <c r="K3" s="13"/>
      <c r="L3" s="13"/>
      <c r="M3" s="13"/>
      <c r="N3" s="13"/>
      <c r="O3" s="13"/>
      <c r="P3" s="13"/>
      <c r="Q3" s="13"/>
      <c r="R3" s="13"/>
      <c r="S3" s="13"/>
      <c r="T3" s="13"/>
      <c r="U3" s="13"/>
      <c r="V3" s="13"/>
      <c r="W3" s="12"/>
      <c r="X3" s="12"/>
    </row>
    <row r="4" spans="2:24" s="117" customFormat="1" ht="60" customHeight="1">
      <c r="B4" s="180"/>
      <c r="C4" s="180"/>
      <c r="D4" s="13"/>
      <c r="E4" s="13"/>
      <c r="F4" s="13"/>
      <c r="G4" s="13"/>
      <c r="H4" s="13"/>
      <c r="I4" s="13"/>
      <c r="J4" s="13"/>
      <c r="K4" s="13"/>
      <c r="L4" s="13"/>
      <c r="M4" s="13"/>
      <c r="N4" s="13"/>
      <c r="O4" s="13"/>
      <c r="P4" s="13"/>
      <c r="Q4" s="13"/>
      <c r="R4" s="13"/>
      <c r="S4" s="13"/>
      <c r="T4" s="13"/>
      <c r="U4" s="13"/>
      <c r="V4" s="13"/>
      <c r="W4" s="12"/>
      <c r="X4" s="12"/>
    </row>
    <row r="5" spans="2:24" s="117" customFormat="1" ht="32.25" customHeight="1">
      <c r="B5" s="119"/>
      <c r="C5" s="119"/>
      <c r="D5" s="119"/>
      <c r="E5" s="119"/>
      <c r="F5" s="119"/>
      <c r="G5" s="119"/>
      <c r="H5" s="119"/>
      <c r="I5" s="119"/>
      <c r="J5" s="119"/>
      <c r="K5" s="119"/>
      <c r="L5" s="119"/>
      <c r="M5" s="119"/>
      <c r="N5" s="119"/>
      <c r="O5" s="119"/>
      <c r="P5" s="119"/>
      <c r="Q5" s="119"/>
      <c r="R5" s="119"/>
      <c r="S5" s="120"/>
      <c r="T5" s="119"/>
      <c r="U5" s="119"/>
      <c r="V5" s="119"/>
      <c r="W5" s="119"/>
      <c r="X5" s="119"/>
    </row>
    <row r="6" spans="2:24" ht="33" customHeight="1">
      <c r="B6" s="181" t="s">
        <v>246</v>
      </c>
      <c r="C6" s="181"/>
      <c r="D6" s="181"/>
      <c r="E6" s="181"/>
      <c r="F6" s="181"/>
      <c r="G6" s="181"/>
      <c r="H6" s="181"/>
      <c r="I6" s="181"/>
      <c r="J6" s="181"/>
      <c r="K6" s="181"/>
      <c r="L6" s="181"/>
      <c r="M6" s="181"/>
      <c r="N6" s="181"/>
      <c r="O6" s="181"/>
      <c r="P6" s="181"/>
      <c r="Q6" s="181"/>
      <c r="R6" s="181"/>
      <c r="S6" s="181"/>
      <c r="T6" s="181"/>
      <c r="U6" s="181"/>
      <c r="V6" s="181"/>
      <c r="W6" s="181"/>
      <c r="X6" s="181"/>
    </row>
    <row r="7" spans="2:24" ht="15" customHeight="1">
      <c r="B7" s="182" t="s">
        <v>247</v>
      </c>
      <c r="C7" s="182"/>
      <c r="D7" s="182"/>
      <c r="E7" s="182"/>
      <c r="F7" s="182"/>
      <c r="G7" s="182"/>
      <c r="H7" s="182"/>
      <c r="I7" s="182"/>
      <c r="J7" s="182"/>
      <c r="K7" s="182"/>
      <c r="L7" s="182"/>
      <c r="M7" s="182"/>
      <c r="N7" s="182"/>
      <c r="O7" s="182"/>
      <c r="P7" s="182"/>
      <c r="Q7" s="182"/>
      <c r="R7" s="182"/>
      <c r="S7" s="182"/>
      <c r="T7" s="182"/>
      <c r="U7" s="182"/>
      <c r="V7" s="182"/>
      <c r="W7" s="182"/>
      <c r="X7" s="182"/>
    </row>
    <row r="8" spans="2:24" ht="15" customHeight="1">
      <c r="B8" s="183" t="s">
        <v>248</v>
      </c>
      <c r="C8" s="183"/>
      <c r="D8" s="183"/>
      <c r="E8" s="183"/>
      <c r="F8" s="183"/>
      <c r="G8" s="183"/>
      <c r="H8" s="183"/>
      <c r="I8" s="183"/>
      <c r="J8" s="183"/>
      <c r="K8" s="183"/>
      <c r="L8" s="183"/>
      <c r="M8" s="183"/>
      <c r="N8" s="183"/>
      <c r="O8" s="183"/>
      <c r="P8" s="183"/>
      <c r="Q8" s="183"/>
      <c r="R8" s="183"/>
      <c r="S8" s="183"/>
      <c r="T8" s="183"/>
      <c r="U8" s="183"/>
      <c r="V8" s="183"/>
      <c r="W8" s="183"/>
      <c r="X8" s="183"/>
    </row>
    <row r="9" spans="2:24" ht="15.75" customHeight="1">
      <c r="B9" s="184"/>
      <c r="C9" s="184"/>
      <c r="D9" s="184"/>
      <c r="E9" s="184"/>
      <c r="F9" s="184"/>
      <c r="G9" s="184"/>
      <c r="H9" s="184"/>
      <c r="I9" s="184"/>
      <c r="J9" s="184"/>
      <c r="K9" s="184"/>
      <c r="L9" s="184"/>
      <c r="M9" s="184"/>
      <c r="N9" s="184"/>
      <c r="O9" s="184"/>
      <c r="P9" s="184"/>
      <c r="Q9" s="184"/>
      <c r="R9" s="184"/>
      <c r="S9" s="121"/>
      <c r="T9" s="121"/>
      <c r="U9" s="121"/>
      <c r="V9" s="121"/>
      <c r="W9" s="121"/>
      <c r="X9" s="122"/>
    </row>
    <row r="10" spans="2:24" ht="88.5" customHeight="1">
      <c r="B10" s="123" t="s">
        <v>249</v>
      </c>
      <c r="C10" s="124" t="s">
        <v>97</v>
      </c>
      <c r="D10" s="125" t="s">
        <v>250</v>
      </c>
      <c r="E10" s="125" t="s">
        <v>251</v>
      </c>
      <c r="F10" s="125" t="s">
        <v>252</v>
      </c>
      <c r="G10" s="124" t="s">
        <v>98</v>
      </c>
      <c r="H10" s="125" t="s">
        <v>127</v>
      </c>
      <c r="I10" s="125" t="s">
        <v>100</v>
      </c>
      <c r="J10" s="125" t="s">
        <v>253</v>
      </c>
      <c r="K10" s="125" t="s">
        <v>102</v>
      </c>
      <c r="L10" s="125" t="s">
        <v>254</v>
      </c>
      <c r="M10" s="124" t="s">
        <v>255</v>
      </c>
      <c r="N10" s="124" t="s">
        <v>170</v>
      </c>
      <c r="O10" s="125" t="s">
        <v>127</v>
      </c>
      <c r="P10" s="125" t="s">
        <v>100</v>
      </c>
      <c r="Q10" s="125" t="s">
        <v>253</v>
      </c>
      <c r="R10" s="125" t="s">
        <v>102</v>
      </c>
      <c r="S10" s="124" t="s">
        <v>171</v>
      </c>
      <c r="T10" s="124" t="s">
        <v>172</v>
      </c>
      <c r="U10" s="124" t="s">
        <v>173</v>
      </c>
      <c r="V10" s="124" t="s">
        <v>174</v>
      </c>
      <c r="W10" s="124" t="s">
        <v>256</v>
      </c>
      <c r="X10" s="126" t="s">
        <v>176</v>
      </c>
    </row>
    <row r="11" spans="2:24" ht="90" customHeight="1">
      <c r="B11" s="127">
        <v>1</v>
      </c>
      <c r="C11" s="101" t="str">
        <f>+'EVALUACION CON CONTROLES'!B15</f>
        <v xml:space="preserve">Inadecuada  descripción del bien o servicio requerido </v>
      </c>
      <c r="D11" s="128" t="str">
        <f>+'EVALUACION CON CONTROLES'!A15</f>
        <v>Planeación</v>
      </c>
      <c r="E11" s="128" t="str">
        <f>VLOOKUP(C11,'IDENTIFICACION Y ANALISIS'!$B$19:$F$76,3,FALSE())</f>
        <v>Especifico</v>
      </c>
      <c r="F11" s="128" t="str">
        <f>VLOOKUP(C11,'IDENTIFICACION Y ANALISIS'!$B$19:$F$76,4,FALSE())</f>
        <v>Interno</v>
      </c>
      <c r="G11" s="101" t="str">
        <f>+EVALUACION!H16</f>
        <v>Definición imprecisa del alcance, cantidad y características técnicas de los equipos de infraestructura tecnológica objeto de soporte y mantenimiento, que genere ambigüedades en la ejecución del contrato.</v>
      </c>
      <c r="H11" s="101">
        <f>+EVALUACION!I16</f>
        <v>2</v>
      </c>
      <c r="I11" s="101">
        <f>+EVALUACION!J16</f>
        <v>3</v>
      </c>
      <c r="J11" s="101">
        <f>+EVALUACION!K16</f>
        <v>5</v>
      </c>
      <c r="K11" s="128" t="str">
        <f>+EVALUACION!L16</f>
        <v>MEDIO</v>
      </c>
      <c r="L11" s="101" t="s">
        <v>257</v>
      </c>
      <c r="M11" s="128">
        <v>100</v>
      </c>
      <c r="N11" s="101" t="str">
        <f>+'EVALUACION CON CONTROLES'!F15</f>
        <v>Aplicación de una lista de chequeo de especificaciones técnicas y mesa de trabajo con el área técnica del FDLCH, previa a la publicación de los estudios previos, para precisar el alcance, cantidad y características de los equipos objeto del contrato.</v>
      </c>
      <c r="O11" s="101">
        <f>+'EVALUACION CON CONTROLES'!H15</f>
        <v>1</v>
      </c>
      <c r="P11" s="101">
        <f>+'EVALUACION CON CONTROLES'!I15</f>
        <v>2</v>
      </c>
      <c r="Q11" s="101">
        <f>+'EVALUACION CON CONTROLES'!J15</f>
        <v>3</v>
      </c>
      <c r="R11" s="128" t="str">
        <f>+'EVALUACION CON CONTROLES'!K15</f>
        <v>BAJO</v>
      </c>
      <c r="S11" s="101" t="str">
        <f>+'EVALUACION CON CONTROLES'!L15</f>
        <v>NO</v>
      </c>
      <c r="T11" s="101" t="str">
        <f>+'EVALUACION CON CONTROLES'!M15</f>
        <v>Área técnica y jurídica de contratación</v>
      </c>
      <c r="U11" s="101" t="str">
        <f>+'EVALUACION CON CONTROLES'!N15</f>
        <v>Desde la estructuración del proceso</v>
      </c>
      <c r="V11" s="101" t="str">
        <f>+'EVALUACION CON CONTROLES'!O15</f>
        <v>Hasta la publicación del proceso</v>
      </c>
      <c r="W11" s="101" t="str">
        <f>+'EVALUACION CON CONTROLES'!P15</f>
        <v>Revisión de los estudios previos</v>
      </c>
      <c r="X11" s="129" t="str">
        <f>+'EVALUACION CON CONTROLES'!Q15</f>
        <v>Etapa precontractual</v>
      </c>
    </row>
    <row r="12" spans="2:24" ht="75" customHeight="1">
      <c r="B12" s="130">
        <v>2</v>
      </c>
      <c r="C12" s="73" t="str">
        <f>+'EVALUACION CON CONTROLES'!B16</f>
        <v>Inadecuado análisis  económico estimativo del valor del contrato</v>
      </c>
      <c r="D12" s="131" t="str">
        <f>+'EVALUACION CON CONTROLES'!A16</f>
        <v>Planeación</v>
      </c>
      <c r="E12" s="131" t="str">
        <f>VLOOKUP(C12,'IDENTIFICACION Y ANALISIS'!$B$19:$F$76,3,FALSE())</f>
        <v>Especifico</v>
      </c>
      <c r="F12" s="131" t="str">
        <f>VLOOKUP(C12,'IDENTIFICACION Y ANALISIS'!$B$19:$F$76,4,FALSE())</f>
        <v>Interno</v>
      </c>
      <c r="G12" s="73" t="str">
        <f>+EVALUACION!H17</f>
        <v>Estimación del presupuesto que no considere la totalidad de los costos de mano de obra especializada, repuestos e insumos tecnológicos, generando insuficiencia de recursos para la ejecución.</v>
      </c>
      <c r="H12" s="73">
        <f>+EVALUACION!I17</f>
        <v>2</v>
      </c>
      <c r="I12" s="73">
        <f>+EVALUACION!J17</f>
        <v>3</v>
      </c>
      <c r="J12" s="73">
        <f>+EVALUACION!K17</f>
        <v>5</v>
      </c>
      <c r="K12" s="131" t="str">
        <f>+EVALUACION!L17</f>
        <v>MEDIO</v>
      </c>
      <c r="L12" s="73" t="s">
        <v>257</v>
      </c>
      <c r="M12" s="131">
        <v>100</v>
      </c>
      <c r="N12" s="73" t="str">
        <f>+'EVALUACION CON CONTROLES'!F16</f>
        <v>Elaboración del análisis de costos con base en cotizaciones de mercado de mano de obra especializada, repuestos e insumos tecnológicos, con la revisión del área financiera del FDLCH.</v>
      </c>
      <c r="O12" s="73">
        <f>+'EVALUACION CON CONTROLES'!H16</f>
        <v>1</v>
      </c>
      <c r="P12" s="73">
        <f>+'EVALUACION CON CONTROLES'!I16</f>
        <v>2</v>
      </c>
      <c r="Q12" s="73">
        <f>+'EVALUACION CON CONTROLES'!J16</f>
        <v>3</v>
      </c>
      <c r="R12" s="131" t="str">
        <f>+'EVALUACION CON CONTROLES'!K16</f>
        <v>BAJO</v>
      </c>
      <c r="S12" s="73" t="str">
        <f>+'EVALUACION CON CONTROLES'!L16</f>
        <v>NO</v>
      </c>
      <c r="T12" s="73" t="str">
        <f>+'EVALUACION CON CONTROLES'!M16</f>
        <v>Área financiera y de contratación</v>
      </c>
      <c r="U12" s="73" t="str">
        <f>+'EVALUACION CON CONTROLES'!N16</f>
        <v>Desde la estructuración del proceso</v>
      </c>
      <c r="V12" s="73" t="str">
        <f>+'EVALUACION CON CONTROLES'!O16</f>
        <v>Hasta la publicación del proceso</v>
      </c>
      <c r="W12" s="73" t="str">
        <f>+'EVALUACION CON CONTROLES'!P16</f>
        <v>Revisión del análisis económico del sector</v>
      </c>
      <c r="X12" s="132" t="str">
        <f>+'EVALUACION CON CONTROLES'!Q16</f>
        <v>Etapa precontractual</v>
      </c>
    </row>
    <row r="13" spans="2:24" ht="60" customHeight="1">
      <c r="B13" s="130">
        <v>3</v>
      </c>
      <c r="C13" s="73" t="str">
        <f>+'EVALUACION CON CONTROLES'!B17</f>
        <v xml:space="preserve">Falta de profundidad en el estudio de sector no identificandose claramente aspectos de oferta y demanda </v>
      </c>
      <c r="D13" s="131" t="str">
        <f>+'EVALUACION CON CONTROLES'!A17</f>
        <v>Planeación</v>
      </c>
      <c r="E13" s="131" t="str">
        <f>VLOOKUP(C13,'IDENTIFICACION Y ANALISIS'!$B$19:$F$76,3,FALSE())</f>
        <v>Especifico</v>
      </c>
      <c r="F13" s="131" t="str">
        <f>VLOOKUP(C13,'IDENTIFICACION Y ANALISIS'!$B$19:$F$76,4,FALSE())</f>
        <v>Interno</v>
      </c>
      <c r="G13" s="73" t="str">
        <f>+EVALUACION!H18</f>
        <v>Desconocimiento de la oferta real de proveedores especializados en soporte técnico y mantenimiento de infraestructura tecnológica, que derive en condiciones contractuales poco realistas.</v>
      </c>
      <c r="H13" s="73">
        <f>+EVALUACION!I18</f>
        <v>1</v>
      </c>
      <c r="I13" s="73">
        <f>+EVALUACION!J18</f>
        <v>3</v>
      </c>
      <c r="J13" s="73">
        <f>+EVALUACION!K18</f>
        <v>4</v>
      </c>
      <c r="K13" s="131" t="str">
        <f>+EVALUACION!L18</f>
        <v>BAJO</v>
      </c>
      <c r="L13" s="73" t="s">
        <v>257</v>
      </c>
      <c r="M13" s="131">
        <v>100</v>
      </c>
      <c r="N13" s="73" t="str">
        <f>+'EVALUACION CON CONTROLES'!F17</f>
        <v>Consulta de al menos tres fuentes de información (SECOP II, cotizaciones directas, gremios del sector TI) para la elaboración del estudio de sector.</v>
      </c>
      <c r="O13" s="73">
        <f>+'EVALUACION CON CONTROLES'!H17</f>
        <v>1</v>
      </c>
      <c r="P13" s="73">
        <f>+'EVALUACION CON CONTROLES'!I17</f>
        <v>1</v>
      </c>
      <c r="Q13" s="73">
        <f>+'EVALUACION CON CONTROLES'!J17</f>
        <v>2</v>
      </c>
      <c r="R13" s="131" t="str">
        <f>+'EVALUACION CON CONTROLES'!K17</f>
        <v>BAJO</v>
      </c>
      <c r="S13" s="73" t="str">
        <f>+'EVALUACION CON CONTROLES'!L17</f>
        <v>NO</v>
      </c>
      <c r="T13" s="73" t="str">
        <f>+'EVALUACION CON CONTROLES'!M17</f>
        <v>Área de contratación</v>
      </c>
      <c r="U13" s="73" t="str">
        <f>+'EVALUACION CON CONTROLES'!N17</f>
        <v>Desde la estructuración del proceso</v>
      </c>
      <c r="V13" s="73" t="str">
        <f>+'EVALUACION CON CONTROLES'!O17</f>
        <v>Hasta la publicación del proceso</v>
      </c>
      <c r="W13" s="73" t="str">
        <f>+'EVALUACION CON CONTROLES'!P17</f>
        <v>Revisión del estudio de sector</v>
      </c>
      <c r="X13" s="132" t="str">
        <f>+'EVALUACION CON CONTROLES'!Q17</f>
        <v>Etapa precontractual</v>
      </c>
    </row>
    <row r="14" spans="2:24" ht="75" customHeight="1">
      <c r="B14" s="130">
        <v>4</v>
      </c>
      <c r="C14" s="73" t="str">
        <f>+'EVALUACION CON CONTROLES'!B18</f>
        <v>Inadecuada escogencia de la modalidad de contratación</v>
      </c>
      <c r="D14" s="131" t="str">
        <f>+'EVALUACION CON CONTROLES'!A18</f>
        <v>Planeación</v>
      </c>
      <c r="E14" s="131" t="str">
        <f>VLOOKUP(C14,'IDENTIFICACION Y ANALISIS'!$B$19:$F$76,3,FALSE())</f>
        <v>Especifico</v>
      </c>
      <c r="F14" s="131" t="str">
        <f>VLOOKUP(C14,'IDENTIFICACION Y ANALISIS'!$B$19:$F$76,4,FALSE())</f>
        <v>Interno</v>
      </c>
      <c r="G14" s="73" t="str">
        <f>+EVALUACION!H19</f>
        <v>Selección de una modalidad de contratación que no se ajuste a la naturaleza y cuantía del servicio de soporte técnico y mantenimiento requerido.</v>
      </c>
      <c r="H14" s="73">
        <f>+EVALUACION!I19</f>
        <v>1</v>
      </c>
      <c r="I14" s="73">
        <f>+EVALUACION!J19</f>
        <v>2</v>
      </c>
      <c r="J14" s="73">
        <f>+EVALUACION!K19</f>
        <v>3</v>
      </c>
      <c r="K14" s="131" t="str">
        <f>+EVALUACION!L19</f>
        <v>BAJO</v>
      </c>
      <c r="L14" s="73" t="s">
        <v>257</v>
      </c>
      <c r="M14" s="131">
        <v>100</v>
      </c>
      <c r="N14" s="73" t="str">
        <f>+'EVALUACION CON CONTROLES'!F18</f>
        <v>Verificación previa por parte del área jurídica de la modalidad de selección aplicable, conforme a la cuantía y naturaleza del servicio.</v>
      </c>
      <c r="O14" s="73">
        <f>+'EVALUACION CON CONTROLES'!H18</f>
        <v>1</v>
      </c>
      <c r="P14" s="73">
        <f>+'EVALUACION CON CONTROLES'!I18</f>
        <v>1</v>
      </c>
      <c r="Q14" s="73">
        <f>+'EVALUACION CON CONTROLES'!J18</f>
        <v>2</v>
      </c>
      <c r="R14" s="131" t="str">
        <f>+'EVALUACION CON CONTROLES'!K18</f>
        <v>BAJO</v>
      </c>
      <c r="S14" s="73" t="str">
        <f>+'EVALUACION CON CONTROLES'!L18</f>
        <v>NO</v>
      </c>
      <c r="T14" s="73" t="str">
        <f>+'EVALUACION CON CONTROLES'!M18</f>
        <v>Área jurídica de contratación</v>
      </c>
      <c r="U14" s="73" t="str">
        <f>+'EVALUACION CON CONTROLES'!N18</f>
        <v>Desde la estructuración del proceso</v>
      </c>
      <c r="V14" s="73" t="str">
        <f>+'EVALUACION CON CONTROLES'!O18</f>
        <v>Hasta la apertura del proceso</v>
      </c>
      <c r="W14" s="73" t="str">
        <f>+'EVALUACION CON CONTROLES'!P18</f>
        <v>Revisión jurídica previa</v>
      </c>
      <c r="X14" s="132" t="str">
        <f>+'EVALUACION CON CONTROLES'!Q18</f>
        <v>Etapa precontractual</v>
      </c>
    </row>
    <row r="15" spans="2:24" ht="60" customHeight="1">
      <c r="B15" s="130">
        <v>5</v>
      </c>
      <c r="C15" s="73" t="str">
        <f>+'EVALUACION CON CONTROLES'!B19</f>
        <v xml:space="preserve">Requisitos habilitantes inapropiados para el proceso de selección </v>
      </c>
      <c r="D15" s="131" t="str">
        <f>+'EVALUACION CON CONTROLES'!A19</f>
        <v>Selección</v>
      </c>
      <c r="E15" s="131" t="str">
        <f>VLOOKUP(C15,'IDENTIFICACION Y ANALISIS'!$B$19:$F$76,3,FALSE())</f>
        <v>Especifico</v>
      </c>
      <c r="F15" s="131" t="str">
        <f>VLOOKUP(C15,'IDENTIFICACION Y ANALISIS'!$B$19:$F$76,4,FALSE())</f>
        <v>Interno</v>
      </c>
      <c r="G15" s="73" t="str">
        <f>+EVALUACION!H20</f>
        <v>Exigencia de requisitos habilitantes que no garanticen la idoneidad técnica ni la experiencia específica del proponente en mantenimiento de equipos de infraestructura tecnológica, o que restrinjan indebidamente la pluralidad de oferentes.</v>
      </c>
      <c r="H15" s="73">
        <f>+EVALUACION!I20</f>
        <v>2</v>
      </c>
      <c r="I15" s="73">
        <f>+EVALUACION!J20</f>
        <v>3</v>
      </c>
      <c r="J15" s="73">
        <f>+EVALUACION!K20</f>
        <v>5</v>
      </c>
      <c r="K15" s="131" t="str">
        <f>+EVALUACION!L20</f>
        <v>MEDIO</v>
      </c>
      <c r="L15" s="73" t="s">
        <v>257</v>
      </c>
      <c r="M15" s="131">
        <v>100</v>
      </c>
      <c r="N15" s="73" t="str">
        <f>+'EVALUACION CON CONTROLES'!F19</f>
        <v>Definición de requisitos habilitantes proporcionales y objetivos que acrediten experiencia específica en mantenimiento de infraestructura tecnológica, revisados por el área técnica antes de la publicación.</v>
      </c>
      <c r="O15" s="73">
        <f>+'EVALUACION CON CONTROLES'!H19</f>
        <v>1</v>
      </c>
      <c r="P15" s="73">
        <f>+'EVALUACION CON CONTROLES'!I19</f>
        <v>2</v>
      </c>
      <c r="Q15" s="73">
        <f>+'EVALUACION CON CONTROLES'!J19</f>
        <v>3</v>
      </c>
      <c r="R15" s="131" t="str">
        <f>+'EVALUACION CON CONTROLES'!K19</f>
        <v>BAJO</v>
      </c>
      <c r="S15" s="73" t="str">
        <f>+'EVALUACION CON CONTROLES'!L19</f>
        <v>NO</v>
      </c>
      <c r="T15" s="73" t="str">
        <f>+'EVALUACION CON CONTROLES'!M19</f>
        <v>Área técnica y jurídica de contratación</v>
      </c>
      <c r="U15" s="73" t="str">
        <f>+'EVALUACION CON CONTROLES'!N19</f>
        <v>Desde la estructuración del proceso</v>
      </c>
      <c r="V15" s="73" t="str">
        <f>+'EVALUACION CON CONTROLES'!O19</f>
        <v>Hasta la publicación del proceso</v>
      </c>
      <c r="W15" s="73" t="str">
        <f>+'EVALUACION CON CONTROLES'!P19</f>
        <v>Revisión de los requisitos habilitantes</v>
      </c>
      <c r="X15" s="132" t="str">
        <f>+'EVALUACION CON CONTROLES'!Q19</f>
        <v>Etapa precontractual</v>
      </c>
    </row>
    <row r="16" spans="2:24" ht="75" customHeight="1">
      <c r="B16" s="130">
        <v>6</v>
      </c>
      <c r="C16" s="73" t="str">
        <f>+'EVALUACION CON CONTROLES'!B20</f>
        <v>Confabulacion de los proponentes (Colusión)</v>
      </c>
      <c r="D16" s="131" t="str">
        <f>+'EVALUACION CON CONTROLES'!A20</f>
        <v>Selección</v>
      </c>
      <c r="E16" s="131" t="str">
        <f>VLOOKUP(C16,'IDENTIFICACION Y ANALISIS'!$B$19:$F$76,3,FALSE())</f>
        <v>Especifico</v>
      </c>
      <c r="F16" s="131" t="str">
        <f>VLOOKUP(C16,'IDENTIFICACION Y ANALISIS'!$B$19:$F$76,4,FALSE())</f>
        <v>Externo</v>
      </c>
      <c r="G16" s="73" t="str">
        <f>+EVALUACION!H21</f>
        <v>Acuerdos entre proponentes para manipular el resultado del proceso de selección, afectando la libre concurrencia y la selección objetiva.</v>
      </c>
      <c r="H16" s="73">
        <f>+EVALUACION!I21</f>
        <v>1</v>
      </c>
      <c r="I16" s="73">
        <f>+EVALUACION!J21</f>
        <v>4</v>
      </c>
      <c r="J16" s="73">
        <f>+EVALUACION!K21</f>
        <v>5</v>
      </c>
      <c r="K16" s="131" t="str">
        <f>+EVALUACION!L21</f>
        <v>MEDIO</v>
      </c>
      <c r="L16" s="73" t="s">
        <v>258</v>
      </c>
      <c r="M16" s="131">
        <v>100</v>
      </c>
      <c r="N16" s="73" t="str">
        <f>+'EVALUACION CON CONTROLES'!F20</f>
        <v>Publicación oportuna del proceso, verificación de la independencia de las propuestas y aplicación de los mecanismos de alerta del SECOP II y la Superintendencia de Industria y Comercio.</v>
      </c>
      <c r="O16" s="73">
        <f>+'EVALUACION CON CONTROLES'!H20</f>
        <v>1</v>
      </c>
      <c r="P16" s="73">
        <f>+'EVALUACION CON CONTROLES'!I20</f>
        <v>3</v>
      </c>
      <c r="Q16" s="73">
        <f>+'EVALUACION CON CONTROLES'!J20</f>
        <v>4</v>
      </c>
      <c r="R16" s="131" t="str">
        <f>+'EVALUACION CON CONTROLES'!K20</f>
        <v>BAJO</v>
      </c>
      <c r="S16" s="73" t="str">
        <f>+'EVALUACION CON CONTROLES'!L20</f>
        <v>SI</v>
      </c>
      <c r="T16" s="73" t="str">
        <f>+'EVALUACION CON CONTROLES'!M20</f>
        <v>Área de contratación</v>
      </c>
      <c r="U16" s="73" t="str">
        <f>+'EVALUACION CON CONTROLES'!N20</f>
        <v>Desde la apertura del proceso</v>
      </c>
      <c r="V16" s="73" t="str">
        <f>+'EVALUACION CON CONTROLES'!O20</f>
        <v>Hasta la adjudicación</v>
      </c>
      <c r="W16" s="73" t="str">
        <f>+'EVALUACION CON CONTROLES'!P20</f>
        <v>Revisión de las propuestas presentadas</v>
      </c>
      <c r="X16" s="132" t="str">
        <f>+'EVALUACION CON CONTROLES'!Q20</f>
        <v>Etapa de selección</v>
      </c>
    </row>
    <row r="17" spans="2:24" ht="47.25" customHeight="1">
      <c r="B17" s="130">
        <v>7</v>
      </c>
      <c r="C17" s="73" t="str">
        <f>+'EVALUACION CON CONTROLES'!B21</f>
        <v>Selección de ofertas con precios  artificialmente bajos.</v>
      </c>
      <c r="D17" s="131" t="str">
        <f>+'EVALUACION CON CONTROLES'!A21</f>
        <v>Selección</v>
      </c>
      <c r="E17" s="131" t="str">
        <f>VLOOKUP(C17,'IDENTIFICACION Y ANALISIS'!$B$19:$F$76,3,FALSE())</f>
        <v>Especifico</v>
      </c>
      <c r="F17" s="131" t="str">
        <f>VLOOKUP(C17,'IDENTIFICACION Y ANALISIS'!$B$19:$F$76,4,FALSE())</f>
        <v>Interno</v>
      </c>
      <c r="G17" s="73" t="str">
        <f>+EVALUACION!H22</f>
        <v>Adjudicación a una oferta con precios artificialmente bajos que no garantice la calidad del soporte técnico y el mantenimiento ofertado, ni la disponibilidad de repuestos originales.</v>
      </c>
      <c r="H17" s="73">
        <f>+EVALUACION!I22</f>
        <v>2</v>
      </c>
      <c r="I17" s="73">
        <f>+EVALUACION!J22</f>
        <v>3</v>
      </c>
      <c r="J17" s="73">
        <f>+EVALUACION!K22</f>
        <v>5</v>
      </c>
      <c r="K17" s="131" t="str">
        <f>+EVALUACION!L22</f>
        <v>MEDIO</v>
      </c>
      <c r="L17" s="73" t="s">
        <v>257</v>
      </c>
      <c r="M17" s="131">
        <v>100</v>
      </c>
      <c r="N17" s="73" t="str">
        <f>+'EVALUACION CON CONTROLES'!F21</f>
        <v>Análisis de consistencia del valor ofertado frente al estudio de mercado, exigencia de justificación de precios y verificación de la capacidad del proponente, conforme al artículo 2.2.1.1.2.2.4 del Decreto 1082 de 2015.</v>
      </c>
      <c r="O17" s="73">
        <f>+'EVALUACION CON CONTROLES'!H21</f>
        <v>1</v>
      </c>
      <c r="P17" s="73">
        <f>+'EVALUACION CON CONTROLES'!I21</f>
        <v>2</v>
      </c>
      <c r="Q17" s="73">
        <f>+'EVALUACION CON CONTROLES'!J21</f>
        <v>3</v>
      </c>
      <c r="R17" s="131" t="str">
        <f>+'EVALUACION CON CONTROLES'!K21</f>
        <v>BAJO</v>
      </c>
      <c r="S17" s="73" t="str">
        <f>+'EVALUACION CON CONTROLES'!L21</f>
        <v>SI</v>
      </c>
      <c r="T17" s="73" t="str">
        <f>+'EVALUACION CON CONTROLES'!M21</f>
        <v>Comité evaluador</v>
      </c>
      <c r="U17" s="73" t="str">
        <f>+'EVALUACION CON CONTROLES'!N21</f>
        <v>Desde la apertura del proceso</v>
      </c>
      <c r="V17" s="73" t="str">
        <f>+'EVALUACION CON CONTROLES'!O21</f>
        <v>Hasta la adjudicación</v>
      </c>
      <c r="W17" s="73" t="str">
        <f>+'EVALUACION CON CONTROLES'!P21</f>
        <v>Verificación de la oferta económica</v>
      </c>
      <c r="X17" s="132" t="str">
        <f>+'EVALUACION CON CONTROLES'!Q21</f>
        <v>Etapa de selección</v>
      </c>
    </row>
    <row r="18" spans="2:24" ht="60" customHeight="1">
      <c r="B18" s="130">
        <v>8</v>
      </c>
      <c r="C18" s="73" t="str">
        <f>+'EVALUACION CON CONTROLES'!B22</f>
        <v xml:space="preserve">Riesgo de que no se firme el contrato. </v>
      </c>
      <c r="D18" s="131" t="str">
        <f>+'EVALUACION CON CONTROLES'!A22</f>
        <v>Contratación</v>
      </c>
      <c r="E18" s="131" t="str">
        <f>VLOOKUP(C18,'IDENTIFICACION Y ANALISIS'!$B$19:$F$76,3,FALSE())</f>
        <v>Especifico</v>
      </c>
      <c r="F18" s="131" t="str">
        <f>VLOOKUP(C18,'IDENTIFICACION Y ANALISIS'!$B$19:$F$76,4,FALSE())</f>
        <v>Externo</v>
      </c>
      <c r="G18" s="73" t="str">
        <f>+EVALUACION!H23</f>
        <v>Retraso en el inicio de la prestación del servicio de soporte técnico y mantenimiento, afectando la continuidad de la infraestructura tecnológica de la Entidad.</v>
      </c>
      <c r="H18" s="73">
        <f>+EVALUACION!I23</f>
        <v>1</v>
      </c>
      <c r="I18" s="73">
        <f>+EVALUACION!J23</f>
        <v>2</v>
      </c>
      <c r="J18" s="73">
        <f>+EVALUACION!K23</f>
        <v>3</v>
      </c>
      <c r="K18" s="131" t="str">
        <f>+EVALUACION!L23</f>
        <v>BAJO</v>
      </c>
      <c r="L18" s="73" t="s">
        <v>257</v>
      </c>
      <c r="M18" s="131">
        <v>100</v>
      </c>
      <c r="N18" s="73" t="str">
        <f>+'EVALUACION CON CONTROLES'!F22</f>
        <v>Seguimiento por parte del área de contratación al cronograma de firma y legalización, con comunicación oportuna al adjudicatario de los plazos y requisitos.</v>
      </c>
      <c r="O18" s="73">
        <f>+'EVALUACION CON CONTROLES'!H22</f>
        <v>1</v>
      </c>
      <c r="P18" s="73">
        <f>+'EVALUACION CON CONTROLES'!I22</f>
        <v>1</v>
      </c>
      <c r="Q18" s="73">
        <f>+'EVALUACION CON CONTROLES'!J22</f>
        <v>2</v>
      </c>
      <c r="R18" s="131" t="str">
        <f>+'EVALUACION CON CONTROLES'!K22</f>
        <v>BAJO</v>
      </c>
      <c r="S18" s="73" t="str">
        <f>+'EVALUACION CON CONTROLES'!L22</f>
        <v>NO</v>
      </c>
      <c r="T18" s="73" t="str">
        <f>+'EVALUACION CON CONTROLES'!M22</f>
        <v>Área de contratación</v>
      </c>
      <c r="U18" s="73" t="str">
        <f>+'EVALUACION CON CONTROLES'!N22</f>
        <v>Desde la adjudicación</v>
      </c>
      <c r="V18" s="73" t="str">
        <f>+'EVALUACION CON CONTROLES'!O22</f>
        <v>Hasta la firma del contrato</v>
      </c>
      <c r="W18" s="73" t="str">
        <f>+'EVALUACION CON CONTROLES'!P22</f>
        <v>Seguimiento al cronograma de legalización</v>
      </c>
      <c r="X18" s="132" t="str">
        <f>+'EVALUACION CON CONTROLES'!Q22</f>
        <v>Etapa de contratación</v>
      </c>
    </row>
    <row r="19" spans="2:24" ht="60" customHeight="1">
      <c r="B19" s="130">
        <v>9</v>
      </c>
      <c r="C19" s="73" t="str">
        <f>+'EVALUACION CON CONTROLES'!B23</f>
        <v>Falta de constitución o constitución tardía de la garantía única. Aceptación de garantías que no se ajustan a lo contemplado en el contrato</v>
      </c>
      <c r="D19" s="131" t="str">
        <f>+'EVALUACION CON CONTROLES'!A23</f>
        <v>Contratación</v>
      </c>
      <c r="E19" s="131" t="str">
        <f>VLOOKUP(C19,'IDENTIFICACION Y ANALISIS'!$B$19:$F$76,3,FALSE())</f>
        <v>Especifico</v>
      </c>
      <c r="F19" s="131" t="str">
        <f>VLOOKUP(C19,'IDENTIFICACION Y ANALISIS'!$B$19:$F$76,4,FALSE())</f>
        <v>Externo</v>
      </c>
      <c r="G19" s="73" t="str">
        <f>+EVALUACION!H24</f>
        <v>Ausencia de amparo frente al incumplimiento del contratista o a los eventuales daños que se causen a los equipos durante la ejecución del contrato.</v>
      </c>
      <c r="H19" s="73">
        <f>+EVALUACION!I24</f>
        <v>1</v>
      </c>
      <c r="I19" s="73">
        <f>+EVALUACION!J24</f>
        <v>3</v>
      </c>
      <c r="J19" s="73">
        <f>+EVALUACION!K24</f>
        <v>4</v>
      </c>
      <c r="K19" s="131" t="str">
        <f>+EVALUACION!L24</f>
        <v>BAJO</v>
      </c>
      <c r="L19" s="73" t="s">
        <v>258</v>
      </c>
      <c r="M19" s="131">
        <v>100</v>
      </c>
      <c r="N19" s="73" t="str">
        <f>+'EVALUACION CON CONTROLES'!F23</f>
        <v>Verificación por parte del supervisor de la constitución y aprobación de las garantías dentro de los plazos y con los amparos exigidos en el contrato, antes del inicio de la ejecución.</v>
      </c>
      <c r="O19" s="73">
        <f>+'EVALUACION CON CONTROLES'!H23</f>
        <v>1</v>
      </c>
      <c r="P19" s="73">
        <f>+'EVALUACION CON CONTROLES'!I23</f>
        <v>2</v>
      </c>
      <c r="Q19" s="73">
        <f>+'EVALUACION CON CONTROLES'!J23</f>
        <v>3</v>
      </c>
      <c r="R19" s="131" t="str">
        <f>+'EVALUACION CON CONTROLES'!K23</f>
        <v>BAJO</v>
      </c>
      <c r="S19" s="73" t="str">
        <f>+'EVALUACION CON CONTROLES'!L23</f>
        <v>NO</v>
      </c>
      <c r="T19" s="73" t="str">
        <f>+'EVALUACION CON CONTROLES'!M23</f>
        <v>Supervisor del contrato</v>
      </c>
      <c r="U19" s="73" t="str">
        <f>+'EVALUACION CON CONTROLES'!N23</f>
        <v>Desde la firma del contrato</v>
      </c>
      <c r="V19" s="73" t="str">
        <f>+'EVALUACION CON CONTROLES'!O23</f>
        <v>Antes del inicio de la ejecución</v>
      </c>
      <c r="W19" s="73" t="str">
        <f>+'EVALUACION CON CONTROLES'!P23</f>
        <v>Verificación de la aprobación de garantías</v>
      </c>
      <c r="X19" s="132" t="str">
        <f>+'EVALUACION CON CONTROLES'!Q23</f>
        <v>Etapa de contratación</v>
      </c>
    </row>
    <row r="20" spans="2:24" ht="65.25" customHeight="1">
      <c r="B20" s="130">
        <v>10</v>
      </c>
      <c r="C20" s="73" t="str">
        <f>+'EVALUACION CON CONTROLES'!B24</f>
        <v>Fallas o daños adicionales causados a los equipos de infraestructura tecnológica durante la intervención de mantenimiento preventivo o correctivo, por impericia o negligencia del personal técnico</v>
      </c>
      <c r="D20" s="131" t="str">
        <f>+'EVALUACION CON CONTROLES'!A24</f>
        <v>Ejecución</v>
      </c>
      <c r="E20" s="131" t="str">
        <f>VLOOKUP(C20,'IDENTIFICACION Y ANALISIS'!$B$19:$F$76,3,FALSE())</f>
        <v>Especifico</v>
      </c>
      <c r="F20" s="131" t="str">
        <f>VLOOKUP(C20,'IDENTIFICACION Y ANALISIS'!$B$19:$F$76,4,FALSE())</f>
        <v>Externo</v>
      </c>
      <c r="G20" s="73" t="str">
        <f>+EVALUACION!H25</f>
        <v>Detrimento patrimonial, indisponibilidad de los equipos afectados y afectación a la continuidad de los servicios tecnológicos de la Entidad.</v>
      </c>
      <c r="H20" s="73">
        <f>+EVALUACION!I25</f>
        <v>2</v>
      </c>
      <c r="I20" s="73">
        <f>+EVALUACION!J25</f>
        <v>4</v>
      </c>
      <c r="J20" s="73">
        <f>+EVALUACION!K25</f>
        <v>6</v>
      </c>
      <c r="K20" s="131" t="str">
        <f>+EVALUACION!L25</f>
        <v>ALTO</v>
      </c>
      <c r="L20" s="73" t="s">
        <v>258</v>
      </c>
      <c r="M20" s="131">
        <v>100</v>
      </c>
      <c r="N20" s="73" t="str">
        <f>+'EVALUACION CON CONTROLES'!F24</f>
        <v>Exigencia de personal técnico certificado, protocolo de intervención supervisado, actas de recibo a satisfacción antes y después de cada intervención, y constitución de póliza de responsabilidad civil extracontractual.</v>
      </c>
      <c r="O20" s="73">
        <f>+'EVALUACION CON CONTROLES'!H24</f>
        <v>1</v>
      </c>
      <c r="P20" s="73">
        <f>+'EVALUACION CON CONTROLES'!I24</f>
        <v>3</v>
      </c>
      <c r="Q20" s="73">
        <f>+'EVALUACION CON CONTROLES'!J24</f>
        <v>4</v>
      </c>
      <c r="R20" s="131" t="str">
        <f>+'EVALUACION CON CONTROLES'!K24</f>
        <v>BAJO</v>
      </c>
      <c r="S20" s="73" t="str">
        <f>+'EVALUACION CON CONTROLES'!L24</f>
        <v>SI</v>
      </c>
      <c r="T20" s="73" t="str">
        <f>+'EVALUACION CON CONTROLES'!M24</f>
        <v>Supervisor del contrato</v>
      </c>
      <c r="U20" s="73" t="str">
        <f>+'EVALUACION CON CONTROLES'!N24</f>
        <v>Desde el inicio de la ejecución</v>
      </c>
      <c r="V20" s="73" t="str">
        <f>+'EVALUACION CON CONTROLES'!O24</f>
        <v>Hasta la terminación del contrato</v>
      </c>
      <c r="W20" s="73" t="str">
        <f>+'EVALUACION CON CONTROLES'!P24</f>
        <v>Verificación de actas de recibo en cada intervención</v>
      </c>
      <c r="X20" s="132" t="str">
        <f>+'EVALUACION CON CONTROLES'!Q24</f>
        <v>Por cada intervención</v>
      </c>
    </row>
    <row r="21" spans="2:24" ht="60" customHeight="1">
      <c r="B21" s="130">
        <v>11</v>
      </c>
      <c r="C21" s="73" t="str">
        <f>+'EVALUACION CON CONTROLES'!B25</f>
        <v>Incumplimiento de los tiempos de respuesta o de atención (ANS) pactados para la atención de las solicitudes de soporte técnico y mantenimiento correctivo</v>
      </c>
      <c r="D21" s="131" t="str">
        <f>+'EVALUACION CON CONTROLES'!A25</f>
        <v>Ejecución</v>
      </c>
      <c r="E21" s="131" t="str">
        <f>VLOOKUP(C21,'IDENTIFICACION Y ANALISIS'!$B$19:$F$76,3,FALSE())</f>
        <v>Especifico</v>
      </c>
      <c r="F21" s="131" t="str">
        <f>VLOOKUP(C21,'IDENTIFICACION Y ANALISIS'!$B$19:$F$76,4,FALSE())</f>
        <v>Externo</v>
      </c>
      <c r="G21" s="73" t="str">
        <f>+EVALUACION!H26</f>
        <v>Prolongación de la indisponibilidad de los equipos, afectación de la operación de las dependencias del FDLCH que dependen de dicha infraestructura.</v>
      </c>
      <c r="H21" s="73">
        <f>+EVALUACION!I26</f>
        <v>2</v>
      </c>
      <c r="I21" s="73">
        <f>+EVALUACION!J26</f>
        <v>3</v>
      </c>
      <c r="J21" s="73">
        <f>+EVALUACION!K26</f>
        <v>5</v>
      </c>
      <c r="K21" s="131" t="str">
        <f>+EVALUACION!L26</f>
        <v>MEDIO</v>
      </c>
      <c r="L21" s="73" t="s">
        <v>258</v>
      </c>
      <c r="M21" s="131">
        <v>100</v>
      </c>
      <c r="N21" s="73" t="str">
        <f>+'EVALUACION CON CONTROLES'!F25</f>
        <v>Establecimiento de Acuerdos de Nivel de Servicio (ANS) verificables en el contrato, mesa de ayuda para el registro y seguimiento de solicitudes, y aplicación de descuentos o multas por incumplimiento de tiempos.</v>
      </c>
      <c r="O21" s="73">
        <f>+'EVALUACION CON CONTROLES'!H25</f>
        <v>1</v>
      </c>
      <c r="P21" s="73">
        <f>+'EVALUACION CON CONTROLES'!I25</f>
        <v>2</v>
      </c>
      <c r="Q21" s="73">
        <f>+'EVALUACION CON CONTROLES'!J25</f>
        <v>3</v>
      </c>
      <c r="R21" s="131" t="str">
        <f>+'EVALUACION CON CONTROLES'!K25</f>
        <v>BAJO</v>
      </c>
      <c r="S21" s="73" t="str">
        <f>+'EVALUACION CON CONTROLES'!L25</f>
        <v>SI</v>
      </c>
      <c r="T21" s="73" t="str">
        <f>+'EVALUACION CON CONTROLES'!M25</f>
        <v>Supervisor del contrato</v>
      </c>
      <c r="U21" s="73" t="str">
        <f>+'EVALUACION CON CONTROLES'!N25</f>
        <v>Desde el inicio de la ejecución</v>
      </c>
      <c r="V21" s="73" t="str">
        <f>+'EVALUACION CON CONTROLES'!O25</f>
        <v>Hasta la terminación del contrato</v>
      </c>
      <c r="W21" s="73" t="str">
        <f>+'EVALUACION CON CONTROLES'!P25</f>
        <v>Verificación del cumplimiento de los ANS en la mesa de ayuda</v>
      </c>
      <c r="X21" s="132" t="str">
        <f>+'EVALUACION CON CONTROLES'!Q25</f>
        <v>Mensual</v>
      </c>
    </row>
    <row r="22" spans="2:24" ht="58.5" customHeight="1">
      <c r="B22" s="130">
        <v>12</v>
      </c>
      <c r="C22" s="73" t="str">
        <f>+'EVALUACION CON CONTROLES'!B26</f>
        <v>Indisponibilidad de repuestos, partes o insumos tecnológicos originales o compatibles requeridos para la reparación de los equipos de infraestructura tecnológica</v>
      </c>
      <c r="D22" s="131" t="str">
        <f>+'EVALUACION CON CONTROLES'!A26</f>
        <v>Ejecución</v>
      </c>
      <c r="E22" s="131" t="str">
        <f>VLOOKUP(C22,'IDENTIFICACION Y ANALISIS'!$B$19:$F$76,3,FALSE())</f>
        <v>Especifico</v>
      </c>
      <c r="F22" s="131" t="str">
        <f>VLOOKUP(C22,'IDENTIFICACION Y ANALISIS'!$B$19:$F$76,4,FALSE())</f>
        <v>Externo</v>
      </c>
      <c r="G22" s="73" t="str">
        <f>+EVALUACION!H27</f>
        <v>Retraso en la reparación de los equipos y prolongación de su indisponibilidad para el uso institucional.</v>
      </c>
      <c r="H22" s="73">
        <f>+EVALUACION!I27</f>
        <v>2</v>
      </c>
      <c r="I22" s="73">
        <f>+EVALUACION!J27</f>
        <v>3</v>
      </c>
      <c r="J22" s="73">
        <f>+EVALUACION!K27</f>
        <v>5</v>
      </c>
      <c r="K22" s="131" t="str">
        <f>+EVALUACION!L27</f>
        <v>MEDIO</v>
      </c>
      <c r="L22" s="73" t="s">
        <v>258</v>
      </c>
      <c r="M22" s="131">
        <v>100</v>
      </c>
      <c r="N22" s="73" t="str">
        <f>+'EVALUACION CON CONTROLES'!F26</f>
        <v>Exigencia al contratista de un inventario de repuestos críticos disponibles y de un plan de contingencia con proveedores alternos para insumos tecnológicos de alta rotación.</v>
      </c>
      <c r="O22" s="73">
        <f>+'EVALUACION CON CONTROLES'!H26</f>
        <v>1</v>
      </c>
      <c r="P22" s="73">
        <f>+'EVALUACION CON CONTROLES'!I26</f>
        <v>2</v>
      </c>
      <c r="Q22" s="73">
        <f>+'EVALUACION CON CONTROLES'!J26</f>
        <v>3</v>
      </c>
      <c r="R22" s="131" t="str">
        <f>+'EVALUACION CON CONTROLES'!K26</f>
        <v>BAJO</v>
      </c>
      <c r="S22" s="73" t="str">
        <f>+'EVALUACION CON CONTROLES'!L26</f>
        <v>SI</v>
      </c>
      <c r="T22" s="73" t="str">
        <f>+'EVALUACION CON CONTROLES'!M26</f>
        <v>Supervisor del contrato</v>
      </c>
      <c r="U22" s="73" t="str">
        <f>+'EVALUACION CON CONTROLES'!N26</f>
        <v>Desde el inicio de la ejecución</v>
      </c>
      <c r="V22" s="73" t="str">
        <f>+'EVALUACION CON CONTROLES'!O26</f>
        <v>Hasta la terminación del contrato</v>
      </c>
      <c r="W22" s="73" t="str">
        <f>+'EVALUACION CON CONTROLES'!P26</f>
        <v>Verificación del inventario de repuestos</v>
      </c>
      <c r="X22" s="132" t="str">
        <f>+'EVALUACION CON CONTROLES'!Q26</f>
        <v>Mensual</v>
      </c>
    </row>
    <row r="23" spans="2:24" ht="60" customHeight="1">
      <c r="B23" s="130">
        <v>13</v>
      </c>
      <c r="C23" s="73" t="str">
        <f>+'EVALUACION CON CONTROLES'!B27</f>
        <v>Pérdida, alteración o acceso no autorizado a la información contenida en los equipos de infraestructura tecnológica durante las labores de mantenimiento</v>
      </c>
      <c r="D23" s="131" t="str">
        <f>+'EVALUACION CON CONTROLES'!A27</f>
        <v>Ejecución</v>
      </c>
      <c r="E23" s="131" t="str">
        <f>VLOOKUP(C23,'IDENTIFICACION Y ANALISIS'!$B$19:$F$76,3,FALSE())</f>
        <v>Especifico</v>
      </c>
      <c r="F23" s="131" t="str">
        <f>VLOOKUP(C23,'IDENTIFICACION Y ANALISIS'!$B$19:$F$76,4,FALSE())</f>
        <v>Externo</v>
      </c>
      <c r="G23" s="73" t="str">
        <f>+EVALUACION!H28</f>
        <v>Vulneración de la seguridad e integridad de la información institucional, incumplimiento de la Ley 1581 de 2012 y posibles sanciones administrativas.</v>
      </c>
      <c r="H23" s="73">
        <f>+EVALUACION!I28</f>
        <v>1</v>
      </c>
      <c r="I23" s="73">
        <f>+EVALUACION!J28</f>
        <v>4</v>
      </c>
      <c r="J23" s="73">
        <f>+EVALUACION!K28</f>
        <v>5</v>
      </c>
      <c r="K23" s="131" t="str">
        <f>+EVALUACION!L28</f>
        <v>MEDIO</v>
      </c>
      <c r="L23" s="73" t="s">
        <v>258</v>
      </c>
      <c r="M23" s="131">
        <v>100</v>
      </c>
      <c r="N23" s="73" t="str">
        <f>+'EVALUACION CON CONTROLES'!F27</f>
        <v>Exigencia de acuerdos de confidencialidad al personal técnico del contratista, protocolos de manejo seguro de la información y acompañamiento de un funcionario de la Entidad durante intervenciones sobre equipos con información sensible.</v>
      </c>
      <c r="O23" s="73">
        <f>+'EVALUACION CON CONTROLES'!H27</f>
        <v>1</v>
      </c>
      <c r="P23" s="73">
        <f>+'EVALUACION CON CONTROLES'!I27</f>
        <v>3</v>
      </c>
      <c r="Q23" s="73">
        <f>+'EVALUACION CON CONTROLES'!J27</f>
        <v>4</v>
      </c>
      <c r="R23" s="131" t="str">
        <f>+'EVALUACION CON CONTROLES'!K27</f>
        <v>BAJO</v>
      </c>
      <c r="S23" s="73" t="str">
        <f>+'EVALUACION CON CONTROLES'!L27</f>
        <v>NO</v>
      </c>
      <c r="T23" s="73" t="str">
        <f>+'EVALUACION CON CONTROLES'!M27</f>
        <v>Supervisor del contrato y Oficina de Sistemas</v>
      </c>
      <c r="U23" s="73" t="str">
        <f>+'EVALUACION CON CONTROLES'!N27</f>
        <v>Desde el inicio de la ejecución</v>
      </c>
      <c r="V23" s="73" t="str">
        <f>+'EVALUACION CON CONTROLES'!O27</f>
        <v>Hasta la terminación del contrato</v>
      </c>
      <c r="W23" s="73" t="str">
        <f>+'EVALUACION CON CONTROLES'!P27</f>
        <v>Verificación de acuerdos de confidencialidad</v>
      </c>
      <c r="X23" s="132" t="str">
        <f>+'EVALUACION CON CONTROLES'!Q27</f>
        <v>Por cada intervención</v>
      </c>
    </row>
    <row r="24" spans="2:24" ht="60" customHeight="1">
      <c r="B24" s="130">
        <v>14</v>
      </c>
      <c r="C24" s="73" t="str">
        <f>+'EVALUACION CON CONTROLES'!B28</f>
        <v>Vinculación de personal técnico sin la certificación, competencia o idoneidad requerida para la intervención de los equipos de infraestructura tecnológica</v>
      </c>
      <c r="D24" s="131" t="str">
        <f>+'EVALUACION CON CONTROLES'!A28</f>
        <v>Ejecución</v>
      </c>
      <c r="E24" s="131" t="str">
        <f>VLOOKUP(C24,'IDENTIFICACION Y ANALISIS'!$B$19:$F$76,3,FALSE())</f>
        <v>Especifico</v>
      </c>
      <c r="F24" s="131" t="str">
        <f>VLOOKUP(C24,'IDENTIFICACION Y ANALISIS'!$B$19:$F$76,4,FALSE())</f>
        <v>Interno</v>
      </c>
      <c r="G24" s="73" t="str">
        <f>+EVALUACION!H29</f>
        <v>Intervenciones técnicas deficientes que aumenten el riesgo de fallas, pérdida de garantías de fábrica y baja calidad del servicio prestado.</v>
      </c>
      <c r="H24" s="73">
        <f>+EVALUACION!I29</f>
        <v>2</v>
      </c>
      <c r="I24" s="73">
        <f>+EVALUACION!J29</f>
        <v>3</v>
      </c>
      <c r="J24" s="73">
        <f>+EVALUACION!K29</f>
        <v>5</v>
      </c>
      <c r="K24" s="131" t="str">
        <f>+EVALUACION!L29</f>
        <v>MEDIO</v>
      </c>
      <c r="L24" s="73" t="s">
        <v>258</v>
      </c>
      <c r="M24" s="131">
        <v>100</v>
      </c>
      <c r="N24" s="73" t="str">
        <f>+'EVALUACION CON CONTROLES'!F28</f>
        <v>Verificación previa de las hojas de vida y certificaciones del personal técnico propuesto por el contratista, como requisito habilitante para el inicio de cada intervención.</v>
      </c>
      <c r="O24" s="73">
        <f>+'EVALUACION CON CONTROLES'!H28</f>
        <v>1</v>
      </c>
      <c r="P24" s="73">
        <f>+'EVALUACION CON CONTROLES'!I28</f>
        <v>2</v>
      </c>
      <c r="Q24" s="73">
        <f>+'EVALUACION CON CONTROLES'!J28</f>
        <v>3</v>
      </c>
      <c r="R24" s="131" t="str">
        <f>+'EVALUACION CON CONTROLES'!K28</f>
        <v>BAJO</v>
      </c>
      <c r="S24" s="73" t="str">
        <f>+'EVALUACION CON CONTROLES'!L28</f>
        <v>NO</v>
      </c>
      <c r="T24" s="73" t="str">
        <f>+'EVALUACION CON CONTROLES'!M28</f>
        <v>Supervisor del contrato</v>
      </c>
      <c r="U24" s="73" t="str">
        <f>+'EVALUACION CON CONTROLES'!N28</f>
        <v>Desde el inicio de la ejecución</v>
      </c>
      <c r="V24" s="73" t="str">
        <f>+'EVALUACION CON CONTROLES'!O28</f>
        <v>Hasta la terminación del contrato</v>
      </c>
      <c r="W24" s="73" t="str">
        <f>+'EVALUACION CON CONTROLES'!P28</f>
        <v>Verificación de hojas de vida y certificaciones</v>
      </c>
      <c r="X24" s="132" t="str">
        <f>+'EVALUACION CON CONTROLES'!Q28</f>
        <v>Por cada intervención</v>
      </c>
    </row>
    <row r="25" spans="2:24" ht="75" customHeight="1">
      <c r="B25" s="130">
        <v>15</v>
      </c>
      <c r="C25" s="73" t="str">
        <f>+'EVALUACION CON CONTROLES'!B29</f>
        <v>Pérdida o afectación de la garantía de fábrica de los equipos por la intervención de personal no autorizado por el fabricante</v>
      </c>
      <c r="D25" s="131" t="str">
        <f>+'EVALUACION CON CONTROLES'!A29</f>
        <v>Ejecución</v>
      </c>
      <c r="E25" s="131" t="str">
        <f>VLOOKUP(C25,'IDENTIFICACION Y ANALISIS'!$B$19:$F$76,3,FALSE())</f>
        <v>Especifico</v>
      </c>
      <c r="F25" s="131" t="str">
        <f>VLOOKUP(C25,'IDENTIFICACION Y ANALISIS'!$B$19:$F$76,4,FALSE())</f>
        <v>Externo</v>
      </c>
      <c r="G25" s="73" t="str">
        <f>+EVALUACION!H30</f>
        <v>Asunción por parte de la Entidad de costos de reparación o reposición que debían estar cubiertos por la garantía del fabricante.</v>
      </c>
      <c r="H25" s="73">
        <f>+EVALUACION!I30</f>
        <v>1</v>
      </c>
      <c r="I25" s="73">
        <f>+EVALUACION!J30</f>
        <v>3</v>
      </c>
      <c r="J25" s="73">
        <f>+EVALUACION!K30</f>
        <v>4</v>
      </c>
      <c r="K25" s="131" t="str">
        <f>+EVALUACION!L30</f>
        <v>BAJO</v>
      </c>
      <c r="L25" s="73" t="s">
        <v>258</v>
      </c>
      <c r="M25" s="131">
        <v>100</v>
      </c>
      <c r="N25" s="73" t="str">
        <f>+'EVALUACION CON CONTROLES'!F29</f>
        <v>Exigencia al contratista de utilizar exclusivamente personal técnico autorizado o certificado por el fabricante para las intervenciones en equipos que se encuentren en garantía.</v>
      </c>
      <c r="O25" s="73">
        <f>+'EVALUACION CON CONTROLES'!H29</f>
        <v>1</v>
      </c>
      <c r="P25" s="73">
        <f>+'EVALUACION CON CONTROLES'!I29</f>
        <v>2</v>
      </c>
      <c r="Q25" s="73">
        <f>+'EVALUACION CON CONTROLES'!J29</f>
        <v>3</v>
      </c>
      <c r="R25" s="131" t="str">
        <f>+'EVALUACION CON CONTROLES'!K29</f>
        <v>BAJO</v>
      </c>
      <c r="S25" s="73" t="str">
        <f>+'EVALUACION CON CONTROLES'!L29</f>
        <v>SI</v>
      </c>
      <c r="T25" s="73" t="str">
        <f>+'EVALUACION CON CONTROLES'!M29</f>
        <v>Supervisor del contrato</v>
      </c>
      <c r="U25" s="73" t="str">
        <f>+'EVALUACION CON CONTROLES'!N29</f>
        <v>Desde el inicio de la ejecución</v>
      </c>
      <c r="V25" s="73" t="str">
        <f>+'EVALUACION CON CONTROLES'!O29</f>
        <v>Hasta la terminación del contrato</v>
      </c>
      <c r="W25" s="73" t="str">
        <f>+'EVALUACION CON CONTROLES'!P29</f>
        <v>Verificación de la autorización del fabricante</v>
      </c>
      <c r="X25" s="132" t="str">
        <f>+'EVALUACION CON CONTROLES'!Q29</f>
        <v>Por cada intervención</v>
      </c>
    </row>
    <row r="26" spans="2:24" ht="75" customHeight="1">
      <c r="B26" s="130">
        <v>16</v>
      </c>
      <c r="C26" s="73" t="str">
        <f>+'EVALUACION CON CONTROLES'!B30</f>
        <v>Obsolescencia o descontinuación de equipos o componentes de la infraestructura tecnológica que impida su mantenimiento, reparación o la consecución de repuestos</v>
      </c>
      <c r="D26" s="131" t="str">
        <f>+'EVALUACION CON CONTROLES'!A30</f>
        <v>Ejecución</v>
      </c>
      <c r="E26" s="131" t="str">
        <f>VLOOKUP(C26,'IDENTIFICACION Y ANALISIS'!$B$19:$F$76,3,FALSE())</f>
        <v>Especifico</v>
      </c>
      <c r="F26" s="131" t="str">
        <f>VLOOKUP(C26,'IDENTIFICACION Y ANALISIS'!$B$19:$F$76,4,FALSE())</f>
        <v>Externo</v>
      </c>
      <c r="G26" s="73" t="str">
        <f>+EVALUACION!H31</f>
        <v>Imposibilidad técnica de mantener operativos determinados equipos, requiriendo su reposición anticipada.</v>
      </c>
      <c r="H26" s="73">
        <f>+EVALUACION!I31</f>
        <v>2</v>
      </c>
      <c r="I26" s="73">
        <f>+EVALUACION!J31</f>
        <v>3</v>
      </c>
      <c r="J26" s="73">
        <f>+EVALUACION!K31</f>
        <v>5</v>
      </c>
      <c r="K26" s="131" t="str">
        <f>+EVALUACION!L31</f>
        <v>MEDIO</v>
      </c>
      <c r="L26" s="73" t="s">
        <v>259</v>
      </c>
      <c r="M26" s="131" t="s">
        <v>260</v>
      </c>
      <c r="N26" s="73" t="str">
        <f>+'EVALUACION CON CONTROLES'!F30</f>
        <v>Elaboración y actualización periódica del inventario tecnológico de la Entidad, con seguimiento a la vida útil y disponibilidad de repuestos, para anticipar la reposición de equipos obsoletos.</v>
      </c>
      <c r="O26" s="73">
        <f>+'EVALUACION CON CONTROLES'!H30</f>
        <v>1</v>
      </c>
      <c r="P26" s="73">
        <f>+'EVALUACION CON CONTROLES'!I30</f>
        <v>2</v>
      </c>
      <c r="Q26" s="73">
        <f>+'EVALUACION CON CONTROLES'!J30</f>
        <v>3</v>
      </c>
      <c r="R26" s="131" t="str">
        <f>+'EVALUACION CON CONTROLES'!K30</f>
        <v>BAJO</v>
      </c>
      <c r="S26" s="73" t="str">
        <f>+'EVALUACION CON CONTROLES'!L30</f>
        <v>NO</v>
      </c>
      <c r="T26" s="73" t="str">
        <f>+'EVALUACION CON CONTROLES'!M30</f>
        <v>Supervisor del contrato y Oficina de Sistemas</v>
      </c>
      <c r="U26" s="73" t="str">
        <f>+'EVALUACION CON CONTROLES'!N30</f>
        <v>Desde el inicio de la ejecución</v>
      </c>
      <c r="V26" s="73" t="str">
        <f>+'EVALUACION CON CONTROLES'!O30</f>
        <v>Hasta la terminación del contrato</v>
      </c>
      <c r="W26" s="73" t="str">
        <f>+'EVALUACION CON CONTROLES'!P30</f>
        <v>Actualización del inventario tecnológico</v>
      </c>
      <c r="X26" s="132" t="str">
        <f>+'EVALUACION CON CONTROLES'!Q30</f>
        <v>Trimestral</v>
      </c>
    </row>
    <row r="27" spans="2:24" ht="75" customHeight="1">
      <c r="B27" s="130">
        <v>17</v>
      </c>
      <c r="C27" s="73" t="str">
        <f>+'EVALUACION CON CONTROLES'!B31</f>
        <v>Incumplimiento del cronograma de mantenimientos preventivos programados que afecte la disponibilidad y continuidad de los servicios tecnológicos de la Entidad</v>
      </c>
      <c r="D27" s="131" t="str">
        <f>+'EVALUACION CON CONTROLES'!A31</f>
        <v>Ejecución</v>
      </c>
      <c r="E27" s="131" t="str">
        <f>VLOOKUP(C27,'IDENTIFICACION Y ANALISIS'!$B$19:$F$76,3,FALSE())</f>
        <v>Especifico</v>
      </c>
      <c r="F27" s="131" t="str">
        <f>VLOOKUP(C27,'IDENTIFICACION Y ANALISIS'!$B$19:$F$76,4,FALSE())</f>
        <v>Interno</v>
      </c>
      <c r="G27" s="73" t="str">
        <f>+EVALUACION!H32</f>
        <v>Incremento de fallas correctivas no programadas, reducción de la vida útil de los equipos y afectación de la continuidad operativa de la Entidad.</v>
      </c>
      <c r="H27" s="73">
        <f>+EVALUACION!I32</f>
        <v>2</v>
      </c>
      <c r="I27" s="73">
        <f>+EVALUACION!J32</f>
        <v>3</v>
      </c>
      <c r="J27" s="73">
        <f>+EVALUACION!K32</f>
        <v>5</v>
      </c>
      <c r="K27" s="131" t="str">
        <f>+EVALUACION!L32</f>
        <v>MEDIO</v>
      </c>
      <c r="L27" s="73" t="s">
        <v>258</v>
      </c>
      <c r="M27" s="131">
        <v>100</v>
      </c>
      <c r="N27" s="73" t="str">
        <f>+'EVALUACION CON CONTROLES'!F31</f>
        <v>Exigencia de un cronograma detallado de mantenimientos preventivos, con seguimiento mensual por parte del supervisor del contrato y reporte de cumplimiento.</v>
      </c>
      <c r="O27" s="73">
        <f>+'EVALUACION CON CONTROLES'!H31</f>
        <v>1</v>
      </c>
      <c r="P27" s="73">
        <f>+'EVALUACION CON CONTROLES'!I31</f>
        <v>2</v>
      </c>
      <c r="Q27" s="73">
        <f>+'EVALUACION CON CONTROLES'!J31</f>
        <v>3</v>
      </c>
      <c r="R27" s="131" t="str">
        <f>+'EVALUACION CON CONTROLES'!K31</f>
        <v>BAJO</v>
      </c>
      <c r="S27" s="73" t="str">
        <f>+'EVALUACION CON CONTROLES'!L31</f>
        <v>NO</v>
      </c>
      <c r="T27" s="73" t="str">
        <f>+'EVALUACION CON CONTROLES'!M31</f>
        <v>Supervisor del contrato</v>
      </c>
      <c r="U27" s="73" t="str">
        <f>+'EVALUACION CON CONTROLES'!N31</f>
        <v>Desde el inicio de la ejecución</v>
      </c>
      <c r="V27" s="73" t="str">
        <f>+'EVALUACION CON CONTROLES'!O31</f>
        <v>Hasta la terminación del contrato</v>
      </c>
      <c r="W27" s="73" t="str">
        <f>+'EVALUACION CON CONTROLES'!P31</f>
        <v>Seguimiento al cronograma de mantenimientos preventivos</v>
      </c>
      <c r="X27" s="132" t="str">
        <f>+'EVALUACION CON CONTROLES'!Q31</f>
        <v>Mensual</v>
      </c>
    </row>
    <row r="28" spans="2:24" ht="60" customHeight="1">
      <c r="B28" s="130">
        <v>18</v>
      </c>
      <c r="C28" s="73" t="str">
        <f>+'EVALUACION CON CONTROLES'!B32</f>
        <v>Riesgos de seguridad de la información asociados al ingreso del personal técnico del contratista a las instalaciones y a la infraestructura tecnológica de la Entidad</v>
      </c>
      <c r="D28" s="131" t="str">
        <f>+'EVALUACION CON CONTROLES'!A32</f>
        <v>Ejecución</v>
      </c>
      <c r="E28" s="131" t="str">
        <f>VLOOKUP(C28,'IDENTIFICACION Y ANALISIS'!$B$19:$F$76,3,FALSE())</f>
        <v>Especifico</v>
      </c>
      <c r="F28" s="131" t="str">
        <f>VLOOKUP(C28,'IDENTIFICACION Y ANALISIS'!$B$19:$F$76,4,FALSE())</f>
        <v>Externo</v>
      </c>
      <c r="G28" s="73" t="str">
        <f>+EVALUACION!H33</f>
        <v>Acceso no autorizado a áreas restringidas o a sistemas de información institucionales, con el consecuente riesgo para la seguridad física y de la información.</v>
      </c>
      <c r="H28" s="73">
        <f>+EVALUACION!I33</f>
        <v>1</v>
      </c>
      <c r="I28" s="73">
        <f>+EVALUACION!J33</f>
        <v>3</v>
      </c>
      <c r="J28" s="73">
        <f>+EVALUACION!K33</f>
        <v>4</v>
      </c>
      <c r="K28" s="131" t="str">
        <f>+EVALUACION!L33</f>
        <v>BAJO</v>
      </c>
      <c r="L28" s="73" t="s">
        <v>258</v>
      </c>
      <c r="M28" s="131">
        <v>100</v>
      </c>
      <c r="N28" s="73" t="str">
        <f>+'EVALUACION CON CONTROLES'!F32</f>
        <v>Establecimiento de un protocolo de ingreso y acompañamiento del personal técnico del contratista a las instalaciones de la Entidad, con registro y autorización previa de la Oficina de Sistemas.</v>
      </c>
      <c r="O28" s="73">
        <f>+'EVALUACION CON CONTROLES'!H32</f>
        <v>1</v>
      </c>
      <c r="P28" s="73">
        <f>+'EVALUACION CON CONTROLES'!I32</f>
        <v>2</v>
      </c>
      <c r="Q28" s="73">
        <f>+'EVALUACION CON CONTROLES'!J32</f>
        <v>3</v>
      </c>
      <c r="R28" s="131" t="str">
        <f>+'EVALUACION CON CONTROLES'!K32</f>
        <v>BAJO</v>
      </c>
      <c r="S28" s="73" t="str">
        <f>+'EVALUACION CON CONTROLES'!L32</f>
        <v>NO</v>
      </c>
      <c r="T28" s="73" t="str">
        <f>+'EVALUACION CON CONTROLES'!M32</f>
        <v>Supervisor del contrato y Oficina de Sistemas</v>
      </c>
      <c r="U28" s="73" t="str">
        <f>+'EVALUACION CON CONTROLES'!N32</f>
        <v>Desde el inicio de la ejecución</v>
      </c>
      <c r="V28" s="73" t="str">
        <f>+'EVALUACION CON CONTROLES'!O32</f>
        <v>Hasta la terminación del contrato</v>
      </c>
      <c r="W28" s="73" t="str">
        <f>+'EVALUACION CON CONTROLES'!P32</f>
        <v>Verificación del registro de ingreso del personal técnico</v>
      </c>
      <c r="X28" s="132" t="str">
        <f>+'EVALUACION CON CONTROLES'!Q32</f>
        <v>Por cada visita</v>
      </c>
    </row>
    <row r="29" spans="2:24" ht="60" customHeight="1">
      <c r="B29" s="130">
        <v>19</v>
      </c>
      <c r="C29" s="73" t="str">
        <f>+'EVALUACION CON CONTROLES'!B33</f>
        <v>Incumplimiento de la administración en los pagos.</v>
      </c>
      <c r="D29" s="131" t="str">
        <f>+'EVALUACION CON CONTROLES'!A33</f>
        <v>Ejecución</v>
      </c>
      <c r="E29" s="131" t="str">
        <f>VLOOKUP(C29,'IDENTIFICACION Y ANALISIS'!$B$19:$F$76,3,FALSE())</f>
        <v>General</v>
      </c>
      <c r="F29" s="131" t="str">
        <f>VLOOKUP(C29,'IDENTIFICACION Y ANALISIS'!$B$19:$F$76,4,FALSE())</f>
        <v>Interno</v>
      </c>
      <c r="G29" s="73" t="str">
        <f>+EVALUACION!H34</f>
        <v>Retraso en la disponibilidad de recursos para la operación del contratista y posible afectación de la continuidad del servicio.</v>
      </c>
      <c r="H29" s="73">
        <f>+EVALUACION!I34</f>
        <v>1</v>
      </c>
      <c r="I29" s="73">
        <f>+EVALUACION!J34</f>
        <v>3</v>
      </c>
      <c r="J29" s="73">
        <f>+EVALUACION!K34</f>
        <v>4</v>
      </c>
      <c r="K29" s="131" t="str">
        <f>+EVALUACION!L34</f>
        <v>BAJO</v>
      </c>
      <c r="L29" s="73" t="s">
        <v>257</v>
      </c>
      <c r="M29" s="131">
        <v>100</v>
      </c>
      <c r="N29" s="73" t="str">
        <f>+'EVALUACION CON CONTROLES'!F33</f>
        <v>Seguimiento por parte del área financiera y presupuestal del FDLCH al Programa Anual Mensualizado de Caja (PAC) y al trámite oportuno de las cuentas por pagar, verificando que la radicación, revisión y aprobación de facturas se surta dentro de los plazos contractuales.</v>
      </c>
      <c r="O29" s="73">
        <f>+'EVALUACION CON CONTROLES'!H33</f>
        <v>1</v>
      </c>
      <c r="P29" s="73">
        <f>+'EVALUACION CON CONTROLES'!I33</f>
        <v>2</v>
      </c>
      <c r="Q29" s="73">
        <f>+'EVALUACION CON CONTROLES'!J33</f>
        <v>3</v>
      </c>
      <c r="R29" s="131" t="str">
        <f>+'EVALUACION CON CONTROLES'!K33</f>
        <v>BAJO</v>
      </c>
      <c r="S29" s="73" t="str">
        <f>+'EVALUACION CON CONTROLES'!L33</f>
        <v>SI</v>
      </c>
      <c r="T29" s="73" t="str">
        <f>+'EVALUACION CON CONTROLES'!M33</f>
        <v>Área financiera y presupuestal del FDLCH</v>
      </c>
      <c r="U29" s="73" t="str">
        <f>+'EVALUACION CON CONTROLES'!N33</f>
        <v>Desde el inicio de la ejecución</v>
      </c>
      <c r="V29" s="73" t="str">
        <f>+'EVALUACION CON CONTROLES'!O33</f>
        <v>Hasta la terminación del contrato</v>
      </c>
      <c r="W29" s="73" t="str">
        <f>+'EVALUACION CON CONTROLES'!P33</f>
        <v>Verificación del trámite oportuno de cuentas por pagar</v>
      </c>
      <c r="X29" s="132" t="str">
        <f>+'EVALUACION CON CONTROLES'!Q33</f>
        <v>Mensual</v>
      </c>
    </row>
    <row r="30" spans="2:24" ht="60.75" customHeight="1">
      <c r="B30" s="133">
        <v>20</v>
      </c>
      <c r="C30" s="110" t="str">
        <f>+'EVALUACION CON CONTROLES'!B34</f>
        <v>Variación en la disponibilidad o en el costo de los insumos necesarios para prestar los servicios.</v>
      </c>
      <c r="D30" s="134" t="str">
        <f>+'EVALUACION CON CONTROLES'!A34</f>
        <v>Ejecución</v>
      </c>
      <c r="E30" s="134" t="str">
        <f>VLOOKUP(C30,'IDENTIFICACION Y ANALISIS'!$B$19:$F$76,3,FALSE())</f>
        <v>Especifico</v>
      </c>
      <c r="F30" s="134" t="str">
        <f>VLOOKUP(C30,'IDENTIFICACION Y ANALISIS'!$B$19:$F$76,4,FALSE())</f>
        <v>Externo</v>
      </c>
      <c r="G30" s="110" t="str">
        <f>+EVALUACION!H34</f>
        <v>Retraso en la disponibilidad de recursos para la operación del contratista y posible afectación de la continuidad del servicio.</v>
      </c>
      <c r="H30" s="110">
        <f>+EVALUACION!I34</f>
        <v>1</v>
      </c>
      <c r="I30" s="110">
        <f>+EVALUACION!J34</f>
        <v>3</v>
      </c>
      <c r="J30" s="110">
        <f>+EVALUACION!K34</f>
        <v>4</v>
      </c>
      <c r="K30" s="134" t="str">
        <f>+EVALUACION!L34</f>
        <v>BAJO</v>
      </c>
      <c r="L30" s="110" t="s">
        <v>258</v>
      </c>
      <c r="M30" s="134">
        <v>100</v>
      </c>
      <c r="N30" s="110" t="str">
        <f>+'EVALUACION CON CONTROLES'!F33</f>
        <v>Seguimiento por parte del área financiera y presupuestal del FDLCH al Programa Anual Mensualizado de Caja (PAC) y al trámite oportuno de las cuentas por pagar, verificando que la radicación, revisión y aprobación de facturas se surta dentro de los plazos contractuales.</v>
      </c>
      <c r="O30" s="110">
        <f>+'EVALUACION CON CONTROLES'!H33</f>
        <v>1</v>
      </c>
      <c r="P30" s="110">
        <f>+'EVALUACION CON CONTROLES'!I33</f>
        <v>2</v>
      </c>
      <c r="Q30" s="110">
        <f>+'EVALUACION CON CONTROLES'!J33</f>
        <v>3</v>
      </c>
      <c r="R30" s="134" t="str">
        <f>+'EVALUACION CON CONTROLES'!K33</f>
        <v>BAJO</v>
      </c>
      <c r="S30" s="110" t="str">
        <f>+'EVALUACION CON CONTROLES'!L33</f>
        <v>SI</v>
      </c>
      <c r="T30" s="110" t="str">
        <f>+'EVALUACION CON CONTROLES'!M33</f>
        <v>Área financiera y presupuestal del FDLCH</v>
      </c>
      <c r="U30" s="110" t="str">
        <f>+'EVALUACION CON CONTROLES'!N33</f>
        <v>Desde el inicio de la ejecución</v>
      </c>
      <c r="V30" s="110" t="str">
        <f>+'EVALUACION CON CONTROLES'!O33</f>
        <v>Hasta la terminación del contrato</v>
      </c>
      <c r="W30" s="110" t="str">
        <f>+'EVALUACION CON CONTROLES'!P33</f>
        <v>Verificación del trámite oportuno de cuentas por pagar</v>
      </c>
      <c r="X30" s="135" t="str">
        <f>+'EVALUACION CON CONTROLES'!Q33</f>
        <v>Mensual</v>
      </c>
    </row>
    <row r="31" spans="2:24" ht="13.5" customHeight="1">
      <c r="B31" s="136"/>
      <c r="C31" s="121"/>
      <c r="D31" s="121"/>
      <c r="E31" s="121"/>
      <c r="F31" s="121"/>
      <c r="G31" s="121"/>
      <c r="H31" s="121"/>
      <c r="I31" s="121"/>
      <c r="J31" s="121"/>
      <c r="K31" s="121"/>
      <c r="L31" s="121"/>
      <c r="M31" s="121"/>
      <c r="N31" s="121"/>
      <c r="O31" s="121"/>
      <c r="P31" s="121"/>
      <c r="Q31" s="121"/>
      <c r="R31" s="121"/>
      <c r="S31" s="121"/>
      <c r="T31" s="121"/>
      <c r="U31" s="121"/>
      <c r="V31" s="121"/>
      <c r="W31" s="121"/>
      <c r="X31" s="122"/>
    </row>
    <row r="32" spans="2:24" ht="13.5" customHeight="1">
      <c r="B32" s="136"/>
      <c r="C32" s="121"/>
      <c r="D32" s="121"/>
      <c r="E32" s="137"/>
      <c r="F32" s="185" t="s">
        <v>261</v>
      </c>
      <c r="G32" s="185"/>
      <c r="H32" s="137"/>
      <c r="I32" s="137"/>
      <c r="J32" s="186" t="s">
        <v>245</v>
      </c>
      <c r="K32" s="186"/>
      <c r="L32" s="186"/>
      <c r="M32" s="186"/>
      <c r="N32" s="121"/>
      <c r="O32" s="121"/>
      <c r="P32" s="121"/>
      <c r="Q32" s="121"/>
      <c r="R32" s="121"/>
      <c r="S32" s="121"/>
      <c r="T32" s="121"/>
      <c r="U32" s="121"/>
      <c r="V32" s="121"/>
      <c r="W32" s="121"/>
      <c r="X32" s="122"/>
    </row>
    <row r="33" spans="2:24" ht="13.5" customHeight="1">
      <c r="B33" s="136"/>
      <c r="C33" s="121"/>
      <c r="D33" s="121"/>
      <c r="E33" s="187" t="s">
        <v>127</v>
      </c>
      <c r="F33" s="138" t="s">
        <v>128</v>
      </c>
      <c r="G33" s="138" t="s">
        <v>129</v>
      </c>
      <c r="H33" s="137"/>
      <c r="I33" s="137"/>
      <c r="J33" s="188" t="s">
        <v>130</v>
      </c>
      <c r="K33" s="188"/>
      <c r="L33" s="188" t="s">
        <v>129</v>
      </c>
      <c r="M33" s="188"/>
      <c r="N33" s="121"/>
      <c r="O33" s="121"/>
      <c r="P33" s="121"/>
      <c r="Q33" s="121"/>
      <c r="R33" s="121"/>
      <c r="S33" s="121"/>
      <c r="T33" s="121"/>
      <c r="U33" s="121"/>
      <c r="V33" s="121"/>
      <c r="W33" s="121"/>
      <c r="X33" s="122"/>
    </row>
    <row r="34" spans="2:24" ht="13.5" customHeight="1">
      <c r="B34" s="136"/>
      <c r="C34" s="121"/>
      <c r="D34" s="121"/>
      <c r="E34" s="187"/>
      <c r="F34" s="73" t="s">
        <v>131</v>
      </c>
      <c r="G34" s="73">
        <v>1</v>
      </c>
      <c r="H34" s="137"/>
      <c r="I34" s="137"/>
      <c r="J34" s="156" t="s">
        <v>132</v>
      </c>
      <c r="K34" s="156"/>
      <c r="L34" s="156">
        <v>1</v>
      </c>
      <c r="M34" s="156"/>
      <c r="N34" s="121"/>
      <c r="O34" s="121"/>
      <c r="P34" s="121"/>
      <c r="Q34" s="121"/>
      <c r="R34" s="121"/>
      <c r="S34" s="121"/>
      <c r="T34" s="121"/>
      <c r="U34" s="121"/>
      <c r="V34" s="121"/>
      <c r="W34" s="121"/>
      <c r="X34" s="122"/>
    </row>
    <row r="35" spans="2:24" ht="13.5" customHeight="1">
      <c r="B35" s="136"/>
      <c r="C35" s="121"/>
      <c r="D35" s="121"/>
      <c r="E35" s="187"/>
      <c r="F35" s="73" t="s">
        <v>133</v>
      </c>
      <c r="G35" s="73">
        <v>2</v>
      </c>
      <c r="H35" s="137"/>
      <c r="I35" s="137"/>
      <c r="J35" s="156" t="s">
        <v>134</v>
      </c>
      <c r="K35" s="156"/>
      <c r="L35" s="156">
        <v>2</v>
      </c>
      <c r="M35" s="156"/>
      <c r="N35" s="121"/>
      <c r="O35" s="121"/>
      <c r="P35" s="121"/>
      <c r="Q35" s="121"/>
      <c r="R35" s="121"/>
      <c r="S35" s="121"/>
      <c r="T35" s="121"/>
      <c r="U35" s="121"/>
      <c r="V35" s="121"/>
      <c r="W35" s="121"/>
      <c r="X35" s="122"/>
    </row>
    <row r="36" spans="2:24" ht="13.5" customHeight="1">
      <c r="B36" s="136"/>
      <c r="C36" s="121"/>
      <c r="D36" s="121"/>
      <c r="E36" s="187"/>
      <c r="F36" s="73" t="s">
        <v>135</v>
      </c>
      <c r="G36" s="73">
        <v>3</v>
      </c>
      <c r="H36" s="137"/>
      <c r="I36" s="137"/>
      <c r="J36" s="156" t="s">
        <v>136</v>
      </c>
      <c r="K36" s="156"/>
      <c r="L36" s="156">
        <v>3</v>
      </c>
      <c r="M36" s="156"/>
      <c r="N36" s="121"/>
      <c r="O36" s="121"/>
      <c r="P36" s="121"/>
      <c r="Q36" s="121"/>
      <c r="R36" s="121"/>
      <c r="S36" s="121"/>
      <c r="T36" s="121"/>
      <c r="U36" s="121"/>
      <c r="V36" s="121"/>
      <c r="W36" s="121"/>
      <c r="X36" s="122"/>
    </row>
    <row r="37" spans="2:24" ht="13.5" customHeight="1">
      <c r="B37" s="136"/>
      <c r="C37" s="121"/>
      <c r="D37" s="121"/>
      <c r="E37" s="187"/>
      <c r="F37" s="73" t="s">
        <v>137</v>
      </c>
      <c r="G37" s="73">
        <v>4</v>
      </c>
      <c r="H37" s="137"/>
      <c r="I37" s="137"/>
      <c r="J37" s="156" t="s">
        <v>138</v>
      </c>
      <c r="K37" s="156"/>
      <c r="L37" s="156">
        <v>4</v>
      </c>
      <c r="M37" s="156"/>
      <c r="N37" s="121"/>
      <c r="O37" s="121"/>
      <c r="P37" s="121"/>
      <c r="Q37" s="121"/>
      <c r="R37" s="121"/>
      <c r="S37" s="121"/>
      <c r="T37" s="121"/>
      <c r="U37" s="121"/>
      <c r="V37" s="121"/>
      <c r="W37" s="121"/>
      <c r="X37" s="122"/>
    </row>
    <row r="38" spans="2:24" ht="13.5" customHeight="1">
      <c r="B38" s="136"/>
      <c r="C38" s="121"/>
      <c r="D38" s="121"/>
      <c r="E38" s="187"/>
      <c r="F38" s="73" t="s">
        <v>139</v>
      </c>
      <c r="G38" s="73">
        <v>5</v>
      </c>
      <c r="H38" s="137"/>
      <c r="I38" s="137"/>
      <c r="J38" s="156" t="s">
        <v>140</v>
      </c>
      <c r="K38" s="156"/>
      <c r="L38" s="156">
        <v>5</v>
      </c>
      <c r="M38" s="156"/>
      <c r="N38" s="121"/>
      <c r="O38" s="121"/>
      <c r="P38" s="121"/>
      <c r="Q38" s="121"/>
      <c r="R38" s="121"/>
      <c r="S38" s="121"/>
      <c r="T38" s="121"/>
      <c r="U38" s="121"/>
      <c r="V38" s="121"/>
      <c r="W38" s="121"/>
      <c r="X38" s="122"/>
    </row>
    <row r="39" spans="2:24" ht="13.5" customHeight="1">
      <c r="B39" s="136"/>
      <c r="C39" s="121"/>
      <c r="D39" s="137"/>
      <c r="E39" s="137"/>
      <c r="F39" s="137"/>
      <c r="G39" s="137"/>
      <c r="H39" s="137"/>
      <c r="I39" s="137"/>
      <c r="J39" s="137"/>
      <c r="K39" s="137"/>
      <c r="L39" s="137"/>
      <c r="M39" s="137"/>
      <c r="N39" s="121"/>
      <c r="O39" s="121"/>
      <c r="P39" s="121"/>
      <c r="Q39" s="121"/>
      <c r="R39" s="121"/>
      <c r="S39" s="121"/>
      <c r="T39" s="121"/>
      <c r="U39" s="121"/>
      <c r="V39" s="121"/>
      <c r="W39" s="121"/>
      <c r="X39" s="122"/>
    </row>
    <row r="40" spans="2:24" ht="13.5" customHeight="1">
      <c r="B40" s="136"/>
      <c r="C40" s="121"/>
      <c r="D40" s="186" t="s">
        <v>141</v>
      </c>
      <c r="E40" s="186"/>
      <c r="F40" s="186"/>
      <c r="G40" s="186"/>
      <c r="H40" s="186"/>
      <c r="I40" s="186"/>
      <c r="J40" s="186"/>
      <c r="K40" s="186"/>
      <c r="L40" s="121"/>
      <c r="M40" s="121"/>
      <c r="N40" s="121"/>
      <c r="O40" s="121"/>
      <c r="P40" s="121"/>
      <c r="Q40" s="121"/>
      <c r="R40" s="121"/>
      <c r="S40" s="121"/>
      <c r="T40" s="121"/>
      <c r="U40" s="121"/>
      <c r="V40" s="121"/>
      <c r="W40" s="121"/>
      <c r="X40" s="122"/>
    </row>
    <row r="41" spans="2:24" ht="13.5" customHeight="1">
      <c r="B41" s="136"/>
      <c r="C41" s="121"/>
      <c r="D41" s="188" t="s">
        <v>128</v>
      </c>
      <c r="E41" s="188" t="s">
        <v>129</v>
      </c>
      <c r="F41" s="189" t="s">
        <v>132</v>
      </c>
      <c r="G41" s="189"/>
      <c r="H41" s="189" t="s">
        <v>134</v>
      </c>
      <c r="I41" s="189"/>
      <c r="J41" s="139" t="s">
        <v>136</v>
      </c>
      <c r="K41" s="139" t="s">
        <v>138</v>
      </c>
      <c r="L41" s="138" t="s">
        <v>140</v>
      </c>
      <c r="M41" s="121"/>
      <c r="N41" s="121"/>
      <c r="O41" s="121"/>
      <c r="P41" s="186" t="s">
        <v>155</v>
      </c>
      <c r="Q41" s="186"/>
      <c r="R41" s="186"/>
      <c r="S41" s="186"/>
      <c r="T41" s="186"/>
      <c r="U41" s="121"/>
      <c r="V41" s="121"/>
      <c r="W41" s="121"/>
      <c r="X41" s="122"/>
    </row>
    <row r="42" spans="2:24" ht="13.5" customHeight="1">
      <c r="B42" s="136"/>
      <c r="C42" s="121"/>
      <c r="D42" s="188"/>
      <c r="E42" s="188"/>
      <c r="F42" s="190">
        <v>1</v>
      </c>
      <c r="G42" s="190"/>
      <c r="H42" s="190">
        <v>2</v>
      </c>
      <c r="I42" s="190"/>
      <c r="J42" s="140">
        <v>3</v>
      </c>
      <c r="K42" s="140">
        <v>4</v>
      </c>
      <c r="L42" s="140">
        <v>5</v>
      </c>
      <c r="M42" s="121"/>
      <c r="N42" s="121"/>
      <c r="O42" s="121"/>
      <c r="P42" s="189" t="s">
        <v>141</v>
      </c>
      <c r="Q42" s="189"/>
      <c r="R42" s="189"/>
      <c r="S42" s="189" t="s">
        <v>154</v>
      </c>
      <c r="T42" s="189"/>
      <c r="U42" s="121"/>
      <c r="V42" s="121"/>
      <c r="W42" s="121"/>
      <c r="X42" s="122"/>
    </row>
    <row r="43" spans="2:24" ht="13.5" customHeight="1">
      <c r="B43" s="136"/>
      <c r="C43" s="121"/>
      <c r="D43" s="73" t="s">
        <v>131</v>
      </c>
      <c r="E43" s="141">
        <v>1</v>
      </c>
      <c r="F43" s="191">
        <v>2</v>
      </c>
      <c r="G43" s="191"/>
      <c r="H43" s="191">
        <v>3</v>
      </c>
      <c r="I43" s="191"/>
      <c r="J43" s="142">
        <v>4</v>
      </c>
      <c r="K43" s="143">
        <v>5</v>
      </c>
      <c r="L43" s="144">
        <v>6</v>
      </c>
      <c r="M43" s="121"/>
      <c r="N43" s="121"/>
      <c r="O43" s="121"/>
      <c r="P43" s="192" t="s">
        <v>156</v>
      </c>
      <c r="Q43" s="192"/>
      <c r="R43" s="192"/>
      <c r="S43" s="193" t="s">
        <v>157</v>
      </c>
      <c r="T43" s="193"/>
      <c r="U43" s="121"/>
      <c r="V43" s="121"/>
      <c r="W43" s="121"/>
      <c r="X43" s="122"/>
    </row>
    <row r="44" spans="2:24" ht="13.5" customHeight="1">
      <c r="B44" s="136"/>
      <c r="C44" s="121"/>
      <c r="D44" s="73" t="s">
        <v>133</v>
      </c>
      <c r="E44" s="141">
        <v>2</v>
      </c>
      <c r="F44" s="191">
        <v>3</v>
      </c>
      <c r="G44" s="191"/>
      <c r="H44" s="191">
        <v>4</v>
      </c>
      <c r="I44" s="191"/>
      <c r="J44" s="143">
        <v>5</v>
      </c>
      <c r="K44" s="144">
        <v>6</v>
      </c>
      <c r="L44" s="144">
        <v>7</v>
      </c>
      <c r="M44" s="121"/>
      <c r="N44" s="121"/>
      <c r="O44" s="121"/>
      <c r="P44" s="194" t="s">
        <v>158</v>
      </c>
      <c r="Q44" s="194"/>
      <c r="R44" s="194"/>
      <c r="S44" s="193" t="s">
        <v>159</v>
      </c>
      <c r="T44" s="193"/>
      <c r="U44" s="121"/>
      <c r="V44" s="121"/>
      <c r="W44" s="121"/>
      <c r="X44" s="122"/>
    </row>
    <row r="45" spans="2:24" ht="13.5" customHeight="1">
      <c r="B45" s="136"/>
      <c r="C45" s="121"/>
      <c r="D45" s="73" t="s">
        <v>135</v>
      </c>
      <c r="E45" s="141">
        <v>3</v>
      </c>
      <c r="F45" s="191">
        <v>4</v>
      </c>
      <c r="G45" s="191"/>
      <c r="H45" s="195">
        <v>5</v>
      </c>
      <c r="I45" s="195"/>
      <c r="J45" s="144">
        <v>6</v>
      </c>
      <c r="K45" s="144">
        <v>7</v>
      </c>
      <c r="L45" s="145">
        <v>8</v>
      </c>
      <c r="M45" s="121"/>
      <c r="N45" s="121"/>
      <c r="O45" s="121"/>
      <c r="P45" s="195">
        <v>5</v>
      </c>
      <c r="Q45" s="195"/>
      <c r="R45" s="195"/>
      <c r="S45" s="193" t="s">
        <v>160</v>
      </c>
      <c r="T45" s="193"/>
      <c r="U45" s="121"/>
      <c r="V45" s="121"/>
      <c r="W45" s="121"/>
      <c r="X45" s="122"/>
    </row>
    <row r="46" spans="2:24" ht="13.5" customHeight="1">
      <c r="B46" s="136"/>
      <c r="C46" s="121"/>
      <c r="D46" s="73" t="s">
        <v>137</v>
      </c>
      <c r="E46" s="141">
        <v>4</v>
      </c>
      <c r="F46" s="195">
        <v>5</v>
      </c>
      <c r="G46" s="195"/>
      <c r="H46" s="194">
        <v>6</v>
      </c>
      <c r="I46" s="194"/>
      <c r="J46" s="144">
        <v>7</v>
      </c>
      <c r="K46" s="145">
        <v>8</v>
      </c>
      <c r="L46" s="145">
        <v>9</v>
      </c>
      <c r="M46" s="121"/>
      <c r="N46" s="121"/>
      <c r="O46" s="121"/>
      <c r="P46" s="191" t="s">
        <v>161</v>
      </c>
      <c r="Q46" s="191"/>
      <c r="R46" s="191"/>
      <c r="S46" s="193" t="s">
        <v>162</v>
      </c>
      <c r="T46" s="193"/>
      <c r="U46" s="121"/>
      <c r="V46" s="121"/>
      <c r="W46" s="121"/>
      <c r="X46" s="122"/>
    </row>
    <row r="47" spans="2:24" ht="13.5" customHeight="1">
      <c r="B47" s="136"/>
      <c r="C47" s="121"/>
      <c r="D47" s="73" t="s">
        <v>139</v>
      </c>
      <c r="E47" s="141">
        <v>5</v>
      </c>
      <c r="F47" s="194">
        <v>6</v>
      </c>
      <c r="G47" s="194"/>
      <c r="H47" s="194">
        <v>7</v>
      </c>
      <c r="I47" s="194"/>
      <c r="J47" s="145">
        <v>8</v>
      </c>
      <c r="K47" s="145">
        <v>9</v>
      </c>
      <c r="L47" s="145">
        <v>10</v>
      </c>
      <c r="M47" s="121"/>
      <c r="N47" s="121"/>
      <c r="O47" s="121"/>
      <c r="P47" s="121"/>
      <c r="Q47" s="121"/>
      <c r="R47" s="121"/>
      <c r="S47" s="121"/>
      <c r="T47" s="121"/>
      <c r="U47" s="121"/>
      <c r="V47" s="121"/>
      <c r="W47" s="121"/>
      <c r="X47" s="122"/>
    </row>
    <row r="48" spans="2:24" ht="13.5" customHeight="1">
      <c r="B48" s="146"/>
      <c r="C48" s="147"/>
      <c r="D48" s="148"/>
      <c r="E48" s="148"/>
      <c r="F48" s="148"/>
      <c r="G48" s="148"/>
      <c r="H48" s="148"/>
      <c r="I48" s="148"/>
      <c r="J48" s="148"/>
      <c r="K48" s="148"/>
      <c r="L48" s="148"/>
      <c r="M48" s="148"/>
      <c r="N48" s="147"/>
      <c r="O48" s="147"/>
      <c r="P48" s="147"/>
      <c r="Q48" s="147"/>
      <c r="R48" s="147"/>
      <c r="S48" s="147"/>
      <c r="T48" s="147"/>
      <c r="U48" s="147"/>
      <c r="V48" s="147"/>
      <c r="W48" s="147"/>
      <c r="X48" s="149"/>
    </row>
    <row r="49" spans="2:24" ht="16.5" customHeight="1">
      <c r="D49" s="117"/>
      <c r="F49" s="117"/>
      <c r="G49" s="117"/>
      <c r="H49" s="117"/>
      <c r="I49" s="117"/>
      <c r="J49" s="117"/>
      <c r="K49" s="117"/>
      <c r="L49" s="117"/>
      <c r="M49" s="117"/>
      <c r="N49" s="117"/>
      <c r="O49" s="117"/>
      <c r="P49" s="117"/>
      <c r="Q49" s="117"/>
      <c r="R49" s="117"/>
    </row>
    <row r="50" spans="2:24" ht="14.25" customHeight="1">
      <c r="B50" s="196"/>
      <c r="C50" s="196"/>
      <c r="D50" s="196"/>
      <c r="E50" s="196"/>
      <c r="F50" s="196"/>
      <c r="G50" s="196"/>
      <c r="H50" s="196"/>
      <c r="I50" s="196"/>
      <c r="J50" s="196"/>
      <c r="K50" s="196"/>
      <c r="L50" s="196"/>
      <c r="M50" s="196"/>
      <c r="N50" s="196"/>
      <c r="O50" s="196"/>
      <c r="P50" s="196"/>
      <c r="Q50" s="196"/>
      <c r="R50" s="196"/>
      <c r="S50" s="196"/>
      <c r="T50" s="196"/>
      <c r="U50" s="196"/>
      <c r="V50" s="196"/>
      <c r="W50" s="196"/>
      <c r="X50" s="196"/>
    </row>
    <row r="51" spans="2:24" ht="14.25" customHeight="1">
      <c r="B51" s="196"/>
      <c r="C51" s="196"/>
      <c r="D51" s="196"/>
      <c r="E51" s="196"/>
      <c r="F51" s="196"/>
      <c r="G51" s="196"/>
      <c r="H51" s="196"/>
      <c r="I51" s="196"/>
      <c r="J51" s="196"/>
      <c r="K51" s="196"/>
      <c r="L51" s="196"/>
      <c r="M51" s="196"/>
      <c r="N51" s="196"/>
      <c r="O51" s="196"/>
      <c r="P51" s="196"/>
      <c r="Q51" s="196"/>
      <c r="R51" s="196"/>
      <c r="S51" s="196"/>
      <c r="T51" s="196"/>
      <c r="U51" s="196"/>
      <c r="V51" s="196"/>
      <c r="W51" s="196"/>
      <c r="X51" s="196"/>
    </row>
    <row r="52" spans="2:24" ht="14.25" customHeight="1">
      <c r="B52" s="196"/>
      <c r="C52" s="196"/>
      <c r="D52" s="196"/>
      <c r="E52" s="196"/>
      <c r="F52" s="196"/>
      <c r="G52" s="196"/>
      <c r="H52" s="196"/>
      <c r="I52" s="196"/>
      <c r="J52" s="196"/>
      <c r="K52" s="196"/>
      <c r="L52" s="196"/>
      <c r="M52" s="196"/>
      <c r="N52" s="196"/>
      <c r="O52" s="196"/>
      <c r="P52" s="196"/>
      <c r="Q52" s="196"/>
      <c r="R52" s="196"/>
      <c r="S52" s="196"/>
      <c r="T52" s="196"/>
      <c r="U52" s="196"/>
      <c r="V52" s="196"/>
      <c r="W52" s="196"/>
      <c r="X52" s="196"/>
    </row>
    <row r="53" spans="2:24" ht="15" customHeight="1">
      <c r="B53" s="196"/>
      <c r="C53" s="196"/>
      <c r="D53" s="196"/>
      <c r="E53" s="196"/>
      <c r="F53" s="196"/>
      <c r="G53" s="196"/>
      <c r="H53" s="196"/>
      <c r="I53" s="196"/>
      <c r="J53" s="196"/>
      <c r="K53" s="196"/>
      <c r="L53" s="196"/>
      <c r="M53" s="196"/>
      <c r="N53" s="196"/>
      <c r="O53" s="196"/>
      <c r="P53" s="196"/>
      <c r="Q53" s="196"/>
      <c r="R53" s="196"/>
      <c r="S53" s="196"/>
      <c r="T53" s="196"/>
      <c r="U53" s="196"/>
      <c r="V53" s="196"/>
      <c r="W53" s="196"/>
      <c r="X53" s="196"/>
    </row>
    <row r="54" spans="2:24" ht="14.25" customHeight="1">
      <c r="B54" s="196"/>
      <c r="C54" s="196"/>
      <c r="D54" s="196"/>
      <c r="E54" s="196"/>
      <c r="F54" s="196"/>
      <c r="G54" s="196"/>
      <c r="H54" s="196"/>
      <c r="I54" s="196"/>
      <c r="J54" s="196"/>
      <c r="K54" s="196"/>
      <c r="L54" s="196"/>
      <c r="M54" s="196"/>
      <c r="N54" s="196"/>
      <c r="O54" s="196"/>
      <c r="P54" s="196"/>
      <c r="Q54" s="196"/>
      <c r="R54" s="196"/>
      <c r="S54" s="196"/>
      <c r="T54" s="196"/>
      <c r="U54" s="196"/>
      <c r="V54" s="196"/>
      <c r="W54" s="196"/>
      <c r="X54" s="196"/>
    </row>
    <row r="55" spans="2:24" ht="14.25" customHeight="1">
      <c r="B55" s="196"/>
      <c r="C55" s="196"/>
      <c r="D55" s="196"/>
      <c r="E55" s="196"/>
      <c r="F55" s="196"/>
      <c r="G55" s="196"/>
      <c r="H55" s="196"/>
      <c r="I55" s="196"/>
      <c r="J55" s="196"/>
      <c r="K55" s="196"/>
      <c r="L55" s="196"/>
      <c r="M55" s="196"/>
      <c r="N55" s="196"/>
      <c r="O55" s="196"/>
      <c r="P55" s="196"/>
      <c r="Q55" s="196"/>
      <c r="R55" s="196"/>
      <c r="S55" s="196"/>
      <c r="T55" s="196"/>
      <c r="U55" s="196"/>
      <c r="V55" s="196"/>
      <c r="W55" s="196"/>
      <c r="X55" s="196"/>
    </row>
    <row r="56" spans="2:24" ht="14.25" customHeight="1">
      <c r="B56" s="196"/>
      <c r="C56" s="196"/>
      <c r="D56" s="196"/>
      <c r="E56" s="196"/>
      <c r="F56" s="196"/>
      <c r="G56" s="196"/>
      <c r="H56" s="196"/>
      <c r="I56" s="196"/>
      <c r="J56" s="196"/>
      <c r="K56" s="196"/>
      <c r="L56" s="196"/>
      <c r="M56" s="196"/>
      <c r="N56" s="196"/>
      <c r="O56" s="196"/>
      <c r="P56" s="196"/>
      <c r="Q56" s="196"/>
      <c r="R56" s="196"/>
      <c r="S56" s="196"/>
      <c r="T56" s="196"/>
      <c r="U56" s="196"/>
      <c r="V56" s="196"/>
      <c r="W56" s="196"/>
      <c r="X56" s="196"/>
    </row>
    <row r="57" spans="2:24" ht="14.25" customHeight="1">
      <c r="B57" s="196"/>
      <c r="C57" s="196"/>
      <c r="D57" s="196"/>
      <c r="E57" s="196"/>
      <c r="F57" s="196"/>
      <c r="G57" s="196"/>
      <c r="H57" s="196"/>
      <c r="I57" s="196"/>
      <c r="J57" s="196"/>
      <c r="K57" s="196"/>
      <c r="L57" s="196"/>
      <c r="M57" s="196"/>
      <c r="N57" s="196"/>
      <c r="O57" s="196"/>
      <c r="P57" s="196"/>
      <c r="Q57" s="196"/>
      <c r="R57" s="196"/>
      <c r="S57" s="196"/>
      <c r="T57" s="196"/>
      <c r="U57" s="196"/>
      <c r="V57" s="196"/>
      <c r="W57" s="196"/>
      <c r="X57" s="196"/>
    </row>
    <row r="58" spans="2:24" ht="14.25" customHeight="1">
      <c r="B58" s="196"/>
      <c r="C58" s="196"/>
      <c r="D58" s="196"/>
      <c r="E58" s="196"/>
      <c r="F58" s="196"/>
      <c r="G58" s="196"/>
      <c r="H58" s="196"/>
      <c r="I58" s="196"/>
      <c r="J58" s="196"/>
      <c r="K58" s="196"/>
      <c r="L58" s="196"/>
      <c r="M58" s="196"/>
      <c r="N58" s="196"/>
      <c r="O58" s="196"/>
      <c r="P58" s="196"/>
      <c r="Q58" s="196"/>
      <c r="R58" s="196"/>
      <c r="S58" s="196"/>
      <c r="T58" s="196"/>
      <c r="U58" s="196"/>
      <c r="V58" s="196"/>
      <c r="W58" s="196"/>
      <c r="X58" s="196"/>
    </row>
    <row r="59" spans="2:24" ht="14.25" customHeight="1">
      <c r="B59" s="196"/>
      <c r="C59" s="196"/>
      <c r="D59" s="196"/>
      <c r="E59" s="196"/>
      <c r="F59" s="196"/>
      <c r="G59" s="196"/>
      <c r="H59" s="196"/>
      <c r="I59" s="196"/>
      <c r="J59" s="196"/>
      <c r="K59" s="196"/>
      <c r="L59" s="196"/>
      <c r="M59" s="196"/>
      <c r="N59" s="196"/>
      <c r="O59" s="196"/>
      <c r="P59" s="196"/>
      <c r="Q59" s="196"/>
      <c r="R59" s="196"/>
      <c r="S59" s="196"/>
      <c r="T59" s="196"/>
      <c r="U59" s="196"/>
      <c r="V59" s="196"/>
      <c r="W59" s="196"/>
      <c r="X59" s="196"/>
    </row>
    <row r="60" spans="2:24" ht="14.25" customHeight="1">
      <c r="B60" s="196"/>
      <c r="C60" s="196"/>
      <c r="D60" s="196"/>
      <c r="E60" s="196"/>
      <c r="F60" s="196"/>
      <c r="G60" s="196"/>
      <c r="H60" s="196"/>
      <c r="I60" s="196"/>
      <c r="J60" s="196"/>
      <c r="K60" s="196"/>
      <c r="L60" s="196"/>
      <c r="M60" s="196"/>
      <c r="N60" s="196"/>
      <c r="O60" s="196"/>
      <c r="P60" s="196"/>
      <c r="Q60" s="196"/>
      <c r="R60" s="196"/>
      <c r="S60" s="196"/>
      <c r="T60" s="196"/>
      <c r="U60" s="196"/>
      <c r="V60" s="196"/>
      <c r="W60" s="196"/>
      <c r="X60" s="196"/>
    </row>
    <row r="61" spans="2:24" ht="14.25" customHeight="1">
      <c r="B61" s="196"/>
      <c r="C61" s="196"/>
      <c r="D61" s="196"/>
      <c r="E61" s="196"/>
      <c r="F61" s="196"/>
      <c r="G61" s="196"/>
      <c r="H61" s="196"/>
      <c r="I61" s="196"/>
      <c r="J61" s="196"/>
      <c r="K61" s="196"/>
      <c r="L61" s="196"/>
      <c r="M61" s="196"/>
      <c r="N61" s="196"/>
      <c r="O61" s="196"/>
      <c r="P61" s="196"/>
      <c r="Q61" s="196"/>
      <c r="R61" s="196"/>
      <c r="S61" s="196"/>
      <c r="T61" s="196"/>
      <c r="U61" s="196"/>
      <c r="V61" s="196"/>
      <c r="W61" s="196"/>
      <c r="X61" s="196"/>
    </row>
  </sheetData>
  <mergeCells count="51">
    <mergeCell ref="F47:G47"/>
    <mergeCell ref="H47:I47"/>
    <mergeCell ref="B50:X61"/>
    <mergeCell ref="F45:G45"/>
    <mergeCell ref="H45:I45"/>
    <mergeCell ref="P45:R45"/>
    <mergeCell ref="S45:T45"/>
    <mergeCell ref="F46:G46"/>
    <mergeCell ref="H46:I46"/>
    <mergeCell ref="P46:R46"/>
    <mergeCell ref="S46:T46"/>
    <mergeCell ref="F43:G43"/>
    <mergeCell ref="H43:I43"/>
    <mergeCell ref="P43:R43"/>
    <mergeCell ref="S43:T43"/>
    <mergeCell ref="F44:G44"/>
    <mergeCell ref="H44:I44"/>
    <mergeCell ref="P44:R44"/>
    <mergeCell ref="S44:T44"/>
    <mergeCell ref="P41:T41"/>
    <mergeCell ref="F42:G42"/>
    <mergeCell ref="H42:I42"/>
    <mergeCell ref="P42:R42"/>
    <mergeCell ref="S42:T42"/>
    <mergeCell ref="L38:M38"/>
    <mergeCell ref="D40:K40"/>
    <mergeCell ref="D41:D42"/>
    <mergeCell ref="E41:E42"/>
    <mergeCell ref="F41:G41"/>
    <mergeCell ref="H41:I41"/>
    <mergeCell ref="B8:X8"/>
    <mergeCell ref="B9:R9"/>
    <mergeCell ref="F32:G32"/>
    <mergeCell ref="J32:M32"/>
    <mergeCell ref="E33:E38"/>
    <mergeCell ref="J33:K33"/>
    <mergeCell ref="L33:M33"/>
    <mergeCell ref="J34:K34"/>
    <mergeCell ref="L34:M34"/>
    <mergeCell ref="J35:K35"/>
    <mergeCell ref="L35:M35"/>
    <mergeCell ref="J36:K36"/>
    <mergeCell ref="L36:M36"/>
    <mergeCell ref="J37:K37"/>
    <mergeCell ref="L37:M37"/>
    <mergeCell ref="J38:K38"/>
    <mergeCell ref="B2:C4"/>
    <mergeCell ref="D2:V4"/>
    <mergeCell ref="W2:X4"/>
    <mergeCell ref="B6:X6"/>
    <mergeCell ref="B7:X7"/>
  </mergeCells>
  <conditionalFormatting sqref="K11:K30">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30">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count="1">
    <dataValidation type="list" allowBlank="1" showInputMessage="1" showErrorMessage="1" sqref="L11:L30" xr:uid="{00000000-0002-0000-0300-000000000000}">
      <formula1>OPCIONES</formula1>
      <formula2>0</formula2>
    </dataValidation>
  </dataValidations>
  <printOptions horizontalCentered="1" verticalCentered="1"/>
  <pageMargins left="0.7" right="0.7" top="0.75" bottom="0.75" header="0.511811023622047" footer="0.511811023622047"/>
  <pageSetup paperSize="5" fitToHeight="0" orientation="landscape" horizontalDpi="300" verticalDpi="300"/>
  <rowBreaks count="2" manualBreakCount="2">
    <brk id="17" max="16383" man="1"/>
    <brk id="25"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Sistemas Chapinero</cp:lastModifiedBy>
  <cp:revision>0</cp:revision>
  <dcterms:created xsi:type="dcterms:W3CDTF">2007-06-14T01:55:06Z</dcterms:created>
  <dcterms:modified xsi:type="dcterms:W3CDTF">2026-09-09T20:04:31Z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