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3b26763aed4e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oja1" sheetId="1" r:id="R654ce89577b842b4"/>
  </x:sheets>
</x:workbook>
</file>

<file path=xl/sharedStrings.xml><?xml version="1.0" encoding="utf-8"?>
<x:sst xmlns:x="http://schemas.openxmlformats.org/spreadsheetml/2006/main">
  <x:si>
    <x:t xml:space="preserve">ITEM</x:t>
  </x:si>
  <x:si>
    <x:t xml:space="preserve">Produto</x:t>
  </x:si>
  <x:si>
    <x:t xml:space="preserve">DESCRIPCIÓN ACTIVIDAD</x:t>
  </x:si>
  <x:si>
    <x:t xml:space="preserve">UNIDAD DE MEDIDA </x:t>
  </x:si>
  <x:si>
    <x:t xml:space="preserve">CANTIDAD </x:t>
  </x:si>
  <x:si>
    <x:t xml:space="preserve">PORCENTAJE DE IVA </x:t>
  </x:si>
  <x:si>
    <x:t xml:space="preserve">VISION BTL SAS</x:t>
  </x:si>
  <x:si>
    <x:t xml:space="preserve">VIREZ</x:t>
  </x:si>
  <x:si>
    <x:t xml:space="preserve">NCS BRANDS SAS</x:t>
  </x:si>
  <x:si>
    <x:t xml:space="preserve">PROTAR INDUSTRIAL SAS</x:t>
  </x:si>
  <x:si>
    <x:t xml:space="preserve">VALOR UNITARIO PROMEDIO SIN IVA</x:t>
  </x:si>
  <x:si>
    <x:t xml:space="preserve">VALOR UNITARIO PROMEDIO CON IVA</x:t>
  </x:si>
  <x:si>
    <x:t xml:space="preserve">VALOR TOTAL PROMEDIO SIN IVA</x:t>
  </x:si>
  <x:si>
    <x:t xml:space="preserve">VALOR TOTAL PROMEDIO CON IVA</x:t>
  </x:si>
  <x:si>
    <x:t xml:space="preserve">VALOR UNITARIO </x:t>
  </x:si>
  <x:si>
    <x:t xml:space="preserve">VALOR UNITARIO CON IVA</x:t>
  </x:si>
  <x:si>
    <x:t xml:space="preserve">Chaleco institucional</x:t>
  </x:si>
  <x:si>
    <x:t xml:space="preserve">Suministro de chaleco institucional conforme a las especificaciones técnicas establecidas en el requerimiento, incluyendo confección, personalización, elementos de identificación institucional y demás características exigidas.</x:t>
  </x:si>
  <x:si>
    <x:t xml:space="preserve">UNDAD</x:t>
  </x:si>
  <x:si>
    <x:t xml:space="preserve">Gorra institucional</x:t>
  </x:si>
  <x:si>
    <x:t xml:space="preserve">Suministro de gorra institucional conforme a las especificaciones técnicas establecidas en el requerimiento, incluyendo confección, personalización, elementos de identificación institucional y demás características exigidas.</x:t>
  </x:si>
  <x:si>
    <x:t xml:space="preserve">Camiseta tipo polo institucional</x:t>
  </x:si>
  <x:si>
    <x:t xml:space="preserve">Suministro de camiseta tipo polo institucional conforme a las especificaciones técnicas establecidas en el requerimiento, incluyendo confección, personalización, elementos de identificación institucional y demás características exigidas.</x:t>
  </x:si>
  <x:si>
    <x:t xml:space="preserve">TOTAL PRESUPUESTO</x:t>
  </x:si>
</x:sst>
</file>

<file path=xl/styles.xml><?xml version="1.0" encoding="utf-8"?>
<x:styleSheet xmlns:x="http://schemas.openxmlformats.org/spreadsheetml/2006/main">
  <x:numFmts count="4">
    <x:numFmt numFmtId="6" formatCode="&quot;$&quot;\ #,##0;[Red]\-&quot;$&quot;\ #,##0"/>
    <x:numFmt numFmtId="42" formatCode="_-&quot;$&quot;\ * #,##0_-;\-&quot;$&quot;\ * #,##0_-;_-&quot;$&quot;\ * &quot;-&quot;_-;_-@_-"/>
    <x:numFmt numFmtId="164" formatCode="&quot;$&quot;\ #,##0.00"/>
    <x:numFmt numFmtId="171" formatCode="&quot;$&quot;\ #,##0"/>
  </x:numFmts>
  <x:fonts count="5">
    <x:font>
      <x:sz val="11"/>
      <x:color theme="1"/>
      <x:name val="Calibri"/>
    </x:font>
    <x:font>
      <x:b/>
      <x:sz val="6"/>
      <x:color theme="1"/>
      <x:name val="Arial"/>
    </x:font>
    <x:font>
      <x:sz val="11"/>
      <x:color theme="1"/>
      <x:name val="Calibri"/>
    </x:font>
    <x:font>
      <x:b/>
      <x:sz val="7"/>
      <x:color theme="1"/>
      <x:name val="Arial"/>
    </x:font>
    <x:font>
      <x:sz val="8"/>
      <x:color theme="1"/>
      <x:name val="Arial"/>
    </x:font>
  </x:fonts>
  <x:fills count="6">
    <x:fill>
      <x:patternFill patternType="none"/>
    </x:fill>
    <x:fill>
      <x:patternFill patternType="gray125"/>
    </x:fill>
    <x:fill>
      <x:patternFill patternType="solid">
        <x:fgColor rgb="FFD9D9D9"/>
      </x:patternFill>
    </x:fill>
    <x:fill>
      <x:patternFill patternType="solid">
        <x:fgColor rgb="FFD6DCE4"/>
      </x:patternFill>
    </x:fill>
    <x:fill>
      <x:patternFill patternType="solid">
        <x:fgColor theme="9" tint="0.79998"/>
      </x:patternFill>
    </x:fill>
    <x:fill>
      <x:patternFill patternType="solid">
        <x:fgColor theme="8" tint="0.79998"/>
      </x:patternFill>
    </x:fill>
  </x:fills>
  <x:borders count="17">
    <x:border/>
    <x:border>
      <x:left style="medium">
        <x:color rgb="FF000000"/>
      </x:left>
      <x:top style="medium">
        <x:color rgb="FF000000"/>
      </x:top>
      <x:bottom style="medium">
        <x:color rgb="FF000000"/>
      </x:bottom>
    </x:border>
    <x:border>
      <x:top style="medium">
        <x:color rgb="FF000000"/>
      </x:top>
      <x:bottom style="medium">
        <x:color rgb="FF000000"/>
      </x:bottom>
    </x:border>
    <x:border>
      <x:right style="medium">
        <x:color rgb="FF000000"/>
      </x:right>
      <x:top style="medium">
        <x:color rgb="FF000000"/>
      </x:top>
      <x:bottom style="medium">
        <x:color rgb="FF000000"/>
      </x:bottom>
    </x:border>
    <x:border>
      <x:right style="medium">
        <x:color rgb="FF000000"/>
      </x:right>
      <x:bottom style="medium">
        <x:color rgb="FF000000"/>
      </x:bottom>
    </x:border>
    <x:border>
      <x:right style="medium">
        <x:color rgb="FF000000"/>
      </x:right>
    </x:border>
    <x:border>
      <x:left style="medium">
        <x:color rgb="FF000000"/>
      </x:left>
      <x:right style="medium">
        <x:color rgb="FF000000"/>
      </x:right>
      <x:top style="medium">
        <x:color rgb="FF000000"/>
      </x:top>
    </x:border>
    <x:border>
      <x:right style="medium">
        <x:color rgb="FF000000"/>
      </x:right>
      <x:top style="medium">
        <x:color rgb="FF000000"/>
      </x:top>
    </x:border>
    <x:border>
      <x:top style="medium">
        <x:color rgb="FF000000"/>
      </x:top>
    </x:border>
    <x:border>
      <x:left style="medium">
        <x:color rgb="FF000000"/>
      </x:left>
      <x:right style="medium">
        <x:color rgb="FF000000"/>
      </x:right>
    </x:border>
    <x:border>
      <x:left style="medium">
        <x:color indexed="64"/>
      </x:left>
      <x:right style="medium">
        <x:color indexed="64"/>
      </x:right>
      <x:top style="medium">
        <x:color indexed="64"/>
      </x:top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rgb="FF000000"/>
      </x:left>
      <x:top style="medium">
        <x:color rgb="FF000000"/>
      </x:top>
    </x:border>
    <x:border>
      <x:left style="medium">
        <x:color indexed="64"/>
      </x:left>
      <x:top style="medium">
        <x:color indexed="64"/>
      </x:top>
      <x:bottom style="medium">
        <x:color indexed="64"/>
      </x:bottom>
    </x:border>
    <x:border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rgb="FF000000"/>
      </x:left>
      <x:right style="medium">
        <x:color rgb="FF000000"/>
      </x:right>
      <x:bottom style="medium">
        <x:color indexed="64"/>
      </x:bottom>
    </x:border>
    <x:border>
      <x:top style="medium">
        <x:color indexed="64"/>
      </x:top>
      <x:bottom style="medium">
        <x:color indexed="64"/>
      </x:bottom>
    </x:border>
  </x:borders>
  <x:cellStyleXfs count="2">
    <x:xf numFmtId="0" fontId="0" fillId="0" borderId="0"/>
    <x:xf numFmtId="42" fontId="2" fillId="0" borderId="0" applyFont="0" applyFill="0" applyBorder="0" applyAlignment="0" applyProtection="0"/>
  </x:cellStyleXfs>
  <x:cellXfs count="35">
    <x:xf numFmtId="0" fontId="0" fillId="0" borderId="0" xfId="0"/>
    <x:xf numFmtId="6" fontId="1" fillId="2" borderId="4" xfId="0" applyNumberFormat="1" applyFont="1" applyFill="1" applyBorder="1" applyAlignment="1">
      <x:alignment vertical="center" wrapText="1"/>
    </x:xf>
    <x:xf numFmtId="0" fontId="1" fillId="3" borderId="0" xfId="0" applyFont="1" applyFill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1" fillId="2" borderId="16" xfId="0" applyFont="1" applyFill="1" applyBorder="1" applyAlignment="1">
      <x:alignment horizontal="center" vertical="center" wrapText="1"/>
    </x:xf>
    <x:xf numFmtId="0" fontId="1" fillId="2" borderId="14" xfId="0" applyFont="1" applyFill="1" applyBorder="1" applyAlignment="1">
      <x:alignment horizontal="center" vertical="center" wrapText="1"/>
    </x:xf>
    <x:xf numFmtId="0" fontId="1" fillId="2" borderId="6" xfId="0" applyFont="1" applyFill="1" applyBorder="1" applyAlignment="1">
      <x:alignment horizontal="center" vertical="center" wrapText="1"/>
    </x:xf>
    <x:xf numFmtId="0" fontId="1" fillId="2" borderId="9" xfId="0" applyFont="1" applyFill="1" applyBorder="1" applyAlignment="1">
      <x:alignment horizontal="center" vertical="center" wrapText="1"/>
    </x:xf>
    <x:xf numFmtId="0" fontId="3" fillId="2" borderId="1" xfId="0" applyFont="1" applyFill="1" applyBorder="1" applyAlignment="1">
      <x:alignment horizontal="center" vertical="center" wrapText="1"/>
    </x:xf>
    <x:xf numFmtId="0" fontId="3" fillId="2" borderId="2" xfId="0" applyFont="1" applyFill="1" applyBorder="1" applyAlignment="1">
      <x:alignment horizontal="center" vertical="center" wrapText="1"/>
    </x:xf>
    <x:xf numFmtId="0" fontId="3" fillId="2" borderId="8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center" wrapText="1"/>
    </x:xf>
    <x:xf numFmtId="0" fontId="1" fillId="2" borderId="12" xfId="0" applyFont="1" applyFill="1" applyBorder="1" applyAlignment="1">
      <x:alignment horizontal="center" vertical="center" wrapText="1"/>
    </x:xf>
    <x:xf numFmtId="0" fontId="1" fillId="2" borderId="7" xfId="0" applyFont="1" applyFill="1" applyBorder="1" applyAlignment="1">
      <x:alignment horizontal="center" vertical="center" wrapText="1"/>
    </x:xf>
    <x:xf numFmtId="0" fontId="1" fillId="2" borderId="5" xfId="0" applyFont="1" applyFill="1" applyBorder="1" applyAlignment="1">
      <x:alignment horizontal="center" vertical="center" wrapText="1"/>
    </x:xf>
    <x:xf numFmtId="0" fontId="1" fillId="2" borderId="15" xfId="0" applyFont="1" applyFill="1" applyBorder="1" applyAlignment="1">
      <x:alignment horizontal="center" vertical="center" wrapText="1"/>
    </x:xf>
    <x:xf numFmtId="0" fontId="1" fillId="3" borderId="13" xfId="0" applyFont="1" applyFill="1" applyBorder="1" applyAlignment="1">
      <x:alignment horizontal="center" vertical="center" wrapText="1"/>
    </x:xf>
    <x:xf numFmtId="0" fontId="1" fillId="3" borderId="14" xfId="0" applyFont="1" applyFill="1" applyBorder="1" applyAlignment="1">
      <x:alignment horizontal="center" vertical="center" wrapText="1"/>
    </x:xf>
    <x:xf numFmtId="0" fontId="1" fillId="3" borderId="10" xfId="0" applyFont="1" applyFill="1" applyBorder="1" applyAlignment="1">
      <x:alignment horizontal="center" vertical="center" wrapText="1"/>
    </x:xf>
    <x:xf numFmtId="0" fontId="1" fillId="3" borderId="16" xfId="0" applyFont="1" applyFill="1" applyBorder="1" applyAlignment="1">
      <x:alignment horizontal="center" vertical="center" wrapText="1"/>
    </x:xf>
    <x:xf numFmtId="0" fontId="4" fillId="0" borderId="10" xfId="0" applyFont="1" applyBorder="1" applyAlignment="1">
      <x:alignment horizontal="center" vertical="center" wrapText="1"/>
    </x:xf>
    <x:xf numFmtId="0" fontId="4" fillId="0" borderId="10" xfId="0" applyFont="1" applyBorder="1" applyAlignment="1">
      <x:alignment horizontal="center" vertical="top" wrapText="1"/>
    </x:xf>
    <x:xf numFmtId="3" fontId="4" fillId="0" borderId="10" xfId="0" applyNumberFormat="1" applyFont="1" applyBorder="1" applyAlignment="1">
      <x:alignment horizontal="center" vertical="center" wrapText="1"/>
    </x:xf>
    <x:xf numFmtId="9" fontId="4" fillId="0" borderId="10" xfId="0" applyNumberFormat="1" applyFont="1" applyBorder="1" applyAlignment="1">
      <x:alignment horizontal="center" vertical="center" wrapText="1"/>
    </x:xf>
    <x:xf numFmtId="6" fontId="4" fillId="3" borderId="10" xfId="0" applyNumberFormat="1" applyFont="1" applyFill="1" applyBorder="1" applyAlignment="1">
      <x:alignment horizontal="center" vertical="center" wrapText="1"/>
    </x:xf>
    <x:xf numFmtId="171" fontId="4" fillId="0" borderId="10" xfId="0" applyNumberFormat="1" applyFont="1" applyBorder="1" applyAlignment="1">
      <x:alignment horizontal="center" vertical="center" wrapText="1"/>
    </x:xf>
    <x:xf numFmtId="0" fontId="1" fillId="4" borderId="10" xfId="0" applyFont="1" applyFill="1" applyBorder="1" applyAlignment="1">
      <x:alignment horizontal="center" vertical="center" wrapText="1"/>
    </x:xf>
    <x:xf numFmtId="6" fontId="4" fillId="4" borderId="10" xfId="0" applyNumberFormat="1" applyFont="1" applyFill="1" applyBorder="1" applyAlignment="1">
      <x:alignment horizontal="center" vertical="center" wrapText="1"/>
    </x:xf>
    <x:xf numFmtId="0" fontId="1" fillId="5" borderId="13" xfId="0" applyFont="1" applyFill="1" applyBorder="1" applyAlignment="1">
      <x:alignment horizontal="center" vertical="center" wrapText="1"/>
    </x:xf>
    <x:xf numFmtId="0" fontId="1" fillId="5" borderId="14" xfId="0" applyFont="1" applyFill="1" applyBorder="1" applyAlignment="1">
      <x:alignment horizontal="center" vertical="center" wrapText="1"/>
    </x:xf>
    <x:xf numFmtId="164" fontId="1" fillId="5" borderId="10" xfId="1" applyNumberFormat="1" applyFont="1" applyFill="1" applyBorder="1" applyAlignment="1">
      <x:alignment horizontal="center" vertical="center" wrapText="1"/>
    </x:xf>
    <x:xf numFmtId="6" fontId="4" fillId="5" borderId="10" xfId="1" applyNumberFormat="1" applyFont="1" applyFill="1" applyBorder="1" applyAlignment="1">
      <x:alignment horizontal="center" vertical="center" wrapText="1"/>
    </x:xf>
    <x:xf numFmtId="0" fontId="1" fillId="4" borderId="11" xfId="0" applyFont="1" applyFill="1" applyBorder="1" applyAlignment="1">
      <x:alignment horizontal="center" vertical="center" wrapText="1"/>
    </x:xf>
    <x:xf numFmtId="164" fontId="1" fillId="4" borderId="10" xfId="1" applyNumberFormat="1" applyFont="1" applyFill="1" applyBorder="1" applyAlignment="1">
      <x:alignment horizontal="center" vertical="center" wrapText="1"/>
    </x:xf>
    <x:xf numFmtId="171" fontId="4" fillId="4" borderId="10" xfId="1" applyNumberFormat="1" applyFont="1" applyFill="1" applyBorder="1" applyAlignment="1">
      <x:alignment horizontal="center" vertical="center" wrapText="1"/>
    </x:xf>
  </x:cellXfs>
  <x:cellStyles count="2">
    <x:cellStyle name="Moneda [0]" xfId="1"/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8cf680b3cd4d4e" /><Relationship Type="http://schemas.openxmlformats.org/officeDocument/2006/relationships/theme" Target="/xl/theme/theme1.xml" Id="Rc6d680304da941d4" /><Relationship Type="http://schemas.openxmlformats.org/officeDocument/2006/relationships/sharedStrings" Target="/xl/sharedStrings.xml" Id="Rac9d38757cb34a3e" /><Relationship Type="http://schemas.openxmlformats.org/officeDocument/2006/relationships/worksheet" Target="/xl/worksheets/sheet1.xml" Id="R654ce89577b842b4" 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baseColWidth="10" defaultRowHeight="14.399999618530273"/>
  <x:cols>
    <x:col min="1" max="1" width="4.21875" customWidth="1"/>
    <x:col min="2" max="2" width="8.88671875" customWidth="1"/>
    <x:col min="3" max="3" width="17.5546875" customWidth="1"/>
    <x:col min="5" max="5" width="11.5546875" customWidth="1"/>
    <x:col min="6" max="6" width="10.44140625" customWidth="1"/>
    <x:col min="7" max="7" width="11.44140625" customWidth="1"/>
    <x:col min="8" max="12" width="11.44140625" customWidth="1"/>
    <x:col min="13" max="13" width="11.5546875" customWidth="1"/>
    <x:col min="14" max="14" width="11.5546875" customWidth="1"/>
    <x:col min="15" max="16" width="11.5546875" customWidth="1"/>
    <x:col min="17" max="18" width="12.33203125" customWidth="1"/>
  </x:cols>
  <x:sheetData>
    <x:row r="1" ht="27" customHeight="1">
      <x:c r="A1" s="8"/>
      <x:c r="B1" s="9"/>
      <x:c r="C1" s="9"/>
      <x:c r="D1" s="9"/>
      <x:c r="E1" s="9"/>
      <x:c r="F1" s="9"/>
      <x:c r="G1" s="10"/>
      <x:c r="H1" s="10"/>
      <x:c r="I1" s="10"/>
      <x:c r="J1" s="10"/>
      <x:c r="K1" s="10"/>
      <x:c r="L1" s="10"/>
      <x:c r="M1" s="10"/>
      <x:c r="N1" s="10"/>
      <x:c r="O1" s="9"/>
      <x:c r="P1" s="9"/>
      <x:c r="Q1" s="9"/>
      <x:c r="R1" s="11"/>
    </x:row>
    <x:row r="2" ht="16.200000762939453" customHeight="1">
      <x:c r="A2" s="6" t="s">
        <x:v>0</x:v>
      </x:c>
      <x:c r="B2" s="6" t="s">
        <x:v>1</x:v>
      </x:c>
      <x:c r="C2" s="6" t="s">
        <x:v>2</x:v>
      </x:c>
      <x:c r="D2" s="6" t="s">
        <x:v>3</x:v>
      </x:c>
      <x:c r="E2" s="6" t="s">
        <x:v>4</x:v>
      </x:c>
      <x:c r="F2" s="12" t="s">
        <x:v>5</x:v>
      </x:c>
      <x:c r="G2" s="16" t="s">
        <x:v>6</x:v>
      </x:c>
      <x:c r="H2" s="17"/>
      <x:c r="I2" s="16" t="s">
        <x:v>7</x:v>
      </x:c>
      <x:c r="J2" s="19"/>
      <x:c r="K2" s="19" t="s">
        <x:v>8</x:v>
      </x:c>
      <x:c r="L2" s="17"/>
      <x:c r="M2" s="28" t="s">
        <x:v>9</x:v>
      </x:c>
      <x:c r="N2" s="29"/>
      <x:c r="O2" s="13" t="s">
        <x:v>10</x:v>
      </x:c>
      <x:c r="P2" s="6" t="s">
        <x:v>11</x:v>
      </x:c>
      <x:c r="Q2" s="6" t="s">
        <x:v>12</x:v>
      </x:c>
      <x:c r="R2" s="6" t="s">
        <x:v>13</x:v>
      </x:c>
    </x:row>
    <x:row r="3" ht="72" customHeight="1">
      <x:c r="A3" s="7"/>
      <x:c r="B3" s="7"/>
      <x:c r="C3" s="7"/>
      <x:c r="D3" s="7"/>
      <x:c r="E3" s="7"/>
      <x:c r="F3" s="7"/>
      <x:c r="G3" s="2" t="s">
        <x:v>14</x:v>
      </x:c>
      <x:c r="H3" s="32" t="s">
        <x:v>15</x:v>
      </x:c>
      <x:c r="I3" s="18" t="s">
        <x:v>14</x:v>
      </x:c>
      <x:c r="J3" s="26" t="s">
        <x:v>15</x:v>
      </x:c>
      <x:c r="K3" s="18" t="s">
        <x:v>14</x:v>
      </x:c>
      <x:c r="L3" s="26" t="s">
        <x:v>15</x:v>
      </x:c>
      <x:c r="M3" s="30" t="s">
        <x:v>14</x:v>
      </x:c>
      <x:c r="N3" s="33" t="s">
        <x:v>15</x:v>
      </x:c>
      <x:c r="O3" s="14"/>
      <x:c r="P3" s="7"/>
      <x:c r="Q3" s="15"/>
      <x:c r="R3" s="7"/>
    </x:row>
    <x:row r="4" ht="124.80000305175781" customHeight="1">
      <x:c r="A4" s="20">
        <x:v>1</x:v>
      </x:c>
      <x:c r="B4" s="20" t="s">
        <x:v>16</x:v>
      </x:c>
      <x:c r="C4" s="21" t="s">
        <x:v>17</x:v>
      </x:c>
      <x:c r="D4" s="20" t="s">
        <x:v>18</x:v>
      </x:c>
      <x:c r="E4" s="22" t="n">
        <x:v>500</x:v>
      </x:c>
      <x:c r="F4" s="23">
        <x:v>0.19</x:v>
      </x:c>
      <x:c r="G4" s="24">
        <x:v>100000</x:v>
      </x:c>
      <x:c r="H4" s="27" t="n">
        <x:f>G4*(1+F4)</x:f>
        <x:v>119000</x:v>
      </x:c>
      <x:c r="I4" s="24">
        <x:v>120000</x:v>
      </x:c>
      <x:c r="J4" s="27" t="n">
        <x:f>I4*(1+F4)</x:f>
        <x:v>142800</x:v>
      </x:c>
      <x:c r="K4" s="24">
        <x:v>113319</x:v>
      </x:c>
      <x:c r="L4" s="27" t="n">
        <x:f>K4*(1+F4)</x:f>
        <x:v>134849.61</x:v>
      </x:c>
      <x:c r="M4" s="31">
        <x:v>125000</x:v>
      </x:c>
      <x:c r="N4" s="34" t="n">
        <x:f>M4*(1+F4)</x:f>
        <x:v>148750</x:v>
      </x:c>
      <x:c r="O4" s="25" t="n">
        <x:f>ROUND(MEDIAN(G4,I4,K4,M4),0)</x:f>
        <x:v>116660</x:v>
      </x:c>
      <x:c r="P4" s="25" t="n">
        <x:f>O4+ROUND(O4*F4,0)</x:f>
        <x:v>138825</x:v>
      </x:c>
      <x:c r="Q4" s="25" t="n">
        <x:f>E4*O4</x:f>
        <x:v>58330000</x:v>
      </x:c>
      <x:c r="R4" s="25" t="n">
        <x:f>E4*P4</x:f>
        <x:v>69412500</x:v>
      </x:c>
    </x:row>
    <x:row r="5" ht="124.80000305175781" customHeight="1">
      <x:c r="A5" s="20">
        <x:v>2</x:v>
      </x:c>
      <x:c r="B5" s="20" t="s">
        <x:v>19</x:v>
      </x:c>
      <x:c r="C5" s="21" t="s">
        <x:v>20</x:v>
      </x:c>
      <x:c r="D5" s="20" t="s">
        <x:v>18</x:v>
      </x:c>
      <x:c r="E5" s="22" t="n">
        <x:v>300</x:v>
      </x:c>
      <x:c r="F5" s="23">
        <x:v>0.19</x:v>
      </x:c>
      <x:c r="G5" s="24">
        <x:v>32000</x:v>
      </x:c>
      <x:c r="H5" s="27" t="n">
        <x:f>G5*(1+F5)</x:f>
        <x:v>38080</x:v>
      </x:c>
      <x:c r="I5" s="24">
        <x:v>28000</x:v>
      </x:c>
      <x:c r="J5" s="27" t="n">
        <x:f>I5*(1+F5)</x:f>
        <x:v>33320</x:v>
      </x:c>
      <x:c r="K5" s="24">
        <x:v>49208</x:v>
      </x:c>
      <x:c r="L5" s="27" t="n">
        <x:f>K5*(1+F5)</x:f>
        <x:v>58557.52</x:v>
      </x:c>
      <x:c r="M5" s="31">
        <x:v>30000</x:v>
      </x:c>
      <x:c r="N5" s="34" t="n">
        <x:f>M5*(1+F5)</x:f>
        <x:v>35700</x:v>
      </x:c>
      <x:c r="O5" s="25" t="n">
        <x:f>ROUND(MEDIAN(G5,I5,K5,M5),0)</x:f>
        <x:v>31000</x:v>
      </x:c>
      <x:c r="P5" s="25" t="n">
        <x:f>O5+ROUND(O5*F5,0)</x:f>
        <x:v>36890</x:v>
      </x:c>
      <x:c r="Q5" s="25" t="n">
        <x:f>E5*O5</x:f>
        <x:v>9300000</x:v>
      </x:c>
      <x:c r="R5" s="25" t="n">
        <x:f>E5*P5</x:f>
        <x:v>11067000</x:v>
      </x:c>
    </x:row>
    <x:row r="6" ht="124.80000305175781" customHeight="1">
      <x:c r="A6" s="20">
        <x:v>3</x:v>
      </x:c>
      <x:c r="B6" s="20" t="s">
        <x:v>21</x:v>
      </x:c>
      <x:c r="C6" s="21" t="s">
        <x:v>22</x:v>
      </x:c>
      <x:c r="D6" s="20" t="s">
        <x:v>18</x:v>
      </x:c>
      <x:c r="E6" s="22" t="n">
        <x:v>664</x:v>
      </x:c>
      <x:c r="F6" s="23">
        <x:v>0.19</x:v>
      </x:c>
      <x:c r="G6" s="24">
        <x:v>45000</x:v>
      </x:c>
      <x:c r="H6" s="27" t="n">
        <x:f>G6*(1+F6)</x:f>
        <x:v>53550</x:v>
      </x:c>
      <x:c r="I6" s="24">
        <x:v>70000</x:v>
      </x:c>
      <x:c r="J6" s="27" t="n">
        <x:f>I6*(1+F6)</x:f>
        <x:v>83300</x:v>
      </x:c>
      <x:c r="K6" s="24">
        <x:v>64719</x:v>
      </x:c>
      <x:c r="L6" s="27" t="n">
        <x:f>K6*(1+F6)</x:f>
        <x:v>77015.61</x:v>
      </x:c>
      <x:c r="M6" s="31">
        <x:v>60000</x:v>
      </x:c>
      <x:c r="N6" s="34" t="n">
        <x:f>M6*(1+F6)</x:f>
        <x:v>71400</x:v>
      </x:c>
      <x:c r="O6" s="25" t="n">
        <x:f>ROUND(MEDIAN(G6,I6,K6,M6),0)</x:f>
        <x:v>62360</x:v>
      </x:c>
      <x:c r="P6" s="25" t="n">
        <x:f>O6+ROUND(O6*F6,0)</x:f>
        <x:v>74208</x:v>
      </x:c>
      <x:c r="Q6" s="25" t="n">
        <x:f>E6*O6</x:f>
        <x:v>41407040</x:v>
      </x:c>
      <x:c r="R6" s="25" t="n">
        <x:f>E6*P6</x:f>
        <x:v>49274112</x:v>
      </x:c>
    </x:row>
    <x:row r="7" ht="15">
      <x:c r="A7" s="3" t="s">
        <x:v>23</x:v>
      </x:c>
      <x:c r="B7" s="4"/>
      <x:c r="C7" s="4"/>
      <x:c r="D7" s="4"/>
      <x:c r="E7" s="4"/>
      <x:c r="F7" s="4"/>
      <x:c r="G7" s="4"/>
      <x:c r="H7" s="4"/>
      <x:c r="I7" s="4"/>
      <x:c r="J7" s="4"/>
      <x:c r="K7" s="4"/>
      <x:c r="L7" s="4"/>
      <x:c r="M7" s="4"/>
      <x:c r="N7" s="4"/>
      <x:c r="O7" s="4"/>
      <x:c r="P7" s="5"/>
      <x:c r="Q7" s="1" t="n">
        <x:f>SUM(Q4:Q6)</x:f>
        <x:v>109037040</x:v>
      </x:c>
      <x:c r="R7" s="1" t="n">
        <x:f>SUM(R4:R6)</x:f>
        <x:v>129753612</x:v>
      </x:c>
    </x:row>
  </x:sheetData>
  <x:mergeCells>
    <x:mergeCell ref="A7:P7"/>
    <x:mergeCell ref="R2:R3"/>
    <x:mergeCell ref="A1:R1"/>
    <x:mergeCell ref="A2:A3"/>
    <x:mergeCell ref="C2:C3"/>
    <x:mergeCell ref="D2:D3"/>
    <x:mergeCell ref="E2:E3"/>
    <x:mergeCell ref="F2:F3"/>
    <x:mergeCell ref="O2:O3"/>
    <x:mergeCell ref="P2:P3"/>
    <x:mergeCell ref="Q2:Q3"/>
    <x:mergeCell ref="B2:B3"/>
    <x:mergeCell ref="G2:H2"/>
    <x:mergeCell ref="M2:N2"/>
    <x:mergeCell ref="I2:J2"/>
    <x:mergeCell ref="K2:L2"/>
  </x:mergeCells>
  <x:pageMargins left="0.7" right="0.7" top="0.75" bottom="0.75" header="0.3" footer="0.3"/>
</x:worksheet>
</file>