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16"/>
  <workbookPr defaultThemeVersion="166925"/>
  <mc:AlternateContent xmlns:mc="http://schemas.openxmlformats.org/markup-compatibility/2006">
    <mc:Choice Requires="x15">
      <x15ac:absPath xmlns:x15ac="http://schemas.microsoft.com/office/spreadsheetml/2010/11/ac" url="https://invias-my.sharepoint.com/personal/nlgutierrez_invias_gov_co/Documents/Estructuraciones/Peaje Saboya/5. OBS INVITACION INTERVENTORIA V3/"/>
    </mc:Choice>
  </mc:AlternateContent>
  <xr:revisionPtr revIDLastSave="16" documentId="13_ncr:1_{3586109D-1224-4754-86D6-EB0F1C36C505}" xr6:coauthVersionLast="47" xr6:coauthVersionMax="47" xr10:uidLastSave="{07979E0C-7C84-44E8-BD0B-ADD7D6A8F6C2}"/>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'!$F$1:$F$31</definedName>
    <definedName name="_xlnm.Print_Area" localSheetId="0">'MATRIZ RIESGOS INTERVENTORIA '!$A$1:$Y$21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5" i="3" l="1"/>
  <c r="S35" i="3" s="1"/>
  <c r="K35" i="3"/>
  <c r="L35" i="3" s="1"/>
  <c r="R19" i="3"/>
  <c r="S19" i="3" s="1"/>
  <c r="K19" i="3"/>
  <c r="L19" i="3" s="1"/>
  <c r="R17" i="3"/>
  <c r="S17" i="3" s="1"/>
  <c r="K17" i="3"/>
  <c r="L17" i="3" s="1"/>
  <c r="R16" i="3"/>
  <c r="S16" i="3" s="1"/>
  <c r="K16" i="3"/>
  <c r="L16" i="3" s="1"/>
  <c r="K7" i="3"/>
  <c r="L7" i="3" s="1"/>
  <c r="K8" i="3"/>
  <c r="L8" i="3" s="1"/>
  <c r="K9" i="3"/>
  <c r="L9" i="3" s="1"/>
  <c r="K10" i="3"/>
  <c r="L10" i="3" s="1"/>
  <c r="K11" i="3"/>
  <c r="L11" i="3" s="1"/>
  <c r="K12" i="3"/>
  <c r="L12" i="3" s="1"/>
  <c r="K13" i="3"/>
  <c r="L13" i="3" s="1"/>
  <c r="K14" i="3"/>
  <c r="L14" i="3" s="1"/>
  <c r="K15" i="3"/>
  <c r="L15" i="3" s="1"/>
  <c r="K18" i="3"/>
  <c r="L18" i="3" s="1"/>
  <c r="K20" i="3"/>
  <c r="L20" i="3" s="1"/>
  <c r="K21" i="3"/>
  <c r="L21" i="3" s="1"/>
  <c r="K22" i="3"/>
  <c r="L22" i="3" s="1"/>
  <c r="K23" i="3"/>
  <c r="L23" i="3" s="1"/>
  <c r="K24" i="3"/>
  <c r="L24" i="3" s="1"/>
  <c r="K25" i="3"/>
  <c r="L25" i="3" s="1"/>
  <c r="K26" i="3"/>
  <c r="L26" i="3" s="1"/>
  <c r="K27" i="3"/>
  <c r="L27" i="3" s="1"/>
  <c r="K28" i="3"/>
  <c r="L28" i="3" s="1"/>
  <c r="K29" i="3"/>
  <c r="L29" i="3" s="1"/>
  <c r="K30" i="3"/>
  <c r="L30" i="3" s="1"/>
  <c r="K31" i="3"/>
  <c r="L31" i="3" s="1"/>
  <c r="K32" i="3"/>
  <c r="L32" i="3" s="1"/>
  <c r="K33" i="3"/>
  <c r="L33" i="3" s="1"/>
  <c r="K34" i="3"/>
  <c r="L34" i="3" s="1"/>
  <c r="R7" i="3"/>
  <c r="S7" i="3" s="1"/>
  <c r="R8" i="3"/>
  <c r="S8" i="3" s="1"/>
  <c r="R9" i="3"/>
  <c r="S9" i="3" s="1"/>
  <c r="R10" i="3"/>
  <c r="S10" i="3" s="1"/>
  <c r="R11" i="3"/>
  <c r="S11" i="3" s="1"/>
  <c r="R12" i="3"/>
  <c r="S12" i="3" s="1"/>
  <c r="R13" i="3"/>
  <c r="S13" i="3" s="1"/>
  <c r="R14" i="3"/>
  <c r="S14" i="3" s="1"/>
  <c r="R15" i="3"/>
  <c r="S15" i="3" s="1"/>
  <c r="R18" i="3"/>
  <c r="S18"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T33" i="3" s="1"/>
  <c r="R34" i="3"/>
  <c r="S34" i="3" s="1"/>
  <c r="S33" i="3" l="1"/>
</calcChain>
</file>

<file path=xl/sharedStrings.xml><?xml version="1.0" encoding="utf-8"?>
<sst xmlns="http://schemas.openxmlformats.org/spreadsheetml/2006/main" count="477" uniqueCount="256">
  <si>
    <t>INSTITUTO NACIONAL DE VÍAS
MATRIZ DE RIESGOS</t>
  </si>
  <si>
    <t>IP-DTE-SPI-013-2026</t>
  </si>
  <si>
    <t>“INTERVENTORÍA PARA EL ESTUDIO SOCIOECONÓMICO EN EL MUNICIPIO DE SABOYÁ ASOCIADO A LA ESTACIÓN DE PEAJE "SABOYÁ" UBICADO SOBRE LA RUTA 45A05 A CARGO DEL INVIAS EN EL DPTO DE BOYACÁ”</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</si>
  <si>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</si>
  <si>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</si>
  <si>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</si>
  <si>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</si>
  <si>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</si>
  <si>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</si>
  <si>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</si>
  <si>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</si>
  <si>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</si>
  <si>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</si>
  <si>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</si>
  <si>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</si>
  <si>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</si>
  <si>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</si>
  <si>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</si>
  <si>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</si>
  <si>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</si>
  <si>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</si>
  <si>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</si>
  <si>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</si>
  <si>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</si>
  <si>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</si>
  <si>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</si>
  <si>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</si>
  <si>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</si>
  <si>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</si>
  <si>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</si>
  <si>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General</t>
  </si>
  <si>
    <t>Externo</t>
  </si>
  <si>
    <t>Selección</t>
  </si>
  <si>
    <t xml:space="preserve">Riesgo Procesal </t>
  </si>
  <si>
    <t>Colusión en el proceso.</t>
  </si>
  <si>
    <t>Posibles perjuicios en el área técnica, financiera y/o legales contra la entidad.
Imposibilidad en la ejecución del contrato.</t>
  </si>
  <si>
    <t>X</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</si>
  <si>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futuro interventor.
La  revisión se lleva a cabo con el seguimiento del  personal de la Entidad perteneciente a la  dependencia  encargada. </t>
  </si>
  <si>
    <t>SI</t>
  </si>
  <si>
    <t>Instituto
Interventor</t>
  </si>
  <si>
    <t>Apertura del proceso de contratación</t>
  </si>
  <si>
    <t>Hasta la adjudicación del proceso de contratación</t>
  </si>
  <si>
    <t>Seguimiento y control del proceso precontractual por parte del área encargada</t>
  </si>
  <si>
    <t>Semanal</t>
  </si>
  <si>
    <t>Especifico</t>
  </si>
  <si>
    <t xml:space="preserve">Interna </t>
  </si>
  <si>
    <t xml:space="preserve">Selección </t>
  </si>
  <si>
    <t>Que se seleccione a un futuro interventor sin el cumplimiento de las condiciones y requisitos mínimos y habilitantes del tipo y modalidad de contratación.</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</si>
  <si>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</si>
  <si>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</si>
  <si>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</si>
  <si>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</si>
  <si>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Hasta la suscripción del contrato</t>
  </si>
  <si>
    <t xml:space="preserve">Mesas de trabajo internas interdisciplinarias. 
Monitoreo a las etapas de planificación, estructuración, evaluación y adjudicación.  </t>
  </si>
  <si>
    <t xml:space="preserve">Semanal de acuerdo con el cronograma de contratación </t>
  </si>
  <si>
    <t xml:space="preserve">Externo </t>
  </si>
  <si>
    <t xml:space="preserve">Contratación </t>
  </si>
  <si>
    <t>Que no se firme el contrato.</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</si>
  <si>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</si>
  <si>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</si>
  <si>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 xml:space="preserve"> Desde el inicio del proceso contractual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</si>
  <si>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</si>
  <si>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</si>
  <si>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</si>
  <si>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</si>
  <si>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</si>
  <si>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</si>
  <si>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</si>
  <si>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</si>
  <si>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</si>
  <si>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</si>
  <si>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presentado por la terminación anticipada del contrato de interventoría, por estar ligada contractualmente al desarrollo del Contrato de Consultoría, de tal manera que si este se llega a terminar por cualquiera de las causales previstas en el Contrato de Consultoría o por la ley, el Contrato de Interventoría, será liquidado por terminación de su objeto, sin lugar a indemnización.  
Riesgo que asume el INTERVENTOR.</t>
  </si>
  <si>
    <t>Impacto económico al Interventor.</t>
  </si>
  <si>
    <t>Compromiso del Interventor en cumplimiento de sus obligaciones contractuales, para asegurar la correcta ejecución del contrato de Consultoría. Esto incluye la identificación y resolución oportuna de cualquier problema que pueda surgir durante el desarrollo del proyecto, con el fin de evitar que estos afecten gravemente el desarrollo de la Consultoría y de esta manera reducir el riesgo de una terminación anticipada del contrato.</t>
  </si>
  <si>
    <t>Interventor</t>
  </si>
  <si>
    <t>Al inicio de la ejecución del contrato</t>
  </si>
  <si>
    <t>A la terminación de la ejecución del contrato</t>
  </si>
  <si>
    <t>Vigilancia y control a la ejecución del Contrato de interventoría. 
Solución oportuna de problemas, escalamiento a la Entidad cuando sea necesaria su intervención, seguimiento permanente a la problemática que se  presente, requerimientos escritos por parte del Supervisor del Contrato de Interventoría.</t>
  </si>
  <si>
    <t>Permanente cuando se presente problemas que afecten de manera grave la ejecución de la obra.</t>
  </si>
  <si>
    <t xml:space="preserve">Específico </t>
  </si>
  <si>
    <t>Riesgo Operacional</t>
  </si>
  <si>
    <t>Riesgo por la deficiente Interventoría, por autorizar y/o aprobar el personal del Consultor sin que cumpla requisitos de acuerdo con las exigencias del pliego de condiciones y la normatividad vigente. 
Por permitir que el Consultor ejecute el contrato sin el personal, debidamente aprobado. 
Riesgo que asume el INTERVENTOR.</t>
  </si>
  <si>
    <t xml:space="preserve">Afectación en la ejecución del proyecto, por no contar el Consultor con los profesionales idóneos de acuerdo con las obligaciones estipuladas en el Pliego de Condiciones y demás documentos del proceso de selección. </t>
  </si>
  <si>
    <t>El Interventor debe exigir al Consultor el cumplimiento estricto de los requisitos establecidos para el personal profesional, conforme a lo dispuesto en el pliego de condiciones y demás documentos contractuales. 
El interventor deberá velar por la utilización del personal aprobado, de acuerdo con la dedicación prevista en los documentos contractuales.
El Supervisor del Contrato de Interventoría deberán realizar seguimiento al Interventor, informando cualquier irregularidad, además, de exigirle el cumplimiento de sus obligaciones a fin de no afectar el objeto contractual.</t>
  </si>
  <si>
    <t>Control y vigilancia constantes por parte del Supervisor del Contrato de Interventoría a la ejecución del contrato de interventoría, con el fin de garantizar que el Consultor cumpla, entre otros aspectos, con el personal profesional mínimo requerido en el pliego de condiciones y demás documentos contractuales, asegurando tanto su idoneidad como la dedicación exigida.</t>
  </si>
  <si>
    <t>Permanente durante la ejecución contrato</t>
  </si>
  <si>
    <t>Riesgo presentado por la deficiente Interventoría, que conlleve a generar problemas a causa de la no entrega de los productos establecidos en el Contrato de Consultoría y/o parálisis de la mismas por demoras ocasionadas por parte del INTERVENTOR en cuanto a revisión y aprobación. 
Riesgo que asume el  INTERVENTOR.</t>
  </si>
  <si>
    <t xml:space="preserve">Afectación al cronograma del Contrato de consultoría por demoras en revisión y aprobación por parte del interventor a los productos establecidos en el Contrato de Consultoría. </t>
  </si>
  <si>
    <t>Realizar seguimiento permanente y una revisión detallada por parte del Interventor, en colaboración con sus especialistas, a las obligaciones contenidas en los documentos del presente proceso de selección.
El Interventor deberá observar, hacer seguimiento, revisar y aprobar oportunamente las correcciones realizadas por el Consultor en los entregables, asegurando el cumplimiento del cronograma de entregas acordado.
El Supervisor del Contrato de Interventoría en virtud de sus funciones deberá hacer control y vigilancia,  informando cualquier irregularidad detectada, así mismo exigirá el cumplimiento de sus obligaciones y garantizarán que no se vea afectado el objeto contractual.</t>
  </si>
  <si>
    <t>La Interventoría debe efectuar seguimiento continuo  a través de su Director y  Especialistas,  a las obligaciones contenidas en los documentos del proceso de Consultoría
Velar por que se cumpla el cronograma de entregas parciales y con el resultado de los Estudios en el plazo estipulado. 
Seguimiento por parte El Supervisor del Contrato de Interventoría, para verificar que se den las entregas parciales y posteriormente la entrega de la totalidad de los cálculos estructurales y/o estudios y/o diseños.  
Requerimientos escritos al Interventor.</t>
  </si>
  <si>
    <t>Mensual</t>
  </si>
  <si>
    <r>
      <t>Riesgo presentado por la deficiente Interventoría,  por autorizar y/o aprobar información deficiente, incompleta o errada, sin cumplir con las especificaciones técnicas requeridas y de calidad, de cada uno de los aspectos y los  requerimientos técnicos establecidas en el  Contrato de Consultoría.</t>
    </r>
    <r>
      <rPr>
        <u/>
        <sz val="11"/>
        <rFont val="Calibri"/>
        <family val="2"/>
        <scheme val="minor"/>
      </rPr>
      <t xml:space="preserve"> </t>
    </r>
    <r>
      <rPr>
        <sz val="11"/>
        <rFont val="Calibri"/>
        <family val="2"/>
        <scheme val="minor"/>
      </rPr>
      <t xml:space="preserve">
Riesgo que asume el INTERVENTOR</t>
    </r>
  </si>
  <si>
    <t xml:space="preserve"> Entregables deficientes.
Demora en la revisión y aprobación de las especificaciones  que contemplan los requerimientos técnicos por correctivos necesarios.</t>
  </si>
  <si>
    <t xml:space="preserve">La Interventoría deberá hacer seguimiento, supervisión, revisión y aprobación previamente a cada uno de los aspectos y  requerimientos técnicos establecidas en el Contrato de Consultoría; en caso de requerirse algún ajuste a los mismos por imprevistos deberá justificar, soportar y documentar técnicamente los cambios requeridos. 
En caso de detectar alguna deficiencia y/o inconsistencia en los mismos deberá adoptar los correctivos técnicos necesarios, justificados, soportados y documentados. </t>
  </si>
  <si>
    <t>Al final de la ejecución del contrato.</t>
  </si>
  <si>
    <t>La Interventoría debe realizar un seguimiento continuo de las obligaciones asociadas con los estudios y diseños, asegurando su revisión y aprobación para garantizar que cumplan con la calidad y confiabilidad requeridas. 
Requerimientos escritos por parte del Supervisor del Contrato de Interventoría.</t>
  </si>
  <si>
    <t>Riesgo por la deficiente Interventoría, que genere demora o ausencia en la toma de decisiones, que llegaren a generar efectos económicos al Consultor. 
Riesgo que asume el INTERVENTOR.</t>
  </si>
  <si>
    <t>Impacto negativo en la ejecución del contrato. 
Desfases económicos que generen impacto en las condiciones económicas y financieras del Contrato de Consultoría.</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</si>
  <si>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</si>
  <si>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</si>
  <si>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durante la ejecución del contrato.</t>
  </si>
  <si>
    <t>Ausencia o deficiencia en la metodología de seguimiento técnico y contractual del contrato de consultoría</t>
  </si>
  <si>
    <t xml:space="preserve">Afectación al cronograma y al cumplimento de las condiciones pactadas en el contrato de consultoría
Posibles errores no detectados oportunamente en el seguimiento al contrato de Consultoría
</t>
  </si>
  <si>
    <t xml:space="preserve">La interventoría deberá diseñar e implementar una metodología de seguimiento con criterios técnicos, indicadores, responsables y frecuencias claras.
El interventor deberá realizar control y vigilancia permanente al consultor en las obligaciones asociadas con la elaboración de estudios y diseños 
</t>
  </si>
  <si>
    <t>Control y vigilancia integral y permanente al Interventor durante la ejecución del contrato, por parte de la supervisión del Contrato, de manera que detecte a tiempo los problemas que se presenten, los analice y los resuelva oportunamente.</t>
  </si>
  <si>
    <t>Deficiencias en el control, validación y aprobación de Posibilidad de inconsistencias técnicas derivadas de los estudios y diseños existentes</t>
  </si>
  <si>
    <t>Ejecución inadecuada del proyecto e impacto negativo en el logro de las metas del alcance del proyecto.</t>
  </si>
  <si>
    <t>La interventoría deberá establecer un protocolo técnico de revisión y validación que incluya listas de chequeo, responsables por componente, y criterios de aceptación alineados con la normativa vigente . 
Así mismo deberá evaluar los entregables del consultor en cada fase, con trazabilidad documental y actas de aprobación, cumpliendo con los  tiempos máximos de respuesta para evitar cuellos de botella y garantizar que los estudios y diseños aprobados sean ejecutables, seguros y sostenibles.</t>
  </si>
  <si>
    <t>A la aprobación de los Estudios y Diseños</t>
  </si>
  <si>
    <t>Riesgo Operacional 
Riesgo Económico</t>
  </si>
  <si>
    <t>Riesgo presentado por la deficiente Interventoría, en lo de su competencia, en los casos de procesos administrativos y/o judiciales con ocasión de la ejecución del Contrato de Consultoría, en la etapa contractual como en la  postcontractual, ya sea por procesos de multas, sanciones, entre otros. 
 Riesgo que asume el  INTERVENTOR.</t>
  </si>
  <si>
    <t>Dificultad durante la ejecución del proyecto, por medidas sancionatorias.  
Impactos económicos negativos a los afectados .</t>
  </si>
  <si>
    <t>Control y vigilancia integral y permanente por parte del Interventor durante la ejecución del Contrato de Consultoría,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</si>
  <si>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</si>
  <si>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durante la  ejecución del Contrato de Consultoría. 
 Atención oportuna de los procesos administrativos y judiciales  que sean requeridos ya sea en la etapa contractual o postcontractual, en lo de su competencia.</t>
  </si>
  <si>
    <t>Permanente en la ejecución del contrato y cuando se requiera en la etapa postcontractual.</t>
  </si>
  <si>
    <t>Deficiencia en la calidad, solidez y oportunidad de los conceptos emitidos por el equipo de interventoría.</t>
  </si>
  <si>
    <t xml:space="preserve">Dificultades en la toma de decisiones técnicas y contractuales debido a la calidad de los conceptos emitidos, lo que puede conllevar a retrasos en la ejecución de la consultoría y riesgos jurídicos por falta de soporte documental adecuado.
</t>
  </si>
  <si>
    <t>La interventoría deberá establecer un protocolo institucional para la emisión de conceptos, que incluya criterios de solidez argumentativa, claridad lingüística, precisión normativa y brevedad operativa, definiendo  formatos estandarizados y tiempos máximos de respuesta para asegurar oportunidad y trazabilidad.</t>
  </si>
  <si>
    <t>Al inicio de la ejecución contractual</t>
  </si>
  <si>
    <t>A la terminación del evento</t>
  </si>
  <si>
    <t>La Supervisión del contrato, debe implementar un sistema de seguimiento a los conceptos emitidos, evaluando su calidad, oportunidad y alineación con los lineamientos institucionales. 
Auditorías internas periódicas, retroalimentación cruzada entre áreas, y mantener un repositorio digital con trazabilidad documental para facilitar la consulta y control por parte de entes de supervisión o control externo.</t>
  </si>
  <si>
    <t>Permanente</t>
  </si>
  <si>
    <t>Demoras en la Información: Se refiere a la posibilidad que las Entidades Estatales Nacionales, Departamentales o Municipales, retarden la información y respuesta a solicitudes realizadas por la interventoría.</t>
  </si>
  <si>
    <t xml:space="preserve">Reprogramación de los cronogramas de ejecución y entrega por no contar con conceptos, criterios, documentación e informes que requieran de este insumo necesario para la correcta ejecución  </t>
  </si>
  <si>
    <t>El interventor deberá adelantar las solicitudes y realizar un permanente seguimiento a las respuestas, permisos, licencias y demás requeridos propios o que haya efectuado el Consultor, objeto de este contrato de interventoría.</t>
  </si>
  <si>
    <t xml:space="preserve">Reunión de seguimiento y comunicación con el interventor.
Seguimiento por parte del Supervisor del Contrato de Interventoría. </t>
  </si>
  <si>
    <t>Disposición de Personal no idóneo:. Consiste en asignar por parte de la interventoría a personal sin las competencias funcionales, capacitación o entrenamiento para la realización de las labores del Contrato de Consultoría.</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</si>
  <si>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</si>
  <si>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</si>
  <si>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</si>
  <si>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</si>
  <si>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por parte del Supervisor del Contrato de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</si>
  <si>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</si>
  <si>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</si>
  <si>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</si>
  <si>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manteniendo los mínimos de formación y experiencia del componente humano ofertado.</t>
  </si>
  <si>
    <t>interventor</t>
  </si>
  <si>
    <t>Al inicio de la manifestación del riesgo</t>
  </si>
  <si>
    <t>A la terminación de la ocurrencia del evento</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</si>
  <si>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</si>
  <si>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</si>
  <si>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</si>
  <si>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</si>
  <si>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proceso de consultoría. Riesgo que asume el PROPONENTE Y/O INTERVENTOR, hasta seis (6) meses después de adjudicado el contrato de Interventoría, teniendo en cuenta que el proceso de selección del Consultor, es un proceso independiente, que podría presentar demoras por observaciones presentadas al proceso, notificaciones de ley, o quedar desierto, entre otros aspectos.  
Riesgo que asume el INVIAS después de seis (6) meses de adjudicado el contrato de Interventoría.</t>
  </si>
  <si>
    <t>Desplazamiento en la ejecución del Contrato de Consultoría o no ejecución del mismo en caso de declararse desierto.</t>
  </si>
  <si>
    <t xml:space="preserve">Planeación y estructuración de los proyectos. 
Atención a los procesos de selección para el Consultor,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</si>
  <si>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</si>
  <si>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</si>
  <si>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el Consultor como para la  interventoría.</t>
  </si>
  <si>
    <t>Durante la etapa de planeación y selección del proceso.</t>
  </si>
  <si>
    <t>Riesgo Regulatorio</t>
  </si>
  <si>
    <t>Expedición y/o modificación de normas: Ocurre por cambios normativos o por la expedición de normas posteriores  al cierre del proceso,  que afecten las condiciones económicas y/o técnicas inicialmente pactadas.</t>
  </si>
  <si>
    <t>Afectación del  desarrollo del contrato previsto con la normatividad existente al cierre del proceso de selección.</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</si>
  <si>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</si>
  <si>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NO</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</si>
  <si>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</si>
  <si>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</si>
  <si>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</si>
  <si>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interventor para garantizar la continuidad y cumplimiento del contrato.</t>
  </si>
  <si>
    <t>Retrasos o suspensión dentro de la ejecución del contrato.</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</si>
  <si>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</si>
  <si>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Si</t>
  </si>
  <si>
    <t>Inicio del contrato</t>
  </si>
  <si>
    <t>Revisión y seguimiento de avances parciales durante la ejecución del contrato.</t>
  </si>
  <si>
    <t>Riesgos de la Salud</t>
  </si>
  <si>
    <t>Disponibilidad de los Elementos de Protección Personal: Se refiere a la posibilidad de que el interventor no disponga o suministre a sus colaboradores en sitio de los Elementos de Protección Personal EPP y los de Riesgo Bilógico.</t>
  </si>
  <si>
    <t>Accidentes de trabajo y posible exposición a riegos operacionales.</t>
  </si>
  <si>
    <t>El interventor deberá suministrar todos los EPP a sus colaboradores  o solicitar a la ARL que los suministre.</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</si>
  <si>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</si>
  <si>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</si>
  <si>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</si>
  <si>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</si>
  <si>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</si>
  <si>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</si>
  <si>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</si>
  <si>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obligaciones del Contrato de Consultoría.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</si>
  <si>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</si>
  <si>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A partir de la información oficial, información del Interventor, del Consultor, de las Territoriales del Instituto, se determinan acciones a seguir, para procurar la menor afectación al contrato.
Reunión de seguimiento periódica.</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</si>
  <si>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</si>
  <si>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</si>
  <si>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 .</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</si>
  <si>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Consultoría, para advertir oportunamente sobre su interferencia con el proyecto y tomar las medidas tendiente a mitigar el impacto.  
Ante la aparición del evento efectuar los ajustes.
En caso de guerra  se debe acordar con el Instituto el tratamiento contractual.</t>
  </si>
  <si>
    <t>Al inicio de la manifestación y/o evidencia del evento</t>
  </si>
  <si>
    <t>Revisión de la información obtenida, para tomar las medidas a que haya lugar.</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</si>
  <si>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</si>
  <si>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</si>
  <si>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</si>
  <si>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</si>
  <si>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</si>
  <si>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</si>
  <si>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Revisiones de expertos del Interventor en los tratamientos y controles  a ser implementados.</t>
  </si>
  <si>
    <t>Determinadas por los expertos del Interventor en esta materia</t>
  </si>
  <si>
    <t>Cambios de la Naturaleza: Se refiere a posibles cambios en aspectos ambientales y de la naturaleza que podrían influir considerablemente en las labores del contrato objeto de interventoría.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</si>
  <si>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</si>
  <si>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del proyecto.</t>
  </si>
  <si>
    <t xml:space="preserve">Al inicio de la manifestación del evento </t>
  </si>
  <si>
    <t xml:space="preserve">
Reunión de seguimiento y comunicación con las Entidades de control del riesgo de desastres del municipio y/o departamento.</t>
  </si>
  <si>
    <t>Riesgos de Corrupción</t>
  </si>
  <si>
    <t>Gestión Indebida y dolosa de los recursos financieros de insumos y obras. Se refiere a la posibilidad de que el Consultor,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</si>
  <si>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</si>
  <si>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</si>
  <si>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Supervisar el comportamiento de todos los involucrados en el proceso.</t>
  </si>
  <si>
    <t>Riesgo Tecnológico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</si>
  <si>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</si>
  <si>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</si>
  <si>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</si>
  <si>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</si>
  <si>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 xml:space="preserve">Fallas en los equipos tecnológicos utilizados para la toma y procesamiento de la información y el control del desarrollo de los estudios objeto del contrato de interventoría.
  </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</si>
  <si>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</si>
  <si>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</si>
  <si>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</si>
  <si>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</si>
  <si>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</si>
  <si>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</si>
  <si>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</si>
  <si>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</si>
  <si>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Seguimiento a  pendientes que surjan por posibles ocurrencias de este riesgo en la manera de mitigarlos  de manera periódica como parte de los comités técnicos de ejecución de la Interventoría.</t>
  </si>
  <si>
    <t>Post Contractual</t>
  </si>
  <si>
    <t>Riesgo Post contractual</t>
  </si>
  <si>
    <r>
      <rPr>
        <b/>
        <sz val="10"/>
        <rFont val="Calibri"/>
        <family val="2"/>
        <scheme val="minor"/>
      </rPr>
      <t xml:space="preserve">Pérdida de vigencia o insuficiencia de las garantías: </t>
    </r>
    <r>
      <rPr>
        <sz val="10"/>
        <rFont val="Calibri"/>
        <family val="2"/>
        <scheme val="minor"/>
      </rPr>
      <t xml:space="preserve">
Las pólizas constituidas pierden vigencia antes del cierre definitivo de responsabilidades</t>
    </r>
  </si>
  <si>
    <t xml:space="preserve">
Dificultad para hacer efectivas las responsabilidades contractuales del contratista</t>
  </si>
  <si>
    <t xml:space="preserve">
La interventoría deberá realizar seguimiento a la   vigencia, suficiencia y actualización de las garantías contractuales exigiendo su renovación, ampliación o ajuste oportuno hasta la liquidación del contrato</t>
  </si>
  <si>
    <t xml:space="preserve"> Desde la terminación del Contrato  </t>
  </si>
  <si>
    <t>Hasta la liquidación</t>
  </si>
  <si>
    <t>La interventoría o supervisión, según aplique, deberá hacer verificación periódica de la vigencia, cobertura, suficiencia de los amparos y condiciones de las pólizas, así como del cumplimiento de las obligaciones de renovación o actualización cuando se presenten modificaciones contractuales o ampliaciones de plazo.</t>
  </si>
  <si>
    <t xml:space="preserve">Permanente, hasta la liquidación del Contrato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</si>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</sst>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b/>
      <sz val="10"/>
      <name val="Calibri"/>
      <family val="2"/>
      <scheme val="minor"/>
    </font>
    <font>
      <sz val="10"/>
      <name val="Calibri"/>
      <family val="2"/>
      <scheme val="minor"/>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7">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10" fillId="0" borderId="1" xfId="0" applyFont="1" applyBorder="1" applyAlignment="1">
      <alignment horizontal="center" vertical="center" textRotation="90"/>
    </xf>
    <xf numFmtId="0" fontId="10" fillId="0" borderId="7" xfId="1" applyFont="1" applyBorder="1" applyAlignment="1">
      <alignment horizontal="center" vertical="center" textRotation="90"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4"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66675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35"/>
  <sheetViews>
    <sheetView showGridLines="0" tabSelected="1" topLeftCell="O10" zoomScaleNormal="100" workbookViewId="0">
      <selection activeCell="G2" sqref="G2:Y2"/>
    </sheetView>
  </sheetViews>
  <sheetFormatPr defaultColWidth="10.85546875" defaultRowHeight="14.45"/>
  <cols>
    <col min="1" max="1" width="2.140625" style="2" customWidth="1"/>
    <col min="2" max="2" width="5.7109375" style="10" bestFit="1" customWidth="1"/>
    <col min="3" max="3" width="5.42578125" style="10" customWidth="1"/>
    <col min="4" max="4" width="6.7109375" style="10" customWidth="1"/>
    <col min="5" max="5" width="8.140625" style="10" bestFit="1" customWidth="1"/>
    <col min="6" max="6" width="7.42578125" style="10" customWidth="1"/>
    <col min="7" max="7" width="50.140625" style="2" customWidth="1"/>
    <col min="8" max="8" width="32.7109375" style="2" customWidth="1"/>
    <col min="9" max="11" width="8.7109375" style="2" customWidth="1"/>
    <col min="12" max="12" width="14.42578125" style="10" customWidth="1"/>
    <col min="13" max="13" width="8.5703125" style="10" customWidth="1"/>
    <col min="14" max="14" width="13.85546875" style="10" customWidth="1"/>
    <col min="15" max="15" width="71.140625" style="2" customWidth="1"/>
    <col min="16" max="18" width="8.7109375" style="2" customWidth="1"/>
    <col min="19" max="19" width="11.140625" style="10" customWidth="1"/>
    <col min="20" max="20" width="18" style="2" customWidth="1"/>
    <col min="21" max="21" width="20.28515625" style="2" customWidth="1"/>
    <col min="22" max="22" width="25.7109375" style="2" customWidth="1"/>
    <col min="23" max="23" width="27.28515625" style="2" customWidth="1"/>
    <col min="24" max="24" width="63.5703125" style="2" customWidth="1"/>
    <col min="25" max="25" width="27.28515625" style="2" customWidth="1"/>
    <col min="26" max="16384" width="10.85546875" style="2"/>
  </cols>
  <sheetData>
    <row r="1" spans="1:25" ht="48" customHeight="1">
      <c r="B1" s="42"/>
      <c r="C1" s="43"/>
      <c r="D1" s="43"/>
      <c r="E1" s="43"/>
      <c r="F1" s="44"/>
      <c r="G1" s="51" t="s">
        <v>0</v>
      </c>
      <c r="H1" s="52"/>
      <c r="I1" s="52"/>
      <c r="J1" s="52"/>
      <c r="K1" s="52"/>
      <c r="L1" s="52"/>
      <c r="M1" s="52"/>
      <c r="N1" s="52"/>
      <c r="O1" s="52"/>
      <c r="P1" s="52"/>
      <c r="Q1" s="52"/>
      <c r="R1" s="52"/>
      <c r="S1" s="52"/>
      <c r="T1" s="52"/>
      <c r="U1" s="52"/>
      <c r="V1" s="52"/>
      <c r="W1" s="52"/>
      <c r="X1" s="52"/>
      <c r="Y1" s="53"/>
    </row>
    <row r="2" spans="1:25" ht="25.5" customHeight="1">
      <c r="B2" s="45"/>
      <c r="C2" s="46"/>
      <c r="D2" s="46"/>
      <c r="E2" s="46"/>
      <c r="F2" s="47"/>
      <c r="G2" s="64" t="s">
        <v>1</v>
      </c>
      <c r="H2" s="65"/>
      <c r="I2" s="65"/>
      <c r="J2" s="65"/>
      <c r="K2" s="65"/>
      <c r="L2" s="65"/>
      <c r="M2" s="65"/>
      <c r="N2" s="65"/>
      <c r="O2" s="65"/>
      <c r="P2" s="65"/>
      <c r="Q2" s="65"/>
      <c r="R2" s="65"/>
      <c r="S2" s="65"/>
      <c r="T2" s="65"/>
      <c r="U2" s="65"/>
      <c r="V2" s="65"/>
      <c r="W2" s="65"/>
      <c r="X2" s="65"/>
      <c r="Y2" s="66"/>
    </row>
    <row r="3" spans="1:25" ht="28.9" customHeight="1">
      <c r="B3" s="48"/>
      <c r="C3" s="49"/>
      <c r="D3" s="49"/>
      <c r="E3" s="49"/>
      <c r="F3" s="50"/>
      <c r="G3" s="51" t="s">
        <v>2</v>
      </c>
      <c r="H3" s="54"/>
      <c r="I3" s="54"/>
      <c r="J3" s="54"/>
      <c r="K3" s="54"/>
      <c r="L3" s="54"/>
      <c r="M3" s="54"/>
      <c r="N3" s="54"/>
      <c r="O3" s="54"/>
      <c r="P3" s="54"/>
      <c r="Q3" s="54"/>
      <c r="R3" s="54"/>
      <c r="S3" s="54"/>
      <c r="T3" s="54"/>
      <c r="U3" s="54"/>
      <c r="V3" s="54"/>
      <c r="W3" s="54"/>
      <c r="X3" s="54"/>
      <c r="Y3" s="55"/>
    </row>
    <row r="4" spans="1:25" ht="42.6" customHeight="1">
      <c r="B4" s="56" t="s">
        <v>3</v>
      </c>
      <c r="C4" s="56" t="s">
        <v>4</v>
      </c>
      <c r="D4" s="56" t="s">
        <v>5</v>
      </c>
      <c r="E4" s="56" t="s">
        <v>6</v>
      </c>
      <c r="F4" s="56" t="s">
        <v>7</v>
      </c>
      <c r="G4" s="59" t="s">
        <v>8</v>
      </c>
      <c r="H4" s="59" t="s">
        <v>9</v>
      </c>
      <c r="I4" s="56" t="s">
        <v>10</v>
      </c>
      <c r="J4" s="56" t="s">
        <v>11</v>
      </c>
      <c r="K4" s="56" t="s">
        <v>12</v>
      </c>
      <c r="L4" s="56" t="s">
        <v>13</v>
      </c>
      <c r="M4" s="36" t="s">
        <v>14</v>
      </c>
      <c r="N4" s="38"/>
      <c r="O4" s="33" t="s">
        <v>15</v>
      </c>
      <c r="P4" s="36" t="s">
        <v>16</v>
      </c>
      <c r="Q4" s="37"/>
      <c r="R4" s="37"/>
      <c r="S4" s="38"/>
      <c r="T4" s="33" t="s">
        <v>17</v>
      </c>
      <c r="U4" s="33" t="s">
        <v>18</v>
      </c>
      <c r="V4" s="33" t="s">
        <v>19</v>
      </c>
      <c r="W4" s="33" t="s">
        <v>20</v>
      </c>
      <c r="X4" s="32" t="s">
        <v>21</v>
      </c>
      <c r="Y4" s="32"/>
    </row>
    <row r="5" spans="1:25" ht="6.6" hidden="1" customHeight="1">
      <c r="B5" s="57"/>
      <c r="C5" s="57"/>
      <c r="D5" s="57"/>
      <c r="E5" s="57"/>
      <c r="F5" s="57"/>
      <c r="G5" s="60"/>
      <c r="H5" s="60"/>
      <c r="I5" s="57"/>
      <c r="J5" s="57"/>
      <c r="K5" s="57"/>
      <c r="L5" s="57"/>
      <c r="M5" s="39"/>
      <c r="N5" s="41"/>
      <c r="O5" s="34"/>
      <c r="P5" s="39"/>
      <c r="Q5" s="40"/>
      <c r="R5" s="40"/>
      <c r="S5" s="41"/>
      <c r="T5" s="34"/>
      <c r="U5" s="34"/>
      <c r="V5" s="34"/>
      <c r="W5" s="34"/>
      <c r="X5" s="32"/>
      <c r="Y5" s="32"/>
    </row>
    <row r="6" spans="1:25" ht="78.599999999999994" customHeight="1">
      <c r="B6" s="58"/>
      <c r="C6" s="58"/>
      <c r="D6" s="58"/>
      <c r="E6" s="58"/>
      <c r="F6" s="58"/>
      <c r="G6" s="61"/>
      <c r="H6" s="61"/>
      <c r="I6" s="58"/>
      <c r="J6" s="58"/>
      <c r="K6" s="58"/>
      <c r="L6" s="58"/>
      <c r="M6" s="12" t="s">
        <v>22</v>
      </c>
      <c r="N6" s="14" t="s">
        <v>23</v>
      </c>
      <c r="O6" s="35"/>
      <c r="P6" s="15" t="s">
        <v>24</v>
      </c>
      <c r="Q6" s="15" t="s">
        <v>25</v>
      </c>
      <c r="R6" s="15" t="s">
        <v>26</v>
      </c>
      <c r="S6" s="15" t="s">
        <v>27</v>
      </c>
      <c r="T6" s="35"/>
      <c r="U6" s="35"/>
      <c r="V6" s="35"/>
      <c r="W6" s="35"/>
      <c r="X6" s="12" t="s">
        <v>28</v>
      </c>
      <c r="Y6" s="12" t="s">
        <v>29</v>
      </c>
    </row>
    <row r="7" spans="1:25" ht="119.45" customHeight="1">
      <c r="A7" s="20"/>
      <c r="B7" s="16">
        <v>1</v>
      </c>
      <c r="C7" s="17" t="s">
        <v>30</v>
      </c>
      <c r="D7" s="17" t="s">
        <v>31</v>
      </c>
      <c r="E7" s="17" t="s">
        <v>32</v>
      </c>
      <c r="F7" s="13" t="s">
        <v>33</v>
      </c>
      <c r="G7" s="18" t="s">
        <v>34</v>
      </c>
      <c r="H7" s="18" t="s">
        <v>35</v>
      </c>
      <c r="I7" s="18">
        <v>2</v>
      </c>
      <c r="J7" s="18">
        <v>3</v>
      </c>
      <c r="K7" s="18">
        <f t="shared" ref="K7:K35" si="0">+I7+J7</f>
        <v>5</v>
      </c>
      <c r="L7" s="19" t="str">
        <f t="shared" ref="L7:L35" si="1">+IF(AND(K7&gt;=2,K7&lt;=4),"Riesgo Bajo",IF(K7=5,"Riesgo Medio",IF(AND(K7&gt;=6,K7&lt;=7),"Riesgo Alto",IF(AND(K7&gt;=8,K7&lt;=10),"Riesgo Extremo",""))))</f>
        <v>Riesgo Medio</v>
      </c>
      <c r="M7" s="19" t="s">
        <v>36</v>
      </c>
      <c r="N7" s="19" t="s">
        <v>36</v>
      </c>
      <c r="O7" s="18" t="s">
        <v>37</v>
      </c>
      <c r="P7" s="18">
        <v>1</v>
      </c>
      <c r="Q7" s="18">
        <v>2</v>
      </c>
      <c r="R7" s="18">
        <f t="shared" ref="R7:R35" si="2">+P7+Q7</f>
        <v>3</v>
      </c>
      <c r="S7" s="19" t="str">
        <f t="shared" ref="S7:S35" si="3">+IF(AND(R7&gt;=2,R7&lt;=4),"Riesgo Bajo",IF(R7=5,"Riesgo Medio",IF(AND(R7&gt;=6,R7&lt;=7),"Riesgo Alto",IF(AND(R7&gt;=8,R7&lt;=10),"Riesgo Extremo",""))))</f>
        <v>Riesgo Bajo</v>
      </c>
      <c r="T7" s="18" t="s">
        <v>38</v>
      </c>
      <c r="U7" s="18" t="s">
        <v>39</v>
      </c>
      <c r="V7" s="18" t="s">
        <v>40</v>
      </c>
      <c r="W7" s="18" t="s">
        <v>41</v>
      </c>
      <c r="X7" s="18" t="s">
        <v>42</v>
      </c>
      <c r="Y7" s="18" t="s">
        <v>43</v>
      </c>
    </row>
    <row r="8" spans="1:25" ht="145.35" customHeight="1">
      <c r="B8" s="16">
        <v>2</v>
      </c>
      <c r="C8" s="17" t="s">
        <v>44</v>
      </c>
      <c r="D8" s="17" t="s">
        <v>45</v>
      </c>
      <c r="E8" s="17" t="s">
        <v>46</v>
      </c>
      <c r="F8" s="13" t="s">
        <v>33</v>
      </c>
      <c r="G8" s="18" t="s">
        <v>47</v>
      </c>
      <c r="H8" s="18" t="s">
        <v>48</v>
      </c>
      <c r="I8" s="18">
        <v>2</v>
      </c>
      <c r="J8" s="18">
        <v>3</v>
      </c>
      <c r="K8" s="18">
        <f t="shared" si="0"/>
        <v>5</v>
      </c>
      <c r="L8" s="19" t="str">
        <f t="shared" si="1"/>
        <v>Riesgo Medio</v>
      </c>
      <c r="M8" s="19" t="s">
        <v>36</v>
      </c>
      <c r="N8" s="19"/>
      <c r="O8" s="18" t="s">
        <v>49</v>
      </c>
      <c r="P8" s="18">
        <v>1</v>
      </c>
      <c r="Q8" s="18">
        <v>2</v>
      </c>
      <c r="R8" s="18">
        <f t="shared" si="2"/>
        <v>3</v>
      </c>
      <c r="S8" s="19" t="str">
        <f t="shared" si="3"/>
        <v>Riesgo Bajo</v>
      </c>
      <c r="T8" s="18" t="s">
        <v>38</v>
      </c>
      <c r="U8" s="18" t="s">
        <v>50</v>
      </c>
      <c r="V8" s="18" t="s">
        <v>51</v>
      </c>
      <c r="W8" s="18" t="s">
        <v>52</v>
      </c>
      <c r="X8" s="18" t="s">
        <v>53</v>
      </c>
      <c r="Y8" s="18" t="s">
        <v>54</v>
      </c>
    </row>
    <row r="9" spans="1:25" ht="97.15" customHeight="1">
      <c r="B9" s="16">
        <v>3</v>
      </c>
      <c r="C9" s="17" t="s">
        <v>44</v>
      </c>
      <c r="D9" s="17" t="s">
        <v>55</v>
      </c>
      <c r="E9" s="17" t="s">
        <v>56</v>
      </c>
      <c r="F9" s="13" t="s">
        <v>33</v>
      </c>
      <c r="G9" s="18" t="s">
        <v>57</v>
      </c>
      <c r="H9" s="18" t="s">
        <v>58</v>
      </c>
      <c r="I9" s="18">
        <v>2</v>
      </c>
      <c r="J9" s="18">
        <v>3</v>
      </c>
      <c r="K9" s="18">
        <f t="shared" si="0"/>
        <v>5</v>
      </c>
      <c r="L9" s="19" t="str">
        <f t="shared" si="1"/>
        <v>Riesgo Medio</v>
      </c>
      <c r="M9" s="19" t="s">
        <v>36</v>
      </c>
      <c r="N9" s="19" t="s">
        <v>36</v>
      </c>
      <c r="O9" s="18" t="s">
        <v>59</v>
      </c>
      <c r="P9" s="18">
        <v>1</v>
      </c>
      <c r="Q9" s="18">
        <v>2</v>
      </c>
      <c r="R9" s="18">
        <f t="shared" si="2"/>
        <v>3</v>
      </c>
      <c r="S9" s="19" t="str">
        <f t="shared" si="3"/>
        <v>Riesgo Bajo</v>
      </c>
      <c r="T9" s="18" t="s">
        <v>38</v>
      </c>
      <c r="U9" s="18" t="s">
        <v>39</v>
      </c>
      <c r="V9" s="18" t="s">
        <v>60</v>
      </c>
      <c r="W9" s="18" t="s">
        <v>52</v>
      </c>
      <c r="X9" s="18" t="s">
        <v>61</v>
      </c>
      <c r="Y9" s="18" t="s">
        <v>43</v>
      </c>
    </row>
    <row r="10" spans="1:25" ht="137.65" customHeight="1">
      <c r="B10" s="16">
        <v>4</v>
      </c>
      <c r="C10" s="17" t="s">
        <v>44</v>
      </c>
      <c r="D10" s="17" t="s">
        <v>55</v>
      </c>
      <c r="E10" s="17" t="s">
        <v>56</v>
      </c>
      <c r="F10" s="13" t="s">
        <v>33</v>
      </c>
      <c r="G10" s="18" t="s">
        <v>62</v>
      </c>
      <c r="H10" s="18" t="s">
        <v>63</v>
      </c>
      <c r="I10" s="18">
        <v>2</v>
      </c>
      <c r="J10" s="18">
        <v>3</v>
      </c>
      <c r="K10" s="18">
        <f t="shared" si="0"/>
        <v>5</v>
      </c>
      <c r="L10" s="19" t="str">
        <f t="shared" si="1"/>
        <v>Riesgo Medio</v>
      </c>
      <c r="M10" s="19" t="s">
        <v>36</v>
      </c>
      <c r="N10" s="19" t="s">
        <v>36</v>
      </c>
      <c r="O10" s="18" t="s">
        <v>64</v>
      </c>
      <c r="P10" s="18">
        <v>1</v>
      </c>
      <c r="Q10" s="18">
        <v>2</v>
      </c>
      <c r="R10" s="18">
        <f t="shared" si="2"/>
        <v>3</v>
      </c>
      <c r="S10" s="19" t="str">
        <f t="shared" si="3"/>
        <v>Riesgo Bajo</v>
      </c>
      <c r="T10" s="18" t="s">
        <v>38</v>
      </c>
      <c r="U10" s="18" t="s">
        <v>39</v>
      </c>
      <c r="V10" s="18" t="s">
        <v>60</v>
      </c>
      <c r="W10" s="18" t="s">
        <v>65</v>
      </c>
      <c r="X10" s="18" t="s">
        <v>66</v>
      </c>
      <c r="Y10" s="18" t="s">
        <v>67</v>
      </c>
    </row>
    <row r="11" spans="1:25" ht="137.65" customHeight="1">
      <c r="B11" s="16">
        <v>5</v>
      </c>
      <c r="C11" s="23" t="s">
        <v>30</v>
      </c>
      <c r="D11" s="23" t="s">
        <v>68</v>
      </c>
      <c r="E11" s="23" t="s">
        <v>69</v>
      </c>
      <c r="F11" s="23" t="s">
        <v>70</v>
      </c>
      <c r="G11" s="24" t="s">
        <v>71</v>
      </c>
      <c r="H11" s="24" t="s">
        <v>72</v>
      </c>
      <c r="I11" s="18">
        <v>2</v>
      </c>
      <c r="J11" s="18">
        <v>3</v>
      </c>
      <c r="K11" s="18">
        <f t="shared" si="0"/>
        <v>5</v>
      </c>
      <c r="L11" s="19" t="str">
        <f t="shared" si="1"/>
        <v>Riesgo Medio</v>
      </c>
      <c r="M11" s="25"/>
      <c r="N11" s="25" t="s">
        <v>36</v>
      </c>
      <c r="O11" s="24" t="s">
        <v>73</v>
      </c>
      <c r="P11" s="18">
        <v>2</v>
      </c>
      <c r="Q11" s="18">
        <v>2</v>
      </c>
      <c r="R11" s="18">
        <f t="shared" si="2"/>
        <v>4</v>
      </c>
      <c r="S11" s="19" t="str">
        <f t="shared" si="3"/>
        <v>Riesgo Bajo</v>
      </c>
      <c r="T11" s="24" t="s">
        <v>38</v>
      </c>
      <c r="U11" s="24" t="s">
        <v>74</v>
      </c>
      <c r="V11" s="24" t="s">
        <v>75</v>
      </c>
      <c r="W11" s="24" t="s">
        <v>76</v>
      </c>
      <c r="X11" s="24" t="s">
        <v>77</v>
      </c>
      <c r="Y11" s="24" t="s">
        <v>78</v>
      </c>
    </row>
    <row r="12" spans="1:25" ht="161.44999999999999" customHeight="1">
      <c r="B12" s="16">
        <v>6</v>
      </c>
      <c r="C12" s="17" t="s">
        <v>79</v>
      </c>
      <c r="D12" s="17" t="s">
        <v>55</v>
      </c>
      <c r="E12" s="17" t="s">
        <v>69</v>
      </c>
      <c r="F12" s="17" t="s">
        <v>80</v>
      </c>
      <c r="G12" s="18" t="s">
        <v>81</v>
      </c>
      <c r="H12" s="18" t="s">
        <v>82</v>
      </c>
      <c r="I12" s="18">
        <v>3</v>
      </c>
      <c r="J12" s="18">
        <v>3</v>
      </c>
      <c r="K12" s="18">
        <f t="shared" si="0"/>
        <v>6</v>
      </c>
      <c r="L12" s="19" t="str">
        <f t="shared" si="1"/>
        <v>Riesgo Alto</v>
      </c>
      <c r="M12" s="19"/>
      <c r="N12" s="19" t="s">
        <v>36</v>
      </c>
      <c r="O12" s="18" t="s">
        <v>83</v>
      </c>
      <c r="P12" s="18">
        <v>2</v>
      </c>
      <c r="Q12" s="18">
        <v>2</v>
      </c>
      <c r="R12" s="18">
        <f t="shared" si="2"/>
        <v>4</v>
      </c>
      <c r="S12" s="19" t="str">
        <f t="shared" si="3"/>
        <v>Riesgo Bajo</v>
      </c>
      <c r="T12" s="18" t="s">
        <v>38</v>
      </c>
      <c r="U12" s="18" t="s">
        <v>74</v>
      </c>
      <c r="V12" s="18" t="s">
        <v>75</v>
      </c>
      <c r="W12" s="18" t="s">
        <v>76</v>
      </c>
      <c r="X12" s="18" t="s">
        <v>84</v>
      </c>
      <c r="Y12" s="18" t="s">
        <v>85</v>
      </c>
    </row>
    <row r="13" spans="1:25" ht="211.15" customHeight="1">
      <c r="B13" s="16">
        <v>7</v>
      </c>
      <c r="C13" s="17" t="s">
        <v>79</v>
      </c>
      <c r="D13" s="17" t="s">
        <v>55</v>
      </c>
      <c r="E13" s="17" t="s">
        <v>69</v>
      </c>
      <c r="F13" s="17" t="s">
        <v>80</v>
      </c>
      <c r="G13" s="18" t="s">
        <v>86</v>
      </c>
      <c r="H13" s="18" t="s">
        <v>87</v>
      </c>
      <c r="I13" s="18">
        <v>3</v>
      </c>
      <c r="J13" s="18">
        <v>3</v>
      </c>
      <c r="K13" s="18">
        <f t="shared" si="0"/>
        <v>6</v>
      </c>
      <c r="L13" s="19" t="str">
        <f t="shared" si="1"/>
        <v>Riesgo Alto</v>
      </c>
      <c r="M13" s="19"/>
      <c r="N13" s="19" t="s">
        <v>36</v>
      </c>
      <c r="O13" s="18" t="s">
        <v>88</v>
      </c>
      <c r="P13" s="18">
        <v>2</v>
      </c>
      <c r="Q13" s="18">
        <v>2</v>
      </c>
      <c r="R13" s="18">
        <f t="shared" si="2"/>
        <v>4</v>
      </c>
      <c r="S13" s="19" t="str">
        <f t="shared" si="3"/>
        <v>Riesgo Bajo</v>
      </c>
      <c r="T13" s="18" t="s">
        <v>38</v>
      </c>
      <c r="U13" s="18" t="s">
        <v>74</v>
      </c>
      <c r="V13" s="18" t="s">
        <v>75</v>
      </c>
      <c r="W13" s="18" t="s">
        <v>76</v>
      </c>
      <c r="X13" s="18" t="s">
        <v>89</v>
      </c>
      <c r="Y13" s="18" t="s">
        <v>90</v>
      </c>
    </row>
    <row r="14" spans="1:25" ht="132" customHeight="1">
      <c r="B14" s="16">
        <v>8</v>
      </c>
      <c r="C14" s="17" t="s">
        <v>79</v>
      </c>
      <c r="D14" s="17" t="s">
        <v>55</v>
      </c>
      <c r="E14" s="17" t="s">
        <v>69</v>
      </c>
      <c r="F14" s="17" t="s">
        <v>80</v>
      </c>
      <c r="G14" s="18" t="s">
        <v>91</v>
      </c>
      <c r="H14" s="18" t="s">
        <v>92</v>
      </c>
      <c r="I14" s="18">
        <v>3</v>
      </c>
      <c r="J14" s="18">
        <v>3</v>
      </c>
      <c r="K14" s="18">
        <f t="shared" si="0"/>
        <v>6</v>
      </c>
      <c r="L14" s="19" t="str">
        <f t="shared" si="1"/>
        <v>Riesgo Alto</v>
      </c>
      <c r="M14" s="19"/>
      <c r="N14" s="19" t="s">
        <v>36</v>
      </c>
      <c r="O14" s="18" t="s">
        <v>93</v>
      </c>
      <c r="P14" s="18">
        <v>2</v>
      </c>
      <c r="Q14" s="18">
        <v>2</v>
      </c>
      <c r="R14" s="18">
        <f t="shared" si="2"/>
        <v>4</v>
      </c>
      <c r="S14" s="19" t="str">
        <f t="shared" si="3"/>
        <v>Riesgo Bajo</v>
      </c>
      <c r="T14" s="18" t="s">
        <v>38</v>
      </c>
      <c r="U14" s="18" t="s">
        <v>74</v>
      </c>
      <c r="V14" s="18" t="s">
        <v>75</v>
      </c>
      <c r="W14" s="18" t="s">
        <v>94</v>
      </c>
      <c r="X14" s="18" t="s">
        <v>95</v>
      </c>
      <c r="Y14" s="18" t="s">
        <v>90</v>
      </c>
    </row>
    <row r="15" spans="1:25" ht="102.75" customHeight="1">
      <c r="B15" s="16">
        <v>9</v>
      </c>
      <c r="C15" s="17" t="s">
        <v>79</v>
      </c>
      <c r="D15" s="17" t="s">
        <v>55</v>
      </c>
      <c r="E15" s="17" t="s">
        <v>69</v>
      </c>
      <c r="F15" s="17" t="s">
        <v>80</v>
      </c>
      <c r="G15" s="18" t="s">
        <v>96</v>
      </c>
      <c r="H15" s="18" t="s">
        <v>97</v>
      </c>
      <c r="I15" s="11">
        <v>2</v>
      </c>
      <c r="J15" s="11">
        <v>3</v>
      </c>
      <c r="K15" s="18">
        <f t="shared" si="0"/>
        <v>5</v>
      </c>
      <c r="L15" s="19" t="str">
        <f t="shared" si="1"/>
        <v>Riesgo Medio</v>
      </c>
      <c r="M15" s="19"/>
      <c r="N15" s="19" t="s">
        <v>36</v>
      </c>
      <c r="O15" s="18" t="s">
        <v>98</v>
      </c>
      <c r="P15" s="18">
        <v>2</v>
      </c>
      <c r="Q15" s="18">
        <v>2</v>
      </c>
      <c r="R15" s="18">
        <f t="shared" si="2"/>
        <v>4</v>
      </c>
      <c r="S15" s="19" t="str">
        <f t="shared" si="3"/>
        <v>Riesgo Bajo</v>
      </c>
      <c r="T15" s="18" t="s">
        <v>38</v>
      </c>
      <c r="U15" s="18" t="s">
        <v>74</v>
      </c>
      <c r="V15" s="18" t="s">
        <v>75</v>
      </c>
      <c r="W15" s="18" t="s">
        <v>76</v>
      </c>
      <c r="X15" s="18" t="s">
        <v>99</v>
      </c>
      <c r="Y15" s="18" t="s">
        <v>100</v>
      </c>
    </row>
    <row r="16" spans="1:25" ht="112.15" customHeight="1">
      <c r="B16" s="16">
        <v>10</v>
      </c>
      <c r="C16" s="17" t="s">
        <v>79</v>
      </c>
      <c r="D16" s="17" t="s">
        <v>31</v>
      </c>
      <c r="E16" s="17" t="s">
        <v>69</v>
      </c>
      <c r="F16" s="17" t="s">
        <v>80</v>
      </c>
      <c r="G16" s="18" t="s">
        <v>101</v>
      </c>
      <c r="H16" s="18" t="s">
        <v>102</v>
      </c>
      <c r="I16" s="11">
        <v>3</v>
      </c>
      <c r="J16" s="11">
        <v>3</v>
      </c>
      <c r="K16" s="18">
        <f t="shared" si="0"/>
        <v>6</v>
      </c>
      <c r="L16" s="19" t="str">
        <f t="shared" si="1"/>
        <v>Riesgo Alto</v>
      </c>
      <c r="M16" s="19"/>
      <c r="N16" s="19" t="s">
        <v>36</v>
      </c>
      <c r="O16" s="18" t="s">
        <v>103</v>
      </c>
      <c r="P16" s="18">
        <v>2</v>
      </c>
      <c r="Q16" s="18">
        <v>2</v>
      </c>
      <c r="R16" s="18">
        <f t="shared" ref="R16" si="4">+P16+Q16</f>
        <v>4</v>
      </c>
      <c r="S16" s="19" t="str">
        <f t="shared" ref="S16" si="5">+IF(AND(R16&gt;=2,R16&lt;=4),"Riesgo Bajo",IF(R16=5,"Riesgo Medio",IF(AND(R16&gt;=6,R16&lt;=7),"Riesgo Alto",IF(AND(R16&gt;=8,R16&lt;=10),"Riesgo Extremo",""))))</f>
        <v>Riesgo Bajo</v>
      </c>
      <c r="T16" s="18" t="s">
        <v>38</v>
      </c>
      <c r="U16" s="18" t="s">
        <v>74</v>
      </c>
      <c r="V16" s="18" t="s">
        <v>75</v>
      </c>
      <c r="W16" s="18" t="s">
        <v>76</v>
      </c>
      <c r="X16" s="18" t="s">
        <v>104</v>
      </c>
      <c r="Y16" s="18" t="s">
        <v>90</v>
      </c>
    </row>
    <row r="17" spans="2:25" ht="121.15" customHeight="1">
      <c r="B17" s="16">
        <v>11</v>
      </c>
      <c r="C17" s="17" t="s">
        <v>79</v>
      </c>
      <c r="D17" s="17" t="s">
        <v>31</v>
      </c>
      <c r="E17" s="17" t="s">
        <v>69</v>
      </c>
      <c r="F17" s="17" t="s">
        <v>80</v>
      </c>
      <c r="G17" s="18" t="s">
        <v>105</v>
      </c>
      <c r="H17" s="24" t="s">
        <v>106</v>
      </c>
      <c r="I17" s="11">
        <v>2</v>
      </c>
      <c r="J17" s="11">
        <v>3</v>
      </c>
      <c r="K17" s="18">
        <f t="shared" ref="K17" si="6">+I17+J17</f>
        <v>5</v>
      </c>
      <c r="L17" s="19" t="str">
        <f t="shared" ref="L17" si="7">+IF(AND(K17&gt;=2,K17&lt;=4),"Riesgo Bajo",IF(K17=5,"Riesgo Medio",IF(AND(K17&gt;=6,K17&lt;=7),"Riesgo Alto",IF(AND(K17&gt;=8,K17&lt;=10),"Riesgo Extremo",""))))</f>
        <v>Riesgo Medio</v>
      </c>
      <c r="M17" s="19"/>
      <c r="N17" s="19" t="s">
        <v>36</v>
      </c>
      <c r="O17" s="18" t="s">
        <v>107</v>
      </c>
      <c r="P17" s="18">
        <v>1</v>
      </c>
      <c r="Q17" s="18">
        <v>2</v>
      </c>
      <c r="R17" s="18">
        <f t="shared" ref="R17" si="8">+P17+Q17</f>
        <v>3</v>
      </c>
      <c r="S17" s="19" t="str">
        <f t="shared" ref="S17" si="9">+IF(AND(R17&gt;=2,R17&lt;=4),"Riesgo Bajo",IF(R17=5,"Riesgo Medio",IF(AND(R17&gt;=6,R17&lt;=7),"Riesgo Alto",IF(AND(R17&gt;=8,R17&lt;=10),"Riesgo Extremo",""))))</f>
        <v>Riesgo Bajo</v>
      </c>
      <c r="T17" s="18" t="s">
        <v>38</v>
      </c>
      <c r="U17" s="18" t="s">
        <v>74</v>
      </c>
      <c r="V17" s="18" t="s">
        <v>75</v>
      </c>
      <c r="W17" s="18" t="s">
        <v>108</v>
      </c>
      <c r="X17" s="18" t="s">
        <v>104</v>
      </c>
      <c r="Y17" s="18" t="s">
        <v>90</v>
      </c>
    </row>
    <row r="18" spans="2:25" ht="107.45" customHeight="1">
      <c r="B18" s="16">
        <v>12</v>
      </c>
      <c r="C18" s="17" t="s">
        <v>44</v>
      </c>
      <c r="D18" s="17" t="s">
        <v>55</v>
      </c>
      <c r="E18" s="17" t="s">
        <v>69</v>
      </c>
      <c r="F18" s="21" t="s">
        <v>109</v>
      </c>
      <c r="G18" s="18" t="s">
        <v>110</v>
      </c>
      <c r="H18" s="18" t="s">
        <v>111</v>
      </c>
      <c r="I18" s="22">
        <v>2</v>
      </c>
      <c r="J18" s="11">
        <v>3</v>
      </c>
      <c r="K18" s="18">
        <f t="shared" si="0"/>
        <v>5</v>
      </c>
      <c r="L18" s="19" t="str">
        <f t="shared" si="1"/>
        <v>Riesgo Medio</v>
      </c>
      <c r="M18" s="19"/>
      <c r="N18" s="19" t="s">
        <v>36</v>
      </c>
      <c r="O18" s="18" t="s">
        <v>112</v>
      </c>
      <c r="P18" s="18">
        <v>1</v>
      </c>
      <c r="Q18" s="18">
        <v>1</v>
      </c>
      <c r="R18" s="18">
        <f t="shared" si="2"/>
        <v>2</v>
      </c>
      <c r="S18" s="19" t="str">
        <f t="shared" si="3"/>
        <v>Riesgo Bajo</v>
      </c>
      <c r="T18" s="18" t="s">
        <v>113</v>
      </c>
      <c r="U18" s="18" t="s">
        <v>74</v>
      </c>
      <c r="V18" s="18" t="s">
        <v>75</v>
      </c>
      <c r="W18" s="18" t="s">
        <v>76</v>
      </c>
      <c r="X18" s="18" t="s">
        <v>114</v>
      </c>
      <c r="Y18" s="18" t="s">
        <v>115</v>
      </c>
    </row>
    <row r="19" spans="2:25" ht="119.45" customHeight="1">
      <c r="B19" s="16">
        <v>13</v>
      </c>
      <c r="C19" s="17" t="s">
        <v>30</v>
      </c>
      <c r="D19" s="17" t="s">
        <v>31</v>
      </c>
      <c r="E19" s="17" t="s">
        <v>69</v>
      </c>
      <c r="F19" s="17" t="s">
        <v>80</v>
      </c>
      <c r="G19" s="18" t="s">
        <v>116</v>
      </c>
      <c r="H19" s="18" t="s">
        <v>117</v>
      </c>
      <c r="I19" s="11">
        <v>2</v>
      </c>
      <c r="J19" s="11">
        <v>3</v>
      </c>
      <c r="K19" s="18">
        <f t="shared" ref="K19" si="10">+I19+J19</f>
        <v>5</v>
      </c>
      <c r="L19" s="19" t="str">
        <f t="shared" ref="L19" si="11">+IF(AND(K19&gt;=2,K19&lt;=4),"Riesgo Bajo",IF(K19=5,"Riesgo Medio",IF(AND(K19&gt;=6,K19&lt;=7),"Riesgo Alto",IF(AND(K19&gt;=8,K19&lt;=10),"Riesgo Extremo",""))))</f>
        <v>Riesgo Medio</v>
      </c>
      <c r="M19" s="19"/>
      <c r="N19" s="19" t="s">
        <v>36</v>
      </c>
      <c r="O19" s="18" t="s">
        <v>118</v>
      </c>
      <c r="P19" s="18">
        <v>1</v>
      </c>
      <c r="Q19" s="18">
        <v>2</v>
      </c>
      <c r="R19" s="18">
        <f t="shared" ref="R19" si="12">+P19+Q19</f>
        <v>3</v>
      </c>
      <c r="S19" s="19" t="str">
        <f t="shared" ref="S19" si="13">+IF(AND(R19&gt;=2,R19&lt;=4),"Riesgo Bajo",IF(R19=5,"Riesgo Medio",IF(AND(R19&gt;=6,R19&lt;=7),"Riesgo Alto",IF(AND(R19&gt;=8,R19&lt;=10),"Riesgo Extremo",""))))</f>
        <v>Riesgo Bajo</v>
      </c>
      <c r="T19" s="18" t="s">
        <v>38</v>
      </c>
      <c r="U19" s="18" t="s">
        <v>74</v>
      </c>
      <c r="V19" s="18" t="s">
        <v>119</v>
      </c>
      <c r="W19" s="18" t="s">
        <v>120</v>
      </c>
      <c r="X19" s="18" t="s">
        <v>121</v>
      </c>
      <c r="Y19" s="18" t="s">
        <v>122</v>
      </c>
    </row>
    <row r="20" spans="2:25" ht="136.5" customHeight="1">
      <c r="B20" s="16">
        <v>14</v>
      </c>
      <c r="C20" s="17" t="s">
        <v>30</v>
      </c>
      <c r="D20" s="17" t="s">
        <v>31</v>
      </c>
      <c r="E20" s="17" t="s">
        <v>69</v>
      </c>
      <c r="F20" s="17" t="s">
        <v>80</v>
      </c>
      <c r="G20" s="18" t="s">
        <v>123</v>
      </c>
      <c r="H20" s="18" t="s">
        <v>124</v>
      </c>
      <c r="I20" s="11">
        <v>2</v>
      </c>
      <c r="J20" s="11">
        <v>3</v>
      </c>
      <c r="K20" s="18">
        <f t="shared" si="0"/>
        <v>5</v>
      </c>
      <c r="L20" s="19" t="str">
        <f t="shared" si="1"/>
        <v>Riesgo Medio</v>
      </c>
      <c r="M20" s="19"/>
      <c r="N20" s="19" t="s">
        <v>36</v>
      </c>
      <c r="O20" s="18" t="s">
        <v>125</v>
      </c>
      <c r="P20" s="18">
        <v>1</v>
      </c>
      <c r="Q20" s="18">
        <v>1</v>
      </c>
      <c r="R20" s="18">
        <f t="shared" si="2"/>
        <v>2</v>
      </c>
      <c r="S20" s="19" t="str">
        <f t="shared" si="3"/>
        <v>Riesgo Bajo</v>
      </c>
      <c r="T20" s="18" t="s">
        <v>38</v>
      </c>
      <c r="U20" s="18" t="s">
        <v>74</v>
      </c>
      <c r="V20" s="18" t="s">
        <v>119</v>
      </c>
      <c r="W20" s="18" t="s">
        <v>120</v>
      </c>
      <c r="X20" s="18" t="s">
        <v>126</v>
      </c>
      <c r="Y20" s="18" t="s">
        <v>122</v>
      </c>
    </row>
    <row r="21" spans="2:25" ht="130.35" customHeight="1">
      <c r="B21" s="16">
        <v>15</v>
      </c>
      <c r="C21" s="17" t="s">
        <v>44</v>
      </c>
      <c r="D21" s="17" t="s">
        <v>55</v>
      </c>
      <c r="E21" s="17" t="s">
        <v>69</v>
      </c>
      <c r="F21" s="17" t="s">
        <v>80</v>
      </c>
      <c r="G21" s="18" t="s">
        <v>127</v>
      </c>
      <c r="H21" s="18" t="s">
        <v>128</v>
      </c>
      <c r="I21" s="11">
        <v>2</v>
      </c>
      <c r="J21" s="11">
        <v>3</v>
      </c>
      <c r="K21" s="18">
        <f t="shared" si="0"/>
        <v>5</v>
      </c>
      <c r="L21" s="19" t="str">
        <f t="shared" si="1"/>
        <v>Riesgo Medio</v>
      </c>
      <c r="M21" s="19"/>
      <c r="N21" s="19" t="s">
        <v>36</v>
      </c>
      <c r="O21" s="18" t="s">
        <v>129</v>
      </c>
      <c r="P21" s="18">
        <v>2</v>
      </c>
      <c r="Q21" s="18">
        <v>2</v>
      </c>
      <c r="R21" s="18">
        <f t="shared" si="2"/>
        <v>4</v>
      </c>
      <c r="S21" s="19" t="str">
        <f t="shared" si="3"/>
        <v>Riesgo Bajo</v>
      </c>
      <c r="T21" s="18" t="s">
        <v>38</v>
      </c>
      <c r="U21" s="18" t="s">
        <v>74</v>
      </c>
      <c r="V21" s="18" t="s">
        <v>130</v>
      </c>
      <c r="W21" s="18" t="s">
        <v>131</v>
      </c>
      <c r="X21" s="18" t="s">
        <v>132</v>
      </c>
      <c r="Y21" s="18" t="s">
        <v>133</v>
      </c>
    </row>
    <row r="22" spans="2:25" ht="85.15" customHeight="1">
      <c r="B22" s="16">
        <v>16</v>
      </c>
      <c r="C22" s="17" t="s">
        <v>44</v>
      </c>
      <c r="D22" s="17" t="s">
        <v>31</v>
      </c>
      <c r="E22" s="17" t="s">
        <v>69</v>
      </c>
      <c r="F22" s="17" t="s">
        <v>80</v>
      </c>
      <c r="G22" s="18" t="s">
        <v>134</v>
      </c>
      <c r="H22" s="18" t="s">
        <v>135</v>
      </c>
      <c r="I22" s="11">
        <v>2</v>
      </c>
      <c r="J22" s="11">
        <v>3</v>
      </c>
      <c r="K22" s="18">
        <f t="shared" si="0"/>
        <v>5</v>
      </c>
      <c r="L22" s="19" t="str">
        <f t="shared" si="1"/>
        <v>Riesgo Medio</v>
      </c>
      <c r="M22" s="19"/>
      <c r="N22" s="19" t="s">
        <v>36</v>
      </c>
      <c r="O22" s="18" t="s">
        <v>136</v>
      </c>
      <c r="P22" s="18">
        <v>1</v>
      </c>
      <c r="Q22" s="18">
        <v>1</v>
      </c>
      <c r="R22" s="18">
        <f t="shared" si="2"/>
        <v>2</v>
      </c>
      <c r="S22" s="19" t="str">
        <f t="shared" si="3"/>
        <v>Riesgo Bajo</v>
      </c>
      <c r="T22" s="18" t="s">
        <v>38</v>
      </c>
      <c r="U22" s="18" t="s">
        <v>137</v>
      </c>
      <c r="V22" s="18" t="s">
        <v>138</v>
      </c>
      <c r="W22" s="18" t="s">
        <v>139</v>
      </c>
      <c r="X22" s="18" t="s">
        <v>140</v>
      </c>
      <c r="Y22" s="18" t="s">
        <v>141</v>
      </c>
    </row>
    <row r="23" spans="2:25" ht="160.9" customHeight="1">
      <c r="B23" s="16">
        <v>17</v>
      </c>
      <c r="C23" s="17" t="s">
        <v>44</v>
      </c>
      <c r="D23" s="17" t="s">
        <v>68</v>
      </c>
      <c r="E23" s="17" t="s">
        <v>142</v>
      </c>
      <c r="F23" s="17" t="s">
        <v>143</v>
      </c>
      <c r="G23" s="18" t="s">
        <v>144</v>
      </c>
      <c r="H23" s="18" t="s">
        <v>145</v>
      </c>
      <c r="I23" s="11">
        <v>2</v>
      </c>
      <c r="J23" s="11">
        <v>3</v>
      </c>
      <c r="K23" s="18">
        <f t="shared" si="0"/>
        <v>5</v>
      </c>
      <c r="L23" s="19" t="str">
        <f t="shared" si="1"/>
        <v>Riesgo Medio</v>
      </c>
      <c r="M23" s="19" t="s">
        <v>36</v>
      </c>
      <c r="N23" s="19" t="s">
        <v>36</v>
      </c>
      <c r="O23" s="18" t="s">
        <v>146</v>
      </c>
      <c r="P23" s="18">
        <v>1</v>
      </c>
      <c r="Q23" s="18">
        <v>2</v>
      </c>
      <c r="R23" s="18">
        <f t="shared" si="2"/>
        <v>3</v>
      </c>
      <c r="S23" s="19" t="str">
        <f t="shared" si="3"/>
        <v>Riesgo Bajo</v>
      </c>
      <c r="T23" s="18" t="s">
        <v>38</v>
      </c>
      <c r="U23" s="18" t="s">
        <v>39</v>
      </c>
      <c r="V23" s="18" t="s">
        <v>147</v>
      </c>
      <c r="W23" s="18" t="s">
        <v>148</v>
      </c>
      <c r="X23" s="18" t="s">
        <v>149</v>
      </c>
      <c r="Y23" s="18" t="s">
        <v>150</v>
      </c>
    </row>
    <row r="24" spans="2:25" ht="96.6" customHeight="1">
      <c r="B24" s="16">
        <v>18</v>
      </c>
      <c r="C24" s="17" t="s">
        <v>30</v>
      </c>
      <c r="D24" s="17" t="s">
        <v>68</v>
      </c>
      <c r="E24" s="17" t="s">
        <v>69</v>
      </c>
      <c r="F24" s="17" t="s">
        <v>151</v>
      </c>
      <c r="G24" s="18" t="s">
        <v>152</v>
      </c>
      <c r="H24" s="18" t="s">
        <v>153</v>
      </c>
      <c r="I24" s="11">
        <v>2</v>
      </c>
      <c r="J24" s="11">
        <v>2</v>
      </c>
      <c r="K24" s="18">
        <f t="shared" si="0"/>
        <v>4</v>
      </c>
      <c r="L24" s="19" t="str">
        <f t="shared" si="1"/>
        <v>Riesgo Bajo</v>
      </c>
      <c r="M24" s="19" t="s">
        <v>36</v>
      </c>
      <c r="N24" s="19"/>
      <c r="O24" s="18" t="s">
        <v>154</v>
      </c>
      <c r="P24" s="18">
        <v>1</v>
      </c>
      <c r="Q24" s="18">
        <v>1</v>
      </c>
      <c r="R24" s="18">
        <f t="shared" si="2"/>
        <v>2</v>
      </c>
      <c r="S24" s="19" t="str">
        <f t="shared" si="3"/>
        <v>Riesgo Bajo</v>
      </c>
      <c r="T24" s="18" t="s">
        <v>155</v>
      </c>
      <c r="U24" s="18" t="s">
        <v>50</v>
      </c>
      <c r="V24" s="18" t="s">
        <v>156</v>
      </c>
      <c r="W24" s="18" t="s">
        <v>76</v>
      </c>
      <c r="X24" s="18" t="s">
        <v>157</v>
      </c>
      <c r="Y24" s="18" t="s">
        <v>90</v>
      </c>
    </row>
    <row r="25" spans="2:25" ht="84" customHeight="1">
      <c r="B25" s="16">
        <v>19</v>
      </c>
      <c r="C25" s="17" t="s">
        <v>30</v>
      </c>
      <c r="D25" s="17" t="s">
        <v>31</v>
      </c>
      <c r="E25" s="17" t="s">
        <v>69</v>
      </c>
      <c r="F25" s="17" t="s">
        <v>158</v>
      </c>
      <c r="G25" s="18" t="s">
        <v>159</v>
      </c>
      <c r="H25" s="18" t="s">
        <v>160</v>
      </c>
      <c r="I25" s="11">
        <v>2</v>
      </c>
      <c r="J25" s="11">
        <v>3</v>
      </c>
      <c r="K25" s="18">
        <f t="shared" si="0"/>
        <v>5</v>
      </c>
      <c r="L25" s="19" t="str">
        <f t="shared" si="1"/>
        <v>Riesgo Medio</v>
      </c>
      <c r="M25" s="9"/>
      <c r="N25" s="19" t="s">
        <v>36</v>
      </c>
      <c r="O25" s="18" t="s">
        <v>161</v>
      </c>
      <c r="P25" s="18">
        <v>1</v>
      </c>
      <c r="Q25" s="18">
        <v>2</v>
      </c>
      <c r="R25" s="18">
        <f t="shared" si="2"/>
        <v>3</v>
      </c>
      <c r="S25" s="19" t="str">
        <f t="shared" si="3"/>
        <v>Riesgo Bajo</v>
      </c>
      <c r="T25" s="18" t="s">
        <v>162</v>
      </c>
      <c r="U25" s="18" t="s">
        <v>74</v>
      </c>
      <c r="V25" s="18" t="s">
        <v>163</v>
      </c>
      <c r="W25" s="18" t="s">
        <v>76</v>
      </c>
      <c r="X25" s="18" t="s">
        <v>164</v>
      </c>
      <c r="Y25" s="18" t="s">
        <v>90</v>
      </c>
    </row>
    <row r="26" spans="2:25" ht="102.75" customHeight="1">
      <c r="B26" s="16">
        <v>20</v>
      </c>
      <c r="C26" s="17" t="s">
        <v>30</v>
      </c>
      <c r="D26" s="17" t="s">
        <v>31</v>
      </c>
      <c r="E26" s="17" t="s">
        <v>69</v>
      </c>
      <c r="F26" s="17" t="s">
        <v>165</v>
      </c>
      <c r="G26" s="18" t="s">
        <v>166</v>
      </c>
      <c r="H26" s="18" t="s">
        <v>167</v>
      </c>
      <c r="I26" s="11">
        <v>2</v>
      </c>
      <c r="J26" s="11">
        <v>2</v>
      </c>
      <c r="K26" s="18">
        <f t="shared" si="0"/>
        <v>4</v>
      </c>
      <c r="L26" s="19" t="str">
        <f t="shared" si="1"/>
        <v>Riesgo Bajo</v>
      </c>
      <c r="M26" s="9"/>
      <c r="N26" s="19" t="s">
        <v>36</v>
      </c>
      <c r="O26" s="18" t="s">
        <v>168</v>
      </c>
      <c r="P26" s="18">
        <v>1</v>
      </c>
      <c r="Q26" s="18">
        <v>1</v>
      </c>
      <c r="R26" s="18">
        <f t="shared" si="2"/>
        <v>2</v>
      </c>
      <c r="S26" s="19" t="str">
        <f t="shared" si="3"/>
        <v>Riesgo Bajo</v>
      </c>
      <c r="T26" s="18" t="s">
        <v>38</v>
      </c>
      <c r="U26" s="18" t="s">
        <v>74</v>
      </c>
      <c r="V26" s="18" t="s">
        <v>169</v>
      </c>
      <c r="W26" s="18" t="s">
        <v>170</v>
      </c>
      <c r="X26" s="18" t="s">
        <v>171</v>
      </c>
      <c r="Y26" s="18" t="s">
        <v>172</v>
      </c>
    </row>
    <row r="27" spans="2:25" ht="170.65" customHeight="1">
      <c r="B27" s="16">
        <v>21</v>
      </c>
      <c r="C27" s="17" t="s">
        <v>30</v>
      </c>
      <c r="D27" s="17" t="s">
        <v>31</v>
      </c>
      <c r="E27" s="17" t="s">
        <v>69</v>
      </c>
      <c r="F27" s="21" t="s">
        <v>173</v>
      </c>
      <c r="G27" s="18" t="s">
        <v>174</v>
      </c>
      <c r="H27" s="18" t="s">
        <v>175</v>
      </c>
      <c r="I27" s="11">
        <v>3</v>
      </c>
      <c r="J27" s="11">
        <v>3</v>
      </c>
      <c r="K27" s="18">
        <f t="shared" si="0"/>
        <v>6</v>
      </c>
      <c r="L27" s="19" t="str">
        <f t="shared" si="1"/>
        <v>Riesgo Alto</v>
      </c>
      <c r="M27" s="19" t="s">
        <v>36</v>
      </c>
      <c r="N27" s="19" t="s">
        <v>36</v>
      </c>
      <c r="O27" s="18" t="s">
        <v>176</v>
      </c>
      <c r="P27" s="18">
        <v>1</v>
      </c>
      <c r="Q27" s="18">
        <v>2</v>
      </c>
      <c r="R27" s="18">
        <f t="shared" si="2"/>
        <v>3</v>
      </c>
      <c r="S27" s="19" t="str">
        <f t="shared" si="3"/>
        <v>Riesgo Bajo</v>
      </c>
      <c r="T27" s="18" t="s">
        <v>38</v>
      </c>
      <c r="U27" s="18" t="s">
        <v>39</v>
      </c>
      <c r="V27" s="18" t="s">
        <v>177</v>
      </c>
      <c r="W27" s="18" t="s">
        <v>139</v>
      </c>
      <c r="X27" s="18" t="s">
        <v>178</v>
      </c>
      <c r="Y27" s="18" t="s">
        <v>67</v>
      </c>
    </row>
    <row r="28" spans="2:25" ht="109.15">
      <c r="B28" s="16">
        <v>22</v>
      </c>
      <c r="C28" s="17" t="s">
        <v>30</v>
      </c>
      <c r="D28" s="17" t="s">
        <v>31</v>
      </c>
      <c r="E28" s="17" t="s">
        <v>69</v>
      </c>
      <c r="F28" s="21" t="s">
        <v>179</v>
      </c>
      <c r="G28" s="18" t="s">
        <v>180</v>
      </c>
      <c r="H28" s="18" t="s">
        <v>181</v>
      </c>
      <c r="I28" s="11">
        <v>3</v>
      </c>
      <c r="J28" s="11">
        <v>3</v>
      </c>
      <c r="K28" s="18">
        <f t="shared" si="0"/>
        <v>6</v>
      </c>
      <c r="L28" s="19" t="str">
        <f t="shared" si="1"/>
        <v>Riesgo Alto</v>
      </c>
      <c r="M28" s="19" t="s">
        <v>36</v>
      </c>
      <c r="N28" s="16" t="s">
        <v>36</v>
      </c>
      <c r="O28" s="18" t="s">
        <v>182</v>
      </c>
      <c r="P28" s="18">
        <v>2</v>
      </c>
      <c r="Q28" s="18">
        <v>3</v>
      </c>
      <c r="R28" s="18">
        <f t="shared" si="2"/>
        <v>5</v>
      </c>
      <c r="S28" s="19" t="str">
        <f t="shared" si="3"/>
        <v>Riesgo Medio</v>
      </c>
      <c r="T28" s="18" t="s">
        <v>38</v>
      </c>
      <c r="U28" s="18" t="s">
        <v>39</v>
      </c>
      <c r="V28" s="18" t="s">
        <v>183</v>
      </c>
      <c r="W28" s="18" t="s">
        <v>139</v>
      </c>
      <c r="X28" s="18" t="s">
        <v>184</v>
      </c>
      <c r="Y28" s="18" t="s">
        <v>185</v>
      </c>
    </row>
    <row r="29" spans="2:25" ht="115.15">
      <c r="B29" s="16">
        <v>23</v>
      </c>
      <c r="C29" s="17" t="s">
        <v>30</v>
      </c>
      <c r="D29" s="17" t="s">
        <v>31</v>
      </c>
      <c r="E29" s="17" t="s">
        <v>69</v>
      </c>
      <c r="F29" s="17" t="s">
        <v>186</v>
      </c>
      <c r="G29" s="18" t="s">
        <v>187</v>
      </c>
      <c r="H29" s="18" t="s">
        <v>188</v>
      </c>
      <c r="I29" s="11">
        <v>2</v>
      </c>
      <c r="J29" s="11">
        <v>3</v>
      </c>
      <c r="K29" s="18">
        <f t="shared" si="0"/>
        <v>5</v>
      </c>
      <c r="L29" s="19" t="str">
        <f t="shared" si="1"/>
        <v>Riesgo Medio</v>
      </c>
      <c r="M29" s="19"/>
      <c r="N29" s="19" t="s">
        <v>36</v>
      </c>
      <c r="O29" s="18" t="s">
        <v>189</v>
      </c>
      <c r="P29" s="18">
        <v>1</v>
      </c>
      <c r="Q29" s="18">
        <v>2</v>
      </c>
      <c r="R29" s="18">
        <f t="shared" si="2"/>
        <v>3</v>
      </c>
      <c r="S29" s="19" t="str">
        <f t="shared" si="3"/>
        <v>Riesgo Bajo</v>
      </c>
      <c r="T29" s="18" t="s">
        <v>38</v>
      </c>
      <c r="U29" s="18" t="s">
        <v>190</v>
      </c>
      <c r="V29" s="18" t="s">
        <v>169</v>
      </c>
      <c r="W29" s="18" t="s">
        <v>170</v>
      </c>
      <c r="X29" s="18" t="s">
        <v>191</v>
      </c>
      <c r="Y29" s="18" t="s">
        <v>192</v>
      </c>
    </row>
    <row r="30" spans="2:25" ht="138.75" customHeight="1">
      <c r="B30" s="16">
        <v>24</v>
      </c>
      <c r="C30" s="17" t="s">
        <v>30</v>
      </c>
      <c r="D30" s="17" t="s">
        <v>31</v>
      </c>
      <c r="E30" s="17" t="s">
        <v>69</v>
      </c>
      <c r="F30" s="17" t="s">
        <v>186</v>
      </c>
      <c r="G30" s="18" t="s">
        <v>193</v>
      </c>
      <c r="H30" s="18" t="s">
        <v>194</v>
      </c>
      <c r="I30" s="11">
        <v>2</v>
      </c>
      <c r="J30" s="11">
        <v>3</v>
      </c>
      <c r="K30" s="18">
        <f t="shared" si="0"/>
        <v>5</v>
      </c>
      <c r="L30" s="19" t="str">
        <f t="shared" si="1"/>
        <v>Riesgo Medio</v>
      </c>
      <c r="M30" s="19" t="s">
        <v>36</v>
      </c>
      <c r="N30" s="19" t="s">
        <v>36</v>
      </c>
      <c r="O30" s="18" t="s">
        <v>195</v>
      </c>
      <c r="P30" s="18">
        <v>2</v>
      </c>
      <c r="Q30" s="18">
        <v>2</v>
      </c>
      <c r="R30" s="18">
        <f t="shared" si="2"/>
        <v>4</v>
      </c>
      <c r="S30" s="19" t="str">
        <f t="shared" si="3"/>
        <v>Riesgo Bajo</v>
      </c>
      <c r="T30" s="18" t="s">
        <v>38</v>
      </c>
      <c r="U30" s="18" t="s">
        <v>39</v>
      </c>
      <c r="V30" s="18" t="s">
        <v>196</v>
      </c>
      <c r="W30" s="18" t="s">
        <v>139</v>
      </c>
      <c r="X30" s="18" t="s">
        <v>197</v>
      </c>
      <c r="Y30" s="18" t="s">
        <v>43</v>
      </c>
    </row>
    <row r="31" spans="2:25" ht="106.15">
      <c r="B31" s="16">
        <v>25</v>
      </c>
      <c r="C31" s="17" t="s">
        <v>30</v>
      </c>
      <c r="D31" s="17" t="s">
        <v>31</v>
      </c>
      <c r="E31" s="17" t="s">
        <v>69</v>
      </c>
      <c r="F31" s="17" t="s">
        <v>198</v>
      </c>
      <c r="G31" s="18" t="s">
        <v>199</v>
      </c>
      <c r="H31" s="18" t="s">
        <v>200</v>
      </c>
      <c r="I31" s="11">
        <v>2</v>
      </c>
      <c r="J31" s="11">
        <v>3</v>
      </c>
      <c r="K31" s="18">
        <f t="shared" si="0"/>
        <v>5</v>
      </c>
      <c r="L31" s="19" t="str">
        <f t="shared" si="1"/>
        <v>Riesgo Medio</v>
      </c>
      <c r="M31" s="19" t="s">
        <v>36</v>
      </c>
      <c r="N31" s="19" t="s">
        <v>36</v>
      </c>
      <c r="O31" s="18" t="s">
        <v>201</v>
      </c>
      <c r="P31" s="18">
        <v>1</v>
      </c>
      <c r="Q31" s="18">
        <v>2</v>
      </c>
      <c r="R31" s="18">
        <f t="shared" si="2"/>
        <v>3</v>
      </c>
      <c r="S31" s="19" t="str">
        <f t="shared" si="3"/>
        <v>Riesgo Bajo</v>
      </c>
      <c r="T31" s="18" t="s">
        <v>38</v>
      </c>
      <c r="U31" s="18" t="s">
        <v>39</v>
      </c>
      <c r="V31" s="18" t="s">
        <v>169</v>
      </c>
      <c r="W31" s="18" t="s">
        <v>170</v>
      </c>
      <c r="X31" s="18" t="s">
        <v>202</v>
      </c>
      <c r="Y31" s="18" t="s">
        <v>122</v>
      </c>
    </row>
    <row r="32" spans="2:25" ht="94.15" customHeight="1">
      <c r="B32" s="16">
        <v>26</v>
      </c>
      <c r="C32" s="17" t="s">
        <v>30</v>
      </c>
      <c r="D32" s="17" t="s">
        <v>31</v>
      </c>
      <c r="E32" s="17" t="s">
        <v>69</v>
      </c>
      <c r="F32" s="21" t="s">
        <v>203</v>
      </c>
      <c r="G32" s="18" t="s">
        <v>204</v>
      </c>
      <c r="H32" s="18" t="s">
        <v>205</v>
      </c>
      <c r="I32" s="11">
        <v>2</v>
      </c>
      <c r="J32" s="11">
        <v>3</v>
      </c>
      <c r="K32" s="18">
        <f t="shared" si="0"/>
        <v>5</v>
      </c>
      <c r="L32" s="19" t="str">
        <f t="shared" si="1"/>
        <v>Riesgo Medio</v>
      </c>
      <c r="M32" s="19"/>
      <c r="N32" s="19" t="s">
        <v>36</v>
      </c>
      <c r="O32" s="18" t="s">
        <v>206</v>
      </c>
      <c r="P32" s="18">
        <v>1</v>
      </c>
      <c r="Q32" s="18">
        <v>2</v>
      </c>
      <c r="R32" s="18">
        <f t="shared" si="2"/>
        <v>3</v>
      </c>
      <c r="S32" s="19" t="str">
        <f t="shared" si="3"/>
        <v>Riesgo Bajo</v>
      </c>
      <c r="T32" s="18" t="s">
        <v>38</v>
      </c>
      <c r="U32" s="18" t="s">
        <v>190</v>
      </c>
      <c r="V32" s="27" t="s">
        <v>138</v>
      </c>
      <c r="W32" s="18" t="s">
        <v>170</v>
      </c>
      <c r="X32" s="26" t="s">
        <v>207</v>
      </c>
      <c r="Y32" s="18" t="s">
        <v>122</v>
      </c>
    </row>
    <row r="33" spans="2:25" ht="77.650000000000006" customHeight="1">
      <c r="B33" s="16">
        <v>27</v>
      </c>
      <c r="C33" s="17" t="s">
        <v>30</v>
      </c>
      <c r="D33" s="21" t="s">
        <v>31</v>
      </c>
      <c r="E33" s="17" t="s">
        <v>69</v>
      </c>
      <c r="F33" s="21" t="s">
        <v>203</v>
      </c>
      <c r="G33" s="18" t="s">
        <v>208</v>
      </c>
      <c r="H33" s="18" t="s">
        <v>209</v>
      </c>
      <c r="I33" s="11">
        <v>2</v>
      </c>
      <c r="J33" s="11">
        <v>3</v>
      </c>
      <c r="K33" s="18">
        <f t="shared" si="0"/>
        <v>5</v>
      </c>
      <c r="L33" s="19" t="str">
        <f t="shared" si="1"/>
        <v>Riesgo Medio</v>
      </c>
      <c r="M33" s="9"/>
      <c r="N33" s="19" t="s">
        <v>36</v>
      </c>
      <c r="O33" s="18" t="s">
        <v>210</v>
      </c>
      <c r="P33" s="18">
        <v>1</v>
      </c>
      <c r="Q33" s="18">
        <v>1</v>
      </c>
      <c r="R33" s="18">
        <f t="shared" si="2"/>
        <v>2</v>
      </c>
      <c r="S33" s="19" t="str">
        <f t="shared" si="3"/>
        <v>Riesgo Bajo</v>
      </c>
      <c r="T33" s="27" t="str">
        <f>IF(R33&lt;=2,"NO",IF(R33&lt;=4,"NO",IF(R33&lt;=5,"SI")))</f>
        <v>NO</v>
      </c>
      <c r="U33" s="18" t="s">
        <v>190</v>
      </c>
      <c r="V33" s="18" t="s">
        <v>119</v>
      </c>
      <c r="W33" s="18" t="s">
        <v>211</v>
      </c>
      <c r="X33" s="18" t="s">
        <v>212</v>
      </c>
      <c r="Y33" s="18" t="s">
        <v>43</v>
      </c>
    </row>
    <row r="34" spans="2:25" ht="100.9">
      <c r="B34" s="16">
        <v>28</v>
      </c>
      <c r="C34" s="17" t="s">
        <v>44</v>
      </c>
      <c r="D34" s="17" t="s">
        <v>31</v>
      </c>
      <c r="E34" s="17" t="s">
        <v>69</v>
      </c>
      <c r="F34" s="17" t="s">
        <v>203</v>
      </c>
      <c r="G34" s="18" t="s">
        <v>213</v>
      </c>
      <c r="H34" s="18" t="s">
        <v>214</v>
      </c>
      <c r="I34" s="11">
        <v>2</v>
      </c>
      <c r="J34" s="11">
        <v>3</v>
      </c>
      <c r="K34" s="18">
        <f t="shared" si="0"/>
        <v>5</v>
      </c>
      <c r="L34" s="19" t="str">
        <f t="shared" si="1"/>
        <v>Riesgo Medio</v>
      </c>
      <c r="M34" s="19"/>
      <c r="N34" s="19" t="s">
        <v>36</v>
      </c>
      <c r="O34" s="18" t="s">
        <v>215</v>
      </c>
      <c r="P34" s="18">
        <v>1</v>
      </c>
      <c r="Q34" s="18">
        <v>1</v>
      </c>
      <c r="R34" s="18">
        <f t="shared" si="2"/>
        <v>2</v>
      </c>
      <c r="S34" s="19" t="str">
        <f t="shared" si="3"/>
        <v>Riesgo Bajo</v>
      </c>
      <c r="T34" s="18" t="s">
        <v>38</v>
      </c>
      <c r="U34" s="18" t="s">
        <v>190</v>
      </c>
      <c r="V34" s="18" t="s">
        <v>119</v>
      </c>
      <c r="W34" s="18" t="s">
        <v>216</v>
      </c>
      <c r="X34" s="18" t="s">
        <v>217</v>
      </c>
      <c r="Y34" s="18" t="s">
        <v>122</v>
      </c>
    </row>
    <row r="35" spans="2:25" ht="96.6" customHeight="1">
      <c r="B35" s="16">
        <v>29</v>
      </c>
      <c r="C35" s="28" t="s">
        <v>30</v>
      </c>
      <c r="D35" s="28" t="s">
        <v>31</v>
      </c>
      <c r="E35" s="17" t="s">
        <v>218</v>
      </c>
      <c r="F35" s="29" t="s">
        <v>219</v>
      </c>
      <c r="G35" s="30" t="s">
        <v>220</v>
      </c>
      <c r="H35" s="30" t="s">
        <v>221</v>
      </c>
      <c r="I35" s="11">
        <v>2</v>
      </c>
      <c r="J35" s="11">
        <v>3</v>
      </c>
      <c r="K35" s="30">
        <f t="shared" si="0"/>
        <v>5</v>
      </c>
      <c r="L35" s="31" t="str">
        <f t="shared" si="1"/>
        <v>Riesgo Medio</v>
      </c>
      <c r="M35" s="30"/>
      <c r="N35" s="30" t="s">
        <v>36</v>
      </c>
      <c r="O35" s="30" t="s">
        <v>222</v>
      </c>
      <c r="P35" s="18">
        <v>1</v>
      </c>
      <c r="Q35" s="18">
        <v>1</v>
      </c>
      <c r="R35" s="30">
        <f t="shared" si="2"/>
        <v>2</v>
      </c>
      <c r="S35" s="31" t="str">
        <f t="shared" si="3"/>
        <v>Riesgo Bajo</v>
      </c>
      <c r="T35" s="30" t="s">
        <v>38</v>
      </c>
      <c r="U35" s="18" t="s">
        <v>190</v>
      </c>
      <c r="V35" s="30" t="s">
        <v>223</v>
      </c>
      <c r="W35" s="30" t="s">
        <v>224</v>
      </c>
      <c r="X35" s="30" t="s">
        <v>225</v>
      </c>
      <c r="Y35" s="30" t="s">
        <v>226</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3:E34 E35" xr:uid="{26625B61-B01F-4BD1-914E-57142BEEDE0F}"/>
  </dataValidations>
  <pageMargins left="0.39370078740157483" right="0.39370078740157483" top="0.39370078740157483" bottom="0.39370078740157483" header="0" footer="0"/>
  <pageSetup scale="65" orientation="landscape" r:id="rId1"/>
  <rowBreaks count="1" manualBreakCount="1">
    <brk id="2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defaultColWidth="11.42578125" defaultRowHeight="14.45"/>
  <cols>
    <col min="2" max="2" width="15.7109375" customWidth="1"/>
    <col min="3" max="3" width="26.140625" customWidth="1"/>
    <col min="5" max="5" width="18.140625" customWidth="1"/>
    <col min="6" max="6" width="25.28515625" customWidth="1"/>
  </cols>
  <sheetData>
    <row r="1" spans="2:7" ht="15.6">
      <c r="B1" s="62" t="s">
        <v>227</v>
      </c>
      <c r="C1" s="63"/>
      <c r="D1" s="4"/>
      <c r="E1" s="62" t="s">
        <v>228</v>
      </c>
      <c r="F1" s="63"/>
    </row>
    <row r="2" spans="2:7" ht="15.6">
      <c r="B2" s="4"/>
      <c r="C2" s="4"/>
      <c r="D2" s="4"/>
      <c r="E2" s="1"/>
      <c r="F2" s="5"/>
    </row>
    <row r="3" spans="2:7" ht="31.15">
      <c r="B3" s="6" t="s">
        <v>27</v>
      </c>
      <c r="C3" s="6" t="s">
        <v>26</v>
      </c>
      <c r="D3" s="4"/>
      <c r="E3" s="6" t="s">
        <v>229</v>
      </c>
      <c r="F3" s="3" t="s">
        <v>27</v>
      </c>
      <c r="G3" s="2"/>
    </row>
    <row r="4" spans="2:7" ht="15.6">
      <c r="B4" s="4"/>
      <c r="C4" s="4"/>
      <c r="D4" s="4"/>
      <c r="E4" s="1"/>
      <c r="F4" s="5"/>
      <c r="G4" s="2"/>
    </row>
    <row r="5" spans="2:7" ht="17.25">
      <c r="B5" s="6" t="s">
        <v>230</v>
      </c>
      <c r="C5" s="6">
        <v>1</v>
      </c>
      <c r="D5" s="4"/>
      <c r="E5" s="6" t="s">
        <v>231</v>
      </c>
      <c r="F5" s="7" t="s">
        <v>232</v>
      </c>
      <c r="G5" s="2"/>
    </row>
    <row r="6" spans="2:7" ht="17.25">
      <c r="B6" s="6" t="s">
        <v>233</v>
      </c>
      <c r="C6" s="6">
        <v>2</v>
      </c>
      <c r="D6" s="4"/>
      <c r="E6" s="6" t="s">
        <v>234</v>
      </c>
      <c r="F6" s="7" t="s">
        <v>235</v>
      </c>
      <c r="G6" s="2"/>
    </row>
    <row r="7" spans="2:7" ht="17.25">
      <c r="B7" s="6" t="s">
        <v>236</v>
      </c>
      <c r="C7" s="6">
        <v>3</v>
      </c>
      <c r="D7" s="4"/>
      <c r="E7" s="6">
        <v>5</v>
      </c>
      <c r="F7" s="7" t="s">
        <v>237</v>
      </c>
      <c r="G7" s="2"/>
    </row>
    <row r="8" spans="2:7" ht="17.25">
      <c r="B8" s="6" t="s">
        <v>238</v>
      </c>
      <c r="C8" s="6">
        <v>4</v>
      </c>
      <c r="D8" s="4"/>
      <c r="E8" s="6" t="s">
        <v>239</v>
      </c>
      <c r="F8" s="7" t="s">
        <v>240</v>
      </c>
      <c r="G8" s="2"/>
    </row>
    <row r="9" spans="2:7" ht="17.25">
      <c r="B9" s="6" t="s">
        <v>241</v>
      </c>
      <c r="C9" s="6">
        <v>5</v>
      </c>
      <c r="D9" s="4"/>
      <c r="E9" s="6">
        <v>1</v>
      </c>
      <c r="F9" s="7" t="s">
        <v>242</v>
      </c>
      <c r="G9" s="2"/>
    </row>
    <row r="10" spans="2:7" ht="15.6">
      <c r="B10" s="8"/>
      <c r="C10" s="8"/>
      <c r="D10" s="4"/>
      <c r="E10" s="8"/>
      <c r="F10" s="8"/>
      <c r="G10" s="2"/>
    </row>
    <row r="11" spans="2:7" ht="15.6">
      <c r="B11" s="8"/>
      <c r="C11" s="8"/>
      <c r="D11" s="1"/>
      <c r="E11" s="5"/>
      <c r="F11" s="5"/>
      <c r="G11" s="2"/>
    </row>
    <row r="12" spans="2:7" ht="15.6">
      <c r="B12" s="62" t="s">
        <v>243</v>
      </c>
      <c r="C12" s="63"/>
      <c r="D12" s="1"/>
      <c r="E12" s="62" t="s">
        <v>228</v>
      </c>
      <c r="F12" s="63"/>
      <c r="G12" s="2"/>
    </row>
    <row r="13" spans="2:7" ht="15.6">
      <c r="B13" s="4"/>
      <c r="C13" s="4"/>
      <c r="D13" s="1"/>
      <c r="E13" s="5"/>
      <c r="F13" s="5"/>
      <c r="G13" s="2"/>
    </row>
    <row r="14" spans="2:7" ht="15.6">
      <c r="B14" s="6" t="s">
        <v>27</v>
      </c>
      <c r="C14" s="6" t="s">
        <v>244</v>
      </c>
      <c r="D14" s="1"/>
      <c r="E14" s="6" t="s">
        <v>245</v>
      </c>
      <c r="F14" s="3" t="s">
        <v>246</v>
      </c>
      <c r="G14" s="2"/>
    </row>
    <row r="15" spans="2:7" ht="15.6">
      <c r="B15" s="4"/>
      <c r="C15" s="4"/>
      <c r="D15" s="1"/>
      <c r="E15" s="5"/>
      <c r="F15" s="5"/>
      <c r="G15" s="2"/>
    </row>
    <row r="16" spans="2:7" ht="15.6">
      <c r="B16" s="6" t="s">
        <v>247</v>
      </c>
      <c r="C16" s="6">
        <v>1</v>
      </c>
      <c r="D16" s="1"/>
      <c r="E16" s="6" t="s">
        <v>248</v>
      </c>
      <c r="F16" s="3" t="s">
        <v>249</v>
      </c>
      <c r="G16" s="2"/>
    </row>
    <row r="17" spans="2:7" ht="15.6">
      <c r="B17" s="6" t="s">
        <v>250</v>
      </c>
      <c r="C17" s="6">
        <v>2</v>
      </c>
      <c r="D17" s="1"/>
      <c r="E17" s="6" t="s">
        <v>251</v>
      </c>
      <c r="F17" s="3" t="s">
        <v>252</v>
      </c>
      <c r="G17" s="2"/>
    </row>
    <row r="18" spans="2:7" ht="15.6">
      <c r="B18" s="6" t="s">
        <v>253</v>
      </c>
      <c r="C18" s="6">
        <v>3</v>
      </c>
      <c r="D18" s="1"/>
      <c r="E18" s="5"/>
      <c r="F18" s="5"/>
      <c r="G18" s="2"/>
    </row>
    <row r="19" spans="2:7" ht="15.6">
      <c r="B19" s="6" t="s">
        <v>254</v>
      </c>
      <c r="C19" s="6">
        <v>4</v>
      </c>
      <c r="D19" s="1"/>
      <c r="E19" s="5"/>
      <c r="F19" s="5"/>
      <c r="G19" s="2"/>
    </row>
    <row r="20" spans="2:7" ht="15.6">
      <c r="B20" s="6" t="s">
        <v>255</v>
      </c>
      <c r="C20" s="6">
        <v>5</v>
      </c>
      <c r="D20" s="1"/>
      <c r="E20" s="5"/>
      <c r="F20" s="5"/>
      <c r="G20" s="2"/>
    </row>
    <row r="21" spans="2:7">
      <c r="B21" s="2"/>
      <c r="C21" s="2"/>
      <c r="D21" s="2"/>
      <c r="E21" s="2"/>
      <c r="F21" s="2"/>
      <c r="G21" s="2"/>
    </row>
    <row r="22" spans="2:7">
      <c r="B22" s="2"/>
      <c r="C22" s="2"/>
      <c r="D22" s="2"/>
      <c r="E22" s="2"/>
      <c r="F22" s="2"/>
      <c r="G22" s="2"/>
    </row>
    <row r="23" spans="2:7">
      <c r="B23" s="2"/>
      <c r="C23" s="2"/>
      <c r="D23" s="2"/>
      <c r="E23" s="2"/>
      <c r="F23" s="2"/>
      <c r="G23" s="2"/>
    </row>
    <row r="24" spans="2:7">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file>

<file path=customXml/itemProps2.xml><?xml version="1.0" encoding="utf-8"?>
<ds:datastoreItem xmlns:ds="http://schemas.openxmlformats.org/officeDocument/2006/customXml" ds:itemID="{96779C67-9163-4112-B2B1-787EF2D0F4AF}"/>
</file>

<file path=customXml/itemProps3.xml><?xml version="1.0" encoding="utf-8"?>
<ds:datastoreItem xmlns:ds="http://schemas.openxmlformats.org/officeDocument/2006/customXml" ds:itemID="{F9CDE0F4-E422-4A23-87B8-55CA4E658A6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Cardona</cp:lastModifiedBy>
  <cp:revision/>
  <dcterms:created xsi:type="dcterms:W3CDTF">2018-12-30T14:30:46Z</dcterms:created>
  <dcterms:modified xsi:type="dcterms:W3CDTF">2026-09-21T19:56:09Z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