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5a39a1aa849bf840/Escritorio/OBSERVACIONES PAPELERÍA 6 DE JULIO DE 2026/"/>
    </mc:Choice>
  </mc:AlternateContent>
  <xr:revisionPtr revIDLastSave="1" documentId="8_{0F66B4E4-95AC-4634-843E-6C6BC1689759}" xr6:coauthVersionLast="47" xr6:coauthVersionMax="47" xr10:uidLastSave="{75652791-8979-4E91-B3A6-3F2A0BA0B1FC}"/>
  <bookViews>
    <workbookView xWindow="-108" yWindow="-108" windowWidth="23256" windowHeight="12456" xr2:uid="{A5D0A2FC-6889-4B9D-BB1F-BC58328703B6}"/>
  </bookViews>
  <sheets>
    <sheet name="ANÁLISIS DE PRECIOS" sheetId="1" r:id="rId1"/>
  </sheets>
  <definedNames>
    <definedName name="_xlnm._FilterDatabase" localSheetId="0" hidden="1">'ANÁLISIS DE PRECIOS'!$B$1:$B$579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209" i="1" l="1"/>
  <c r="O210" i="1"/>
  <c r="O211" i="1"/>
  <c r="O212" i="1"/>
  <c r="O213" i="1"/>
  <c r="O214" i="1"/>
  <c r="O215" i="1"/>
  <c r="O216" i="1"/>
  <c r="O217" i="1"/>
  <c r="O218" i="1"/>
  <c r="O219" i="1"/>
  <c r="O220" i="1"/>
  <c r="O208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4" i="1"/>
  <c r="L221" i="1"/>
  <c r="K185" i="1"/>
  <c r="N185" i="1" s="1"/>
  <c r="K184" i="1"/>
  <c r="N184" i="1" s="1"/>
  <c r="K163" i="1"/>
  <c r="N163" i="1" s="1"/>
  <c r="K162" i="1"/>
  <c r="N162" i="1" s="1"/>
  <c r="K164" i="1"/>
  <c r="N164" i="1" s="1"/>
  <c r="K165" i="1"/>
  <c r="M165" i="1" s="1"/>
  <c r="K166" i="1"/>
  <c r="M166" i="1" s="1"/>
  <c r="K167" i="1"/>
  <c r="M167" i="1" s="1"/>
  <c r="K168" i="1"/>
  <c r="N168" i="1" s="1"/>
  <c r="K169" i="1"/>
  <c r="M169" i="1" s="1"/>
  <c r="K170" i="1"/>
  <c r="M170" i="1" s="1"/>
  <c r="K171" i="1"/>
  <c r="M171" i="1" s="1"/>
  <c r="K172" i="1"/>
  <c r="N172" i="1" s="1"/>
  <c r="K173" i="1"/>
  <c r="N173" i="1" s="1"/>
  <c r="K174" i="1"/>
  <c r="N174" i="1" s="1"/>
  <c r="K175" i="1"/>
  <c r="N175" i="1" s="1"/>
  <c r="K176" i="1"/>
  <c r="N176" i="1" s="1"/>
  <c r="K177" i="1"/>
  <c r="N177" i="1" s="1"/>
  <c r="K178" i="1"/>
  <c r="M178" i="1" s="1"/>
  <c r="K179" i="1"/>
  <c r="M179" i="1" s="1"/>
  <c r="K180" i="1"/>
  <c r="N180" i="1" s="1"/>
  <c r="K181" i="1"/>
  <c r="M181" i="1" s="1"/>
  <c r="K182" i="1"/>
  <c r="M182" i="1" s="1"/>
  <c r="K183" i="1"/>
  <c r="M183" i="1" s="1"/>
  <c r="K186" i="1"/>
  <c r="N186" i="1" s="1"/>
  <c r="K187" i="1"/>
  <c r="N187" i="1" s="1"/>
  <c r="K188" i="1"/>
  <c r="M188" i="1" s="1"/>
  <c r="K189" i="1"/>
  <c r="M189" i="1" s="1"/>
  <c r="K190" i="1"/>
  <c r="N190" i="1" s="1"/>
  <c r="K191" i="1"/>
  <c r="N191" i="1" s="1"/>
  <c r="K192" i="1"/>
  <c r="M192" i="1" s="1"/>
  <c r="K193" i="1"/>
  <c r="M193" i="1" s="1"/>
  <c r="K194" i="1"/>
  <c r="M194" i="1" s="1"/>
  <c r="K195" i="1"/>
  <c r="K196" i="1"/>
  <c r="K197" i="1"/>
  <c r="M197" i="1" s="1"/>
  <c r="K198" i="1"/>
  <c r="N198" i="1" s="1"/>
  <c r="K199" i="1"/>
  <c r="N199" i="1" s="1"/>
  <c r="K200" i="1"/>
  <c r="M200" i="1" s="1"/>
  <c r="K201" i="1"/>
  <c r="M201" i="1" s="1"/>
  <c r="K202" i="1"/>
  <c r="M202" i="1" s="1"/>
  <c r="K203" i="1"/>
  <c r="M203" i="1" s="1"/>
  <c r="K204" i="1"/>
  <c r="M204" i="1" s="1"/>
  <c r="K205" i="1"/>
  <c r="M205" i="1" s="1"/>
  <c r="K206" i="1"/>
  <c r="M206" i="1" s="1"/>
  <c r="K207" i="1"/>
  <c r="K208" i="1"/>
  <c r="M208" i="1" s="1"/>
  <c r="K209" i="1"/>
  <c r="M209" i="1" s="1"/>
  <c r="K210" i="1"/>
  <c r="M210" i="1" s="1"/>
  <c r="K211" i="1"/>
  <c r="M211" i="1" s="1"/>
  <c r="K212" i="1"/>
  <c r="M212" i="1" s="1"/>
  <c r="K213" i="1"/>
  <c r="M213" i="1" s="1"/>
  <c r="K214" i="1"/>
  <c r="M214" i="1" s="1"/>
  <c r="K215" i="1"/>
  <c r="M215" i="1" s="1"/>
  <c r="K216" i="1"/>
  <c r="M216" i="1" s="1"/>
  <c r="K217" i="1"/>
  <c r="M217" i="1" s="1"/>
  <c r="K218" i="1"/>
  <c r="M218" i="1" s="1"/>
  <c r="K219" i="1"/>
  <c r="M219" i="1" s="1"/>
  <c r="K220" i="1"/>
  <c r="M220" i="1" s="1"/>
  <c r="K5" i="1"/>
  <c r="N5" i="1" s="1"/>
  <c r="K6" i="1"/>
  <c r="N6" i="1" s="1"/>
  <c r="K7" i="1"/>
  <c r="N7" i="1" s="1"/>
  <c r="K8" i="1"/>
  <c r="M8" i="1" s="1"/>
  <c r="K9" i="1"/>
  <c r="N9" i="1" s="1"/>
  <c r="K10" i="1"/>
  <c r="N10" i="1" s="1"/>
  <c r="K11" i="1"/>
  <c r="N11" i="1" s="1"/>
  <c r="K12" i="1"/>
  <c r="N12" i="1" s="1"/>
  <c r="K13" i="1"/>
  <c r="N13" i="1" s="1"/>
  <c r="K14" i="1"/>
  <c r="N14" i="1" s="1"/>
  <c r="K15" i="1"/>
  <c r="N15" i="1" s="1"/>
  <c r="K16" i="1"/>
  <c r="M16" i="1" s="1"/>
  <c r="K17" i="1"/>
  <c r="N17" i="1" s="1"/>
  <c r="K18" i="1"/>
  <c r="N18" i="1" s="1"/>
  <c r="K19" i="1"/>
  <c r="N19" i="1" s="1"/>
  <c r="K20" i="1"/>
  <c r="N20" i="1" s="1"/>
  <c r="K21" i="1"/>
  <c r="N21" i="1" s="1"/>
  <c r="K22" i="1"/>
  <c r="N22" i="1" s="1"/>
  <c r="K23" i="1"/>
  <c r="N23" i="1" s="1"/>
  <c r="K24" i="1"/>
  <c r="N24" i="1" s="1"/>
  <c r="K25" i="1"/>
  <c r="M25" i="1" s="1"/>
  <c r="K26" i="1"/>
  <c r="M26" i="1" s="1"/>
  <c r="K27" i="1"/>
  <c r="M27" i="1" s="1"/>
  <c r="K28" i="1"/>
  <c r="M28" i="1" s="1"/>
  <c r="K29" i="1"/>
  <c r="N29" i="1" s="1"/>
  <c r="K30" i="1"/>
  <c r="N30" i="1" s="1"/>
  <c r="K31" i="1"/>
  <c r="N31" i="1" s="1"/>
  <c r="K32" i="1"/>
  <c r="N32" i="1" s="1"/>
  <c r="K33" i="1"/>
  <c r="N33" i="1" s="1"/>
  <c r="K34" i="1"/>
  <c r="N34" i="1" s="1"/>
  <c r="K35" i="1"/>
  <c r="N35" i="1" s="1"/>
  <c r="K36" i="1"/>
  <c r="N36" i="1" s="1"/>
  <c r="K37" i="1"/>
  <c r="M37" i="1" s="1"/>
  <c r="K38" i="1"/>
  <c r="N38" i="1" s="1"/>
  <c r="K39" i="1"/>
  <c r="M39" i="1" s="1"/>
  <c r="K40" i="1"/>
  <c r="N40" i="1" s="1"/>
  <c r="K41" i="1"/>
  <c r="N41" i="1" s="1"/>
  <c r="K42" i="1"/>
  <c r="M42" i="1" s="1"/>
  <c r="K43" i="1"/>
  <c r="N43" i="1" s="1"/>
  <c r="K44" i="1"/>
  <c r="N44" i="1" s="1"/>
  <c r="K45" i="1"/>
  <c r="N45" i="1" s="1"/>
  <c r="K46" i="1"/>
  <c r="N46" i="1" s="1"/>
  <c r="K47" i="1"/>
  <c r="M47" i="1" s="1"/>
  <c r="K48" i="1"/>
  <c r="M48" i="1" s="1"/>
  <c r="K49" i="1"/>
  <c r="M49" i="1" s="1"/>
  <c r="K50" i="1"/>
  <c r="M50" i="1" s="1"/>
  <c r="K51" i="1"/>
  <c r="N51" i="1" s="1"/>
  <c r="K52" i="1"/>
  <c r="N52" i="1" s="1"/>
  <c r="K53" i="1"/>
  <c r="N53" i="1" s="1"/>
  <c r="K54" i="1"/>
  <c r="N54" i="1" s="1"/>
  <c r="K55" i="1"/>
  <c r="N55" i="1" s="1"/>
  <c r="K56" i="1"/>
  <c r="N56" i="1" s="1"/>
  <c r="K57" i="1"/>
  <c r="N57" i="1" s="1"/>
  <c r="K58" i="1"/>
  <c r="M58" i="1" s="1"/>
  <c r="K59" i="1"/>
  <c r="N59" i="1" s="1"/>
  <c r="K60" i="1"/>
  <c r="M60" i="1" s="1"/>
  <c r="K61" i="1"/>
  <c r="M61" i="1" s="1"/>
  <c r="K62" i="1"/>
  <c r="M62" i="1" s="1"/>
  <c r="K63" i="1"/>
  <c r="N63" i="1" s="1"/>
  <c r="K64" i="1"/>
  <c r="N64" i="1" s="1"/>
  <c r="K65" i="1"/>
  <c r="M65" i="1" s="1"/>
  <c r="K66" i="1"/>
  <c r="N66" i="1" s="1"/>
  <c r="K67" i="1"/>
  <c r="N67" i="1" s="1"/>
  <c r="K68" i="1"/>
  <c r="N68" i="1" s="1"/>
  <c r="K69" i="1"/>
  <c r="N69" i="1" s="1"/>
  <c r="K70" i="1"/>
  <c r="N70" i="1" s="1"/>
  <c r="K71" i="1"/>
  <c r="M71" i="1" s="1"/>
  <c r="K72" i="1"/>
  <c r="M72" i="1" s="1"/>
  <c r="K73" i="1"/>
  <c r="M73" i="1" s="1"/>
  <c r="K74" i="1"/>
  <c r="N74" i="1" s="1"/>
  <c r="K75" i="1"/>
  <c r="N75" i="1" s="1"/>
  <c r="K76" i="1"/>
  <c r="N76" i="1" s="1"/>
  <c r="K77" i="1"/>
  <c r="N77" i="1" s="1"/>
  <c r="K78" i="1"/>
  <c r="N78" i="1" s="1"/>
  <c r="K79" i="1"/>
  <c r="N79" i="1" s="1"/>
  <c r="K80" i="1"/>
  <c r="N80" i="1" s="1"/>
  <c r="K81" i="1"/>
  <c r="N81" i="1" s="1"/>
  <c r="K82" i="1"/>
  <c r="N82" i="1" s="1"/>
  <c r="K83" i="1"/>
  <c r="N83" i="1" s="1"/>
  <c r="K84" i="1"/>
  <c r="N84" i="1" s="1"/>
  <c r="K85" i="1"/>
  <c r="M85" i="1" s="1"/>
  <c r="K86" i="1"/>
  <c r="N86" i="1" s="1"/>
  <c r="K87" i="1"/>
  <c r="N87" i="1" s="1"/>
  <c r="K88" i="1"/>
  <c r="N88" i="1" s="1"/>
  <c r="K89" i="1"/>
  <c r="M89" i="1" s="1"/>
  <c r="K90" i="1"/>
  <c r="N90" i="1" s="1"/>
  <c r="K91" i="1"/>
  <c r="N91" i="1" s="1"/>
  <c r="K92" i="1"/>
  <c r="N92" i="1" s="1"/>
  <c r="K93" i="1"/>
  <c r="M93" i="1" s="1"/>
  <c r="K94" i="1"/>
  <c r="M94" i="1" s="1"/>
  <c r="K95" i="1"/>
  <c r="M95" i="1" s="1"/>
  <c r="K96" i="1"/>
  <c r="M96" i="1" s="1"/>
  <c r="K97" i="1"/>
  <c r="M97" i="1" s="1"/>
  <c r="K98" i="1"/>
  <c r="M98" i="1" s="1"/>
  <c r="K99" i="1"/>
  <c r="N99" i="1" s="1"/>
  <c r="K100" i="1"/>
  <c r="N100" i="1" s="1"/>
  <c r="K101" i="1"/>
  <c r="M101" i="1" s="1"/>
  <c r="K102" i="1"/>
  <c r="N102" i="1" s="1"/>
  <c r="K103" i="1"/>
  <c r="N103" i="1" s="1"/>
  <c r="K104" i="1"/>
  <c r="N104" i="1" s="1"/>
  <c r="K105" i="1"/>
  <c r="N105" i="1" s="1"/>
  <c r="K106" i="1"/>
  <c r="N106" i="1" s="1"/>
  <c r="K107" i="1"/>
  <c r="N107" i="1" s="1"/>
  <c r="K108" i="1"/>
  <c r="N108" i="1" s="1"/>
  <c r="K109" i="1"/>
  <c r="M109" i="1" s="1"/>
  <c r="K110" i="1"/>
  <c r="N110" i="1" s="1"/>
  <c r="K111" i="1"/>
  <c r="N111" i="1" s="1"/>
  <c r="K112" i="1"/>
  <c r="N112" i="1" s="1"/>
  <c r="K113" i="1"/>
  <c r="N113" i="1" s="1"/>
  <c r="K114" i="1"/>
  <c r="N114" i="1" s="1"/>
  <c r="K115" i="1"/>
  <c r="N115" i="1" s="1"/>
  <c r="K116" i="1"/>
  <c r="N116" i="1" s="1"/>
  <c r="K117" i="1"/>
  <c r="N117" i="1" s="1"/>
  <c r="K118" i="1"/>
  <c r="M118" i="1" s="1"/>
  <c r="K119" i="1"/>
  <c r="M119" i="1" s="1"/>
  <c r="K120" i="1"/>
  <c r="M120" i="1" s="1"/>
  <c r="K121" i="1"/>
  <c r="M121" i="1" s="1"/>
  <c r="K122" i="1"/>
  <c r="M122" i="1" s="1"/>
  <c r="K123" i="1"/>
  <c r="N123" i="1" s="1"/>
  <c r="K124" i="1"/>
  <c r="N124" i="1" s="1"/>
  <c r="K125" i="1"/>
  <c r="M125" i="1" s="1"/>
  <c r="K126" i="1"/>
  <c r="N126" i="1" s="1"/>
  <c r="K127" i="1"/>
  <c r="N127" i="1" s="1"/>
  <c r="K128" i="1"/>
  <c r="N128" i="1" s="1"/>
  <c r="K129" i="1"/>
  <c r="N129" i="1" s="1"/>
  <c r="K130" i="1"/>
  <c r="N130" i="1" s="1"/>
  <c r="K131" i="1"/>
  <c r="N131" i="1" s="1"/>
  <c r="K132" i="1"/>
  <c r="M132" i="1" s="1"/>
  <c r="K133" i="1"/>
  <c r="M133" i="1" s="1"/>
  <c r="K134" i="1"/>
  <c r="N134" i="1" s="1"/>
  <c r="K135" i="1"/>
  <c r="N135" i="1" s="1"/>
  <c r="K136" i="1"/>
  <c r="N136" i="1" s="1"/>
  <c r="K137" i="1"/>
  <c r="M137" i="1" s="1"/>
  <c r="K138" i="1"/>
  <c r="N138" i="1" s="1"/>
  <c r="K139" i="1"/>
  <c r="N139" i="1" s="1"/>
  <c r="K140" i="1"/>
  <c r="N140" i="1" s="1"/>
  <c r="K141" i="1"/>
  <c r="M141" i="1" s="1"/>
  <c r="K142" i="1"/>
  <c r="N142" i="1" s="1"/>
  <c r="K143" i="1"/>
  <c r="N143" i="1" s="1"/>
  <c r="K144" i="1"/>
  <c r="N144" i="1" s="1"/>
  <c r="K145" i="1"/>
  <c r="M145" i="1" s="1"/>
  <c r="K146" i="1"/>
  <c r="M146" i="1" s="1"/>
  <c r="K147" i="1"/>
  <c r="N147" i="1" s="1"/>
  <c r="K148" i="1"/>
  <c r="N148" i="1" s="1"/>
  <c r="K149" i="1"/>
  <c r="N149" i="1" s="1"/>
  <c r="K150" i="1"/>
  <c r="N150" i="1" s="1"/>
  <c r="K151" i="1"/>
  <c r="N151" i="1" s="1"/>
  <c r="K152" i="1"/>
  <c r="N152" i="1" s="1"/>
  <c r="K153" i="1"/>
  <c r="M153" i="1" s="1"/>
  <c r="K154" i="1"/>
  <c r="M154" i="1" s="1"/>
  <c r="K155" i="1"/>
  <c r="M155" i="1" s="1"/>
  <c r="K156" i="1"/>
  <c r="M156" i="1" s="1"/>
  <c r="K157" i="1"/>
  <c r="M157" i="1" s="1"/>
  <c r="K158" i="1"/>
  <c r="N158" i="1" s="1"/>
  <c r="K159" i="1"/>
  <c r="M159" i="1" s="1"/>
  <c r="K160" i="1"/>
  <c r="N160" i="1" s="1"/>
  <c r="K161" i="1"/>
  <c r="N161" i="1" s="1"/>
  <c r="K4" i="1"/>
  <c r="M4" i="1" s="1"/>
  <c r="J221" i="1"/>
  <c r="H221" i="1"/>
  <c r="I221" i="1"/>
  <c r="F221" i="1"/>
  <c r="G221" i="1"/>
  <c r="E221" i="1"/>
  <c r="M191" i="1" l="1"/>
  <c r="N197" i="1"/>
  <c r="O130" i="1"/>
  <c r="N167" i="1"/>
  <c r="N166" i="1"/>
  <c r="N101" i="1"/>
  <c r="M162" i="1"/>
  <c r="M164" i="1"/>
  <c r="N4" i="1"/>
  <c r="O221" i="1"/>
  <c r="M110" i="1"/>
  <c r="N71" i="1"/>
  <c r="M5" i="1"/>
  <c r="N202" i="1"/>
  <c r="M199" i="1"/>
  <c r="N200" i="1"/>
  <c r="N98" i="1"/>
  <c r="M86" i="1"/>
  <c r="N203" i="1"/>
  <c r="N201" i="1"/>
  <c r="M198" i="1"/>
  <c r="M81" i="1"/>
  <c r="N154" i="1"/>
  <c r="M84" i="1"/>
  <c r="N156" i="1"/>
  <c r="M83" i="1"/>
  <c r="N155" i="1"/>
  <c r="M168" i="1"/>
  <c r="M80" i="1"/>
  <c r="N153" i="1"/>
  <c r="M59" i="1"/>
  <c r="N192" i="1"/>
  <c r="M56" i="1"/>
  <c r="N171" i="1"/>
  <c r="N97" i="1"/>
  <c r="M152" i="1"/>
  <c r="N206" i="1"/>
  <c r="N170" i="1"/>
  <c r="N96" i="1"/>
  <c r="M113" i="1"/>
  <c r="N205" i="1"/>
  <c r="N169" i="1"/>
  <c r="N73" i="1"/>
  <c r="M111" i="1"/>
  <c r="N204" i="1"/>
  <c r="N72" i="1"/>
  <c r="N122" i="1"/>
  <c r="M134" i="1"/>
  <c r="M75" i="1"/>
  <c r="M30" i="1"/>
  <c r="N165" i="1"/>
  <c r="N121" i="1"/>
  <c r="N39" i="1"/>
  <c r="N189" i="1"/>
  <c r="M190" i="1"/>
  <c r="M151" i="1"/>
  <c r="M176" i="1"/>
  <c r="M150" i="1"/>
  <c r="M33" i="1"/>
  <c r="N125" i="1"/>
  <c r="M149" i="1"/>
  <c r="M79" i="1"/>
  <c r="M32" i="1"/>
  <c r="N62" i="1"/>
  <c r="M115" i="1"/>
  <c r="M74" i="1"/>
  <c r="M29" i="1"/>
  <c r="N120" i="1"/>
  <c r="M67" i="1"/>
  <c r="M161" i="1"/>
  <c r="M52" i="1"/>
  <c r="M51" i="1"/>
  <c r="N137" i="1"/>
  <c r="M177" i="1"/>
  <c r="N65" i="1"/>
  <c r="M114" i="1"/>
  <c r="M6" i="1"/>
  <c r="M187" i="1"/>
  <c r="M185" i="1"/>
  <c r="M147" i="1"/>
  <c r="N188" i="1"/>
  <c r="M175" i="1"/>
  <c r="M158" i="1"/>
  <c r="M143" i="1"/>
  <c r="N179" i="1"/>
  <c r="N159" i="1"/>
  <c r="N141" i="1"/>
  <c r="M174" i="1"/>
  <c r="M142" i="1"/>
  <c r="N178" i="1"/>
  <c r="M186" i="1"/>
  <c r="M163" i="1"/>
  <c r="N146" i="1"/>
  <c r="M144" i="1"/>
  <c r="M173" i="1"/>
  <c r="N157" i="1"/>
  <c r="M131" i="1"/>
  <c r="M130" i="1"/>
  <c r="M129" i="1"/>
  <c r="M128" i="1"/>
  <c r="M127" i="1"/>
  <c r="M103" i="1"/>
  <c r="N95" i="1"/>
  <c r="M126" i="1"/>
  <c r="M102" i="1"/>
  <c r="N94" i="1"/>
  <c r="M140" i="1"/>
  <c r="N93" i="1"/>
  <c r="M139" i="1"/>
  <c r="M123" i="1"/>
  <c r="M99" i="1"/>
  <c r="N119" i="1"/>
  <c r="M138" i="1"/>
  <c r="N118" i="1"/>
  <c r="M117" i="1"/>
  <c r="M135" i="1"/>
  <c r="M116" i="1"/>
  <c r="M70" i="1"/>
  <c r="N42" i="1"/>
  <c r="N47" i="1"/>
  <c r="M69" i="1"/>
  <c r="M55" i="1"/>
  <c r="M82" i="1"/>
  <c r="M68" i="1"/>
  <c r="M54" i="1"/>
  <c r="M66" i="1"/>
  <c r="M46" i="1"/>
  <c r="N58" i="1"/>
  <c r="M78" i="1"/>
  <c r="M63" i="1"/>
  <c r="M45" i="1"/>
  <c r="N89" i="1"/>
  <c r="M77" i="1"/>
  <c r="M44" i="1"/>
  <c r="M90" i="1"/>
  <c r="M43" i="1"/>
  <c r="N50" i="1"/>
  <c r="N49" i="1"/>
  <c r="M87" i="1"/>
  <c r="M57" i="1"/>
  <c r="M40" i="1"/>
  <c r="N48" i="1"/>
  <c r="M11" i="1"/>
  <c r="N8" i="1"/>
  <c r="M13" i="1"/>
  <c r="N37" i="1"/>
  <c r="M15" i="1"/>
  <c r="M14" i="1"/>
  <c r="N28" i="1"/>
  <c r="N27" i="1"/>
  <c r="M10" i="1"/>
  <c r="M9" i="1"/>
  <c r="M21" i="1"/>
  <c r="M20" i="1"/>
  <c r="M18" i="1"/>
  <c r="M17" i="1"/>
  <c r="N26" i="1"/>
  <c r="N25" i="1"/>
  <c r="M34" i="1"/>
  <c r="M12" i="1"/>
  <c r="N196" i="1"/>
  <c r="M196" i="1"/>
  <c r="N207" i="1"/>
  <c r="M207" i="1"/>
  <c r="N195" i="1"/>
  <c r="M195" i="1"/>
  <c r="N133" i="1"/>
  <c r="N132" i="1"/>
  <c r="M108" i="1"/>
  <c r="N109" i="1"/>
  <c r="M107" i="1"/>
  <c r="M38" i="1"/>
  <c r="M24" i="1"/>
  <c r="N183" i="1"/>
  <c r="M180" i="1"/>
  <c r="M106" i="1"/>
  <c r="M92" i="1"/>
  <c r="M23" i="1"/>
  <c r="N182" i="1"/>
  <c r="N85" i="1"/>
  <c r="N61" i="1"/>
  <c r="N16" i="1"/>
  <c r="M105" i="1"/>
  <c r="M91" i="1"/>
  <c r="M36" i="1"/>
  <c r="M22" i="1"/>
  <c r="N194" i="1"/>
  <c r="N181" i="1"/>
  <c r="N145" i="1"/>
  <c r="N60" i="1"/>
  <c r="M104" i="1"/>
  <c r="M35" i="1"/>
  <c r="N193" i="1"/>
  <c r="M184" i="1"/>
  <c r="M172" i="1"/>
  <c r="M160" i="1"/>
  <c r="M148" i="1"/>
  <c r="M136" i="1"/>
  <c r="M124" i="1"/>
  <c r="M112" i="1"/>
  <c r="M100" i="1"/>
  <c r="M88" i="1"/>
  <c r="M76" i="1"/>
  <c r="M64" i="1"/>
  <c r="M53" i="1"/>
  <c r="M41" i="1"/>
  <c r="M31" i="1"/>
  <c r="M19" i="1"/>
  <c r="M7" i="1"/>
  <c r="K22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ALEJANDRA ECHEVERRY</author>
  </authors>
  <commentList>
    <comment ref="I36" authorId="0" shapeId="0" xr:uid="{3C1C8FE8-887D-474F-AF37-159BF3A3B0EE}">
      <text>
        <r>
          <rPr>
            <b/>
            <sz val="9"/>
            <color indexed="81"/>
            <rFont val="Tahoma"/>
            <family val="2"/>
          </rPr>
          <t>ALEJANDRA ECHEVERRY:</t>
        </r>
        <r>
          <rPr>
            <sz val="9"/>
            <color indexed="81"/>
            <rFont val="Tahoma"/>
            <family val="2"/>
          </rPr>
          <t xml:space="preserve">
EXENTOS</t>
        </r>
      </text>
    </comment>
    <comment ref="I162" authorId="0" shapeId="0" xr:uid="{1EE652BE-1D82-447D-A0FC-B7C8EB8FCBAA}">
      <text>
        <r>
          <rPr>
            <b/>
            <sz val="9"/>
            <color indexed="81"/>
            <rFont val="Tahoma"/>
            <family val="2"/>
          </rPr>
          <t>ALEJANDRA ECHEVERRY:</t>
        </r>
        <r>
          <rPr>
            <sz val="9"/>
            <color indexed="81"/>
            <rFont val="Tahoma"/>
            <family val="2"/>
          </rPr>
          <t xml:space="preserve">
Lápices: Según el artículo 424 del Estatuto Tributario, los lápices para escribir y colorear están excluidos de IVA. POR LO QUE SE TENDRÁ EN CUENTA EL VALOR ANTES DE IVA
</t>
        </r>
      </text>
    </comment>
    <comment ref="I184" authorId="0" shapeId="0" xr:uid="{D6587E51-F855-42E5-9E69-57700F0E99FB}">
      <text>
        <r>
          <rPr>
            <b/>
            <sz val="9"/>
            <color indexed="81"/>
            <rFont val="Tahoma"/>
            <family val="2"/>
          </rPr>
          <t>ALEJANDRA ECHEVERRY:</t>
        </r>
        <r>
          <rPr>
            <sz val="9"/>
            <color indexed="81"/>
            <rFont val="Tahoma"/>
            <family val="2"/>
          </rPr>
          <t xml:space="preserve">
Están regulados en el Estatuto Tributario (Artículos 477 y 481), que determina la exención para los cuadernos clásicos de tipo escolar. EXENTOS POR LO QUE SE TENRÁN EN CUENTA LOS VALORES ANTES DE IVA</t>
        </r>
      </text>
    </comment>
  </commentList>
</comments>
</file>

<file path=xl/sharedStrings.xml><?xml version="1.0" encoding="utf-8"?>
<sst xmlns="http://schemas.openxmlformats.org/spreadsheetml/2006/main" count="451" uniqueCount="233">
  <si>
    <t>IVA</t>
  </si>
  <si>
    <t>CAJA</t>
  </si>
  <si>
    <t>UN</t>
  </si>
  <si>
    <t>TOTAL</t>
  </si>
  <si>
    <t>VALOR SIN IVA</t>
  </si>
  <si>
    <t>PRECIO IVA INCLUIDO</t>
  </si>
  <si>
    <t xml:space="preserve">LAPIZ PASTEL BLANCO </t>
  </si>
  <si>
    <t xml:space="preserve">LAPIZ SANGUINA </t>
  </si>
  <si>
    <t>PROMEDIO 2026</t>
  </si>
  <si>
    <t>PROMEDIO 2025</t>
  </si>
  <si>
    <t>Bandas Elásticas Ref. 22 X 25G</t>
  </si>
  <si>
    <t>Banderitas-Mini-Banderitas- Señales Autoadhesivas minimo 5 colores fluorecentes minimo 250 unidades</t>
  </si>
  <si>
    <t>Bisturí 18Mm Plástico</t>
  </si>
  <si>
    <t>bolsas negras para basura gruesa 80x100 cal.2</t>
  </si>
  <si>
    <t>bolsas transparentes 80x100 cal.3</t>
  </si>
  <si>
    <t>Caja Para Archivo Central Referencia 35-12 carton 790ck</t>
  </si>
  <si>
    <t>Carpeta Seguridad Oficio Plana</t>
  </si>
  <si>
    <t>Cartulina bristol Oficio Blanca  x 100 unidades</t>
  </si>
  <si>
    <t>Cartulina bristol Oficio colores x 100 unidades</t>
  </si>
  <si>
    <t>Cd-R</t>
  </si>
  <si>
    <t>Cd-Rw</t>
  </si>
  <si>
    <t>Chinches cabeza plástica x 50</t>
  </si>
  <si>
    <t>Cinta Adhesiva Para Enmascarar 12mm x 40m</t>
  </si>
  <si>
    <t>Cinta Adhesiva Para Enmascarar 48mm x 40 m</t>
  </si>
  <si>
    <t>cinta de transferencia termica, rollo  de 110mm x 74 mm de cera resina</t>
  </si>
  <si>
    <t>cintas de seguridad - peligro - precaucion x 100 metros</t>
  </si>
  <si>
    <t>Clip Estándar Pequeño X 100</t>
  </si>
  <si>
    <t>Clip Jumbo X 50</t>
  </si>
  <si>
    <t>Clip Mariposa Gigante X 12</t>
  </si>
  <si>
    <t>Corrector en cinta 4mm x 10 m</t>
  </si>
  <si>
    <t>Corrector Líquido En Lápiz minimo 7 ml de contenido</t>
  </si>
  <si>
    <t>Cosedora De Oficina 30 Hojas metalica base antideslizante</t>
  </si>
  <si>
    <t>Cosedora De Oficina hasta 20 Hojas metalica tira completa base antideslizante</t>
  </si>
  <si>
    <t>Cuaderno 100 hojas cosido</t>
  </si>
  <si>
    <t>Cuaderno 50 hojas cosido</t>
  </si>
  <si>
    <t>Estuche para CD y DVD</t>
  </si>
  <si>
    <t>Etiquetas sat 51mmx25mm c1 r2000 poliester plata TT</t>
  </si>
  <si>
    <t>extensiones electricas con polo a tierra por 6 mtrs encauchetadas Calibre :14AWGX3C</t>
  </si>
  <si>
    <t>Folder Colgante De Varilla Plástica  Paquete X 50 Que Cumplan Con Ntc 4436:1999 Y Ntc 5397</t>
  </si>
  <si>
    <t>almohadilla dactilar  redonda - huelleros</t>
  </si>
  <si>
    <t>Lapiz De Escritura Mina Negra hexagonal Nº2 HB</t>
  </si>
  <si>
    <t>libreta de apuntes media carta argollada</t>
  </si>
  <si>
    <t>Marcador Borrable Desechable (colores surtido)</t>
  </si>
  <si>
    <t>Marcador Permanente Punta fina tinta indeleble trazos de 1mm</t>
  </si>
  <si>
    <t>multitomas de 6 puesto con polo a tierra y cable minimo de 3 mtrs</t>
  </si>
  <si>
    <t>Papel bond 75g - Pliego</t>
  </si>
  <si>
    <t>Papel Bond 75G Carta Caja X 10 Resmas</t>
  </si>
  <si>
    <t>Papel Bond 75G Carta microperforado a 2 partes para facturacion</t>
  </si>
  <si>
    <t>Papel Bond 75G Carta microperforado a 4 partes para facturacion</t>
  </si>
  <si>
    <t>Papel Bond 75G Oficio Caja X 10 Resmas</t>
  </si>
  <si>
    <t>Pegante En Barra 40 GRS tapa rosca</t>
  </si>
  <si>
    <t>Pegante Líquido 250G</t>
  </si>
  <si>
    <t>Perforadora 2 huecos industrial 200 hojas metalica trabajo pesado</t>
  </si>
  <si>
    <t>Regla Plastica 30 cm biselada verde traslucida</t>
  </si>
  <si>
    <t>Resaltador surtido colores surtidos cuerpo traslucido tapa hermetica plastica</t>
  </si>
  <si>
    <t>Sobre De Manila Carta Paquete X 100</t>
  </si>
  <si>
    <t>Sobre De Manila Oficio Paquete X 100</t>
  </si>
  <si>
    <t>Tabla plastica Planillera Oficio con gancho metálico</t>
  </si>
  <si>
    <t>Tablero borrable  40*60</t>
  </si>
  <si>
    <t>Tablero en corcho 1.20m * 0,80cm</t>
  </si>
  <si>
    <t>Tijera De Acero Inoxidable 7"</t>
  </si>
  <si>
    <t>Toner laser printer XM4555 MFP</t>
  </si>
  <si>
    <t>toner laser jet pro mfp m 428 fdw</t>
  </si>
  <si>
    <t>Carpeta 4 alas</t>
  </si>
  <si>
    <t>pelicula carbonada norma oficio*50</t>
  </si>
  <si>
    <t>borrador tablero</t>
  </si>
  <si>
    <t>UNIDAD DVD EXTERNA USB</t>
  </si>
  <si>
    <t>cinta krat con respaldo  48mmx20 mts</t>
  </si>
  <si>
    <t>numerador automatico 8 digitos metalico</t>
  </si>
  <si>
    <t>gancho clip lotero 50 Mm metalico</t>
  </si>
  <si>
    <t>Legajador AZ a4 tipo flexible</t>
  </si>
  <si>
    <t>Tabla legajadora A4 con tapa, blanca</t>
  </si>
  <si>
    <t>Acetato calibre 5 para laminar tamaño oficio x 10 unidades</t>
  </si>
  <si>
    <t>cinta doble faz</t>
  </si>
  <si>
    <t>Toner hp 26X</t>
  </si>
  <si>
    <t>TONER DE TINTA CONTINUA KYOCERA ECOSYS M2640IDW</t>
  </si>
  <si>
    <t>COSEDORA INDUSTRIAL</t>
  </si>
  <si>
    <t>PAPEL CONTAC DE COLORES</t>
  </si>
  <si>
    <t>CARTON PIEDRA PLIEGOS</t>
  </si>
  <si>
    <t>COMPÁS MEDIANO</t>
  </si>
  <si>
    <t>FOAMI MOLDEABLE COLORES VARIABLES</t>
  </si>
  <si>
    <t>REGLA 50CM</t>
  </si>
  <si>
    <t>REGLA DE MADERA 100CM</t>
  </si>
  <si>
    <t>AEROSOL BARNIZ ARTISTICO FRANCO "NO OLEO" X LATA</t>
  </si>
  <si>
    <t>AEROSOL BARNIZ ARTISTICO FRANCO "PARA OLEO" X LATA</t>
  </si>
  <si>
    <t>LIBRO PARA CONTABILIDAD</t>
  </si>
  <si>
    <t>CARPETA DE ARCHIVO ACORDEON TAM OFICIO</t>
  </si>
  <si>
    <t>CARPETA DE AROS TAM OFICIO</t>
  </si>
  <si>
    <t>TONER IMPRESORA LEXMARK MX 310</t>
  </si>
  <si>
    <t>TONER IMPRESORA HP 426</t>
  </si>
  <si>
    <t>TONER DE IMPRESORA HP 4103</t>
  </si>
  <si>
    <t>TONER  IMPRESORA BROTHER L6900 DW</t>
  </si>
  <si>
    <t>TAMBOR  DE IMAGEN OKI 5501B</t>
  </si>
  <si>
    <t>MULTITOMA DE 6 PUESTOS CON POLO A TIERRA DE 3 MTRS</t>
  </si>
  <si>
    <t>ACEITE LINAZA 100ml</t>
  </si>
  <si>
    <t>LANA NUDILLOS COLORES SURTIDOS</t>
  </si>
  <si>
    <t>LINO BLANCO (TELA) 2M X 5M</t>
  </si>
  <si>
    <t>PIROGRABADOR</t>
  </si>
  <si>
    <t>RETROPOYECTOR DE ACETATOS</t>
  </si>
  <si>
    <t>RODILLOS DE MADERA</t>
  </si>
  <si>
    <t>COLBON ESCOLAR X 40 GRMS</t>
  </si>
  <si>
    <t>GANCHO NEGRO PARA PAPEL GRANDES</t>
  </si>
  <si>
    <t>GUBIA SPEEDBALL PARA LINOGRABADO.</t>
  </si>
  <si>
    <t>LAMINAS DE ICOPOR PLIEGO CALIBRE 1CM</t>
  </si>
  <si>
    <t>REPUJADORES DE PUNTA METALICO</t>
  </si>
  <si>
    <t>TIJERAS PEQUEÑAS ESCOLARES PUNTA ROMA</t>
  </si>
  <si>
    <t>TIZAS PARA TABLERO X12</t>
  </si>
  <si>
    <t>SILICONA LIQUIDA FCO X 500 ML</t>
  </si>
  <si>
    <t>REGLA ESCOLAR DE ALUMINIO DE 30 CMS</t>
  </si>
  <si>
    <t>PLASTILINA X 9 UN LARGA</t>
  </si>
  <si>
    <t>MORRAL ESCOLAR NEGRO</t>
  </si>
  <si>
    <t>MORRAL MEDIANO PARA PC PORTATIL</t>
  </si>
  <si>
    <t>CARTUCHERA UNISEX</t>
  </si>
  <si>
    <t>TERMO PLASTICO PARA AGUA MEDIANO</t>
  </si>
  <si>
    <t>CUADERNO GRANDE CON LINEAS COCIDO</t>
  </si>
  <si>
    <t>CUADERNO GRANDE CUADRICULADO COCIDO</t>
  </si>
  <si>
    <t>KIT REGLAS VARIAS</t>
  </si>
  <si>
    <t>LIBRO MAPAMUNDI</t>
  </si>
  <si>
    <t>BOLIGRAFO RT CUERPO TRIANGULAR NEGRO</t>
  </si>
  <si>
    <t>CUADERNO ARGOLLADO DE 80 HOJAS PASTA DURA</t>
  </si>
  <si>
    <t>CARPETA DE SEGURIDAD OFICIO PLANA</t>
  </si>
  <si>
    <t>bastidor 50x50 papel 5050 HK</t>
  </si>
  <si>
    <t>paleta mezclador de pintura</t>
  </si>
  <si>
    <t>pintura acrilica 60 CC</t>
  </si>
  <si>
    <t>Tijera zigzag papel</t>
  </si>
  <si>
    <t>compas metalico</t>
  </si>
  <si>
    <t>Plastilina x 9 unidades larga</t>
  </si>
  <si>
    <t>TONER IMPRESORA LEXMARK MS 810</t>
  </si>
  <si>
    <t>UNIDAD</t>
  </si>
  <si>
    <t>UNIDAD DE IMAGEN LEXMARK MS 810</t>
  </si>
  <si>
    <t>UNIDAD DE IMAGEN LEXMARK MX 310</t>
  </si>
  <si>
    <t>TONER IMPRESORA HP 226</t>
  </si>
  <si>
    <t>UNIDAD FUSORA BROTHER L6900 DW</t>
  </si>
  <si>
    <t>UNIDAD FUSORA HP 426</t>
  </si>
  <si>
    <t>TIJERAS GRANDES</t>
  </si>
  <si>
    <t>MARCADOR TINTA NEGRA - SHARPIE</t>
  </si>
  <si>
    <t>ITEM</t>
  </si>
  <si>
    <t>DESCRIPCIÓN</t>
  </si>
  <si>
    <t>Block Amarillo Cuadriculado</t>
  </si>
  <si>
    <t>Bolígrafo RT cuerpo triangular Rojo minimo 2000 mts de escritura</t>
  </si>
  <si>
    <t>Bolígrafo RT cuerpo triangular Negro minimo 1000 mts de escritura</t>
  </si>
  <si>
    <r>
      <rPr>
        <sz val="9"/>
        <rFont val="Arial"/>
        <family val="2"/>
      </rPr>
      <t>Borrador De Nata no tóxico Dimensión Medidas aproximadas 5.5 a 6.3 cm * 0.8 a 1 en el espesor
* 1.9 a 2.3 cm.</t>
    </r>
  </si>
  <si>
    <r>
      <rPr>
        <sz val="9"/>
        <rFont val="Arial"/>
        <family val="2"/>
      </rPr>
      <t>carpeta hoja de vida tipo divifolder caratula en carton kraft de 600 grs  impresa 1 tinta  con diseño personalizado según muestra,
plastificado, 5 divisiones internas con pestañas impresas en carton de 300 grs color kraft</t>
    </r>
  </si>
  <si>
    <r>
      <rPr>
        <sz val="9"/>
        <rFont val="Arial"/>
        <family val="2"/>
      </rPr>
      <t>Calculadora Escritorio 12 Dígitos funcion con
panel solar o pila  marca reconocida tamaño 147×106,5×29mm peso 115gr</t>
    </r>
  </si>
  <si>
    <t>Cera Cuentabilletes x 50 grs</t>
  </si>
  <si>
    <t>Cinta Adhesiva Transparente Rollo 48mm x 100m</t>
  </si>
  <si>
    <t>Cosedora semi industrial hasta 240 Hojas base antideslizante</t>
  </si>
  <si>
    <t>Cuaderno 100 hojas Argollado grande  pasta dura</t>
  </si>
  <si>
    <t>Etiquetas de transferencia termica rollo x 1000 unidades, medidas de 60mm x 32mm</t>
  </si>
  <si>
    <r>
      <rPr>
        <sz val="9"/>
        <rFont val="Arial"/>
        <family val="2"/>
      </rPr>
      <t>Folder Celuguia Con Porta Guía Plástica En Posición Horizontal Paquete X 50 Que Cumplan
Con Ntc 4436:1999 Y Ntc 5397 Paquete X 50</t>
    </r>
  </si>
  <si>
    <r>
      <rPr>
        <sz val="9"/>
        <rFont val="Arial"/>
        <family val="2"/>
      </rPr>
      <t>Gancho legajador plástico x 20  Pisador y corredora polipropileno de alta densidad Distancia entre perforaciones de 7 y 8 cms; transparente de dos piezas, Capacidad de almacenamiento Aproxidamente de 260 hojas bond, calidad archivo y máxima transparencia,
calibre 4 a 6</t>
    </r>
  </si>
  <si>
    <t>Grapa No. 26/6 Caja X 5000</t>
  </si>
  <si>
    <t>Guillotina Manual Corte De Minimo 12 Hojas, 12" autoafilable</t>
  </si>
  <si>
    <t>Impresora de etiquetas sat tt448-2 usb velocidad de impresión 5" por segundo</t>
  </si>
  <si>
    <t>Libro De Actas 200 Folios pasta dura</t>
  </si>
  <si>
    <t>Marcador Permanente (color surtido) 3 trazos tinta indeleble</t>
  </si>
  <si>
    <r>
      <rPr>
        <sz val="9"/>
        <rFont val="Arial"/>
        <family val="2"/>
      </rPr>
      <t>Notas Autoadhesivas Estándar/ Taco/ Bloque/
Cubo De Minimo 100 Hojas 3" x 3" colores neon x 100 hojas</t>
    </r>
  </si>
  <si>
    <r>
      <rPr>
        <sz val="9"/>
        <rFont val="Arial"/>
        <family val="2"/>
      </rPr>
      <t>Notas Autoadhesivas Pequeñas/ Taco/ Bloque/ Cubo De Minimo 100 Hojas 2"x2" colores neon x
100 hojas</t>
    </r>
  </si>
  <si>
    <r>
      <rPr>
        <sz val="9"/>
        <rFont val="Arial"/>
        <family val="2"/>
      </rPr>
      <t>Perforadora Para Oficina De 2 Huecos
capacidad 30 hojas estructura metalica  con trampilla para vaciar confetis</t>
    </r>
  </si>
  <si>
    <t>Policover tamaño oficio</t>
  </si>
  <si>
    <t>Sacaganchos Para Grapa fabricado en acero cromado y plastico</t>
  </si>
  <si>
    <t>Tablero borrable con cuadriculas 1,20 m * 1 m</t>
  </si>
  <si>
    <t>Tablero borrablero con cudriculas  1,20 m * 3 m con trípode</t>
  </si>
  <si>
    <t>Tajalápiz metalico</t>
  </si>
  <si>
    <t>guillotina industrial</t>
  </si>
  <si>
    <t>gancho clip lotero 51Mm</t>
  </si>
  <si>
    <r>
      <rPr>
        <sz val="9"/>
        <rFont val="Arial"/>
        <family val="2"/>
      </rPr>
      <t>Tinta LITRO PARA EPSON L 350 L 380
SERIES(2 Negro,1 cian,1 magenta,1 yellow)</t>
    </r>
  </si>
  <si>
    <t>CARTON PAJA PLIEGO</t>
  </si>
  <si>
    <t>CRAYOLAS GRUESAS CAJA X 12</t>
  </si>
  <si>
    <t>OLEOS CAJA X 24</t>
  </si>
  <si>
    <t>PAPEL KRAFT CAFÉ 100CM ANCHO X ROLLO</t>
  </si>
  <si>
    <t>PAPEL MANTEQUILLA  X PLIEGO</t>
  </si>
  <si>
    <t>PLASTILINA COLOR GRIS</t>
  </si>
  <si>
    <t>PLASTILINA AMARILLA X LB</t>
  </si>
  <si>
    <t>PLASTILINA AZUL X LB</t>
  </si>
  <si>
    <t>PLASTILINA ROJA X LB</t>
  </si>
  <si>
    <t>PLASTILINA BLANCA X LB</t>
  </si>
  <si>
    <t>PLASTILINA NEGRA X LB</t>
  </si>
  <si>
    <t>VINILO FLUORECENTE NEON AMARILLO X LITRO</t>
  </si>
  <si>
    <t>VINILO FLUORECENTE NEON AZUL X LITRO</t>
  </si>
  <si>
    <t>VINILO FLUORECENTE NEON MAGENTA X LITRO</t>
  </si>
  <si>
    <t>VINILO FLURECENTE NEON NARANJA X LITRO</t>
  </si>
  <si>
    <t>VINILO FLURECENTE NEON ROJO X LITRO</t>
  </si>
  <si>
    <t>VINILO FLURECENTE NEON VERDE X LITRO</t>
  </si>
  <si>
    <t>VINILO  AMARILLO PRIMARIO X LITRO</t>
  </si>
  <si>
    <t>VINILO  AZUL PRIMARIO X LITRO</t>
  </si>
  <si>
    <t>VINILO  ROJO PRIMARIO X LITRO</t>
  </si>
  <si>
    <t>VINILO VERDE X LITRO</t>
  </si>
  <si>
    <t>VINILO MORADO X LITRO</t>
  </si>
  <si>
    <t>VINILO NARANJA X LITRO</t>
  </si>
  <si>
    <t>VINILO  NEGRO X LITRO</t>
  </si>
  <si>
    <t>VINILO  BLANCO X LITRO</t>
  </si>
  <si>
    <t>AEROSOL COLOR AMARILLO X LATA</t>
  </si>
  <si>
    <t>AEROSOL COLOR AZUL X LATA</t>
  </si>
  <si>
    <t>AEROSOL COLOR BLANCO X LATA</t>
  </si>
  <si>
    <t>AEROSOL COLOR NEGRO MATE X LATA</t>
  </si>
  <si>
    <t>AEROSOL COLOR ROJO LATA X LATA</t>
  </si>
  <si>
    <r>
      <rPr>
        <sz val="9"/>
        <rFont val="Arial"/>
        <family val="2"/>
      </rPr>
      <t>PAPEL FOTOGRÁFICO FOTOSENSIBLE BLANCO Y NEGRO (EL PAPEL ES FOTOSENSIBLE PARA FOTOGRAFIA
ANALOGICA, NO ES PAPEL DE IMPRESION) TAMAÑO CARTA RESMA X 100</t>
    </r>
  </si>
  <si>
    <t>BORRADOR MIGA DE PAN PAQUETE X 30</t>
  </si>
  <si>
    <t>CINTA ADHESIVA DOBLE FAX SILICONADA ROLLO</t>
  </si>
  <si>
    <t>COLORES PUNTA GRUESA CAJA</t>
  </si>
  <si>
    <t>DIFUMINOS PARA DIBUJO PAQUETE</t>
  </si>
  <si>
    <t>MARCADORES PLUMONES CAJA X 12</t>
  </si>
  <si>
    <t>MARCADORES PUNTA DELGADA- POR COLORES CAJA X 12</t>
  </si>
  <si>
    <t>NYLON CALIBRE 30, 40, 50 ROLLO</t>
  </si>
  <si>
    <t>NYLON RESORTABLE ROLLO</t>
  </si>
  <si>
    <t>PAPEL DUREX PAQUETE X 50</t>
  </si>
  <si>
    <t>PINCELES DE CERDA SUAVE PLANOS Y REDONDOS DIFERENTES TAMAÑOS PAQUETE</t>
  </si>
  <si>
    <t>SILICONA EN BARRA GRUESA PAQUETE</t>
  </si>
  <si>
    <t>SILICONA LIQUIDA X250</t>
  </si>
  <si>
    <t>TIZA PASTEL COLORES FUERTES  CAJA</t>
  </si>
  <si>
    <t>Block Blanco Cuadriculado</t>
  </si>
  <si>
    <t>Tempera paquete 6 unidades surtidas</t>
  </si>
  <si>
    <t>SELLO FECHADOR DE TINTA MEDIANO</t>
  </si>
  <si>
    <t>TINTA PARA HUELLAS DACTILARES</t>
  </si>
  <si>
    <t>PORTAMINAS</t>
  </si>
  <si>
    <t>MINAS PARA PORTAMINAS</t>
  </si>
  <si>
    <t>CARPETA ACORDEON( maletin eterna 13 bolsillos carta)</t>
  </si>
  <si>
    <t>TONER LASER  JET PRO MFP M 227 FDW</t>
  </si>
  <si>
    <t>TONER LASER JET PRO MFP  4103 FDW</t>
  </si>
  <si>
    <t>TONER LASER JET PRO MFP 426 FDW</t>
  </si>
  <si>
    <t>TONER LEXMARK 310</t>
  </si>
  <si>
    <t>TONER LEXMARK MS 823</t>
  </si>
  <si>
    <t>CARPETA ACORDEON</t>
  </si>
  <si>
    <r>
      <rPr>
        <sz val="9"/>
        <rFont val="Arial"/>
        <family val="2"/>
      </rPr>
      <t>PAPEL BOND FOTOCOPIADORA TAMAÑO
OFICIO X CAJA</t>
    </r>
  </si>
  <si>
    <r>
      <rPr>
        <sz val="9"/>
        <rFont val="Arial"/>
        <family val="2"/>
      </rPr>
      <t>PAPEL  BOND FOTOCOPIADORA TAMAÑA
CARTA X CAJA</t>
    </r>
  </si>
  <si>
    <r>
      <rPr>
        <sz val="9"/>
        <rFont val="Arial"/>
        <family val="2"/>
      </rPr>
      <t>SOBRES MANILA TAMAÑAO
RADIOGRAFIA</t>
    </r>
  </si>
  <si>
    <t>VARIACIÓN
ABSOLUTA</t>
  </si>
  <si>
    <t>VARIACIÓN 
RELATIVA</t>
  </si>
  <si>
    <t>PRESUPUESTO ENTIDAD 2026
INCREMENTO IPC (5,1%)</t>
  </si>
  <si>
    <t>CANTIDAD</t>
  </si>
  <si>
    <t>ANEXO ANÁLISIS DE PRECIOS PARA EL PRESUPUESTO DE LA ENTIDAD 2026</t>
  </si>
  <si>
    <t xml:space="preserve">MODELO DE HUESO HUMANO CUERPO ENTERO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</si>
</sst>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164" formatCode="\$\ #,##0"/>
    <numFmt numFmtId="165" formatCode="\$\ 0"/>
    <numFmt numFmtId="166" formatCode="\$\ #,##0.00"/>
    <numFmt numFmtId="167" formatCode="\$\ 0.00"/>
  </numFmts>
  <fonts count="1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theme="1"/>
      <name val="Verdana"/>
      <family val="2"/>
    </font>
    <font>
      <sz val="9"/>
      <color rgb="FF000000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49992370372631"/>
        <bgColor indexed="64"/>
      </patternFill>
    </fill>
  </fills>
  <borders count="3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9" fontId="4" fillId="0" borderId="0" applyFill="0" applyBorder="0" applyProtection="0">
      <alignment horizontal="left" vertical="center"/>
    </xf>
    <xf numFmtId="0" fontId="1" fillId="0" borderId="0"/>
  </cellStyleXfs>
  <cellXfs count="123">
    <xf numFmtId="0" fontId="0" fillId="0" borderId="0" xfId="0"/>
    <xf numFmtId="0" fontId="7" fillId="0" borderId="0" xfId="0" applyFont="1"/>
    <xf numFmtId="0" fontId="8" fillId="0" borderId="0" xfId="0" applyFont="1"/>
    <xf numFmtId="164" fontId="8" fillId="2" borderId="14" xfId="0" applyNumberFormat="1" applyFont="1" applyFill="1" applyBorder="1"/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164" fontId="8" fillId="5" borderId="18" xfId="0" applyNumberFormat="1" applyFont="1" applyFill="1" applyBorder="1"/>
    <xf numFmtId="0" fontId="7" fillId="6" borderId="0" xfId="0" applyFont="1" applyFill="1"/>
    <xf numFmtId="0" fontId="7" fillId="7" borderId="0" xfId="0" applyFont="1" applyFill="1"/>
    <xf numFmtId="164" fontId="8" fillId="3" borderId="14" xfId="0" applyNumberFormat="1" applyFont="1" applyFill="1" applyBorder="1"/>
    <xf numFmtId="0" fontId="7" fillId="3" borderId="0" xfId="0" applyFont="1" applyFill="1"/>
    <xf numFmtId="0" fontId="7" fillId="2" borderId="0" xfId="0" applyFont="1" applyFill="1"/>
    <xf numFmtId="0" fontId="7" fillId="5" borderId="0" xfId="0" applyFont="1" applyFill="1"/>
    <xf numFmtId="164" fontId="5" fillId="0" borderId="2" xfId="0" applyNumberFormat="1" applyFont="1" applyBorder="1" applyAlignment="1">
      <alignment horizontal="right" vertical="top" shrinkToFit="1"/>
    </xf>
    <xf numFmtId="166" fontId="5" fillId="0" borderId="2" xfId="0" applyNumberFormat="1" applyFont="1" applyBorder="1" applyAlignment="1">
      <alignment horizontal="left" vertical="top" shrinkToFit="1"/>
    </xf>
    <xf numFmtId="164" fontId="5" fillId="0" borderId="3" xfId="0" applyNumberFormat="1" applyFont="1" applyBorder="1" applyAlignment="1">
      <alignment horizontal="left" vertical="top" shrinkToFit="1"/>
    </xf>
    <xf numFmtId="164" fontId="5" fillId="0" borderId="17" xfId="0" applyNumberFormat="1" applyFont="1" applyBorder="1" applyAlignment="1">
      <alignment horizontal="left" vertical="top" shrinkToFit="1"/>
    </xf>
    <xf numFmtId="164" fontId="5" fillId="0" borderId="1" xfId="0" applyNumberFormat="1" applyFont="1" applyBorder="1" applyAlignment="1">
      <alignment horizontal="right" vertical="top" shrinkToFit="1"/>
    </xf>
    <xf numFmtId="166" fontId="5" fillId="0" borderId="1" xfId="0" applyNumberFormat="1" applyFont="1" applyBorder="1" applyAlignment="1">
      <alignment horizontal="left" vertical="top" shrinkToFit="1"/>
    </xf>
    <xf numFmtId="164" fontId="5" fillId="0" borderId="4" xfId="0" applyNumberFormat="1" applyFont="1" applyBorder="1" applyAlignment="1">
      <alignment horizontal="left" vertical="top" shrinkToFit="1"/>
    </xf>
    <xf numFmtId="165" fontId="5" fillId="0" borderId="1" xfId="0" applyNumberFormat="1" applyFont="1" applyBorder="1" applyAlignment="1">
      <alignment horizontal="right" vertical="top" shrinkToFit="1"/>
    </xf>
    <xf numFmtId="167" fontId="5" fillId="0" borderId="1" xfId="0" applyNumberFormat="1" applyFont="1" applyBorder="1" applyAlignment="1">
      <alignment horizontal="left" vertical="top" shrinkToFit="1"/>
    </xf>
    <xf numFmtId="165" fontId="5" fillId="0" borderId="4" xfId="0" applyNumberFormat="1" applyFont="1" applyBorder="1" applyAlignment="1">
      <alignment horizontal="left" vertical="top" shrinkToFit="1"/>
    </xf>
    <xf numFmtId="165" fontId="5" fillId="0" borderId="17" xfId="0" applyNumberFormat="1" applyFont="1" applyBorder="1" applyAlignment="1">
      <alignment horizontal="left" vertical="top" shrinkToFit="1"/>
    </xf>
    <xf numFmtId="164" fontId="5" fillId="0" borderId="1" xfId="0" applyNumberFormat="1" applyFont="1" applyBorder="1" applyAlignment="1">
      <alignment horizontal="right" vertical="center" shrinkToFit="1"/>
    </xf>
    <xf numFmtId="164" fontId="5" fillId="0" borderId="4" xfId="0" applyNumberFormat="1" applyFont="1" applyBorder="1" applyAlignment="1">
      <alignment horizontal="center" vertical="top" shrinkToFit="1"/>
    </xf>
    <xf numFmtId="165" fontId="5" fillId="0" borderId="4" xfId="0" applyNumberFormat="1" applyFont="1" applyBorder="1" applyAlignment="1">
      <alignment horizontal="center" vertical="top" shrinkToFit="1"/>
    </xf>
    <xf numFmtId="166" fontId="5" fillId="0" borderId="1" xfId="0" applyNumberFormat="1" applyFont="1" applyBorder="1" applyAlignment="1">
      <alignment horizontal="right" vertical="center" shrinkToFit="1"/>
    </xf>
    <xf numFmtId="166" fontId="5" fillId="0" borderId="4" xfId="0" applyNumberFormat="1" applyFont="1" applyBorder="1" applyAlignment="1">
      <alignment horizontal="center" vertical="top" shrinkToFit="1"/>
    </xf>
    <xf numFmtId="167" fontId="5" fillId="0" borderId="1" xfId="0" applyNumberFormat="1" applyFont="1" applyBorder="1" applyAlignment="1">
      <alignment horizontal="right" vertical="center" shrinkToFit="1"/>
    </xf>
    <xf numFmtId="166" fontId="5" fillId="0" borderId="10" xfId="0" applyNumberFormat="1" applyFont="1" applyBorder="1" applyAlignment="1">
      <alignment horizontal="right" vertical="top" shrinkToFit="1"/>
    </xf>
    <xf numFmtId="44" fontId="7" fillId="0" borderId="20" xfId="1" applyFont="1" applyFill="1" applyBorder="1"/>
    <xf numFmtId="0" fontId="8" fillId="6" borderId="13" xfId="0" applyFont="1" applyFill="1" applyBorder="1" applyAlignment="1">
      <alignment horizontal="center" vertical="center" wrapText="1"/>
    </xf>
    <xf numFmtId="10" fontId="8" fillId="8" borderId="5" xfId="0" applyNumberFormat="1" applyFont="1" applyFill="1" applyBorder="1" applyAlignment="1">
      <alignment horizontal="center" vertical="center" wrapText="1"/>
    </xf>
    <xf numFmtId="164" fontId="8" fillId="0" borderId="12" xfId="0" applyNumberFormat="1" applyFont="1" applyBorder="1"/>
    <xf numFmtId="164" fontId="8" fillId="0" borderId="13" xfId="0" applyNumberFormat="1" applyFont="1" applyBorder="1"/>
    <xf numFmtId="164" fontId="8" fillId="0" borderId="14" xfId="0" applyNumberFormat="1" applyFont="1" applyBorder="1"/>
    <xf numFmtId="0" fontId="6" fillId="0" borderId="1" xfId="0" applyFont="1" applyBorder="1" applyAlignment="1">
      <alignment horizontal="left" vertical="top" wrapText="1"/>
    </xf>
    <xf numFmtId="1" fontId="5" fillId="0" borderId="1" xfId="0" applyNumberFormat="1" applyFont="1" applyBorder="1" applyAlignment="1">
      <alignment horizontal="center" vertical="top" shrinkToFit="1"/>
    </xf>
    <xf numFmtId="0" fontId="6" fillId="0" borderId="1" xfId="0" applyFont="1" applyBorder="1" applyAlignment="1">
      <alignment horizontal="center" vertical="top" wrapText="1"/>
    </xf>
    <xf numFmtId="165" fontId="5" fillId="0" borderId="2" xfId="0" applyNumberFormat="1" applyFont="1" applyBorder="1" applyAlignment="1">
      <alignment horizontal="right" vertical="top" shrinkToFit="1"/>
    </xf>
    <xf numFmtId="164" fontId="7" fillId="0" borderId="15" xfId="0" applyNumberFormat="1" applyFont="1" applyBorder="1"/>
    <xf numFmtId="10" fontId="7" fillId="0" borderId="19" xfId="2" applyNumberFormat="1" applyFont="1" applyFill="1" applyBorder="1"/>
    <xf numFmtId="44" fontId="7" fillId="0" borderId="21" xfId="1" applyFont="1" applyFill="1" applyBorder="1"/>
    <xf numFmtId="165" fontId="5" fillId="0" borderId="1" xfId="0" applyNumberFormat="1" applyFont="1" applyBorder="1" applyAlignment="1">
      <alignment horizontal="right" vertical="center" shrinkToFit="1"/>
    </xf>
    <xf numFmtId="164" fontId="7" fillId="0" borderId="11" xfId="0" applyNumberFormat="1" applyFont="1" applyBorder="1"/>
    <xf numFmtId="10" fontId="7" fillId="0" borderId="17" xfId="2" applyNumberFormat="1" applyFont="1" applyFill="1" applyBorder="1"/>
    <xf numFmtId="0" fontId="7" fillId="0" borderId="1" xfId="0" applyFont="1" applyBorder="1" applyAlignment="1">
      <alignment horizontal="left" vertical="top" wrapText="1"/>
    </xf>
    <xf numFmtId="1" fontId="5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top" wrapText="1"/>
    </xf>
    <xf numFmtId="1" fontId="5" fillId="0" borderId="2" xfId="0" applyNumberFormat="1" applyFont="1" applyBorder="1" applyAlignment="1">
      <alignment horizontal="center" vertical="top" shrinkToFit="1"/>
    </xf>
    <xf numFmtId="0" fontId="6" fillId="0" borderId="2" xfId="0" applyFont="1" applyBorder="1" applyAlignment="1">
      <alignment horizontal="center" vertical="top" wrapText="1"/>
    </xf>
    <xf numFmtId="164" fontId="5" fillId="0" borderId="1" xfId="0" applyNumberFormat="1" applyFont="1" applyBorder="1" applyAlignment="1">
      <alignment horizontal="left" vertical="top" indent="1" shrinkToFit="1"/>
    </xf>
    <xf numFmtId="0" fontId="6" fillId="0" borderId="3" xfId="0" applyFont="1" applyBorder="1" applyAlignment="1">
      <alignment vertical="top" wrapText="1"/>
    </xf>
    <xf numFmtId="1" fontId="5" fillId="0" borderId="3" xfId="0" applyNumberFormat="1" applyFont="1" applyBorder="1" applyAlignment="1">
      <alignment horizontal="center" vertical="top" shrinkToFit="1"/>
    </xf>
    <xf numFmtId="0" fontId="6" fillId="0" borderId="3" xfId="0" applyFont="1" applyBorder="1" applyAlignment="1">
      <alignment horizontal="center" vertical="top" wrapText="1"/>
    </xf>
    <xf numFmtId="164" fontId="5" fillId="0" borderId="3" xfId="0" applyNumberFormat="1" applyFont="1" applyBorder="1" applyAlignment="1">
      <alignment vertical="top" shrinkToFit="1"/>
    </xf>
    <xf numFmtId="0" fontId="6" fillId="0" borderId="4" xfId="0" applyFont="1" applyBorder="1" applyAlignment="1">
      <alignment vertical="top" wrapText="1"/>
    </xf>
    <xf numFmtId="1" fontId="5" fillId="0" borderId="4" xfId="0" applyNumberFormat="1" applyFont="1" applyBorder="1" applyAlignment="1">
      <alignment horizontal="center" vertical="top" shrinkToFit="1"/>
    </xf>
    <xf numFmtId="0" fontId="6" fillId="0" borderId="4" xfId="0" applyFont="1" applyBorder="1" applyAlignment="1">
      <alignment horizontal="center" vertical="top" wrapText="1"/>
    </xf>
    <xf numFmtId="164" fontId="5" fillId="0" borderId="4" xfId="0" applyNumberFormat="1" applyFont="1" applyBorder="1" applyAlignment="1">
      <alignment vertical="top" shrinkToFit="1"/>
    </xf>
    <xf numFmtId="1" fontId="5" fillId="0" borderId="4" xfId="0" applyNumberFormat="1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wrapText="1"/>
    </xf>
    <xf numFmtId="164" fontId="5" fillId="0" borderId="4" xfId="0" applyNumberFormat="1" applyFont="1" applyBorder="1" applyAlignment="1">
      <alignment vertical="center" shrinkToFit="1"/>
    </xf>
    <xf numFmtId="165" fontId="5" fillId="0" borderId="4" xfId="0" applyNumberFormat="1" applyFont="1" applyBorder="1" applyAlignment="1">
      <alignment vertical="top" shrinkToFit="1"/>
    </xf>
    <xf numFmtId="165" fontId="5" fillId="0" borderId="4" xfId="0" applyNumberFormat="1" applyFont="1" applyBorder="1" applyAlignment="1">
      <alignment vertical="center" shrinkToFit="1"/>
    </xf>
    <xf numFmtId="0" fontId="6" fillId="0" borderId="10" xfId="0" applyFont="1" applyBorder="1" applyAlignment="1">
      <alignment horizontal="left" vertical="top" wrapText="1"/>
    </xf>
    <xf numFmtId="1" fontId="5" fillId="0" borderId="9" xfId="0" applyNumberFormat="1" applyFont="1" applyBorder="1" applyAlignment="1">
      <alignment horizontal="center" vertical="top" shrinkToFit="1"/>
    </xf>
    <xf numFmtId="0" fontId="6" fillId="0" borderId="9" xfId="0" applyFont="1" applyBorder="1" applyAlignment="1">
      <alignment horizontal="center" vertical="top" wrapText="1"/>
    </xf>
    <xf numFmtId="164" fontId="5" fillId="0" borderId="9" xfId="0" applyNumberFormat="1" applyFont="1" applyBorder="1" applyAlignment="1">
      <alignment vertical="top" shrinkToFit="1"/>
    </xf>
    <xf numFmtId="164" fontId="5" fillId="0" borderId="19" xfId="0" applyNumberFormat="1" applyFont="1" applyBorder="1" applyAlignment="1">
      <alignment horizontal="left" vertical="top" shrinkToFit="1"/>
    </xf>
    <xf numFmtId="0" fontId="9" fillId="3" borderId="22" xfId="0" applyFont="1" applyFill="1" applyBorder="1" applyAlignment="1">
      <alignment horizontal="center" vertical="center" wrapText="1"/>
    </xf>
    <xf numFmtId="0" fontId="9" fillId="3" borderId="23" xfId="0" applyFont="1" applyFill="1" applyBorder="1" applyAlignment="1">
      <alignment horizontal="center" vertical="center" wrapText="1"/>
    </xf>
    <xf numFmtId="0" fontId="9" fillId="3" borderId="25" xfId="0" applyFont="1" applyFill="1" applyBorder="1" applyAlignment="1">
      <alignment horizontal="center" vertical="center" wrapText="1"/>
    </xf>
    <xf numFmtId="0" fontId="9" fillId="4" borderId="22" xfId="0" applyFont="1" applyFill="1" applyBorder="1" applyAlignment="1">
      <alignment horizontal="center" vertical="center" wrapText="1"/>
    </xf>
    <xf numFmtId="0" fontId="9" fillId="2" borderId="24" xfId="0" applyFont="1" applyFill="1" applyBorder="1" applyAlignment="1">
      <alignment horizontal="center" vertical="center" wrapText="1"/>
    </xf>
    <xf numFmtId="0" fontId="9" fillId="5" borderId="6" xfId="0" applyFont="1" applyFill="1" applyBorder="1" applyAlignment="1">
      <alignment horizontal="center" vertical="center" wrapText="1"/>
    </xf>
    <xf numFmtId="0" fontId="9" fillId="8" borderId="22" xfId="0" applyFont="1" applyFill="1" applyBorder="1" applyAlignment="1">
      <alignment horizontal="center" vertical="center" wrapText="1"/>
    </xf>
    <xf numFmtId="0" fontId="9" fillId="8" borderId="23" xfId="0" applyFont="1" applyFill="1" applyBorder="1" applyAlignment="1">
      <alignment horizontal="center" vertical="center" wrapText="1"/>
    </xf>
    <xf numFmtId="0" fontId="9" fillId="8" borderId="24" xfId="0" applyFont="1" applyFill="1" applyBorder="1" applyAlignment="1">
      <alignment horizontal="center" vertical="center" wrapText="1"/>
    </xf>
    <xf numFmtId="166" fontId="5" fillId="0" borderId="10" xfId="0" applyNumberFormat="1" applyFont="1" applyBorder="1" applyAlignment="1">
      <alignment horizontal="left" vertical="top" shrinkToFit="1"/>
    </xf>
    <xf numFmtId="164" fontId="5" fillId="0" borderId="9" xfId="0" applyNumberFormat="1" applyFont="1" applyBorder="1" applyAlignment="1">
      <alignment horizontal="center" vertical="top" shrinkToFit="1"/>
    </xf>
    <xf numFmtId="164" fontId="5" fillId="0" borderId="26" xfId="0" applyNumberFormat="1" applyFont="1" applyBorder="1" applyAlignment="1">
      <alignment horizontal="left" vertical="top" shrinkToFit="1"/>
    </xf>
    <xf numFmtId="164" fontId="7" fillId="0" borderId="16" xfId="0" applyNumberFormat="1" applyFont="1" applyBorder="1"/>
    <xf numFmtId="10" fontId="7" fillId="0" borderId="26" xfId="2" applyNumberFormat="1" applyFont="1" applyFill="1" applyBorder="1"/>
    <xf numFmtId="0" fontId="8" fillId="0" borderId="13" xfId="0" applyFont="1" applyBorder="1"/>
    <xf numFmtId="0" fontId="8" fillId="0" borderId="18" xfId="0" applyFont="1" applyBorder="1"/>
    <xf numFmtId="44" fontId="8" fillId="8" borderId="5" xfId="0" applyNumberFormat="1" applyFont="1" applyFill="1" applyBorder="1"/>
    <xf numFmtId="0" fontId="8" fillId="6" borderId="28" xfId="0" applyFont="1" applyFill="1" applyBorder="1" applyAlignment="1">
      <alignment horizontal="center" vertical="center"/>
    </xf>
    <xf numFmtId="164" fontId="6" fillId="0" borderId="29" xfId="0" applyNumberFormat="1" applyFont="1" applyBorder="1" applyAlignment="1">
      <alignment horizontal="center" vertical="top"/>
    </xf>
    <xf numFmtId="164" fontId="6" fillId="0" borderId="30" xfId="0" applyNumberFormat="1" applyFont="1" applyBorder="1" applyAlignment="1">
      <alignment horizontal="center" vertical="top"/>
    </xf>
    <xf numFmtId="0" fontId="7" fillId="0" borderId="30" xfId="0" applyFont="1" applyBorder="1" applyAlignment="1">
      <alignment horizontal="center"/>
    </xf>
    <xf numFmtId="0" fontId="7" fillId="0" borderId="31" xfId="0" applyFont="1" applyBorder="1" applyAlignment="1">
      <alignment horizontal="center"/>
    </xf>
    <xf numFmtId="164" fontId="8" fillId="0" borderId="28" xfId="0" applyNumberFormat="1" applyFont="1" applyBorder="1" applyAlignment="1">
      <alignment horizontal="center"/>
    </xf>
    <xf numFmtId="0" fontId="8" fillId="6" borderId="5" xfId="0" applyFont="1" applyFill="1" applyBorder="1" applyAlignment="1">
      <alignment horizontal="center" vertical="center"/>
    </xf>
    <xf numFmtId="164" fontId="8" fillId="0" borderId="21" xfId="0" applyNumberFormat="1" applyFont="1" applyBorder="1" applyAlignment="1">
      <alignment horizontal="center"/>
    </xf>
    <xf numFmtId="164" fontId="8" fillId="0" borderId="20" xfId="0" applyNumberFormat="1" applyFont="1" applyBorder="1" applyAlignment="1">
      <alignment horizontal="center"/>
    </xf>
    <xf numFmtId="164" fontId="8" fillId="0" borderId="27" xfId="0" applyNumberFormat="1" applyFont="1" applyBorder="1" applyAlignment="1">
      <alignment horizontal="center"/>
    </xf>
    <xf numFmtId="164" fontId="8" fillId="6" borderId="5" xfId="0" applyNumberFormat="1" applyFont="1" applyFill="1" applyBorder="1" applyAlignment="1">
      <alignment horizontal="center"/>
    </xf>
    <xf numFmtId="0" fontId="8" fillId="6" borderId="14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1" fontId="5" fillId="0" borderId="1" xfId="0" applyNumberFormat="1" applyFont="1" applyFill="1" applyBorder="1" applyAlignment="1">
      <alignment horizontal="center" vertical="top" shrinkToFit="1"/>
    </xf>
    <xf numFmtId="0" fontId="6" fillId="0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center" vertical="top" wrapText="1"/>
    </xf>
    <xf numFmtId="164" fontId="5" fillId="0" borderId="1" xfId="0" applyNumberFormat="1" applyFont="1" applyFill="1" applyBorder="1" applyAlignment="1">
      <alignment horizontal="right" vertical="top" shrinkToFit="1"/>
    </xf>
    <xf numFmtId="166" fontId="5" fillId="0" borderId="1" xfId="0" applyNumberFormat="1" applyFont="1" applyFill="1" applyBorder="1" applyAlignment="1">
      <alignment horizontal="left" vertical="top" shrinkToFit="1"/>
    </xf>
    <xf numFmtId="164" fontId="5" fillId="0" borderId="4" xfId="0" applyNumberFormat="1" applyFont="1" applyFill="1" applyBorder="1" applyAlignment="1">
      <alignment horizontal="center" vertical="top" shrinkToFit="1"/>
    </xf>
    <xf numFmtId="164" fontId="5" fillId="0" borderId="17" xfId="0" applyNumberFormat="1" applyFont="1" applyFill="1" applyBorder="1" applyAlignment="1">
      <alignment horizontal="left" vertical="top" shrinkToFit="1"/>
    </xf>
    <xf numFmtId="164" fontId="8" fillId="0" borderId="20" xfId="0" applyNumberFormat="1" applyFont="1" applyFill="1" applyBorder="1" applyAlignment="1">
      <alignment horizontal="center"/>
    </xf>
    <xf numFmtId="164" fontId="6" fillId="0" borderId="30" xfId="0" applyNumberFormat="1" applyFont="1" applyFill="1" applyBorder="1" applyAlignment="1">
      <alignment horizontal="center" vertical="top"/>
    </xf>
    <xf numFmtId="164" fontId="7" fillId="0" borderId="11" xfId="0" applyNumberFormat="1" applyFont="1" applyFill="1" applyBorder="1"/>
    <xf numFmtId="0" fontId="7" fillId="0" borderId="0" xfId="0" applyFont="1" applyFill="1"/>
    <xf numFmtId="1" fontId="5" fillId="0" borderId="4" xfId="0" applyNumberFormat="1" applyFont="1" applyFill="1" applyBorder="1" applyAlignment="1">
      <alignment horizontal="center" vertical="top" shrinkToFit="1"/>
    </xf>
    <xf numFmtId="0" fontId="6" fillId="0" borderId="4" xfId="0" applyFont="1" applyFill="1" applyBorder="1" applyAlignment="1">
      <alignment horizontal="center" vertical="top" wrapText="1"/>
    </xf>
    <xf numFmtId="164" fontId="5" fillId="0" borderId="4" xfId="0" applyNumberFormat="1" applyFont="1" applyFill="1" applyBorder="1" applyAlignment="1">
      <alignment vertical="top" shrinkToFit="1"/>
    </xf>
    <xf numFmtId="166" fontId="5" fillId="0" borderId="1" xfId="0" applyNumberFormat="1" applyFont="1" applyFill="1" applyBorder="1" applyAlignment="1">
      <alignment horizontal="right" vertical="top" shrinkToFit="1"/>
    </xf>
    <xf numFmtId="0" fontId="7" fillId="0" borderId="30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left" vertical="top" wrapText="1"/>
    </xf>
  </cellXfs>
  <cellStyles count="5">
    <cellStyle name="BodyStyle" xfId="3" xr:uid="{23799B88-E268-4366-812C-8CDD86E89E80}"/>
    <cellStyle name="Moneda" xfId="1" builtinId="4"/>
    <cellStyle name="Normal" xfId="0" builtinId="0"/>
    <cellStyle name="Normal 2" xfId="4" xr:uid="{93FD25A2-18C9-4362-A16E-3319ACF69F3E}"/>
    <cellStyle name="Porcentaje" xfId="2" builtinId="5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B7D29F-0929-4CC0-990F-C3255EE5D8F9}">
  <dimension ref="A1:CZ579"/>
  <sheetViews>
    <sheetView showGridLines="0" tabSelected="1" zoomScale="80" workbookViewId="0">
      <selection activeCell="S210" sqref="S210"/>
    </sheetView>
  </sheetViews>
  <sheetFormatPr baseColWidth="10" defaultRowHeight="12" x14ac:dyDescent="0.25"/>
  <cols>
    <col min="1" max="1" width="11.5546875" style="1"/>
    <col min="2" max="2" width="37.33203125" style="1" customWidth="1"/>
    <col min="3" max="6" width="11.5546875" style="1" customWidth="1"/>
    <col min="7" max="7" width="11.5546875" style="10" customWidth="1"/>
    <col min="8" max="8" width="11.5546875" style="1" customWidth="1"/>
    <col min="9" max="9" width="11.5546875" style="11" customWidth="1"/>
    <col min="10" max="10" width="13.44140625" style="12" customWidth="1"/>
    <col min="11" max="11" width="14.33203125" style="4" customWidth="1"/>
    <col min="12" max="12" width="15.5546875" style="5" customWidth="1"/>
    <col min="13" max="14" width="11.5546875" style="1" customWidth="1"/>
    <col min="15" max="15" width="17.33203125" style="1" bestFit="1" customWidth="1"/>
    <col min="16" max="16384" width="11.5546875" style="1"/>
  </cols>
  <sheetData>
    <row r="1" spans="1:104" ht="12" customHeight="1" x14ac:dyDescent="0.25">
      <c r="A1" s="105" t="s">
        <v>231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</row>
    <row r="2" spans="1:104" s="104" customFormat="1" ht="12.6" customHeight="1" thickBot="1" x14ac:dyDescent="0.25"/>
    <row r="3" spans="1:104" ht="48.6" thickBot="1" x14ac:dyDescent="0.25">
      <c r="A3" s="78" t="s">
        <v>136</v>
      </c>
      <c r="B3" s="79" t="s">
        <v>137</v>
      </c>
      <c r="C3" s="79" t="s">
        <v>230</v>
      </c>
      <c r="D3" s="80" t="s">
        <v>128</v>
      </c>
      <c r="E3" s="72" t="s">
        <v>4</v>
      </c>
      <c r="F3" s="73" t="s">
        <v>0</v>
      </c>
      <c r="G3" s="74" t="s">
        <v>5</v>
      </c>
      <c r="H3" s="75" t="s">
        <v>0</v>
      </c>
      <c r="I3" s="76" t="s">
        <v>5</v>
      </c>
      <c r="J3" s="77" t="s">
        <v>5</v>
      </c>
      <c r="K3" s="95" t="s">
        <v>8</v>
      </c>
      <c r="L3" s="89" t="s">
        <v>9</v>
      </c>
      <c r="M3" s="32" t="s">
        <v>227</v>
      </c>
      <c r="N3" s="100" t="s">
        <v>228</v>
      </c>
      <c r="O3" s="33" t="s">
        <v>229</v>
      </c>
    </row>
    <row r="4" spans="1:104" x14ac:dyDescent="0.25">
      <c r="A4" s="51">
        <v>1</v>
      </c>
      <c r="B4" s="50" t="s">
        <v>10</v>
      </c>
      <c r="C4" s="51">
        <v>1</v>
      </c>
      <c r="D4" s="52" t="s">
        <v>2</v>
      </c>
      <c r="E4" s="13">
        <v>2076</v>
      </c>
      <c r="F4" s="40">
        <v>395</v>
      </c>
      <c r="G4" s="13">
        <v>2471</v>
      </c>
      <c r="H4" s="14">
        <v>2154.71</v>
      </c>
      <c r="I4" s="15">
        <v>2564</v>
      </c>
      <c r="J4" s="71">
        <v>2692</v>
      </c>
      <c r="K4" s="96">
        <f>AVERAGE(G4,I4,J4)</f>
        <v>2575.6666666666665</v>
      </c>
      <c r="L4" s="90">
        <v>2331</v>
      </c>
      <c r="M4" s="41">
        <f>K4-L4</f>
        <v>244.66666666666652</v>
      </c>
      <c r="N4" s="42">
        <f>((K4-L4)/L4)</f>
        <v>0.1049621049621049</v>
      </c>
      <c r="O4" s="43">
        <f>ROUND(L4+(L4*5.1%),0)</f>
        <v>2450</v>
      </c>
    </row>
    <row r="5" spans="1:104" ht="34.200000000000003" x14ac:dyDescent="0.25">
      <c r="A5" s="38">
        <v>2</v>
      </c>
      <c r="B5" s="37" t="s">
        <v>11</v>
      </c>
      <c r="C5" s="38">
        <v>1</v>
      </c>
      <c r="D5" s="39" t="s">
        <v>2</v>
      </c>
      <c r="E5" s="24">
        <v>4060</v>
      </c>
      <c r="F5" s="44">
        <v>771</v>
      </c>
      <c r="G5" s="17">
        <v>4831</v>
      </c>
      <c r="H5" s="18">
        <v>4060</v>
      </c>
      <c r="I5" s="19">
        <v>4831</v>
      </c>
      <c r="J5" s="16">
        <v>4976</v>
      </c>
      <c r="K5" s="97">
        <f t="shared" ref="K5:K65" si="0">AVERAGE(G5,I5,J5)</f>
        <v>4879.333333333333</v>
      </c>
      <c r="L5" s="91">
        <v>4352</v>
      </c>
      <c r="M5" s="45">
        <f t="shared" ref="M5:M65" si="1">K5-L5</f>
        <v>527.33333333333303</v>
      </c>
      <c r="N5" s="46">
        <f t="shared" ref="N5:N65" si="2">((K5-L5)/L5)</f>
        <v>0.12117034313725483</v>
      </c>
      <c r="O5" s="43">
        <f t="shared" ref="O5:O65" si="3">ROUND(L5+(L5*5.1%),0)</f>
        <v>4574</v>
      </c>
    </row>
    <row r="6" spans="1:104" x14ac:dyDescent="0.25">
      <c r="A6" s="38">
        <v>3</v>
      </c>
      <c r="B6" s="37" t="s">
        <v>12</v>
      </c>
      <c r="C6" s="38">
        <v>1</v>
      </c>
      <c r="D6" s="39" t="s">
        <v>2</v>
      </c>
      <c r="E6" s="17">
        <v>7112</v>
      </c>
      <c r="F6" s="17">
        <v>1351</v>
      </c>
      <c r="G6" s="17">
        <v>8463</v>
      </c>
      <c r="H6" s="18">
        <v>7380.17</v>
      </c>
      <c r="I6" s="19">
        <v>8782</v>
      </c>
      <c r="J6" s="16">
        <v>9134</v>
      </c>
      <c r="K6" s="97">
        <f t="shared" si="0"/>
        <v>8793</v>
      </c>
      <c r="L6" s="91">
        <v>7984</v>
      </c>
      <c r="M6" s="45">
        <f t="shared" si="1"/>
        <v>809</v>
      </c>
      <c r="N6" s="46">
        <f t="shared" si="2"/>
        <v>0.10132765531062124</v>
      </c>
      <c r="O6" s="43">
        <f t="shared" si="3"/>
        <v>8391</v>
      </c>
    </row>
    <row r="7" spans="1:104" x14ac:dyDescent="0.25">
      <c r="A7" s="38">
        <v>4</v>
      </c>
      <c r="B7" s="37" t="s">
        <v>138</v>
      </c>
      <c r="C7" s="38">
        <v>1</v>
      </c>
      <c r="D7" s="39" t="s">
        <v>2</v>
      </c>
      <c r="E7" s="17">
        <v>8443</v>
      </c>
      <c r="F7" s="17">
        <v>1604</v>
      </c>
      <c r="G7" s="17">
        <v>10047</v>
      </c>
      <c r="H7" s="18">
        <v>8826.9699999999993</v>
      </c>
      <c r="I7" s="19">
        <v>10504</v>
      </c>
      <c r="J7" s="16">
        <v>10714</v>
      </c>
      <c r="K7" s="97">
        <f t="shared" si="0"/>
        <v>10421.666666666666</v>
      </c>
      <c r="L7" s="91">
        <v>9134</v>
      </c>
      <c r="M7" s="45">
        <f t="shared" si="1"/>
        <v>1287.6666666666661</v>
      </c>
      <c r="N7" s="46">
        <f t="shared" si="2"/>
        <v>0.14097511130574403</v>
      </c>
      <c r="O7" s="43">
        <f t="shared" si="3"/>
        <v>9600</v>
      </c>
    </row>
    <row r="8" spans="1:104" ht="22.8" x14ac:dyDescent="0.25">
      <c r="A8" s="38">
        <v>5</v>
      </c>
      <c r="B8" s="37" t="s">
        <v>139</v>
      </c>
      <c r="C8" s="38">
        <v>1</v>
      </c>
      <c r="D8" s="39" t="s">
        <v>2</v>
      </c>
      <c r="E8" s="17">
        <v>1358</v>
      </c>
      <c r="F8" s="20">
        <v>258</v>
      </c>
      <c r="G8" s="17">
        <v>1617</v>
      </c>
      <c r="H8" s="18">
        <v>1409.66</v>
      </c>
      <c r="I8" s="19">
        <v>1678</v>
      </c>
      <c r="J8" s="16">
        <v>1728</v>
      </c>
      <c r="K8" s="97">
        <f t="shared" si="0"/>
        <v>1674.3333333333333</v>
      </c>
      <c r="L8" s="91">
        <v>1525</v>
      </c>
      <c r="M8" s="45">
        <f t="shared" si="1"/>
        <v>149.33333333333326</v>
      </c>
      <c r="N8" s="46">
        <f t="shared" si="2"/>
        <v>9.7923497267759507E-2</v>
      </c>
      <c r="O8" s="43">
        <f t="shared" si="3"/>
        <v>1603</v>
      </c>
    </row>
    <row r="9" spans="1:104" ht="22.8" x14ac:dyDescent="0.25">
      <c r="A9" s="38">
        <v>6</v>
      </c>
      <c r="B9" s="37" t="s">
        <v>140</v>
      </c>
      <c r="C9" s="38">
        <v>1</v>
      </c>
      <c r="D9" s="39" t="s">
        <v>2</v>
      </c>
      <c r="E9" s="17">
        <v>1408</v>
      </c>
      <c r="F9" s="20">
        <v>268</v>
      </c>
      <c r="G9" s="17">
        <v>1676</v>
      </c>
      <c r="H9" s="18">
        <v>1461.43</v>
      </c>
      <c r="I9" s="19">
        <v>1739</v>
      </c>
      <c r="J9" s="16">
        <v>1826</v>
      </c>
      <c r="K9" s="97">
        <f t="shared" si="0"/>
        <v>1747</v>
      </c>
      <c r="L9" s="91">
        <v>1581</v>
      </c>
      <c r="M9" s="45">
        <f t="shared" si="1"/>
        <v>166</v>
      </c>
      <c r="N9" s="46">
        <f t="shared" si="2"/>
        <v>0.10499683744465528</v>
      </c>
      <c r="O9" s="43">
        <f t="shared" si="3"/>
        <v>1662</v>
      </c>
    </row>
    <row r="10" spans="1:104" s="7" customFormat="1" x14ac:dyDescent="0.25">
      <c r="A10" s="38">
        <v>7</v>
      </c>
      <c r="B10" s="37" t="s">
        <v>13</v>
      </c>
      <c r="C10" s="38">
        <v>1</v>
      </c>
      <c r="D10" s="39" t="s">
        <v>2</v>
      </c>
      <c r="E10" s="17">
        <v>5510</v>
      </c>
      <c r="F10" s="17">
        <v>1047</v>
      </c>
      <c r="G10" s="17">
        <v>6557</v>
      </c>
      <c r="H10" s="18">
        <v>1516.24</v>
      </c>
      <c r="I10" s="19">
        <v>1804</v>
      </c>
      <c r="J10" s="16">
        <v>1876</v>
      </c>
      <c r="K10" s="97">
        <f t="shared" si="0"/>
        <v>3412.3333333333335</v>
      </c>
      <c r="L10" s="91">
        <v>1611</v>
      </c>
      <c r="M10" s="45">
        <f t="shared" si="1"/>
        <v>1801.3333333333335</v>
      </c>
      <c r="N10" s="46">
        <f t="shared" si="2"/>
        <v>1.1181460790399338</v>
      </c>
      <c r="O10" s="43">
        <f t="shared" si="3"/>
        <v>1693</v>
      </c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</row>
    <row r="11" spans="1:104" x14ac:dyDescent="0.25">
      <c r="A11" s="38">
        <v>8</v>
      </c>
      <c r="B11" s="37" t="s">
        <v>14</v>
      </c>
      <c r="C11" s="38">
        <v>1</v>
      </c>
      <c r="D11" s="39" t="s">
        <v>2</v>
      </c>
      <c r="E11" s="17">
        <v>4223</v>
      </c>
      <c r="F11" s="20">
        <v>802</v>
      </c>
      <c r="G11" s="17">
        <v>5025</v>
      </c>
      <c r="H11" s="18">
        <v>4299.29</v>
      </c>
      <c r="I11" s="19">
        <v>5116</v>
      </c>
      <c r="J11" s="16">
        <v>5270</v>
      </c>
      <c r="K11" s="97">
        <f t="shared" si="0"/>
        <v>5137</v>
      </c>
      <c r="L11" s="91">
        <v>4568</v>
      </c>
      <c r="M11" s="45">
        <f t="shared" si="1"/>
        <v>569</v>
      </c>
      <c r="N11" s="46">
        <f t="shared" si="2"/>
        <v>0.12456217162872155</v>
      </c>
      <c r="O11" s="43">
        <f t="shared" si="3"/>
        <v>4801</v>
      </c>
    </row>
    <row r="12" spans="1:104" ht="34.200000000000003" x14ac:dyDescent="0.25">
      <c r="A12" s="38">
        <v>9</v>
      </c>
      <c r="B12" s="47" t="s">
        <v>141</v>
      </c>
      <c r="C12" s="48">
        <v>1</v>
      </c>
      <c r="D12" s="49" t="s">
        <v>2</v>
      </c>
      <c r="E12" s="44">
        <v>720</v>
      </c>
      <c r="F12" s="44">
        <v>137</v>
      </c>
      <c r="G12" s="20">
        <v>856</v>
      </c>
      <c r="H12" s="21">
        <v>746.89</v>
      </c>
      <c r="I12" s="22">
        <v>889</v>
      </c>
      <c r="J12" s="23">
        <v>933</v>
      </c>
      <c r="K12" s="97">
        <f t="shared" si="0"/>
        <v>892.66666666666663</v>
      </c>
      <c r="L12" s="91">
        <v>808</v>
      </c>
      <c r="M12" s="45">
        <f t="shared" si="1"/>
        <v>84.666666666666629</v>
      </c>
      <c r="N12" s="46">
        <f t="shared" si="2"/>
        <v>0.10478547854785474</v>
      </c>
      <c r="O12" s="43">
        <f t="shared" si="3"/>
        <v>849</v>
      </c>
    </row>
    <row r="13" spans="1:104" ht="22.8" x14ac:dyDescent="0.25">
      <c r="A13" s="38">
        <v>10</v>
      </c>
      <c r="B13" s="37" t="s">
        <v>15</v>
      </c>
      <c r="C13" s="38">
        <v>1</v>
      </c>
      <c r="D13" s="39" t="s">
        <v>2</v>
      </c>
      <c r="E13" s="17">
        <v>12905</v>
      </c>
      <c r="F13" s="17">
        <v>2452</v>
      </c>
      <c r="G13" s="17">
        <v>15357</v>
      </c>
      <c r="H13" s="18">
        <v>13392.27</v>
      </c>
      <c r="I13" s="19">
        <v>15937</v>
      </c>
      <c r="J13" s="16">
        <v>16734</v>
      </c>
      <c r="K13" s="97">
        <f t="shared" si="0"/>
        <v>16009.333333333334</v>
      </c>
      <c r="L13" s="91">
        <v>14488</v>
      </c>
      <c r="M13" s="45">
        <f t="shared" si="1"/>
        <v>1521.3333333333339</v>
      </c>
      <c r="N13" s="46">
        <f t="shared" si="2"/>
        <v>0.1050064421130131</v>
      </c>
      <c r="O13" s="43">
        <f t="shared" si="3"/>
        <v>15227</v>
      </c>
    </row>
    <row r="14" spans="1:104" ht="57" x14ac:dyDescent="0.25">
      <c r="A14" s="38">
        <v>11</v>
      </c>
      <c r="B14" s="47" t="s">
        <v>142</v>
      </c>
      <c r="C14" s="38">
        <v>1</v>
      </c>
      <c r="D14" s="39" t="s">
        <v>2</v>
      </c>
      <c r="E14" s="24">
        <v>22435</v>
      </c>
      <c r="F14" s="24">
        <v>4263</v>
      </c>
      <c r="G14" s="24">
        <v>26698</v>
      </c>
      <c r="H14" s="18">
        <v>23455.17</v>
      </c>
      <c r="I14" s="19">
        <v>27912</v>
      </c>
      <c r="J14" s="16">
        <v>29307</v>
      </c>
      <c r="K14" s="97">
        <f t="shared" si="0"/>
        <v>27972.333333333332</v>
      </c>
      <c r="L14" s="91">
        <v>24271</v>
      </c>
      <c r="M14" s="45">
        <f t="shared" si="1"/>
        <v>3701.3333333333321</v>
      </c>
      <c r="N14" s="46">
        <f t="shared" si="2"/>
        <v>0.15250024034169718</v>
      </c>
      <c r="O14" s="43">
        <f t="shared" si="3"/>
        <v>25509</v>
      </c>
    </row>
    <row r="15" spans="1:104" ht="34.200000000000003" x14ac:dyDescent="0.25">
      <c r="A15" s="38">
        <v>12</v>
      </c>
      <c r="B15" s="47" t="s">
        <v>143</v>
      </c>
      <c r="C15" s="48">
        <v>1</v>
      </c>
      <c r="D15" s="49" t="s">
        <v>2</v>
      </c>
      <c r="E15" s="24">
        <v>63056</v>
      </c>
      <c r="F15" s="24">
        <v>11981</v>
      </c>
      <c r="G15" s="17">
        <v>75036</v>
      </c>
      <c r="H15" s="18">
        <v>65435.21</v>
      </c>
      <c r="I15" s="19">
        <v>77868</v>
      </c>
      <c r="J15" s="16">
        <v>81761</v>
      </c>
      <c r="K15" s="97">
        <f t="shared" si="0"/>
        <v>78221.666666666672</v>
      </c>
      <c r="L15" s="91">
        <v>70789</v>
      </c>
      <c r="M15" s="45">
        <f t="shared" si="1"/>
        <v>7432.6666666666715</v>
      </c>
      <c r="N15" s="46">
        <f t="shared" si="2"/>
        <v>0.10499748077620352</v>
      </c>
      <c r="O15" s="43">
        <f t="shared" si="3"/>
        <v>74399</v>
      </c>
    </row>
    <row r="16" spans="1:104" x14ac:dyDescent="0.25">
      <c r="A16" s="38">
        <v>13</v>
      </c>
      <c r="B16" s="37" t="s">
        <v>16</v>
      </c>
      <c r="C16" s="38">
        <v>1</v>
      </c>
      <c r="D16" s="39" t="s">
        <v>2</v>
      </c>
      <c r="E16" s="17">
        <v>7975</v>
      </c>
      <c r="F16" s="17">
        <v>1515</v>
      </c>
      <c r="G16" s="17">
        <v>9490</v>
      </c>
      <c r="H16" s="18">
        <v>7975</v>
      </c>
      <c r="I16" s="19">
        <v>9490</v>
      </c>
      <c r="J16" s="16">
        <v>9965</v>
      </c>
      <c r="K16" s="97">
        <f t="shared" si="0"/>
        <v>9648.3333333333339</v>
      </c>
      <c r="L16" s="91">
        <v>9134</v>
      </c>
      <c r="M16" s="45">
        <f t="shared" si="1"/>
        <v>514.33333333333394</v>
      </c>
      <c r="N16" s="46">
        <f t="shared" si="2"/>
        <v>5.6309758411794829E-2</v>
      </c>
      <c r="O16" s="43">
        <f t="shared" si="3"/>
        <v>9600</v>
      </c>
    </row>
    <row r="17" spans="1:15" x14ac:dyDescent="0.25">
      <c r="A17" s="38">
        <v>14</v>
      </c>
      <c r="B17" s="37" t="s">
        <v>17</v>
      </c>
      <c r="C17" s="38">
        <v>1</v>
      </c>
      <c r="D17" s="39" t="s">
        <v>2</v>
      </c>
      <c r="E17" s="17">
        <v>38560</v>
      </c>
      <c r="F17" s="17">
        <v>7326</v>
      </c>
      <c r="G17" s="17">
        <v>45886</v>
      </c>
      <c r="H17" s="18">
        <v>40015.040000000001</v>
      </c>
      <c r="I17" s="19">
        <v>47618</v>
      </c>
      <c r="J17" s="16">
        <v>49999</v>
      </c>
      <c r="K17" s="97">
        <f t="shared" si="0"/>
        <v>47834.333333333336</v>
      </c>
      <c r="L17" s="91">
        <v>43289</v>
      </c>
      <c r="M17" s="45">
        <f t="shared" si="1"/>
        <v>4545.3333333333358</v>
      </c>
      <c r="N17" s="46">
        <f t="shared" si="2"/>
        <v>0.10499973049350494</v>
      </c>
      <c r="O17" s="43">
        <f t="shared" si="3"/>
        <v>45497</v>
      </c>
    </row>
    <row r="18" spans="1:15" x14ac:dyDescent="0.25">
      <c r="A18" s="38">
        <v>15</v>
      </c>
      <c r="B18" s="37" t="s">
        <v>18</v>
      </c>
      <c r="C18" s="38">
        <v>1</v>
      </c>
      <c r="D18" s="39" t="s">
        <v>2</v>
      </c>
      <c r="E18" s="17">
        <v>38373</v>
      </c>
      <c r="F18" s="17">
        <v>7291</v>
      </c>
      <c r="G18" s="17">
        <v>45664</v>
      </c>
      <c r="H18" s="18">
        <v>39820.92</v>
      </c>
      <c r="I18" s="25">
        <v>47387</v>
      </c>
      <c r="J18" s="16">
        <v>49756</v>
      </c>
      <c r="K18" s="97">
        <f t="shared" si="0"/>
        <v>47602.333333333336</v>
      </c>
      <c r="L18" s="91">
        <v>43079</v>
      </c>
      <c r="M18" s="45">
        <f t="shared" si="1"/>
        <v>4523.3333333333358</v>
      </c>
      <c r="N18" s="46">
        <f t="shared" si="2"/>
        <v>0.10500088983804953</v>
      </c>
      <c r="O18" s="43">
        <f t="shared" si="3"/>
        <v>45276</v>
      </c>
    </row>
    <row r="19" spans="1:15" x14ac:dyDescent="0.25">
      <c r="A19" s="38">
        <v>16</v>
      </c>
      <c r="B19" s="37" t="s">
        <v>19</v>
      </c>
      <c r="C19" s="38">
        <v>1</v>
      </c>
      <c r="D19" s="39" t="s">
        <v>2</v>
      </c>
      <c r="E19" s="17">
        <v>2503</v>
      </c>
      <c r="F19" s="20">
        <v>476</v>
      </c>
      <c r="G19" s="17">
        <v>2979</v>
      </c>
      <c r="H19" s="18">
        <v>2616.9699999999998</v>
      </c>
      <c r="I19" s="25">
        <v>3114</v>
      </c>
      <c r="J19" s="16">
        <v>3270</v>
      </c>
      <c r="K19" s="97">
        <f t="shared" si="0"/>
        <v>3121</v>
      </c>
      <c r="L19" s="91">
        <v>2708</v>
      </c>
      <c r="M19" s="45">
        <f t="shared" si="1"/>
        <v>413</v>
      </c>
      <c r="N19" s="46">
        <f t="shared" si="2"/>
        <v>0.15251107828655835</v>
      </c>
      <c r="O19" s="43">
        <f t="shared" si="3"/>
        <v>2846</v>
      </c>
    </row>
    <row r="20" spans="1:15" x14ac:dyDescent="0.25">
      <c r="A20" s="38">
        <v>17</v>
      </c>
      <c r="B20" s="37" t="s">
        <v>20</v>
      </c>
      <c r="C20" s="38">
        <v>1</v>
      </c>
      <c r="D20" s="39" t="s">
        <v>2</v>
      </c>
      <c r="E20" s="17">
        <v>6596</v>
      </c>
      <c r="F20" s="17">
        <v>1253</v>
      </c>
      <c r="G20" s="17">
        <v>7850</v>
      </c>
      <c r="H20" s="18">
        <v>6896.13</v>
      </c>
      <c r="I20" s="25">
        <v>8206</v>
      </c>
      <c r="J20" s="16">
        <v>8617</v>
      </c>
      <c r="K20" s="97">
        <f t="shared" si="0"/>
        <v>8224.3333333333339</v>
      </c>
      <c r="L20" s="91">
        <v>7136</v>
      </c>
      <c r="M20" s="45">
        <f t="shared" si="1"/>
        <v>1088.3333333333339</v>
      </c>
      <c r="N20" s="46">
        <f t="shared" si="2"/>
        <v>0.15251307922272056</v>
      </c>
      <c r="O20" s="43">
        <f t="shared" si="3"/>
        <v>7500</v>
      </c>
    </row>
    <row r="21" spans="1:15" x14ac:dyDescent="0.25">
      <c r="A21" s="38">
        <v>18</v>
      </c>
      <c r="B21" s="37" t="s">
        <v>144</v>
      </c>
      <c r="C21" s="38">
        <v>1</v>
      </c>
      <c r="D21" s="39" t="s">
        <v>2</v>
      </c>
      <c r="E21" s="17">
        <v>8347</v>
      </c>
      <c r="F21" s="17">
        <v>1586</v>
      </c>
      <c r="G21" s="17">
        <v>9933</v>
      </c>
      <c r="H21" s="18">
        <v>8662.27</v>
      </c>
      <c r="I21" s="25">
        <v>10308</v>
      </c>
      <c r="J21" s="16">
        <v>10824</v>
      </c>
      <c r="K21" s="97">
        <f t="shared" si="0"/>
        <v>10355</v>
      </c>
      <c r="L21" s="91">
        <v>9371</v>
      </c>
      <c r="M21" s="45">
        <f t="shared" si="1"/>
        <v>984</v>
      </c>
      <c r="N21" s="46">
        <f t="shared" si="2"/>
        <v>0.10500480204887419</v>
      </c>
      <c r="O21" s="43">
        <f t="shared" si="3"/>
        <v>9849</v>
      </c>
    </row>
    <row r="22" spans="1:15" x14ac:dyDescent="0.25">
      <c r="A22" s="38">
        <v>19</v>
      </c>
      <c r="B22" s="37" t="s">
        <v>21</v>
      </c>
      <c r="C22" s="38">
        <v>1</v>
      </c>
      <c r="D22" s="39" t="s">
        <v>2</v>
      </c>
      <c r="E22" s="17">
        <v>3001</v>
      </c>
      <c r="F22" s="20">
        <v>570</v>
      </c>
      <c r="G22" s="17">
        <v>3571</v>
      </c>
      <c r="H22" s="18">
        <v>3114.2</v>
      </c>
      <c r="I22" s="25">
        <v>3706</v>
      </c>
      <c r="J22" s="16">
        <v>3891</v>
      </c>
      <c r="K22" s="97">
        <f t="shared" si="0"/>
        <v>3722.6666666666665</v>
      </c>
      <c r="L22" s="91">
        <v>3369</v>
      </c>
      <c r="M22" s="45">
        <f t="shared" si="1"/>
        <v>353.66666666666652</v>
      </c>
      <c r="N22" s="46">
        <f t="shared" si="2"/>
        <v>0.10497674878796869</v>
      </c>
      <c r="O22" s="43">
        <f t="shared" si="3"/>
        <v>3541</v>
      </c>
    </row>
    <row r="23" spans="1:15" x14ac:dyDescent="0.25">
      <c r="A23" s="38">
        <v>20</v>
      </c>
      <c r="B23" s="37" t="s">
        <v>22</v>
      </c>
      <c r="C23" s="38">
        <v>1</v>
      </c>
      <c r="D23" s="39" t="s">
        <v>2</v>
      </c>
      <c r="E23" s="17">
        <v>8130</v>
      </c>
      <c r="F23" s="17">
        <v>1545</v>
      </c>
      <c r="G23" s="17">
        <v>9675</v>
      </c>
      <c r="H23" s="18">
        <v>8436.7199999999993</v>
      </c>
      <c r="I23" s="25">
        <v>10040</v>
      </c>
      <c r="J23" s="16">
        <v>10542</v>
      </c>
      <c r="K23" s="97">
        <f t="shared" si="0"/>
        <v>10085.666666666666</v>
      </c>
      <c r="L23" s="91">
        <v>9127</v>
      </c>
      <c r="M23" s="45">
        <f t="shared" si="1"/>
        <v>958.66666666666606</v>
      </c>
      <c r="N23" s="46">
        <f t="shared" si="2"/>
        <v>0.10503633906723633</v>
      </c>
      <c r="O23" s="43">
        <f t="shared" si="3"/>
        <v>9592</v>
      </c>
    </row>
    <row r="24" spans="1:15" x14ac:dyDescent="0.25">
      <c r="A24" s="38">
        <v>21</v>
      </c>
      <c r="B24" s="37" t="s">
        <v>23</v>
      </c>
      <c r="C24" s="38">
        <v>1</v>
      </c>
      <c r="D24" s="39" t="s">
        <v>2</v>
      </c>
      <c r="E24" s="17">
        <v>26804</v>
      </c>
      <c r="F24" s="17">
        <v>5093</v>
      </c>
      <c r="G24" s="17">
        <v>31896</v>
      </c>
      <c r="H24" s="18">
        <v>27815.21</v>
      </c>
      <c r="I24" s="25">
        <v>33100</v>
      </c>
      <c r="J24" s="16">
        <v>34755</v>
      </c>
      <c r="K24" s="97">
        <f t="shared" si="0"/>
        <v>33250.333333333336</v>
      </c>
      <c r="L24" s="91">
        <v>30091</v>
      </c>
      <c r="M24" s="45">
        <f t="shared" si="1"/>
        <v>3159.3333333333358</v>
      </c>
      <c r="N24" s="46">
        <f t="shared" si="2"/>
        <v>0.10499263345629377</v>
      </c>
      <c r="O24" s="43">
        <f t="shared" si="3"/>
        <v>31626</v>
      </c>
    </row>
    <row r="25" spans="1:15" x14ac:dyDescent="0.25">
      <c r="A25" s="38">
        <v>22</v>
      </c>
      <c r="B25" s="37" t="s">
        <v>145</v>
      </c>
      <c r="C25" s="38">
        <v>1</v>
      </c>
      <c r="D25" s="39" t="s">
        <v>2</v>
      </c>
      <c r="E25" s="17">
        <v>11285</v>
      </c>
      <c r="F25" s="17">
        <v>2144</v>
      </c>
      <c r="G25" s="17">
        <v>13429</v>
      </c>
      <c r="H25" s="18">
        <v>11710.84</v>
      </c>
      <c r="I25" s="25">
        <v>13936</v>
      </c>
      <c r="J25" s="16">
        <v>14633</v>
      </c>
      <c r="K25" s="97">
        <f t="shared" si="0"/>
        <v>13999.333333333334</v>
      </c>
      <c r="L25" s="91">
        <v>12669</v>
      </c>
      <c r="M25" s="45">
        <f t="shared" si="1"/>
        <v>1330.3333333333339</v>
      </c>
      <c r="N25" s="46">
        <f t="shared" si="2"/>
        <v>0.10500697239982114</v>
      </c>
      <c r="O25" s="43">
        <f t="shared" si="3"/>
        <v>13315</v>
      </c>
    </row>
    <row r="26" spans="1:15" ht="22.8" x14ac:dyDescent="0.25">
      <c r="A26" s="38">
        <v>23</v>
      </c>
      <c r="B26" s="50" t="s">
        <v>24</v>
      </c>
      <c r="C26" s="51">
        <v>1</v>
      </c>
      <c r="D26" s="52" t="s">
        <v>2</v>
      </c>
      <c r="E26" s="13">
        <v>63970</v>
      </c>
      <c r="F26" s="13">
        <v>12154</v>
      </c>
      <c r="G26" s="13">
        <v>76124</v>
      </c>
      <c r="H26" s="18">
        <v>66877.820000000007</v>
      </c>
      <c r="I26" s="25">
        <v>79585</v>
      </c>
      <c r="J26" s="16">
        <v>83564</v>
      </c>
      <c r="K26" s="97">
        <f t="shared" si="0"/>
        <v>79757.666666666672</v>
      </c>
      <c r="L26" s="91">
        <v>69204</v>
      </c>
      <c r="M26" s="45">
        <f t="shared" si="1"/>
        <v>10553.666666666672</v>
      </c>
      <c r="N26" s="46">
        <f t="shared" si="2"/>
        <v>0.15250081883513483</v>
      </c>
      <c r="O26" s="43">
        <f t="shared" si="3"/>
        <v>72733</v>
      </c>
    </row>
    <row r="27" spans="1:15" ht="22.8" x14ac:dyDescent="0.25">
      <c r="A27" s="38">
        <v>24</v>
      </c>
      <c r="B27" s="37" t="s">
        <v>25</v>
      </c>
      <c r="C27" s="38">
        <v>1</v>
      </c>
      <c r="D27" s="39" t="s">
        <v>2</v>
      </c>
      <c r="E27" s="17">
        <v>60555</v>
      </c>
      <c r="F27" s="17">
        <v>11505</v>
      </c>
      <c r="G27" s="17">
        <v>72060</v>
      </c>
      <c r="H27" s="18">
        <v>62839.58</v>
      </c>
      <c r="I27" s="25">
        <v>74779</v>
      </c>
      <c r="J27" s="16">
        <v>77770</v>
      </c>
      <c r="K27" s="97">
        <f t="shared" si="0"/>
        <v>74869.666666666672</v>
      </c>
      <c r="L27" s="91">
        <v>67981</v>
      </c>
      <c r="M27" s="45">
        <f t="shared" si="1"/>
        <v>6888.6666666666715</v>
      </c>
      <c r="N27" s="46">
        <f t="shared" si="2"/>
        <v>0.10133223498722689</v>
      </c>
      <c r="O27" s="43">
        <f t="shared" si="3"/>
        <v>71448</v>
      </c>
    </row>
    <row r="28" spans="1:15" x14ac:dyDescent="0.25">
      <c r="A28" s="38">
        <v>25</v>
      </c>
      <c r="B28" s="37" t="s">
        <v>26</v>
      </c>
      <c r="C28" s="38">
        <v>1</v>
      </c>
      <c r="D28" s="39" t="s">
        <v>2</v>
      </c>
      <c r="E28" s="17">
        <v>1663</v>
      </c>
      <c r="F28" s="20">
        <v>316</v>
      </c>
      <c r="G28" s="17">
        <v>1979</v>
      </c>
      <c r="H28" s="18">
        <v>1725.8</v>
      </c>
      <c r="I28" s="25">
        <v>2054</v>
      </c>
      <c r="J28" s="16">
        <v>2115</v>
      </c>
      <c r="K28" s="97">
        <f t="shared" si="0"/>
        <v>2049.3333333333335</v>
      </c>
      <c r="L28" s="91">
        <v>1867</v>
      </c>
      <c r="M28" s="45">
        <f t="shared" si="1"/>
        <v>182.33333333333348</v>
      </c>
      <c r="N28" s="46">
        <f t="shared" si="2"/>
        <v>9.7661131940724955E-2</v>
      </c>
      <c r="O28" s="43">
        <f t="shared" si="3"/>
        <v>1962</v>
      </c>
    </row>
    <row r="29" spans="1:15" x14ac:dyDescent="0.25">
      <c r="A29" s="38">
        <v>26</v>
      </c>
      <c r="B29" s="37" t="s">
        <v>27</v>
      </c>
      <c r="C29" s="38">
        <v>1</v>
      </c>
      <c r="D29" s="39" t="s">
        <v>2</v>
      </c>
      <c r="E29" s="17">
        <v>6245</v>
      </c>
      <c r="F29" s="17">
        <v>1187</v>
      </c>
      <c r="G29" s="17">
        <v>7432</v>
      </c>
      <c r="H29" s="18">
        <v>6480.76</v>
      </c>
      <c r="I29" s="25">
        <v>7712</v>
      </c>
      <c r="J29" s="16">
        <v>8021</v>
      </c>
      <c r="K29" s="97">
        <f t="shared" si="0"/>
        <v>7721.666666666667</v>
      </c>
      <c r="L29" s="91">
        <v>7011</v>
      </c>
      <c r="M29" s="45">
        <f t="shared" si="1"/>
        <v>710.66666666666697</v>
      </c>
      <c r="N29" s="46">
        <f t="shared" si="2"/>
        <v>0.10136452241715405</v>
      </c>
      <c r="O29" s="43">
        <f t="shared" si="3"/>
        <v>7369</v>
      </c>
    </row>
    <row r="30" spans="1:15" x14ac:dyDescent="0.25">
      <c r="A30" s="38">
        <v>27</v>
      </c>
      <c r="B30" s="37" t="s">
        <v>28</v>
      </c>
      <c r="C30" s="38">
        <v>1</v>
      </c>
      <c r="D30" s="39" t="s">
        <v>2</v>
      </c>
      <c r="E30" s="17">
        <v>4934</v>
      </c>
      <c r="F30" s="20">
        <v>937</v>
      </c>
      <c r="G30" s="17">
        <v>5871</v>
      </c>
      <c r="H30" s="18">
        <v>5120.08</v>
      </c>
      <c r="I30" s="25">
        <v>6093</v>
      </c>
      <c r="J30" s="16">
        <v>6276</v>
      </c>
      <c r="K30" s="97">
        <f t="shared" si="0"/>
        <v>6080</v>
      </c>
      <c r="L30" s="91">
        <v>5539</v>
      </c>
      <c r="M30" s="45">
        <f t="shared" si="1"/>
        <v>541</v>
      </c>
      <c r="N30" s="46">
        <f t="shared" si="2"/>
        <v>9.7671059758079076E-2</v>
      </c>
      <c r="O30" s="43">
        <f t="shared" si="3"/>
        <v>5821</v>
      </c>
    </row>
    <row r="31" spans="1:15" x14ac:dyDescent="0.25">
      <c r="A31" s="38">
        <v>28</v>
      </c>
      <c r="B31" s="37" t="s">
        <v>29</v>
      </c>
      <c r="C31" s="38">
        <v>1</v>
      </c>
      <c r="D31" s="39" t="s">
        <v>2</v>
      </c>
      <c r="E31" s="17">
        <v>5124</v>
      </c>
      <c r="F31" s="20">
        <v>973</v>
      </c>
      <c r="G31" s="17">
        <v>6097</v>
      </c>
      <c r="H31" s="18">
        <v>5316.97</v>
      </c>
      <c r="I31" s="25">
        <v>6327</v>
      </c>
      <c r="J31" s="16">
        <v>6580</v>
      </c>
      <c r="K31" s="97">
        <f t="shared" si="0"/>
        <v>6334.666666666667</v>
      </c>
      <c r="L31" s="91">
        <v>5752</v>
      </c>
      <c r="M31" s="45">
        <f t="shared" si="1"/>
        <v>582.66666666666697</v>
      </c>
      <c r="N31" s="46">
        <f t="shared" si="2"/>
        <v>0.10129809921186839</v>
      </c>
      <c r="O31" s="43">
        <f t="shared" si="3"/>
        <v>6045</v>
      </c>
    </row>
    <row r="32" spans="1:15" ht="22.8" x14ac:dyDescent="0.25">
      <c r="A32" s="38">
        <v>29</v>
      </c>
      <c r="B32" s="37" t="s">
        <v>30</v>
      </c>
      <c r="C32" s="38">
        <v>1</v>
      </c>
      <c r="D32" s="39" t="s">
        <v>2</v>
      </c>
      <c r="E32" s="17">
        <v>2551</v>
      </c>
      <c r="F32" s="20">
        <v>485</v>
      </c>
      <c r="G32" s="17">
        <v>3036</v>
      </c>
      <c r="H32" s="18">
        <v>2647.39</v>
      </c>
      <c r="I32" s="25">
        <v>3150</v>
      </c>
      <c r="J32" s="16">
        <v>3245</v>
      </c>
      <c r="K32" s="97">
        <f t="shared" si="0"/>
        <v>3143.6666666666665</v>
      </c>
      <c r="L32" s="91">
        <v>2864</v>
      </c>
      <c r="M32" s="45">
        <f t="shared" si="1"/>
        <v>279.66666666666652</v>
      </c>
      <c r="N32" s="46">
        <f t="shared" si="2"/>
        <v>9.7648975791433834E-2</v>
      </c>
      <c r="O32" s="43">
        <f t="shared" si="3"/>
        <v>3010</v>
      </c>
    </row>
    <row r="33" spans="1:104" ht="22.8" x14ac:dyDescent="0.25">
      <c r="A33" s="38">
        <v>30</v>
      </c>
      <c r="B33" s="37" t="s">
        <v>31</v>
      </c>
      <c r="C33" s="38">
        <v>1</v>
      </c>
      <c r="D33" s="39" t="s">
        <v>2</v>
      </c>
      <c r="E33" s="17">
        <v>42337</v>
      </c>
      <c r="F33" s="17">
        <v>8044</v>
      </c>
      <c r="G33" s="17">
        <v>50381</v>
      </c>
      <c r="H33" s="18">
        <v>43934.37</v>
      </c>
      <c r="I33" s="25">
        <v>52282</v>
      </c>
      <c r="J33" s="16">
        <v>54373</v>
      </c>
      <c r="K33" s="97">
        <f t="shared" si="0"/>
        <v>52345.333333333336</v>
      </c>
      <c r="L33" s="91">
        <v>47529</v>
      </c>
      <c r="M33" s="45">
        <f t="shared" si="1"/>
        <v>4816.3333333333358</v>
      </c>
      <c r="N33" s="46">
        <f t="shared" si="2"/>
        <v>0.10133462377355584</v>
      </c>
      <c r="O33" s="43">
        <f t="shared" si="3"/>
        <v>49953</v>
      </c>
    </row>
    <row r="34" spans="1:104" ht="22.8" x14ac:dyDescent="0.25">
      <c r="A34" s="38">
        <v>31</v>
      </c>
      <c r="B34" s="37" t="s">
        <v>32</v>
      </c>
      <c r="C34" s="38">
        <v>1</v>
      </c>
      <c r="D34" s="39" t="s">
        <v>2</v>
      </c>
      <c r="E34" s="17">
        <v>46234</v>
      </c>
      <c r="F34" s="17">
        <v>8784</v>
      </c>
      <c r="G34" s="17">
        <v>55018</v>
      </c>
      <c r="H34" s="18">
        <v>47978.49</v>
      </c>
      <c r="I34" s="25">
        <v>57094</v>
      </c>
      <c r="J34" s="16">
        <v>59949</v>
      </c>
      <c r="K34" s="97">
        <f t="shared" si="0"/>
        <v>57353.666666666664</v>
      </c>
      <c r="L34" s="91">
        <v>51904</v>
      </c>
      <c r="M34" s="45">
        <f t="shared" si="1"/>
        <v>5449.6666666666642</v>
      </c>
      <c r="N34" s="46">
        <f t="shared" si="2"/>
        <v>0.10499511919441015</v>
      </c>
      <c r="O34" s="43">
        <f t="shared" si="3"/>
        <v>54551</v>
      </c>
    </row>
    <row r="35" spans="1:104" ht="22.8" x14ac:dyDescent="0.25">
      <c r="A35" s="38">
        <v>32</v>
      </c>
      <c r="B35" s="37" t="s">
        <v>146</v>
      </c>
      <c r="C35" s="38">
        <v>1</v>
      </c>
      <c r="D35" s="39" t="s">
        <v>2</v>
      </c>
      <c r="E35" s="17">
        <v>522581</v>
      </c>
      <c r="F35" s="17">
        <v>99290</v>
      </c>
      <c r="G35" s="17">
        <v>621871</v>
      </c>
      <c r="H35" s="18">
        <v>527510.9</v>
      </c>
      <c r="I35" s="25">
        <v>627738</v>
      </c>
      <c r="J35" s="16">
        <v>659125</v>
      </c>
      <c r="K35" s="97">
        <f t="shared" si="0"/>
        <v>636244.66666666663</v>
      </c>
      <c r="L35" s="91">
        <v>586671</v>
      </c>
      <c r="M35" s="45">
        <f t="shared" si="1"/>
        <v>49573.666666666628</v>
      </c>
      <c r="N35" s="46">
        <f t="shared" si="2"/>
        <v>8.4499944034504226E-2</v>
      </c>
      <c r="O35" s="43">
        <f t="shared" si="3"/>
        <v>616591</v>
      </c>
    </row>
    <row r="36" spans="1:104" x14ac:dyDescent="0.25">
      <c r="A36" s="38">
        <v>33</v>
      </c>
      <c r="B36" s="37" t="s">
        <v>33</v>
      </c>
      <c r="C36" s="38">
        <v>1</v>
      </c>
      <c r="D36" s="39" t="s">
        <v>2</v>
      </c>
      <c r="E36" s="17">
        <v>8351</v>
      </c>
      <c r="F36" s="20">
        <v>0</v>
      </c>
      <c r="G36" s="17">
        <v>8351</v>
      </c>
      <c r="H36" s="18">
        <v>8666</v>
      </c>
      <c r="I36" s="25">
        <v>8666</v>
      </c>
      <c r="J36" s="16">
        <v>9099</v>
      </c>
      <c r="K36" s="97">
        <f t="shared" si="0"/>
        <v>8705.3333333333339</v>
      </c>
      <c r="L36" s="91">
        <v>7878</v>
      </c>
      <c r="M36" s="45">
        <f t="shared" si="1"/>
        <v>827.33333333333394</v>
      </c>
      <c r="N36" s="46">
        <f t="shared" si="2"/>
        <v>0.1050181941271051</v>
      </c>
      <c r="O36" s="43">
        <f t="shared" si="3"/>
        <v>8280</v>
      </c>
    </row>
    <row r="37" spans="1:104" x14ac:dyDescent="0.25">
      <c r="A37" s="38">
        <v>34</v>
      </c>
      <c r="B37" s="37" t="s">
        <v>34</v>
      </c>
      <c r="C37" s="38">
        <v>1</v>
      </c>
      <c r="D37" s="39" t="s">
        <v>2</v>
      </c>
      <c r="E37" s="17">
        <v>7792</v>
      </c>
      <c r="F37" s="20">
        <v>0</v>
      </c>
      <c r="G37" s="17">
        <v>7792</v>
      </c>
      <c r="H37" s="18">
        <v>8086</v>
      </c>
      <c r="I37" s="25">
        <v>8086</v>
      </c>
      <c r="J37" s="16">
        <v>8329</v>
      </c>
      <c r="K37" s="97">
        <f t="shared" si="0"/>
        <v>8069</v>
      </c>
      <c r="L37" s="91">
        <v>7351</v>
      </c>
      <c r="M37" s="45">
        <f t="shared" si="1"/>
        <v>718</v>
      </c>
      <c r="N37" s="46">
        <f t="shared" si="2"/>
        <v>9.7673785879472175E-2</v>
      </c>
      <c r="O37" s="43">
        <f t="shared" si="3"/>
        <v>7726</v>
      </c>
    </row>
    <row r="38" spans="1:104" x14ac:dyDescent="0.25">
      <c r="A38" s="38">
        <v>35</v>
      </c>
      <c r="B38" s="37" t="s">
        <v>147</v>
      </c>
      <c r="C38" s="38">
        <v>1</v>
      </c>
      <c r="D38" s="39" t="s">
        <v>2</v>
      </c>
      <c r="E38" s="17">
        <v>28105</v>
      </c>
      <c r="F38" s="20">
        <v>0</v>
      </c>
      <c r="G38" s="17">
        <v>28105</v>
      </c>
      <c r="H38" s="18">
        <v>29165</v>
      </c>
      <c r="I38" s="25">
        <v>29165</v>
      </c>
      <c r="J38" s="16">
        <v>30332</v>
      </c>
      <c r="K38" s="97">
        <f t="shared" si="0"/>
        <v>29200.666666666668</v>
      </c>
      <c r="L38" s="91">
        <v>26514</v>
      </c>
      <c r="M38" s="45">
        <f t="shared" si="1"/>
        <v>2686.6666666666679</v>
      </c>
      <c r="N38" s="46">
        <f t="shared" si="2"/>
        <v>0.10133011490784748</v>
      </c>
      <c r="O38" s="43">
        <f t="shared" si="3"/>
        <v>27866</v>
      </c>
    </row>
    <row r="39" spans="1:104" x14ac:dyDescent="0.25">
      <c r="A39" s="38">
        <v>36</v>
      </c>
      <c r="B39" s="37" t="s">
        <v>35</v>
      </c>
      <c r="C39" s="38">
        <v>1</v>
      </c>
      <c r="D39" s="39" t="s">
        <v>2</v>
      </c>
      <c r="E39" s="20">
        <v>216</v>
      </c>
      <c r="F39" s="20">
        <v>41</v>
      </c>
      <c r="G39" s="20">
        <v>257</v>
      </c>
      <c r="H39" s="21">
        <v>226.13</v>
      </c>
      <c r="I39" s="26">
        <v>269</v>
      </c>
      <c r="J39" s="23">
        <v>277</v>
      </c>
      <c r="K39" s="97">
        <f t="shared" si="0"/>
        <v>267.66666666666669</v>
      </c>
      <c r="L39" s="91">
        <v>234</v>
      </c>
      <c r="M39" s="45">
        <f t="shared" si="1"/>
        <v>33.666666666666686</v>
      </c>
      <c r="N39" s="46">
        <f t="shared" si="2"/>
        <v>0.14387464387464396</v>
      </c>
      <c r="O39" s="43">
        <f t="shared" si="3"/>
        <v>246</v>
      </c>
    </row>
    <row r="40" spans="1:104" ht="22.8" x14ac:dyDescent="0.25">
      <c r="A40" s="38">
        <v>37</v>
      </c>
      <c r="B40" s="37" t="s">
        <v>148</v>
      </c>
      <c r="C40" s="38">
        <v>1</v>
      </c>
      <c r="D40" s="39" t="s">
        <v>2</v>
      </c>
      <c r="E40" s="17">
        <v>93378</v>
      </c>
      <c r="F40" s="17">
        <v>17742</v>
      </c>
      <c r="G40" s="17">
        <v>111120</v>
      </c>
      <c r="H40" s="18">
        <v>96901.68</v>
      </c>
      <c r="I40" s="25">
        <v>115313</v>
      </c>
      <c r="J40" s="16">
        <v>121079</v>
      </c>
      <c r="K40" s="97">
        <f t="shared" si="0"/>
        <v>115837.33333333333</v>
      </c>
      <c r="L40" s="91">
        <v>104830</v>
      </c>
      <c r="M40" s="45">
        <f t="shared" si="1"/>
        <v>11007.333333333328</v>
      </c>
      <c r="N40" s="46">
        <f t="shared" si="2"/>
        <v>0.10500174886323885</v>
      </c>
      <c r="O40" s="43">
        <f t="shared" si="3"/>
        <v>110176</v>
      </c>
    </row>
    <row r="41" spans="1:104" s="7" customFormat="1" ht="22.8" x14ac:dyDescent="0.25">
      <c r="A41" s="38">
        <v>38</v>
      </c>
      <c r="B41" s="37" t="s">
        <v>36</v>
      </c>
      <c r="C41" s="38">
        <v>1</v>
      </c>
      <c r="D41" s="39" t="s">
        <v>2</v>
      </c>
      <c r="E41" s="17">
        <v>386334</v>
      </c>
      <c r="F41" s="17">
        <v>73403</v>
      </c>
      <c r="G41" s="17">
        <v>459737</v>
      </c>
      <c r="H41" s="18">
        <v>386333.61</v>
      </c>
      <c r="I41" s="25">
        <v>459737</v>
      </c>
      <c r="J41" s="16">
        <v>473529</v>
      </c>
      <c r="K41" s="97">
        <f t="shared" si="0"/>
        <v>464334.33333333331</v>
      </c>
      <c r="L41" s="91">
        <v>317060</v>
      </c>
      <c r="M41" s="45">
        <f t="shared" si="1"/>
        <v>147274.33333333331</v>
      </c>
      <c r="N41" s="46">
        <f t="shared" si="2"/>
        <v>0.46449988435417056</v>
      </c>
      <c r="O41" s="43">
        <f t="shared" si="3"/>
        <v>333230</v>
      </c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</row>
    <row r="42" spans="1:104" ht="22.8" x14ac:dyDescent="0.25">
      <c r="A42" s="38">
        <v>39</v>
      </c>
      <c r="B42" s="37" t="s">
        <v>37</v>
      </c>
      <c r="C42" s="38">
        <v>1</v>
      </c>
      <c r="D42" s="39" t="s">
        <v>2</v>
      </c>
      <c r="E42" s="17">
        <v>142357</v>
      </c>
      <c r="F42" s="17">
        <v>27048</v>
      </c>
      <c r="G42" s="17">
        <v>169404</v>
      </c>
      <c r="H42" s="18">
        <v>148827.39000000001</v>
      </c>
      <c r="I42" s="25">
        <v>177105</v>
      </c>
      <c r="J42" s="16">
        <v>184189</v>
      </c>
      <c r="K42" s="97">
        <f t="shared" si="0"/>
        <v>176899.33333333334</v>
      </c>
      <c r="L42" s="91">
        <v>154004</v>
      </c>
      <c r="M42" s="45">
        <f t="shared" si="1"/>
        <v>22895.333333333343</v>
      </c>
      <c r="N42" s="46">
        <f t="shared" si="2"/>
        <v>0.14866713418699087</v>
      </c>
      <c r="O42" s="43">
        <f t="shared" si="3"/>
        <v>161858</v>
      </c>
    </row>
    <row r="43" spans="1:104" ht="34.200000000000003" x14ac:dyDescent="0.25">
      <c r="A43" s="38">
        <v>40</v>
      </c>
      <c r="B43" s="47" t="s">
        <v>149</v>
      </c>
      <c r="C43" s="38">
        <v>1</v>
      </c>
      <c r="D43" s="39" t="s">
        <v>2</v>
      </c>
      <c r="E43" s="24">
        <v>73852</v>
      </c>
      <c r="F43" s="24">
        <v>14032</v>
      </c>
      <c r="G43" s="17">
        <v>87884</v>
      </c>
      <c r="H43" s="18">
        <v>76638.570000000007</v>
      </c>
      <c r="I43" s="25">
        <v>91200</v>
      </c>
      <c r="J43" s="16">
        <v>95760</v>
      </c>
      <c r="K43" s="97">
        <f t="shared" si="0"/>
        <v>91614.666666666672</v>
      </c>
      <c r="L43" s="91">
        <v>82909</v>
      </c>
      <c r="M43" s="45">
        <f t="shared" si="1"/>
        <v>8705.6666666666715</v>
      </c>
      <c r="N43" s="46">
        <f t="shared" si="2"/>
        <v>0.10500267361404277</v>
      </c>
      <c r="O43" s="43">
        <f t="shared" si="3"/>
        <v>87137</v>
      </c>
    </row>
    <row r="44" spans="1:104" ht="22.8" x14ac:dyDescent="0.25">
      <c r="A44" s="38">
        <v>41</v>
      </c>
      <c r="B44" s="37" t="s">
        <v>38</v>
      </c>
      <c r="C44" s="38">
        <v>1</v>
      </c>
      <c r="D44" s="39" t="s">
        <v>2</v>
      </c>
      <c r="E44" s="17">
        <v>140566</v>
      </c>
      <c r="F44" s="17">
        <v>26708</v>
      </c>
      <c r="G44" s="17">
        <v>167273</v>
      </c>
      <c r="H44" s="18">
        <v>145870.17000000001</v>
      </c>
      <c r="I44" s="25">
        <v>173586</v>
      </c>
      <c r="J44" s="16">
        <v>180529</v>
      </c>
      <c r="K44" s="97">
        <f t="shared" si="0"/>
        <v>173796</v>
      </c>
      <c r="L44" s="91">
        <v>157805</v>
      </c>
      <c r="M44" s="45">
        <f t="shared" si="1"/>
        <v>15991</v>
      </c>
      <c r="N44" s="46">
        <f t="shared" si="2"/>
        <v>0.10133392478058363</v>
      </c>
      <c r="O44" s="43">
        <f t="shared" si="3"/>
        <v>165853</v>
      </c>
    </row>
    <row r="45" spans="1:104" s="7" customFormat="1" ht="79.8" x14ac:dyDescent="0.25">
      <c r="A45" s="38">
        <v>42</v>
      </c>
      <c r="B45" s="47" t="s">
        <v>150</v>
      </c>
      <c r="C45" s="48">
        <v>1</v>
      </c>
      <c r="D45" s="49" t="s">
        <v>2</v>
      </c>
      <c r="E45" s="24">
        <v>7193</v>
      </c>
      <c r="F45" s="24">
        <v>1367</v>
      </c>
      <c r="G45" s="17">
        <v>8559</v>
      </c>
      <c r="H45" s="18">
        <v>7192.73</v>
      </c>
      <c r="I45" s="25">
        <v>8559</v>
      </c>
      <c r="J45" s="16">
        <v>8816</v>
      </c>
      <c r="K45" s="97">
        <f t="shared" si="0"/>
        <v>8644.6666666666661</v>
      </c>
      <c r="L45" s="91">
        <v>5903</v>
      </c>
      <c r="M45" s="45">
        <f t="shared" si="1"/>
        <v>2741.6666666666661</v>
      </c>
      <c r="N45" s="46">
        <f t="shared" si="2"/>
        <v>0.46445310294200681</v>
      </c>
      <c r="O45" s="43">
        <f t="shared" si="3"/>
        <v>6204</v>
      </c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</row>
    <row r="46" spans="1:104" x14ac:dyDescent="0.25">
      <c r="A46" s="38">
        <v>43</v>
      </c>
      <c r="B46" s="37" t="s">
        <v>151</v>
      </c>
      <c r="C46" s="38">
        <v>1</v>
      </c>
      <c r="D46" s="39" t="s">
        <v>2</v>
      </c>
      <c r="E46" s="17">
        <v>7318</v>
      </c>
      <c r="F46" s="17">
        <v>1390</v>
      </c>
      <c r="G46" s="17">
        <v>8708</v>
      </c>
      <c r="H46" s="18">
        <v>7593.7</v>
      </c>
      <c r="I46" s="25">
        <v>9037</v>
      </c>
      <c r="J46" s="16">
        <v>9398</v>
      </c>
      <c r="K46" s="97">
        <f t="shared" si="0"/>
        <v>9047.6666666666661</v>
      </c>
      <c r="L46" s="91">
        <v>8215</v>
      </c>
      <c r="M46" s="45">
        <f t="shared" si="1"/>
        <v>832.66666666666606</v>
      </c>
      <c r="N46" s="46">
        <f t="shared" si="2"/>
        <v>0.10135930208967328</v>
      </c>
      <c r="O46" s="43">
        <f t="shared" si="3"/>
        <v>8634</v>
      </c>
    </row>
    <row r="47" spans="1:104" ht="22.8" x14ac:dyDescent="0.25">
      <c r="A47" s="38">
        <v>44</v>
      </c>
      <c r="B47" s="50" t="s">
        <v>152</v>
      </c>
      <c r="C47" s="51">
        <v>1</v>
      </c>
      <c r="D47" s="52" t="s">
        <v>2</v>
      </c>
      <c r="E47" s="13">
        <v>208688</v>
      </c>
      <c r="F47" s="13">
        <v>39651</v>
      </c>
      <c r="G47" s="13">
        <v>248339</v>
      </c>
      <c r="H47" s="18">
        <v>216563.19</v>
      </c>
      <c r="I47" s="25">
        <v>257710</v>
      </c>
      <c r="J47" s="16">
        <v>270596</v>
      </c>
      <c r="K47" s="97">
        <f t="shared" si="0"/>
        <v>258881.66666666666</v>
      </c>
      <c r="L47" s="91">
        <v>234282</v>
      </c>
      <c r="M47" s="45">
        <f t="shared" si="1"/>
        <v>24599.666666666657</v>
      </c>
      <c r="N47" s="46">
        <f t="shared" si="2"/>
        <v>0.10500024187375324</v>
      </c>
      <c r="O47" s="43">
        <f t="shared" si="3"/>
        <v>246230</v>
      </c>
    </row>
    <row r="48" spans="1:104" x14ac:dyDescent="0.25">
      <c r="A48" s="38">
        <v>45</v>
      </c>
      <c r="B48" s="37" t="s">
        <v>39</v>
      </c>
      <c r="C48" s="38">
        <v>1</v>
      </c>
      <c r="D48" s="39" t="s">
        <v>2</v>
      </c>
      <c r="E48" s="17">
        <v>10375</v>
      </c>
      <c r="F48" s="17">
        <v>1971</v>
      </c>
      <c r="G48" s="17">
        <v>12346</v>
      </c>
      <c r="H48" s="18">
        <v>10766.13</v>
      </c>
      <c r="I48" s="25">
        <v>12812</v>
      </c>
      <c r="J48" s="16">
        <v>13452</v>
      </c>
      <c r="K48" s="97">
        <f t="shared" si="0"/>
        <v>12870</v>
      </c>
      <c r="L48" s="91">
        <v>11647</v>
      </c>
      <c r="M48" s="45">
        <f t="shared" si="1"/>
        <v>1223</v>
      </c>
      <c r="N48" s="46">
        <f t="shared" si="2"/>
        <v>0.10500558083626685</v>
      </c>
      <c r="O48" s="43">
        <f t="shared" si="3"/>
        <v>12241</v>
      </c>
    </row>
    <row r="49" spans="1:104" s="116" customFormat="1" ht="22.8" x14ac:dyDescent="0.25">
      <c r="A49" s="38">
        <v>46</v>
      </c>
      <c r="B49" s="107" t="s">
        <v>153</v>
      </c>
      <c r="C49" s="106">
        <v>1</v>
      </c>
      <c r="D49" s="108" t="s">
        <v>2</v>
      </c>
      <c r="E49" s="109">
        <v>1493615</v>
      </c>
      <c r="F49" s="109">
        <v>283787</v>
      </c>
      <c r="G49" s="109">
        <v>1777402</v>
      </c>
      <c r="H49" s="110">
        <v>1549977.65</v>
      </c>
      <c r="I49" s="111">
        <v>1844473</v>
      </c>
      <c r="J49" s="112">
        <v>1918252</v>
      </c>
      <c r="K49" s="113">
        <f t="shared" si="0"/>
        <v>1846709</v>
      </c>
      <c r="L49" s="114">
        <v>1676794</v>
      </c>
      <c r="M49" s="115">
        <f t="shared" si="1"/>
        <v>169915</v>
      </c>
      <c r="N49" s="46">
        <f t="shared" si="2"/>
        <v>0.10133325858751881</v>
      </c>
      <c r="O49" s="43">
        <f t="shared" si="3"/>
        <v>1762310</v>
      </c>
    </row>
    <row r="50" spans="1:104" x14ac:dyDescent="0.25">
      <c r="A50" s="38">
        <v>47</v>
      </c>
      <c r="B50" s="37" t="s">
        <v>40</v>
      </c>
      <c r="C50" s="38">
        <v>1</v>
      </c>
      <c r="D50" s="39" t="s">
        <v>2</v>
      </c>
      <c r="E50" s="17">
        <v>1708</v>
      </c>
      <c r="F50" s="20">
        <v>325</v>
      </c>
      <c r="G50" s="17">
        <v>2033</v>
      </c>
      <c r="H50" s="18">
        <v>2110</v>
      </c>
      <c r="I50" s="25">
        <v>2110</v>
      </c>
      <c r="J50" s="16">
        <v>2173</v>
      </c>
      <c r="K50" s="97">
        <f t="shared" si="0"/>
        <v>2105.3333333333335</v>
      </c>
      <c r="L50" s="91">
        <v>1918</v>
      </c>
      <c r="M50" s="45">
        <f t="shared" si="1"/>
        <v>187.33333333333348</v>
      </c>
      <c r="N50" s="46">
        <f t="shared" si="2"/>
        <v>9.7671185262426213E-2</v>
      </c>
      <c r="O50" s="43">
        <f t="shared" si="3"/>
        <v>2016</v>
      </c>
    </row>
    <row r="51" spans="1:104" x14ac:dyDescent="0.25">
      <c r="A51" s="38">
        <v>48</v>
      </c>
      <c r="B51" s="37" t="s">
        <v>41</v>
      </c>
      <c r="C51" s="38">
        <v>1</v>
      </c>
      <c r="D51" s="39" t="s">
        <v>2</v>
      </c>
      <c r="E51" s="17">
        <v>6056</v>
      </c>
      <c r="F51" s="17">
        <v>1151</v>
      </c>
      <c r="G51" s="17">
        <v>7207</v>
      </c>
      <c r="H51" s="18">
        <v>6284.79</v>
      </c>
      <c r="I51" s="25">
        <v>7479</v>
      </c>
      <c r="J51" s="16">
        <v>7853</v>
      </c>
      <c r="K51" s="97">
        <f t="shared" si="0"/>
        <v>7513</v>
      </c>
      <c r="L51" s="91">
        <v>6799</v>
      </c>
      <c r="M51" s="45">
        <f t="shared" si="1"/>
        <v>714</v>
      </c>
      <c r="N51" s="46">
        <f t="shared" si="2"/>
        <v>0.10501544344756582</v>
      </c>
      <c r="O51" s="43">
        <f t="shared" si="3"/>
        <v>7146</v>
      </c>
    </row>
    <row r="52" spans="1:104" x14ac:dyDescent="0.25">
      <c r="A52" s="38">
        <v>49</v>
      </c>
      <c r="B52" s="37" t="s">
        <v>154</v>
      </c>
      <c r="C52" s="38">
        <v>1</v>
      </c>
      <c r="D52" s="39" t="s">
        <v>2</v>
      </c>
      <c r="E52" s="17">
        <v>41244</v>
      </c>
      <c r="F52" s="17">
        <v>7836</v>
      </c>
      <c r="G52" s="17">
        <v>49080</v>
      </c>
      <c r="H52" s="18">
        <v>42800.17</v>
      </c>
      <c r="I52" s="25">
        <v>50932</v>
      </c>
      <c r="J52" s="16">
        <v>53479</v>
      </c>
      <c r="K52" s="97">
        <f t="shared" si="0"/>
        <v>51163.666666666664</v>
      </c>
      <c r="L52" s="91">
        <v>46302</v>
      </c>
      <c r="M52" s="45">
        <f t="shared" si="1"/>
        <v>4861.6666666666642</v>
      </c>
      <c r="N52" s="46">
        <f t="shared" si="2"/>
        <v>0.10499906411530094</v>
      </c>
      <c r="O52" s="43">
        <f t="shared" si="3"/>
        <v>48663</v>
      </c>
    </row>
    <row r="53" spans="1:104" x14ac:dyDescent="0.25">
      <c r="A53" s="38">
        <v>50</v>
      </c>
      <c r="B53" s="37" t="s">
        <v>42</v>
      </c>
      <c r="C53" s="38">
        <v>1</v>
      </c>
      <c r="D53" s="39" t="s">
        <v>2</v>
      </c>
      <c r="E53" s="17">
        <v>4417</v>
      </c>
      <c r="F53" s="20">
        <v>839</v>
      </c>
      <c r="G53" s="17">
        <v>5257</v>
      </c>
      <c r="H53" s="18">
        <v>4583.95</v>
      </c>
      <c r="I53" s="25">
        <v>5455</v>
      </c>
      <c r="J53" s="16">
        <v>5728</v>
      </c>
      <c r="K53" s="97">
        <f t="shared" si="0"/>
        <v>5480</v>
      </c>
      <c r="L53" s="91">
        <v>4959</v>
      </c>
      <c r="M53" s="45">
        <f t="shared" si="1"/>
        <v>521</v>
      </c>
      <c r="N53" s="46">
        <f t="shared" si="2"/>
        <v>0.10506150433555152</v>
      </c>
      <c r="O53" s="43">
        <f t="shared" si="3"/>
        <v>5212</v>
      </c>
    </row>
    <row r="54" spans="1:104" ht="22.8" x14ac:dyDescent="0.25">
      <c r="A54" s="38">
        <v>51</v>
      </c>
      <c r="B54" s="37" t="s">
        <v>155</v>
      </c>
      <c r="C54" s="38">
        <v>1</v>
      </c>
      <c r="D54" s="39" t="s">
        <v>2</v>
      </c>
      <c r="E54" s="17">
        <v>4725</v>
      </c>
      <c r="F54" s="20">
        <v>898</v>
      </c>
      <c r="G54" s="17">
        <v>5623</v>
      </c>
      <c r="H54" s="18">
        <v>4903.78</v>
      </c>
      <c r="I54" s="25">
        <v>5836</v>
      </c>
      <c r="J54" s="16">
        <v>6127</v>
      </c>
      <c r="K54" s="97">
        <f t="shared" si="0"/>
        <v>5862</v>
      </c>
      <c r="L54" s="91">
        <v>5305</v>
      </c>
      <c r="M54" s="45">
        <f t="shared" si="1"/>
        <v>557</v>
      </c>
      <c r="N54" s="46">
        <f t="shared" si="2"/>
        <v>0.10499528746465599</v>
      </c>
      <c r="O54" s="43">
        <f t="shared" si="3"/>
        <v>5576</v>
      </c>
    </row>
    <row r="55" spans="1:104" ht="22.8" x14ac:dyDescent="0.25">
      <c r="A55" s="38">
        <v>52</v>
      </c>
      <c r="B55" s="37" t="s">
        <v>43</v>
      </c>
      <c r="C55" s="38">
        <v>1</v>
      </c>
      <c r="D55" s="39" t="s">
        <v>2</v>
      </c>
      <c r="E55" s="17">
        <v>6559</v>
      </c>
      <c r="F55" s="17">
        <v>1246</v>
      </c>
      <c r="G55" s="17">
        <v>7805</v>
      </c>
      <c r="H55" s="18">
        <v>6806.13</v>
      </c>
      <c r="I55" s="25">
        <v>8099</v>
      </c>
      <c r="J55" s="16">
        <v>8504</v>
      </c>
      <c r="K55" s="97">
        <f t="shared" si="0"/>
        <v>8136</v>
      </c>
      <c r="L55" s="91">
        <v>7363</v>
      </c>
      <c r="M55" s="45">
        <f t="shared" si="1"/>
        <v>773</v>
      </c>
      <c r="N55" s="46">
        <f t="shared" si="2"/>
        <v>0.10498438136629092</v>
      </c>
      <c r="O55" s="43">
        <f t="shared" si="3"/>
        <v>7739</v>
      </c>
    </row>
    <row r="56" spans="1:104" ht="22.8" x14ac:dyDescent="0.25">
      <c r="A56" s="38">
        <v>53</v>
      </c>
      <c r="B56" s="37" t="s">
        <v>44</v>
      </c>
      <c r="C56" s="38">
        <v>1</v>
      </c>
      <c r="D56" s="39" t="s">
        <v>2</v>
      </c>
      <c r="E56" s="17">
        <v>71228</v>
      </c>
      <c r="F56" s="17">
        <v>13533</v>
      </c>
      <c r="G56" s="17">
        <v>84762</v>
      </c>
      <c r="H56" s="18">
        <v>73916.3</v>
      </c>
      <c r="I56" s="25">
        <v>87960</v>
      </c>
      <c r="J56" s="16">
        <v>90599</v>
      </c>
      <c r="K56" s="97">
        <f t="shared" si="0"/>
        <v>87773.666666666672</v>
      </c>
      <c r="L56" s="91">
        <v>79964</v>
      </c>
      <c r="M56" s="45">
        <f t="shared" si="1"/>
        <v>7809.6666666666715</v>
      </c>
      <c r="N56" s="46">
        <f t="shared" si="2"/>
        <v>9.7664782485451851E-2</v>
      </c>
      <c r="O56" s="43">
        <f t="shared" si="3"/>
        <v>84042</v>
      </c>
    </row>
    <row r="57" spans="1:104" s="7" customFormat="1" ht="34.200000000000003" x14ac:dyDescent="0.25">
      <c r="A57" s="38">
        <v>54</v>
      </c>
      <c r="B57" s="47" t="s">
        <v>156</v>
      </c>
      <c r="C57" s="48">
        <v>1</v>
      </c>
      <c r="D57" s="49" t="s">
        <v>2</v>
      </c>
      <c r="E57" s="24">
        <v>9135</v>
      </c>
      <c r="F57" s="24">
        <v>1736</v>
      </c>
      <c r="G57" s="17">
        <v>10871</v>
      </c>
      <c r="H57" s="18">
        <v>9135</v>
      </c>
      <c r="I57" s="25">
        <v>10871</v>
      </c>
      <c r="J57" s="16">
        <v>11305</v>
      </c>
      <c r="K57" s="97">
        <f t="shared" si="0"/>
        <v>11015.666666666666</v>
      </c>
      <c r="L57" s="91">
        <v>4628</v>
      </c>
      <c r="M57" s="45">
        <f t="shared" si="1"/>
        <v>6387.6666666666661</v>
      </c>
      <c r="N57" s="46">
        <f t="shared" si="2"/>
        <v>1.3802218380870066</v>
      </c>
      <c r="O57" s="43">
        <f t="shared" si="3"/>
        <v>4864</v>
      </c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</row>
    <row r="58" spans="1:104" ht="34.200000000000003" x14ac:dyDescent="0.25">
      <c r="A58" s="38">
        <v>55</v>
      </c>
      <c r="B58" s="47" t="s">
        <v>157</v>
      </c>
      <c r="C58" s="38">
        <v>1</v>
      </c>
      <c r="D58" s="39" t="s">
        <v>2</v>
      </c>
      <c r="E58" s="24">
        <v>7650</v>
      </c>
      <c r="F58" s="24">
        <v>1453</v>
      </c>
      <c r="G58" s="17">
        <v>9103</v>
      </c>
      <c r="H58" s="18">
        <v>7938.49</v>
      </c>
      <c r="I58" s="25">
        <v>9447</v>
      </c>
      <c r="J58" s="16">
        <v>9825</v>
      </c>
      <c r="K58" s="97">
        <f t="shared" si="0"/>
        <v>9458.3333333333339</v>
      </c>
      <c r="L58" s="91">
        <v>8588</v>
      </c>
      <c r="M58" s="45">
        <f t="shared" si="1"/>
        <v>870.33333333333394</v>
      </c>
      <c r="N58" s="46">
        <f t="shared" si="2"/>
        <v>0.10134295916783115</v>
      </c>
      <c r="O58" s="43">
        <f t="shared" si="3"/>
        <v>9026</v>
      </c>
    </row>
    <row r="59" spans="1:104" x14ac:dyDescent="0.25">
      <c r="A59" s="38">
        <v>56</v>
      </c>
      <c r="B59" s="37" t="s">
        <v>45</v>
      </c>
      <c r="C59" s="38">
        <v>1</v>
      </c>
      <c r="D59" s="39" t="s">
        <v>2</v>
      </c>
      <c r="E59" s="17">
        <v>1218</v>
      </c>
      <c r="F59" s="20">
        <v>231</v>
      </c>
      <c r="G59" s="17">
        <v>1449</v>
      </c>
      <c r="H59" s="18">
        <v>1263.6099999999999</v>
      </c>
      <c r="I59" s="25">
        <v>1504</v>
      </c>
      <c r="J59" s="16">
        <v>1549</v>
      </c>
      <c r="K59" s="97">
        <f t="shared" si="0"/>
        <v>1500.6666666666667</v>
      </c>
      <c r="L59" s="91">
        <v>1367</v>
      </c>
      <c r="M59" s="45">
        <f t="shared" si="1"/>
        <v>133.66666666666674</v>
      </c>
      <c r="N59" s="46">
        <f t="shared" si="2"/>
        <v>9.7781029017312907E-2</v>
      </c>
      <c r="O59" s="43">
        <f t="shared" si="3"/>
        <v>1437</v>
      </c>
    </row>
    <row r="60" spans="1:104" x14ac:dyDescent="0.25">
      <c r="A60" s="38">
        <v>57</v>
      </c>
      <c r="B60" s="37" t="s">
        <v>46</v>
      </c>
      <c r="C60" s="38">
        <v>1</v>
      </c>
      <c r="D60" s="39" t="s">
        <v>2</v>
      </c>
      <c r="E60" s="17">
        <v>317287</v>
      </c>
      <c r="F60" s="17">
        <v>60285</v>
      </c>
      <c r="G60" s="17">
        <v>377572</v>
      </c>
      <c r="H60" s="18">
        <v>329260.5</v>
      </c>
      <c r="I60" s="25">
        <v>391820</v>
      </c>
      <c r="J60" s="16">
        <v>407493</v>
      </c>
      <c r="K60" s="97">
        <f t="shared" si="0"/>
        <v>392295</v>
      </c>
      <c r="L60" s="91">
        <v>356200</v>
      </c>
      <c r="M60" s="45">
        <f t="shared" si="1"/>
        <v>36095</v>
      </c>
      <c r="N60" s="46">
        <f t="shared" si="2"/>
        <v>0.10133352049410443</v>
      </c>
      <c r="O60" s="43">
        <f t="shared" si="3"/>
        <v>374366</v>
      </c>
    </row>
    <row r="61" spans="1:104" ht="22.8" x14ac:dyDescent="0.25">
      <c r="A61" s="38">
        <v>58</v>
      </c>
      <c r="B61" s="37" t="s">
        <v>47</v>
      </c>
      <c r="C61" s="38">
        <v>1</v>
      </c>
      <c r="D61" s="39" t="s">
        <v>2</v>
      </c>
      <c r="E61" s="20">
        <v>493</v>
      </c>
      <c r="F61" s="20">
        <v>94</v>
      </c>
      <c r="G61" s="20">
        <v>587</v>
      </c>
      <c r="H61" s="21">
        <v>498.13</v>
      </c>
      <c r="I61" s="26">
        <v>593</v>
      </c>
      <c r="J61" s="23">
        <v>611</v>
      </c>
      <c r="K61" s="97">
        <f t="shared" si="0"/>
        <v>597</v>
      </c>
      <c r="L61" s="91">
        <v>554</v>
      </c>
      <c r="M61" s="45">
        <f t="shared" si="1"/>
        <v>43</v>
      </c>
      <c r="N61" s="46">
        <f t="shared" si="2"/>
        <v>7.7617328519855602E-2</v>
      </c>
      <c r="O61" s="43">
        <f t="shared" si="3"/>
        <v>582</v>
      </c>
    </row>
    <row r="62" spans="1:104" ht="22.8" x14ac:dyDescent="0.25">
      <c r="A62" s="38">
        <v>59</v>
      </c>
      <c r="B62" s="37" t="s">
        <v>48</v>
      </c>
      <c r="C62" s="38">
        <v>1</v>
      </c>
      <c r="D62" s="39" t="s">
        <v>2</v>
      </c>
      <c r="E62" s="20">
        <v>689</v>
      </c>
      <c r="F62" s="20">
        <v>131</v>
      </c>
      <c r="G62" s="20">
        <v>819</v>
      </c>
      <c r="H62" s="21">
        <v>695.05</v>
      </c>
      <c r="I62" s="26">
        <v>827</v>
      </c>
      <c r="J62" s="23">
        <v>860</v>
      </c>
      <c r="K62" s="97">
        <f t="shared" si="0"/>
        <v>835.33333333333337</v>
      </c>
      <c r="L62" s="91">
        <v>773</v>
      </c>
      <c r="M62" s="45">
        <f t="shared" si="1"/>
        <v>62.333333333333371</v>
      </c>
      <c r="N62" s="46">
        <f t="shared" si="2"/>
        <v>8.0638206123329073E-2</v>
      </c>
      <c r="O62" s="43">
        <f t="shared" si="3"/>
        <v>812</v>
      </c>
    </row>
    <row r="63" spans="1:104" x14ac:dyDescent="0.25">
      <c r="A63" s="38">
        <v>60</v>
      </c>
      <c r="B63" s="37" t="s">
        <v>49</v>
      </c>
      <c r="C63" s="38">
        <v>1</v>
      </c>
      <c r="D63" s="39" t="s">
        <v>2</v>
      </c>
      <c r="E63" s="17">
        <v>391853</v>
      </c>
      <c r="F63" s="17">
        <v>74452</v>
      </c>
      <c r="G63" s="17">
        <v>466305</v>
      </c>
      <c r="H63" s="18">
        <v>406639.5</v>
      </c>
      <c r="I63" s="25">
        <v>483901</v>
      </c>
      <c r="J63" s="16">
        <v>508096</v>
      </c>
      <c r="K63" s="97">
        <f t="shared" si="0"/>
        <v>486100.66666666669</v>
      </c>
      <c r="L63" s="91">
        <v>439910</v>
      </c>
      <c r="M63" s="45">
        <f t="shared" si="1"/>
        <v>46190.666666666686</v>
      </c>
      <c r="N63" s="46">
        <f t="shared" si="2"/>
        <v>0.10500026520576183</v>
      </c>
      <c r="O63" s="43">
        <f t="shared" si="3"/>
        <v>462345</v>
      </c>
    </row>
    <row r="64" spans="1:104" x14ac:dyDescent="0.25">
      <c r="A64" s="38">
        <v>61</v>
      </c>
      <c r="B64" s="37" t="s">
        <v>50</v>
      </c>
      <c r="C64" s="38">
        <v>1</v>
      </c>
      <c r="D64" s="39" t="s">
        <v>2</v>
      </c>
      <c r="E64" s="17">
        <v>11167</v>
      </c>
      <c r="F64" s="17">
        <v>2122</v>
      </c>
      <c r="G64" s="17">
        <v>13289</v>
      </c>
      <c r="H64" s="18">
        <v>11588.82</v>
      </c>
      <c r="I64" s="25">
        <v>13791</v>
      </c>
      <c r="J64" s="16">
        <v>14480</v>
      </c>
      <c r="K64" s="97">
        <f t="shared" si="0"/>
        <v>13853.333333333334</v>
      </c>
      <c r="L64" s="91">
        <v>12537</v>
      </c>
      <c r="M64" s="45">
        <f t="shared" si="1"/>
        <v>1316.3333333333339</v>
      </c>
      <c r="N64" s="46">
        <f t="shared" si="2"/>
        <v>0.10499587886522564</v>
      </c>
      <c r="O64" s="43">
        <f t="shared" si="3"/>
        <v>13176</v>
      </c>
    </row>
    <row r="65" spans="1:15" x14ac:dyDescent="0.25">
      <c r="A65" s="38">
        <v>62</v>
      </c>
      <c r="B65" s="37" t="s">
        <v>51</v>
      </c>
      <c r="C65" s="38">
        <v>1</v>
      </c>
      <c r="D65" s="39" t="s">
        <v>2</v>
      </c>
      <c r="E65" s="17">
        <v>6445</v>
      </c>
      <c r="F65" s="17">
        <v>1224</v>
      </c>
      <c r="G65" s="17">
        <v>7669</v>
      </c>
      <c r="H65" s="18">
        <v>6687.82</v>
      </c>
      <c r="I65" s="25">
        <v>7959</v>
      </c>
      <c r="J65" s="16">
        <v>8197</v>
      </c>
      <c r="K65" s="97">
        <f t="shared" si="0"/>
        <v>7941.666666666667</v>
      </c>
      <c r="L65" s="91">
        <v>7235</v>
      </c>
      <c r="M65" s="45">
        <f t="shared" si="1"/>
        <v>706.66666666666697</v>
      </c>
      <c r="N65" s="46">
        <f t="shared" si="2"/>
        <v>9.7673347155033438E-2</v>
      </c>
      <c r="O65" s="43">
        <f t="shared" si="3"/>
        <v>7604</v>
      </c>
    </row>
    <row r="66" spans="1:15" ht="22.8" x14ac:dyDescent="0.25">
      <c r="A66" s="38">
        <v>63</v>
      </c>
      <c r="B66" s="37" t="s">
        <v>52</v>
      </c>
      <c r="C66" s="38">
        <v>1</v>
      </c>
      <c r="D66" s="39" t="s">
        <v>2</v>
      </c>
      <c r="E66" s="17">
        <v>611063</v>
      </c>
      <c r="F66" s="17">
        <v>116102</v>
      </c>
      <c r="G66" s="17">
        <v>727165</v>
      </c>
      <c r="H66" s="18">
        <v>616828.03</v>
      </c>
      <c r="I66" s="25">
        <v>734025</v>
      </c>
      <c r="J66" s="16">
        <v>763386</v>
      </c>
      <c r="K66" s="97">
        <f t="shared" ref="K66:K129" si="4">AVERAGE(G66,I66,J66)</f>
        <v>741525.33333333337</v>
      </c>
      <c r="L66" s="91">
        <v>686005</v>
      </c>
      <c r="M66" s="45">
        <f t="shared" ref="M66:M129" si="5">K66-L66</f>
        <v>55520.333333333372</v>
      </c>
      <c r="N66" s="46">
        <f t="shared" ref="N66:N129" si="6">((K66-L66)/L66)</f>
        <v>8.0932840625554295E-2</v>
      </c>
      <c r="O66" s="43">
        <f t="shared" ref="O66:O129" si="7">ROUND(L66+(L66*5.1%),0)</f>
        <v>720991</v>
      </c>
    </row>
    <row r="67" spans="1:15" ht="34.200000000000003" x14ac:dyDescent="0.25">
      <c r="A67" s="38">
        <v>64</v>
      </c>
      <c r="B67" s="47" t="s">
        <v>158</v>
      </c>
      <c r="C67" s="48">
        <v>1</v>
      </c>
      <c r="D67" s="49" t="s">
        <v>2</v>
      </c>
      <c r="E67" s="24">
        <v>69018</v>
      </c>
      <c r="F67" s="24">
        <v>13114</v>
      </c>
      <c r="G67" s="17">
        <v>82132</v>
      </c>
      <c r="H67" s="18">
        <v>71622.94</v>
      </c>
      <c r="I67" s="25">
        <v>85231</v>
      </c>
      <c r="J67" s="16">
        <v>87788</v>
      </c>
      <c r="K67" s="97">
        <f t="shared" si="4"/>
        <v>85050.333333333328</v>
      </c>
      <c r="L67" s="91">
        <v>77483</v>
      </c>
      <c r="M67" s="45">
        <f t="shared" si="5"/>
        <v>7567.3333333333285</v>
      </c>
      <c r="N67" s="46">
        <f t="shared" si="6"/>
        <v>9.7664433918838042E-2</v>
      </c>
      <c r="O67" s="43">
        <f t="shared" si="7"/>
        <v>81435</v>
      </c>
    </row>
    <row r="68" spans="1:15" x14ac:dyDescent="0.25">
      <c r="A68" s="38">
        <v>65</v>
      </c>
      <c r="B68" s="37" t="s">
        <v>159</v>
      </c>
      <c r="C68" s="38">
        <v>1</v>
      </c>
      <c r="D68" s="39" t="s">
        <v>2</v>
      </c>
      <c r="E68" s="17">
        <v>80377</v>
      </c>
      <c r="F68" s="17">
        <v>15272</v>
      </c>
      <c r="G68" s="17">
        <v>95648</v>
      </c>
      <c r="H68" s="18">
        <v>83409.58</v>
      </c>
      <c r="I68" s="25">
        <v>99257</v>
      </c>
      <c r="J68" s="16">
        <v>103228</v>
      </c>
      <c r="K68" s="97">
        <f t="shared" si="4"/>
        <v>99377.666666666672</v>
      </c>
      <c r="L68" s="91">
        <v>90234</v>
      </c>
      <c r="M68" s="45">
        <f t="shared" si="5"/>
        <v>9143.6666666666715</v>
      </c>
      <c r="N68" s="46">
        <f t="shared" si="6"/>
        <v>0.10133283093586311</v>
      </c>
      <c r="O68" s="43">
        <f t="shared" si="7"/>
        <v>94836</v>
      </c>
    </row>
    <row r="69" spans="1:15" x14ac:dyDescent="0.25">
      <c r="A69" s="38">
        <v>66</v>
      </c>
      <c r="B69" s="37" t="s">
        <v>53</v>
      </c>
      <c r="C69" s="38">
        <v>1</v>
      </c>
      <c r="D69" s="39" t="s">
        <v>2</v>
      </c>
      <c r="E69" s="17">
        <v>3336</v>
      </c>
      <c r="F69" s="20">
        <v>634</v>
      </c>
      <c r="G69" s="17">
        <v>3970</v>
      </c>
      <c r="H69" s="18">
        <v>3461.76</v>
      </c>
      <c r="I69" s="25">
        <v>4120</v>
      </c>
      <c r="J69" s="16">
        <v>4325</v>
      </c>
      <c r="K69" s="97">
        <f t="shared" si="4"/>
        <v>4138.333333333333</v>
      </c>
      <c r="L69" s="91">
        <v>3745</v>
      </c>
      <c r="M69" s="45">
        <f t="shared" si="5"/>
        <v>393.33333333333303</v>
      </c>
      <c r="N69" s="46">
        <f t="shared" si="6"/>
        <v>0.10502892745883392</v>
      </c>
      <c r="O69" s="43">
        <f t="shared" si="7"/>
        <v>3936</v>
      </c>
    </row>
    <row r="70" spans="1:15" ht="22.8" x14ac:dyDescent="0.25">
      <c r="A70" s="38">
        <v>67</v>
      </c>
      <c r="B70" s="37" t="s">
        <v>54</v>
      </c>
      <c r="C70" s="38">
        <v>1</v>
      </c>
      <c r="D70" s="39" t="s">
        <v>2</v>
      </c>
      <c r="E70" s="17">
        <v>3149</v>
      </c>
      <c r="F70" s="20">
        <v>598</v>
      </c>
      <c r="G70" s="17">
        <v>3747</v>
      </c>
      <c r="H70" s="18">
        <v>3267.65</v>
      </c>
      <c r="I70" s="25">
        <v>3889</v>
      </c>
      <c r="J70" s="16">
        <v>4044</v>
      </c>
      <c r="K70" s="97">
        <f t="shared" si="4"/>
        <v>3893.3333333333335</v>
      </c>
      <c r="L70" s="91">
        <v>3535</v>
      </c>
      <c r="M70" s="45">
        <f t="shared" si="5"/>
        <v>358.33333333333348</v>
      </c>
      <c r="N70" s="46">
        <f t="shared" si="6"/>
        <v>0.10136727958510142</v>
      </c>
      <c r="O70" s="43">
        <f t="shared" si="7"/>
        <v>3715</v>
      </c>
    </row>
    <row r="71" spans="1:15" ht="22.8" x14ac:dyDescent="0.25">
      <c r="A71" s="38">
        <v>68</v>
      </c>
      <c r="B71" s="37" t="s">
        <v>160</v>
      </c>
      <c r="C71" s="38">
        <v>1</v>
      </c>
      <c r="D71" s="39" t="s">
        <v>2</v>
      </c>
      <c r="E71" s="17">
        <v>3810</v>
      </c>
      <c r="F71" s="20">
        <v>724</v>
      </c>
      <c r="G71" s="17">
        <v>4534</v>
      </c>
      <c r="H71" s="18">
        <v>3953.53</v>
      </c>
      <c r="I71" s="25">
        <v>4705</v>
      </c>
      <c r="J71" s="16">
        <v>4846</v>
      </c>
      <c r="K71" s="97">
        <f t="shared" si="4"/>
        <v>4695</v>
      </c>
      <c r="L71" s="91">
        <v>4277</v>
      </c>
      <c r="M71" s="45">
        <f t="shared" si="5"/>
        <v>418</v>
      </c>
      <c r="N71" s="46">
        <f t="shared" si="6"/>
        <v>9.7732055178863686E-2</v>
      </c>
      <c r="O71" s="43">
        <f t="shared" si="7"/>
        <v>4495</v>
      </c>
    </row>
    <row r="72" spans="1:15" x14ac:dyDescent="0.25">
      <c r="A72" s="38">
        <v>69</v>
      </c>
      <c r="B72" s="37" t="s">
        <v>55</v>
      </c>
      <c r="C72" s="38">
        <v>1</v>
      </c>
      <c r="D72" s="39" t="s">
        <v>2</v>
      </c>
      <c r="E72" s="17">
        <v>46859</v>
      </c>
      <c r="F72" s="17">
        <v>8903</v>
      </c>
      <c r="G72" s="17">
        <v>55762</v>
      </c>
      <c r="H72" s="18">
        <v>48627.39</v>
      </c>
      <c r="I72" s="25">
        <v>57867</v>
      </c>
      <c r="J72" s="16">
        <v>60181</v>
      </c>
      <c r="K72" s="97">
        <f t="shared" si="4"/>
        <v>57936.666666666664</v>
      </c>
      <c r="L72" s="91">
        <v>52606</v>
      </c>
      <c r="M72" s="45">
        <f t="shared" si="5"/>
        <v>5330.6666666666642</v>
      </c>
      <c r="N72" s="46">
        <f t="shared" si="6"/>
        <v>0.10133191397685938</v>
      </c>
      <c r="O72" s="43">
        <f t="shared" si="7"/>
        <v>55289</v>
      </c>
    </row>
    <row r="73" spans="1:15" x14ac:dyDescent="0.25">
      <c r="A73" s="38">
        <v>70</v>
      </c>
      <c r="B73" s="37" t="s">
        <v>56</v>
      </c>
      <c r="C73" s="38">
        <v>1</v>
      </c>
      <c r="D73" s="39" t="s">
        <v>2</v>
      </c>
      <c r="E73" s="17">
        <v>46180</v>
      </c>
      <c r="F73" s="17">
        <v>8774</v>
      </c>
      <c r="G73" s="17">
        <v>54955</v>
      </c>
      <c r="H73" s="18">
        <v>47923.03</v>
      </c>
      <c r="I73" s="25">
        <v>57028</v>
      </c>
      <c r="J73" s="16">
        <v>58739</v>
      </c>
      <c r="K73" s="97">
        <f t="shared" si="4"/>
        <v>56907.333333333336</v>
      </c>
      <c r="L73" s="91">
        <v>51844</v>
      </c>
      <c r="M73" s="45">
        <f t="shared" si="5"/>
        <v>5063.3333333333358</v>
      </c>
      <c r="N73" s="46">
        <f t="shared" si="6"/>
        <v>9.7664789239513453E-2</v>
      </c>
      <c r="O73" s="43">
        <f t="shared" si="7"/>
        <v>54488</v>
      </c>
    </row>
    <row r="74" spans="1:15" ht="22.8" x14ac:dyDescent="0.25">
      <c r="A74" s="38">
        <v>71</v>
      </c>
      <c r="B74" s="37" t="s">
        <v>57</v>
      </c>
      <c r="C74" s="38">
        <v>1</v>
      </c>
      <c r="D74" s="39" t="s">
        <v>2</v>
      </c>
      <c r="E74" s="17">
        <v>13342</v>
      </c>
      <c r="F74" s="17">
        <v>2535</v>
      </c>
      <c r="G74" s="17">
        <v>15877</v>
      </c>
      <c r="H74" s="18">
        <v>13845.21</v>
      </c>
      <c r="I74" s="25">
        <v>16476</v>
      </c>
      <c r="J74" s="16">
        <v>17135</v>
      </c>
      <c r="K74" s="97">
        <f t="shared" si="4"/>
        <v>16496</v>
      </c>
      <c r="L74" s="91">
        <v>14978</v>
      </c>
      <c r="M74" s="45">
        <f t="shared" si="5"/>
        <v>1518</v>
      </c>
      <c r="N74" s="46">
        <f t="shared" si="6"/>
        <v>0.10134864467886233</v>
      </c>
      <c r="O74" s="43">
        <f t="shared" si="7"/>
        <v>15742</v>
      </c>
    </row>
    <row r="75" spans="1:15" x14ac:dyDescent="0.25">
      <c r="A75" s="38">
        <v>72</v>
      </c>
      <c r="B75" s="37" t="s">
        <v>58</v>
      </c>
      <c r="C75" s="38">
        <v>1</v>
      </c>
      <c r="D75" s="39" t="s">
        <v>2</v>
      </c>
      <c r="E75" s="17">
        <v>115629</v>
      </c>
      <c r="F75" s="17">
        <v>21970</v>
      </c>
      <c r="G75" s="17">
        <v>137599</v>
      </c>
      <c r="H75" s="18">
        <v>119992.44</v>
      </c>
      <c r="I75" s="25">
        <v>142791</v>
      </c>
      <c r="J75" s="16">
        <v>149931</v>
      </c>
      <c r="K75" s="97">
        <f t="shared" si="4"/>
        <v>143440.33333333334</v>
      </c>
      <c r="L75" s="91">
        <v>129810</v>
      </c>
      <c r="M75" s="45">
        <f t="shared" si="5"/>
        <v>13630.333333333343</v>
      </c>
      <c r="N75" s="46">
        <f t="shared" si="6"/>
        <v>0.1050021826772463</v>
      </c>
      <c r="O75" s="43">
        <f t="shared" si="7"/>
        <v>136430</v>
      </c>
    </row>
    <row r="76" spans="1:15" x14ac:dyDescent="0.25">
      <c r="A76" s="38">
        <v>73</v>
      </c>
      <c r="B76" s="37" t="s">
        <v>161</v>
      </c>
      <c r="C76" s="38">
        <v>1</v>
      </c>
      <c r="D76" s="39" t="s">
        <v>2</v>
      </c>
      <c r="E76" s="17">
        <v>457895</v>
      </c>
      <c r="F76" s="17">
        <v>87000</v>
      </c>
      <c r="G76" s="17">
        <v>544895</v>
      </c>
      <c r="H76" s="18">
        <v>475174.12</v>
      </c>
      <c r="I76" s="25">
        <v>565457</v>
      </c>
      <c r="J76" s="16">
        <v>582421</v>
      </c>
      <c r="K76" s="97">
        <f t="shared" si="4"/>
        <v>564257.66666666663</v>
      </c>
      <c r="L76" s="91">
        <v>514052</v>
      </c>
      <c r="M76" s="45">
        <f t="shared" si="5"/>
        <v>50205.666666666628</v>
      </c>
      <c r="N76" s="46">
        <f t="shared" si="6"/>
        <v>9.7666513634158861E-2</v>
      </c>
      <c r="O76" s="43">
        <f t="shared" si="7"/>
        <v>540269</v>
      </c>
    </row>
    <row r="77" spans="1:15" ht="22.8" x14ac:dyDescent="0.25">
      <c r="A77" s="38">
        <v>74</v>
      </c>
      <c r="B77" s="37" t="s">
        <v>162</v>
      </c>
      <c r="C77" s="38">
        <v>1</v>
      </c>
      <c r="D77" s="39" t="s">
        <v>2</v>
      </c>
      <c r="E77" s="17">
        <v>717477</v>
      </c>
      <c r="F77" s="17">
        <v>136321</v>
      </c>
      <c r="G77" s="17">
        <v>853798</v>
      </c>
      <c r="H77" s="18">
        <v>744552.1</v>
      </c>
      <c r="I77" s="25">
        <v>886017</v>
      </c>
      <c r="J77" s="16">
        <v>921458</v>
      </c>
      <c r="K77" s="97">
        <f t="shared" si="4"/>
        <v>887091</v>
      </c>
      <c r="L77" s="91">
        <v>805470</v>
      </c>
      <c r="M77" s="45">
        <f t="shared" si="5"/>
        <v>81621</v>
      </c>
      <c r="N77" s="46">
        <f t="shared" si="6"/>
        <v>0.10133338299378003</v>
      </c>
      <c r="O77" s="43">
        <f t="shared" si="7"/>
        <v>846549</v>
      </c>
    </row>
    <row r="78" spans="1:15" x14ac:dyDescent="0.25">
      <c r="A78" s="38">
        <v>75</v>
      </c>
      <c r="B78" s="50" t="s">
        <v>59</v>
      </c>
      <c r="C78" s="51">
        <v>1</v>
      </c>
      <c r="D78" s="52" t="s">
        <v>2</v>
      </c>
      <c r="E78" s="13">
        <v>401672</v>
      </c>
      <c r="F78" s="13">
        <v>76318</v>
      </c>
      <c r="G78" s="13">
        <v>477990</v>
      </c>
      <c r="H78" s="18">
        <v>416829.75</v>
      </c>
      <c r="I78" s="25">
        <v>496027</v>
      </c>
      <c r="J78" s="16">
        <v>520829</v>
      </c>
      <c r="K78" s="97">
        <f t="shared" si="4"/>
        <v>498282</v>
      </c>
      <c r="L78" s="91">
        <v>450934</v>
      </c>
      <c r="M78" s="45">
        <f t="shared" si="5"/>
        <v>47348</v>
      </c>
      <c r="N78" s="46">
        <f t="shared" si="6"/>
        <v>0.10499984476663991</v>
      </c>
      <c r="O78" s="43">
        <f t="shared" si="7"/>
        <v>473932</v>
      </c>
    </row>
    <row r="79" spans="1:15" x14ac:dyDescent="0.25">
      <c r="A79" s="38">
        <v>76</v>
      </c>
      <c r="B79" s="37" t="s">
        <v>163</v>
      </c>
      <c r="C79" s="38">
        <v>1</v>
      </c>
      <c r="D79" s="39" t="s">
        <v>2</v>
      </c>
      <c r="E79" s="17">
        <v>1013</v>
      </c>
      <c r="F79" s="20">
        <v>192</v>
      </c>
      <c r="G79" s="17">
        <v>1205</v>
      </c>
      <c r="H79" s="18">
        <v>1051.01</v>
      </c>
      <c r="I79" s="25">
        <v>1251</v>
      </c>
      <c r="J79" s="16">
        <v>1301</v>
      </c>
      <c r="K79" s="97">
        <f t="shared" si="4"/>
        <v>1252.3333333333333</v>
      </c>
      <c r="L79" s="91">
        <v>1137</v>
      </c>
      <c r="M79" s="45">
        <f t="shared" si="5"/>
        <v>115.33333333333326</v>
      </c>
      <c r="N79" s="46">
        <f t="shared" si="6"/>
        <v>0.10143652887716205</v>
      </c>
      <c r="O79" s="43">
        <f t="shared" si="7"/>
        <v>1195</v>
      </c>
    </row>
    <row r="80" spans="1:15" x14ac:dyDescent="0.25">
      <c r="A80" s="38">
        <v>77</v>
      </c>
      <c r="B80" s="37" t="s">
        <v>60</v>
      </c>
      <c r="C80" s="38">
        <v>1</v>
      </c>
      <c r="D80" s="39" t="s">
        <v>2</v>
      </c>
      <c r="E80" s="17">
        <v>13006</v>
      </c>
      <c r="F80" s="17">
        <v>2471</v>
      </c>
      <c r="G80" s="17">
        <v>15477</v>
      </c>
      <c r="H80" s="18">
        <v>13496.72</v>
      </c>
      <c r="I80" s="25">
        <v>16061</v>
      </c>
      <c r="J80" s="16">
        <v>16543</v>
      </c>
      <c r="K80" s="97">
        <f t="shared" si="4"/>
        <v>16027</v>
      </c>
      <c r="L80" s="91">
        <v>14601</v>
      </c>
      <c r="M80" s="45">
        <f t="shared" si="5"/>
        <v>1426</v>
      </c>
      <c r="N80" s="46">
        <f t="shared" si="6"/>
        <v>9.7664543524416142E-2</v>
      </c>
      <c r="O80" s="43">
        <f t="shared" si="7"/>
        <v>15346</v>
      </c>
    </row>
    <row r="81" spans="1:104" s="116" customFormat="1" x14ac:dyDescent="0.25">
      <c r="A81" s="38">
        <v>78</v>
      </c>
      <c r="B81" s="107" t="s">
        <v>61</v>
      </c>
      <c r="C81" s="106">
        <v>1</v>
      </c>
      <c r="D81" s="108" t="s">
        <v>2</v>
      </c>
      <c r="E81" s="109">
        <v>2762139</v>
      </c>
      <c r="F81" s="109">
        <v>524806</v>
      </c>
      <c r="G81" s="109">
        <v>3286946</v>
      </c>
      <c r="H81" s="110">
        <v>2814254.92</v>
      </c>
      <c r="I81" s="111">
        <v>3348963</v>
      </c>
      <c r="J81" s="112">
        <v>3516412</v>
      </c>
      <c r="K81" s="113">
        <f t="shared" si="4"/>
        <v>3384107</v>
      </c>
      <c r="L81" s="114">
        <v>3100892</v>
      </c>
      <c r="M81" s="115">
        <f t="shared" si="5"/>
        <v>283215</v>
      </c>
      <c r="N81" s="46">
        <f t="shared" si="6"/>
        <v>9.1333396970936107E-2</v>
      </c>
      <c r="O81" s="43">
        <f t="shared" si="7"/>
        <v>3259037</v>
      </c>
    </row>
    <row r="82" spans="1:104" s="116" customFormat="1" x14ac:dyDescent="0.25">
      <c r="A82" s="38">
        <v>79</v>
      </c>
      <c r="B82" s="107" t="s">
        <v>62</v>
      </c>
      <c r="C82" s="106">
        <v>1</v>
      </c>
      <c r="D82" s="108" t="s">
        <v>2</v>
      </c>
      <c r="E82" s="109">
        <v>2037822</v>
      </c>
      <c r="F82" s="109">
        <v>387186</v>
      </c>
      <c r="G82" s="109">
        <v>2425009</v>
      </c>
      <c r="H82" s="110">
        <v>2114721.34</v>
      </c>
      <c r="I82" s="111">
        <v>2516518</v>
      </c>
      <c r="J82" s="112">
        <v>2592014</v>
      </c>
      <c r="K82" s="113">
        <f t="shared" si="4"/>
        <v>2511180.3333333335</v>
      </c>
      <c r="L82" s="114">
        <v>2287744</v>
      </c>
      <c r="M82" s="115">
        <f t="shared" si="5"/>
        <v>223436.33333333349</v>
      </c>
      <c r="N82" s="46">
        <f t="shared" si="6"/>
        <v>9.7666667832298326E-2</v>
      </c>
      <c r="O82" s="43">
        <f t="shared" si="7"/>
        <v>2404419</v>
      </c>
    </row>
    <row r="83" spans="1:104" x14ac:dyDescent="0.25">
      <c r="A83" s="38">
        <v>80</v>
      </c>
      <c r="B83" s="37" t="s">
        <v>63</v>
      </c>
      <c r="C83" s="38">
        <v>1</v>
      </c>
      <c r="D83" s="39" t="s">
        <v>2</v>
      </c>
      <c r="E83" s="17">
        <v>8770</v>
      </c>
      <c r="F83" s="17">
        <v>1666</v>
      </c>
      <c r="G83" s="17">
        <v>10437</v>
      </c>
      <c r="H83" s="18">
        <v>9101.34</v>
      </c>
      <c r="I83" s="25">
        <v>10831</v>
      </c>
      <c r="J83" s="16">
        <v>11264</v>
      </c>
      <c r="K83" s="97">
        <f t="shared" si="4"/>
        <v>10844</v>
      </c>
      <c r="L83" s="91">
        <v>9846</v>
      </c>
      <c r="M83" s="45">
        <f t="shared" si="5"/>
        <v>998</v>
      </c>
      <c r="N83" s="46">
        <f t="shared" si="6"/>
        <v>0.1013609587649807</v>
      </c>
      <c r="O83" s="43">
        <f t="shared" si="7"/>
        <v>10348</v>
      </c>
    </row>
    <row r="84" spans="1:104" x14ac:dyDescent="0.25">
      <c r="A84" s="38">
        <v>81</v>
      </c>
      <c r="B84" s="37" t="s">
        <v>64</v>
      </c>
      <c r="C84" s="38">
        <v>1</v>
      </c>
      <c r="D84" s="39" t="s">
        <v>2</v>
      </c>
      <c r="E84" s="17">
        <v>53204</v>
      </c>
      <c r="F84" s="17">
        <v>10109</v>
      </c>
      <c r="G84" s="17">
        <v>63313</v>
      </c>
      <c r="H84" s="18">
        <v>55211.68</v>
      </c>
      <c r="I84" s="25">
        <v>65702</v>
      </c>
      <c r="J84" s="16">
        <v>68987</v>
      </c>
      <c r="K84" s="97">
        <f t="shared" si="4"/>
        <v>66000.666666666672</v>
      </c>
      <c r="L84" s="91">
        <v>59729</v>
      </c>
      <c r="M84" s="45">
        <f t="shared" si="5"/>
        <v>6271.6666666666715</v>
      </c>
      <c r="N84" s="46">
        <f t="shared" si="6"/>
        <v>0.10500203697812907</v>
      </c>
      <c r="O84" s="43">
        <f t="shared" si="7"/>
        <v>62775</v>
      </c>
    </row>
    <row r="85" spans="1:104" x14ac:dyDescent="0.25">
      <c r="A85" s="38">
        <v>82</v>
      </c>
      <c r="B85" s="37" t="s">
        <v>65</v>
      </c>
      <c r="C85" s="38">
        <v>1</v>
      </c>
      <c r="D85" s="39" t="s">
        <v>2</v>
      </c>
      <c r="E85" s="17">
        <v>4228</v>
      </c>
      <c r="F85" s="20">
        <v>803</v>
      </c>
      <c r="G85" s="17">
        <v>5031</v>
      </c>
      <c r="H85" s="18">
        <v>4387.0600000000004</v>
      </c>
      <c r="I85" s="25">
        <v>5221</v>
      </c>
      <c r="J85" s="16">
        <v>5429</v>
      </c>
      <c r="K85" s="97">
        <f t="shared" si="4"/>
        <v>5227</v>
      </c>
      <c r="L85" s="91">
        <v>4746</v>
      </c>
      <c r="M85" s="45">
        <f t="shared" si="5"/>
        <v>481</v>
      </c>
      <c r="N85" s="46">
        <f t="shared" si="6"/>
        <v>0.10134850400337125</v>
      </c>
      <c r="O85" s="43">
        <f t="shared" si="7"/>
        <v>4988</v>
      </c>
    </row>
    <row r="86" spans="1:104" s="116" customFormat="1" x14ac:dyDescent="0.25">
      <c r="A86" s="38">
        <v>83</v>
      </c>
      <c r="B86" s="107" t="s">
        <v>66</v>
      </c>
      <c r="C86" s="106">
        <v>1</v>
      </c>
      <c r="D86" s="108" t="s">
        <v>2</v>
      </c>
      <c r="E86" s="109">
        <v>202759</v>
      </c>
      <c r="F86" s="109">
        <v>38524</v>
      </c>
      <c r="G86" s="109">
        <v>241283</v>
      </c>
      <c r="H86" s="110">
        <v>202758.94</v>
      </c>
      <c r="I86" s="111">
        <v>241283</v>
      </c>
      <c r="J86" s="112">
        <v>248522</v>
      </c>
      <c r="K86" s="113">
        <f t="shared" si="4"/>
        <v>243696</v>
      </c>
      <c r="L86" s="114">
        <v>165406</v>
      </c>
      <c r="M86" s="115">
        <f t="shared" si="5"/>
        <v>78290</v>
      </c>
      <c r="N86" s="46">
        <f t="shared" si="6"/>
        <v>0.47332019394701524</v>
      </c>
      <c r="O86" s="43">
        <f t="shared" si="7"/>
        <v>173842</v>
      </c>
    </row>
    <row r="87" spans="1:104" x14ac:dyDescent="0.25">
      <c r="A87" s="38">
        <v>84</v>
      </c>
      <c r="B87" s="37" t="s">
        <v>67</v>
      </c>
      <c r="C87" s="38">
        <v>1</v>
      </c>
      <c r="D87" s="39" t="s">
        <v>2</v>
      </c>
      <c r="E87" s="17">
        <v>36718</v>
      </c>
      <c r="F87" s="17">
        <v>6976</v>
      </c>
      <c r="G87" s="17">
        <v>43694</v>
      </c>
      <c r="H87" s="18">
        <v>38103.449999999997</v>
      </c>
      <c r="I87" s="25">
        <v>45343</v>
      </c>
      <c r="J87" s="16">
        <v>47157</v>
      </c>
      <c r="K87" s="97">
        <f t="shared" si="4"/>
        <v>45398</v>
      </c>
      <c r="L87" s="91">
        <v>41221</v>
      </c>
      <c r="M87" s="45">
        <f t="shared" si="5"/>
        <v>4177</v>
      </c>
      <c r="N87" s="46">
        <f t="shared" si="6"/>
        <v>0.10133184541859731</v>
      </c>
      <c r="O87" s="43">
        <f t="shared" si="7"/>
        <v>43323</v>
      </c>
    </row>
    <row r="88" spans="1:104" x14ac:dyDescent="0.25">
      <c r="A88" s="38">
        <v>85</v>
      </c>
      <c r="B88" s="37" t="s">
        <v>164</v>
      </c>
      <c r="C88" s="38">
        <v>1</v>
      </c>
      <c r="D88" s="39" t="s">
        <v>2</v>
      </c>
      <c r="E88" s="17">
        <v>1560638</v>
      </c>
      <c r="F88" s="17">
        <v>296521</v>
      </c>
      <c r="G88" s="17">
        <v>1857159</v>
      </c>
      <c r="H88" s="18">
        <v>1619530</v>
      </c>
      <c r="I88" s="25">
        <v>1927241</v>
      </c>
      <c r="J88" s="16">
        <v>2023603</v>
      </c>
      <c r="K88" s="97">
        <f t="shared" si="4"/>
        <v>1936001</v>
      </c>
      <c r="L88" s="91">
        <v>1752037</v>
      </c>
      <c r="M88" s="45">
        <f t="shared" si="5"/>
        <v>183964</v>
      </c>
      <c r="N88" s="46">
        <f t="shared" si="6"/>
        <v>0.10500006563788322</v>
      </c>
      <c r="O88" s="43">
        <f t="shared" si="7"/>
        <v>1841391</v>
      </c>
    </row>
    <row r="89" spans="1:104" x14ac:dyDescent="0.25">
      <c r="A89" s="38">
        <v>86</v>
      </c>
      <c r="B89" s="37" t="s">
        <v>68</v>
      </c>
      <c r="C89" s="38">
        <v>1</v>
      </c>
      <c r="D89" s="39" t="s">
        <v>2</v>
      </c>
      <c r="E89" s="17">
        <v>146065</v>
      </c>
      <c r="F89" s="17">
        <v>27752</v>
      </c>
      <c r="G89" s="17">
        <v>173818</v>
      </c>
      <c r="H89" s="18">
        <v>151577.23000000001</v>
      </c>
      <c r="I89" s="25">
        <v>180377</v>
      </c>
      <c r="J89" s="16">
        <v>185788</v>
      </c>
      <c r="K89" s="97">
        <f t="shared" si="4"/>
        <v>179994.33333333334</v>
      </c>
      <c r="L89" s="91">
        <v>163979</v>
      </c>
      <c r="M89" s="45">
        <f t="shared" si="5"/>
        <v>16015.333333333343</v>
      </c>
      <c r="N89" s="46">
        <f t="shared" si="6"/>
        <v>9.7666977682101627E-2</v>
      </c>
      <c r="O89" s="43">
        <f t="shared" si="7"/>
        <v>172342</v>
      </c>
    </row>
    <row r="90" spans="1:104" x14ac:dyDescent="0.25">
      <c r="A90" s="38">
        <v>87</v>
      </c>
      <c r="B90" s="37" t="s">
        <v>165</v>
      </c>
      <c r="C90" s="38">
        <v>1</v>
      </c>
      <c r="D90" s="39" t="s">
        <v>2</v>
      </c>
      <c r="E90" s="17">
        <v>1129</v>
      </c>
      <c r="F90" s="20">
        <v>214</v>
      </c>
      <c r="G90" s="17">
        <v>1343</v>
      </c>
      <c r="H90" s="18">
        <v>1171.18</v>
      </c>
      <c r="I90" s="25">
        <v>1394</v>
      </c>
      <c r="J90" s="16">
        <v>1449</v>
      </c>
      <c r="K90" s="97">
        <f t="shared" si="4"/>
        <v>1395.3333333333333</v>
      </c>
      <c r="L90" s="91">
        <v>1267</v>
      </c>
      <c r="M90" s="45">
        <f t="shared" si="5"/>
        <v>128.33333333333326</v>
      </c>
      <c r="N90" s="46">
        <f t="shared" si="6"/>
        <v>0.10128913443830564</v>
      </c>
      <c r="O90" s="43">
        <f t="shared" si="7"/>
        <v>1332</v>
      </c>
    </row>
    <row r="91" spans="1:104" x14ac:dyDescent="0.25">
      <c r="A91" s="38">
        <v>88</v>
      </c>
      <c r="B91" s="37" t="s">
        <v>69</v>
      </c>
      <c r="C91" s="38">
        <v>1</v>
      </c>
      <c r="D91" s="39" t="s">
        <v>2</v>
      </c>
      <c r="E91" s="17">
        <v>1146</v>
      </c>
      <c r="F91" s="20">
        <v>218</v>
      </c>
      <c r="G91" s="17">
        <v>1363</v>
      </c>
      <c r="H91" s="18">
        <v>1188.74</v>
      </c>
      <c r="I91" s="25">
        <v>1415</v>
      </c>
      <c r="J91" s="16">
        <v>1485</v>
      </c>
      <c r="K91" s="97">
        <f t="shared" si="4"/>
        <v>1421</v>
      </c>
      <c r="L91" s="91">
        <v>1286</v>
      </c>
      <c r="M91" s="45">
        <f t="shared" si="5"/>
        <v>135</v>
      </c>
      <c r="N91" s="46">
        <f t="shared" si="6"/>
        <v>0.10497667185069985</v>
      </c>
      <c r="O91" s="43">
        <f t="shared" si="7"/>
        <v>1352</v>
      </c>
    </row>
    <row r="92" spans="1:104" x14ac:dyDescent="0.25">
      <c r="A92" s="38">
        <v>89</v>
      </c>
      <c r="B92" s="37" t="s">
        <v>70</v>
      </c>
      <c r="C92" s="38">
        <v>1</v>
      </c>
      <c r="D92" s="39" t="s">
        <v>2</v>
      </c>
      <c r="E92" s="17">
        <v>24753</v>
      </c>
      <c r="F92" s="17">
        <v>4703</v>
      </c>
      <c r="G92" s="17">
        <v>29456</v>
      </c>
      <c r="H92" s="18">
        <v>25687.31</v>
      </c>
      <c r="I92" s="25">
        <v>30568</v>
      </c>
      <c r="J92" s="16">
        <v>31485</v>
      </c>
      <c r="K92" s="97">
        <f t="shared" si="4"/>
        <v>30503</v>
      </c>
      <c r="L92" s="91">
        <v>27789</v>
      </c>
      <c r="M92" s="45">
        <f t="shared" si="5"/>
        <v>2714</v>
      </c>
      <c r="N92" s="46">
        <f t="shared" si="6"/>
        <v>9.7664543524416142E-2</v>
      </c>
      <c r="O92" s="43">
        <f t="shared" si="7"/>
        <v>29206</v>
      </c>
    </row>
    <row r="93" spans="1:104" x14ac:dyDescent="0.25">
      <c r="A93" s="38">
        <v>90</v>
      </c>
      <c r="B93" s="37" t="s">
        <v>71</v>
      </c>
      <c r="C93" s="38">
        <v>1</v>
      </c>
      <c r="D93" s="39" t="s">
        <v>2</v>
      </c>
      <c r="E93" s="17">
        <v>23912</v>
      </c>
      <c r="F93" s="17">
        <v>4543</v>
      </c>
      <c r="G93" s="17">
        <v>28456</v>
      </c>
      <c r="H93" s="18">
        <v>24814.71</v>
      </c>
      <c r="I93" s="25">
        <v>29530</v>
      </c>
      <c r="J93" s="16">
        <v>30711</v>
      </c>
      <c r="K93" s="97">
        <f t="shared" si="4"/>
        <v>29565.666666666668</v>
      </c>
      <c r="L93" s="91">
        <v>26845</v>
      </c>
      <c r="M93" s="45">
        <f t="shared" si="5"/>
        <v>2720.6666666666679</v>
      </c>
      <c r="N93" s="46">
        <f t="shared" si="6"/>
        <v>0.10134724033029122</v>
      </c>
      <c r="O93" s="43">
        <f t="shared" si="7"/>
        <v>28214</v>
      </c>
    </row>
    <row r="94" spans="1:104" ht="22.8" x14ac:dyDescent="0.25">
      <c r="A94" s="38">
        <v>91</v>
      </c>
      <c r="B94" s="37" t="s">
        <v>72</v>
      </c>
      <c r="C94" s="38">
        <v>1</v>
      </c>
      <c r="D94" s="39" t="s">
        <v>2</v>
      </c>
      <c r="E94" s="17">
        <v>31079</v>
      </c>
      <c r="F94" s="17">
        <v>5905</v>
      </c>
      <c r="G94" s="17">
        <v>36984</v>
      </c>
      <c r="H94" s="18">
        <v>32252.18</v>
      </c>
      <c r="I94" s="25">
        <v>38380</v>
      </c>
      <c r="J94" s="16">
        <v>40299</v>
      </c>
      <c r="K94" s="97">
        <f t="shared" si="4"/>
        <v>38554.333333333336</v>
      </c>
      <c r="L94" s="91">
        <v>34891</v>
      </c>
      <c r="M94" s="45">
        <f t="shared" si="5"/>
        <v>3663.3333333333358</v>
      </c>
      <c r="N94" s="46">
        <f t="shared" si="6"/>
        <v>0.10499364688123974</v>
      </c>
      <c r="O94" s="43">
        <f t="shared" si="7"/>
        <v>36670</v>
      </c>
    </row>
    <row r="95" spans="1:104" s="7" customFormat="1" x14ac:dyDescent="0.25">
      <c r="A95" s="38">
        <v>92</v>
      </c>
      <c r="B95" s="37" t="s">
        <v>73</v>
      </c>
      <c r="C95" s="38">
        <v>1</v>
      </c>
      <c r="D95" s="39" t="s">
        <v>2</v>
      </c>
      <c r="E95" s="17">
        <v>13143</v>
      </c>
      <c r="F95" s="17">
        <v>2497</v>
      </c>
      <c r="G95" s="17">
        <v>15640</v>
      </c>
      <c r="H95" s="18">
        <v>13142.61</v>
      </c>
      <c r="I95" s="25">
        <v>15640</v>
      </c>
      <c r="J95" s="16">
        <v>16109</v>
      </c>
      <c r="K95" s="97">
        <f t="shared" si="4"/>
        <v>15796.333333333334</v>
      </c>
      <c r="L95" s="91">
        <v>10786</v>
      </c>
      <c r="M95" s="45">
        <f t="shared" si="5"/>
        <v>5010.3333333333339</v>
      </c>
      <c r="N95" s="46">
        <f t="shared" si="6"/>
        <v>0.46452191111935232</v>
      </c>
      <c r="O95" s="43">
        <f t="shared" si="7"/>
        <v>11336</v>
      </c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</row>
    <row r="96" spans="1:104" s="116" customFormat="1" x14ac:dyDescent="0.25">
      <c r="A96" s="38">
        <v>93</v>
      </c>
      <c r="B96" s="107" t="s">
        <v>74</v>
      </c>
      <c r="C96" s="106">
        <v>1</v>
      </c>
      <c r="D96" s="108" t="s">
        <v>2</v>
      </c>
      <c r="E96" s="109">
        <v>149916</v>
      </c>
      <c r="F96" s="109">
        <v>28484</v>
      </c>
      <c r="G96" s="109">
        <v>178400</v>
      </c>
      <c r="H96" s="110">
        <v>155573.28</v>
      </c>
      <c r="I96" s="111">
        <v>185132</v>
      </c>
      <c r="J96" s="112">
        <v>194389</v>
      </c>
      <c r="K96" s="113">
        <f t="shared" si="4"/>
        <v>185973.66666666666</v>
      </c>
      <c r="L96" s="114">
        <v>168302</v>
      </c>
      <c r="M96" s="115">
        <f t="shared" si="5"/>
        <v>17671.666666666657</v>
      </c>
      <c r="N96" s="46">
        <f t="shared" si="6"/>
        <v>0.10499974252633158</v>
      </c>
      <c r="O96" s="43">
        <f t="shared" si="7"/>
        <v>176885</v>
      </c>
    </row>
    <row r="97" spans="1:104" s="116" customFormat="1" ht="22.8" x14ac:dyDescent="0.25">
      <c r="A97" s="38">
        <v>94</v>
      </c>
      <c r="B97" s="107" t="s">
        <v>75</v>
      </c>
      <c r="C97" s="106">
        <v>1</v>
      </c>
      <c r="D97" s="108" t="s">
        <v>2</v>
      </c>
      <c r="E97" s="109">
        <v>113655</v>
      </c>
      <c r="F97" s="109">
        <v>21594</v>
      </c>
      <c r="G97" s="109">
        <v>135249</v>
      </c>
      <c r="H97" s="110">
        <v>118821.09</v>
      </c>
      <c r="I97" s="111">
        <v>141397</v>
      </c>
      <c r="J97" s="112">
        <v>147053</v>
      </c>
      <c r="K97" s="113">
        <f t="shared" si="4"/>
        <v>141233</v>
      </c>
      <c r="L97" s="114">
        <v>122954</v>
      </c>
      <c r="M97" s="115">
        <f t="shared" si="5"/>
        <v>18279</v>
      </c>
      <c r="N97" s="46">
        <f t="shared" si="6"/>
        <v>0.14866535452282967</v>
      </c>
      <c r="O97" s="43">
        <f t="shared" si="7"/>
        <v>129225</v>
      </c>
    </row>
    <row r="98" spans="1:104" s="116" customFormat="1" ht="22.8" x14ac:dyDescent="0.25">
      <c r="A98" s="38">
        <v>95</v>
      </c>
      <c r="B98" s="122" t="s">
        <v>166</v>
      </c>
      <c r="C98" s="106">
        <v>1</v>
      </c>
      <c r="D98" s="108" t="s">
        <v>2</v>
      </c>
      <c r="E98" s="109">
        <v>160582</v>
      </c>
      <c r="F98" s="109">
        <v>30511</v>
      </c>
      <c r="G98" s="109">
        <v>191093</v>
      </c>
      <c r="H98" s="110">
        <v>167881.64</v>
      </c>
      <c r="I98" s="111">
        <v>199779</v>
      </c>
      <c r="J98" s="112">
        <v>207770</v>
      </c>
      <c r="K98" s="113">
        <f t="shared" si="4"/>
        <v>199547.33333333334</v>
      </c>
      <c r="L98" s="114">
        <v>173721</v>
      </c>
      <c r="M98" s="115">
        <f t="shared" si="5"/>
        <v>25826.333333333343</v>
      </c>
      <c r="N98" s="46">
        <f t="shared" si="6"/>
        <v>0.14866558063408192</v>
      </c>
      <c r="O98" s="43">
        <f t="shared" si="7"/>
        <v>182581</v>
      </c>
    </row>
    <row r="99" spans="1:104" x14ac:dyDescent="0.25">
      <c r="A99" s="38">
        <v>96</v>
      </c>
      <c r="B99" s="37" t="s">
        <v>76</v>
      </c>
      <c r="C99" s="38">
        <v>1</v>
      </c>
      <c r="D99" s="39" t="s">
        <v>2</v>
      </c>
      <c r="E99" s="17">
        <v>98004</v>
      </c>
      <c r="F99" s="17">
        <v>18621</v>
      </c>
      <c r="G99" s="17">
        <v>116624</v>
      </c>
      <c r="H99" s="18">
        <v>102458.24000000001</v>
      </c>
      <c r="I99" s="25">
        <v>121925</v>
      </c>
      <c r="J99" s="16">
        <v>126802</v>
      </c>
      <c r="K99" s="97">
        <f t="shared" si="4"/>
        <v>121783.66666666667</v>
      </c>
      <c r="L99" s="91">
        <v>106022</v>
      </c>
      <c r="M99" s="45">
        <f t="shared" si="5"/>
        <v>15761.666666666672</v>
      </c>
      <c r="N99" s="46">
        <f t="shared" si="6"/>
        <v>0.14866411373740046</v>
      </c>
      <c r="O99" s="43">
        <f t="shared" si="7"/>
        <v>111429</v>
      </c>
    </row>
    <row r="100" spans="1:104" x14ac:dyDescent="0.25">
      <c r="A100" s="38">
        <v>97</v>
      </c>
      <c r="B100" s="37" t="s">
        <v>77</v>
      </c>
      <c r="C100" s="38">
        <v>1</v>
      </c>
      <c r="D100" s="39" t="s">
        <v>2</v>
      </c>
      <c r="E100" s="17">
        <v>11460</v>
      </c>
      <c r="F100" s="17">
        <v>2177</v>
      </c>
      <c r="G100" s="17">
        <v>13637</v>
      </c>
      <c r="H100" s="18">
        <v>11892.02</v>
      </c>
      <c r="I100" s="25">
        <v>14152</v>
      </c>
      <c r="J100" s="16">
        <v>14576</v>
      </c>
      <c r="K100" s="97">
        <f t="shared" si="4"/>
        <v>14121.666666666666</v>
      </c>
      <c r="L100" s="91">
        <v>12865</v>
      </c>
      <c r="M100" s="45">
        <f t="shared" si="5"/>
        <v>1256.6666666666661</v>
      </c>
      <c r="N100" s="46">
        <f t="shared" si="6"/>
        <v>9.7681046767715982E-2</v>
      </c>
      <c r="O100" s="43">
        <f t="shared" si="7"/>
        <v>13521</v>
      </c>
    </row>
    <row r="101" spans="1:104" s="7" customFormat="1" x14ac:dyDescent="0.25">
      <c r="A101" s="38">
        <v>98</v>
      </c>
      <c r="B101" s="37" t="s">
        <v>167</v>
      </c>
      <c r="C101" s="38">
        <v>1</v>
      </c>
      <c r="D101" s="39" t="s">
        <v>2</v>
      </c>
      <c r="E101" s="17">
        <v>7105</v>
      </c>
      <c r="F101" s="17">
        <v>1350</v>
      </c>
      <c r="G101" s="17">
        <v>8455</v>
      </c>
      <c r="H101" s="18">
        <v>7105</v>
      </c>
      <c r="I101" s="25">
        <v>8455</v>
      </c>
      <c r="J101" s="16">
        <v>8878</v>
      </c>
      <c r="K101" s="97">
        <f t="shared" si="4"/>
        <v>8596</v>
      </c>
      <c r="L101" s="91">
        <v>6562</v>
      </c>
      <c r="M101" s="45">
        <f t="shared" si="5"/>
        <v>2034</v>
      </c>
      <c r="N101" s="46">
        <f t="shared" si="6"/>
        <v>0.30996647363608654</v>
      </c>
      <c r="O101" s="43">
        <f t="shared" si="7"/>
        <v>6897</v>
      </c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</row>
    <row r="102" spans="1:104" x14ac:dyDescent="0.25">
      <c r="A102" s="38">
        <v>99</v>
      </c>
      <c r="B102" s="37" t="s">
        <v>78</v>
      </c>
      <c r="C102" s="38">
        <v>1</v>
      </c>
      <c r="D102" s="39" t="s">
        <v>2</v>
      </c>
      <c r="E102" s="17">
        <v>9576</v>
      </c>
      <c r="F102" s="17">
        <v>1819</v>
      </c>
      <c r="G102" s="17">
        <v>11395</v>
      </c>
      <c r="H102" s="18">
        <v>9936.9699999999993</v>
      </c>
      <c r="I102" s="25">
        <v>11825</v>
      </c>
      <c r="J102" s="16">
        <v>12416</v>
      </c>
      <c r="K102" s="97">
        <f t="shared" si="4"/>
        <v>11878.666666666666</v>
      </c>
      <c r="L102" s="91">
        <v>10750</v>
      </c>
      <c r="M102" s="45">
        <f t="shared" si="5"/>
        <v>1128.6666666666661</v>
      </c>
      <c r="N102" s="46">
        <f t="shared" si="6"/>
        <v>0.10499224806201544</v>
      </c>
      <c r="O102" s="43">
        <f t="shared" si="7"/>
        <v>11298</v>
      </c>
    </row>
    <row r="103" spans="1:104" x14ac:dyDescent="0.25">
      <c r="A103" s="38">
        <v>100</v>
      </c>
      <c r="B103" s="37" t="s">
        <v>79</v>
      </c>
      <c r="C103" s="38">
        <v>1</v>
      </c>
      <c r="D103" s="39" t="s">
        <v>2</v>
      </c>
      <c r="E103" s="17">
        <v>6113</v>
      </c>
      <c r="F103" s="17">
        <v>1162</v>
      </c>
      <c r="G103" s="17">
        <v>7275</v>
      </c>
      <c r="H103" s="18">
        <v>6343.95</v>
      </c>
      <c r="I103" s="25">
        <v>7549</v>
      </c>
      <c r="J103" s="16">
        <v>7776</v>
      </c>
      <c r="K103" s="97">
        <f t="shared" si="4"/>
        <v>7533.333333333333</v>
      </c>
      <c r="L103" s="91">
        <v>6863</v>
      </c>
      <c r="M103" s="45">
        <f t="shared" si="5"/>
        <v>670.33333333333303</v>
      </c>
      <c r="N103" s="46">
        <f t="shared" si="6"/>
        <v>9.7673514983729129E-2</v>
      </c>
      <c r="O103" s="43">
        <f t="shared" si="7"/>
        <v>7213</v>
      </c>
    </row>
    <row r="104" spans="1:104" x14ac:dyDescent="0.25">
      <c r="A104" s="38">
        <v>101</v>
      </c>
      <c r="B104" s="37" t="s">
        <v>168</v>
      </c>
      <c r="C104" s="38">
        <v>1</v>
      </c>
      <c r="D104" s="39" t="s">
        <v>2</v>
      </c>
      <c r="E104" s="17">
        <v>35248</v>
      </c>
      <c r="F104" s="17">
        <v>6697</v>
      </c>
      <c r="G104" s="17">
        <v>41945</v>
      </c>
      <c r="H104" s="18">
        <v>36578.239999999998</v>
      </c>
      <c r="I104" s="25">
        <v>43528</v>
      </c>
      <c r="J104" s="16">
        <v>45269</v>
      </c>
      <c r="K104" s="97">
        <f t="shared" si="4"/>
        <v>43580.666666666664</v>
      </c>
      <c r="L104" s="91">
        <v>39571</v>
      </c>
      <c r="M104" s="45">
        <f t="shared" si="5"/>
        <v>4009.6666666666642</v>
      </c>
      <c r="N104" s="46">
        <f t="shared" si="6"/>
        <v>0.10132841390580638</v>
      </c>
      <c r="O104" s="43">
        <f t="shared" si="7"/>
        <v>41589</v>
      </c>
    </row>
    <row r="105" spans="1:104" s="7" customFormat="1" x14ac:dyDescent="0.25">
      <c r="A105" s="38">
        <v>102</v>
      </c>
      <c r="B105" s="37" t="s">
        <v>80</v>
      </c>
      <c r="C105" s="38">
        <v>1</v>
      </c>
      <c r="D105" s="39" t="s">
        <v>2</v>
      </c>
      <c r="E105" s="17">
        <v>6792</v>
      </c>
      <c r="F105" s="17">
        <v>1290</v>
      </c>
      <c r="G105" s="17">
        <v>8082</v>
      </c>
      <c r="H105" s="18">
        <v>6791.85</v>
      </c>
      <c r="I105" s="25">
        <v>8082</v>
      </c>
      <c r="J105" s="16">
        <v>8325</v>
      </c>
      <c r="K105" s="97">
        <f t="shared" si="4"/>
        <v>8163</v>
      </c>
      <c r="L105" s="91">
        <v>5738</v>
      </c>
      <c r="M105" s="45">
        <f t="shared" si="5"/>
        <v>2425</v>
      </c>
      <c r="N105" s="46">
        <f t="shared" si="6"/>
        <v>0.42262112234227955</v>
      </c>
      <c r="O105" s="43">
        <f t="shared" si="7"/>
        <v>6031</v>
      </c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</row>
    <row r="106" spans="1:104" x14ac:dyDescent="0.25">
      <c r="A106" s="38">
        <v>103</v>
      </c>
      <c r="B106" s="37" t="s">
        <v>169</v>
      </c>
      <c r="C106" s="38">
        <v>1</v>
      </c>
      <c r="D106" s="39" t="s">
        <v>2</v>
      </c>
      <c r="E106" s="17">
        <v>62506</v>
      </c>
      <c r="F106" s="17">
        <v>11876</v>
      </c>
      <c r="G106" s="17">
        <v>74382</v>
      </c>
      <c r="H106" s="18">
        <v>64864.87</v>
      </c>
      <c r="I106" s="25">
        <v>77189</v>
      </c>
      <c r="J106" s="16">
        <v>81049</v>
      </c>
      <c r="K106" s="97">
        <f t="shared" si="4"/>
        <v>77540</v>
      </c>
      <c r="L106" s="91">
        <v>70172</v>
      </c>
      <c r="M106" s="45">
        <f t="shared" si="5"/>
        <v>7368</v>
      </c>
      <c r="N106" s="46">
        <f t="shared" si="6"/>
        <v>0.10499914495810295</v>
      </c>
      <c r="O106" s="43">
        <f t="shared" si="7"/>
        <v>73751</v>
      </c>
    </row>
    <row r="107" spans="1:104" s="7" customFormat="1" x14ac:dyDescent="0.25">
      <c r="A107" s="38">
        <v>104</v>
      </c>
      <c r="B107" s="37" t="s">
        <v>170</v>
      </c>
      <c r="C107" s="38">
        <v>1</v>
      </c>
      <c r="D107" s="39" t="s">
        <v>2</v>
      </c>
      <c r="E107" s="17">
        <v>55825</v>
      </c>
      <c r="F107" s="17">
        <v>10607</v>
      </c>
      <c r="G107" s="17">
        <v>66432</v>
      </c>
      <c r="H107" s="18">
        <v>55825</v>
      </c>
      <c r="I107" s="25">
        <v>66432</v>
      </c>
      <c r="J107" s="16">
        <v>69089</v>
      </c>
      <c r="K107" s="97">
        <f t="shared" si="4"/>
        <v>67317.666666666672</v>
      </c>
      <c r="L107" s="91">
        <v>51746</v>
      </c>
      <c r="M107" s="45">
        <f t="shared" si="5"/>
        <v>15571.666666666672</v>
      </c>
      <c r="N107" s="46">
        <f t="shared" si="6"/>
        <v>0.30092503124235054</v>
      </c>
      <c r="O107" s="43">
        <f t="shared" si="7"/>
        <v>54385</v>
      </c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</row>
    <row r="108" spans="1:104" x14ac:dyDescent="0.25">
      <c r="A108" s="38">
        <v>105</v>
      </c>
      <c r="B108" s="37" t="s">
        <v>171</v>
      </c>
      <c r="C108" s="38">
        <v>1</v>
      </c>
      <c r="D108" s="39" t="s">
        <v>2</v>
      </c>
      <c r="E108" s="17">
        <v>2279</v>
      </c>
      <c r="F108" s="20">
        <v>433</v>
      </c>
      <c r="G108" s="17">
        <v>2712</v>
      </c>
      <c r="H108" s="18">
        <v>2278.5700000000002</v>
      </c>
      <c r="I108" s="25">
        <v>2712</v>
      </c>
      <c r="J108" s="16">
        <v>2793</v>
      </c>
      <c r="K108" s="97">
        <f t="shared" si="4"/>
        <v>2739</v>
      </c>
      <c r="L108" s="91">
        <v>2465</v>
      </c>
      <c r="M108" s="45">
        <f t="shared" si="5"/>
        <v>274</v>
      </c>
      <c r="N108" s="46">
        <f t="shared" si="6"/>
        <v>0.11115618661257606</v>
      </c>
      <c r="O108" s="43">
        <f t="shared" si="7"/>
        <v>2591</v>
      </c>
    </row>
    <row r="109" spans="1:104" x14ac:dyDescent="0.25">
      <c r="A109" s="38">
        <v>106</v>
      </c>
      <c r="B109" s="37" t="s">
        <v>172</v>
      </c>
      <c r="C109" s="38">
        <v>1</v>
      </c>
      <c r="D109" s="39" t="s">
        <v>2</v>
      </c>
      <c r="E109" s="17">
        <v>23920</v>
      </c>
      <c r="F109" s="17">
        <v>4545</v>
      </c>
      <c r="G109" s="17">
        <v>28465</v>
      </c>
      <c r="H109" s="18">
        <v>24823.03</v>
      </c>
      <c r="I109" s="25">
        <v>29539</v>
      </c>
      <c r="J109" s="16">
        <v>31016</v>
      </c>
      <c r="K109" s="97">
        <f t="shared" si="4"/>
        <v>29673.333333333332</v>
      </c>
      <c r="L109" s="91">
        <v>26854</v>
      </c>
      <c r="M109" s="45">
        <f t="shared" si="5"/>
        <v>2819.3333333333321</v>
      </c>
      <c r="N109" s="46">
        <f t="shared" si="6"/>
        <v>0.10498746307191972</v>
      </c>
      <c r="O109" s="43">
        <f t="shared" si="7"/>
        <v>28224</v>
      </c>
    </row>
    <row r="110" spans="1:104" x14ac:dyDescent="0.25">
      <c r="A110" s="38">
        <v>107</v>
      </c>
      <c r="B110" s="37" t="s">
        <v>173</v>
      </c>
      <c r="C110" s="38">
        <v>1</v>
      </c>
      <c r="D110" s="39" t="s">
        <v>2</v>
      </c>
      <c r="E110" s="17">
        <v>14210</v>
      </c>
      <c r="F110" s="17">
        <v>2700</v>
      </c>
      <c r="G110" s="17">
        <v>16910</v>
      </c>
      <c r="H110" s="18">
        <v>14210</v>
      </c>
      <c r="I110" s="25">
        <v>16910</v>
      </c>
      <c r="J110" s="16">
        <v>17586</v>
      </c>
      <c r="K110" s="97">
        <f t="shared" si="4"/>
        <v>17135.333333333332</v>
      </c>
      <c r="L110" s="91">
        <v>14287</v>
      </c>
      <c r="M110" s="45">
        <f t="shared" si="5"/>
        <v>2848.3333333333321</v>
      </c>
      <c r="N110" s="46">
        <f t="shared" si="6"/>
        <v>0.1993653904481929</v>
      </c>
      <c r="O110" s="43">
        <f t="shared" si="7"/>
        <v>15016</v>
      </c>
    </row>
    <row r="111" spans="1:104" x14ac:dyDescent="0.25">
      <c r="A111" s="38">
        <v>108</v>
      </c>
      <c r="B111" s="37" t="s">
        <v>174</v>
      </c>
      <c r="C111" s="38">
        <v>1</v>
      </c>
      <c r="D111" s="39" t="s">
        <v>2</v>
      </c>
      <c r="E111" s="17">
        <v>14210</v>
      </c>
      <c r="F111" s="17">
        <v>2700</v>
      </c>
      <c r="G111" s="17">
        <v>16910</v>
      </c>
      <c r="H111" s="18">
        <v>14210</v>
      </c>
      <c r="I111" s="25">
        <v>16910</v>
      </c>
      <c r="J111" s="16">
        <v>17755</v>
      </c>
      <c r="K111" s="97">
        <f t="shared" si="4"/>
        <v>17191.666666666668</v>
      </c>
      <c r="L111" s="91">
        <v>14249</v>
      </c>
      <c r="M111" s="45">
        <f t="shared" si="5"/>
        <v>2942.6666666666679</v>
      </c>
      <c r="N111" s="46">
        <f t="shared" si="6"/>
        <v>0.20651741642688384</v>
      </c>
      <c r="O111" s="43">
        <f t="shared" si="7"/>
        <v>14976</v>
      </c>
    </row>
    <row r="112" spans="1:104" x14ac:dyDescent="0.25">
      <c r="A112" s="38">
        <v>109</v>
      </c>
      <c r="B112" s="37" t="s">
        <v>175</v>
      </c>
      <c r="C112" s="38">
        <v>1</v>
      </c>
      <c r="D112" s="39" t="s">
        <v>2</v>
      </c>
      <c r="E112" s="17">
        <v>14210</v>
      </c>
      <c r="F112" s="17">
        <v>2700</v>
      </c>
      <c r="G112" s="17">
        <v>16910</v>
      </c>
      <c r="H112" s="18">
        <v>14210</v>
      </c>
      <c r="I112" s="25">
        <v>16910</v>
      </c>
      <c r="J112" s="16">
        <v>17586</v>
      </c>
      <c r="K112" s="97">
        <f t="shared" si="4"/>
        <v>17135.333333333332</v>
      </c>
      <c r="L112" s="91">
        <v>14464</v>
      </c>
      <c r="M112" s="45">
        <f t="shared" si="5"/>
        <v>2671.3333333333321</v>
      </c>
      <c r="N112" s="46">
        <f t="shared" si="6"/>
        <v>0.18468842182890846</v>
      </c>
      <c r="O112" s="43">
        <f t="shared" si="7"/>
        <v>15202</v>
      </c>
    </row>
    <row r="113" spans="1:15" x14ac:dyDescent="0.25">
      <c r="A113" s="38">
        <v>110</v>
      </c>
      <c r="B113" s="37" t="s">
        <v>176</v>
      </c>
      <c r="C113" s="38">
        <v>1</v>
      </c>
      <c r="D113" s="39" t="s">
        <v>2</v>
      </c>
      <c r="E113" s="17">
        <v>14210</v>
      </c>
      <c r="F113" s="17">
        <v>2700</v>
      </c>
      <c r="G113" s="17">
        <v>16910</v>
      </c>
      <c r="H113" s="18">
        <v>14210</v>
      </c>
      <c r="I113" s="25">
        <v>16910</v>
      </c>
      <c r="J113" s="16">
        <v>17755</v>
      </c>
      <c r="K113" s="97">
        <f t="shared" si="4"/>
        <v>17191.666666666668</v>
      </c>
      <c r="L113" s="91">
        <v>14335</v>
      </c>
      <c r="M113" s="45">
        <f t="shared" si="5"/>
        <v>2856.6666666666679</v>
      </c>
      <c r="N113" s="46">
        <f t="shared" si="6"/>
        <v>0.19927915358679232</v>
      </c>
      <c r="O113" s="43">
        <f t="shared" si="7"/>
        <v>15066</v>
      </c>
    </row>
    <row r="114" spans="1:15" x14ac:dyDescent="0.25">
      <c r="A114" s="38">
        <v>111</v>
      </c>
      <c r="B114" s="37" t="s">
        <v>177</v>
      </c>
      <c r="C114" s="38">
        <v>1</v>
      </c>
      <c r="D114" s="39" t="s">
        <v>2</v>
      </c>
      <c r="E114" s="17">
        <v>14210</v>
      </c>
      <c r="F114" s="17">
        <v>2700</v>
      </c>
      <c r="G114" s="17">
        <v>16910</v>
      </c>
      <c r="H114" s="18">
        <v>14210</v>
      </c>
      <c r="I114" s="25">
        <v>16910</v>
      </c>
      <c r="J114" s="16">
        <v>17586</v>
      </c>
      <c r="K114" s="97">
        <f t="shared" si="4"/>
        <v>17135.333333333332</v>
      </c>
      <c r="L114" s="91">
        <v>14010</v>
      </c>
      <c r="M114" s="45">
        <f t="shared" si="5"/>
        <v>3125.3333333333321</v>
      </c>
      <c r="N114" s="46">
        <f t="shared" si="6"/>
        <v>0.22307875327147267</v>
      </c>
      <c r="O114" s="43">
        <f t="shared" si="7"/>
        <v>14725</v>
      </c>
    </row>
    <row r="115" spans="1:15" x14ac:dyDescent="0.25">
      <c r="A115" s="38">
        <v>112</v>
      </c>
      <c r="B115" s="37" t="s">
        <v>81</v>
      </c>
      <c r="C115" s="38">
        <v>1</v>
      </c>
      <c r="D115" s="39" t="s">
        <v>2</v>
      </c>
      <c r="E115" s="17">
        <v>8855</v>
      </c>
      <c r="F115" s="17">
        <v>1682</v>
      </c>
      <c r="G115" s="17">
        <v>10537</v>
      </c>
      <c r="H115" s="18">
        <v>9189.16</v>
      </c>
      <c r="I115" s="25">
        <v>10935</v>
      </c>
      <c r="J115" s="16">
        <v>11482</v>
      </c>
      <c r="K115" s="97">
        <f t="shared" si="4"/>
        <v>10984.666666666666</v>
      </c>
      <c r="L115" s="91">
        <v>9941</v>
      </c>
      <c r="M115" s="45">
        <f t="shared" si="5"/>
        <v>1043.6666666666661</v>
      </c>
      <c r="N115" s="46">
        <f t="shared" si="6"/>
        <v>0.10498608456560367</v>
      </c>
      <c r="O115" s="43">
        <f t="shared" si="7"/>
        <v>10448</v>
      </c>
    </row>
    <row r="116" spans="1:15" x14ac:dyDescent="0.25">
      <c r="A116" s="38">
        <v>113</v>
      </c>
      <c r="B116" s="37" t="s">
        <v>82</v>
      </c>
      <c r="C116" s="38">
        <v>1</v>
      </c>
      <c r="D116" s="39" t="s">
        <v>2</v>
      </c>
      <c r="E116" s="17">
        <v>36251</v>
      </c>
      <c r="F116" s="17">
        <v>6888</v>
      </c>
      <c r="G116" s="17">
        <v>43139</v>
      </c>
      <c r="H116" s="18">
        <v>37619.08</v>
      </c>
      <c r="I116" s="25">
        <v>44767</v>
      </c>
      <c r="J116" s="16">
        <v>46110</v>
      </c>
      <c r="K116" s="97">
        <f t="shared" si="4"/>
        <v>44672</v>
      </c>
      <c r="L116" s="91">
        <v>40697</v>
      </c>
      <c r="M116" s="45">
        <f t="shared" si="5"/>
        <v>3975</v>
      </c>
      <c r="N116" s="46">
        <f t="shared" si="6"/>
        <v>9.7673047153352829E-2</v>
      </c>
      <c r="O116" s="43">
        <f t="shared" si="7"/>
        <v>42773</v>
      </c>
    </row>
    <row r="117" spans="1:15" ht="22.8" x14ac:dyDescent="0.25">
      <c r="A117" s="38">
        <v>114</v>
      </c>
      <c r="B117" s="37" t="s">
        <v>178</v>
      </c>
      <c r="C117" s="38">
        <v>1</v>
      </c>
      <c r="D117" s="39" t="s">
        <v>2</v>
      </c>
      <c r="E117" s="17">
        <v>36368</v>
      </c>
      <c r="F117" s="17">
        <v>6910</v>
      </c>
      <c r="G117" s="17">
        <v>43278</v>
      </c>
      <c r="H117" s="18">
        <v>37740.17</v>
      </c>
      <c r="I117" s="25">
        <v>44911</v>
      </c>
      <c r="J117" s="16">
        <v>47156</v>
      </c>
      <c r="K117" s="97">
        <f t="shared" si="4"/>
        <v>45115</v>
      </c>
      <c r="L117" s="91">
        <v>40828</v>
      </c>
      <c r="M117" s="45">
        <f t="shared" si="5"/>
        <v>4287</v>
      </c>
      <c r="N117" s="46">
        <f t="shared" si="6"/>
        <v>0.1050014695797002</v>
      </c>
      <c r="O117" s="43">
        <f t="shared" si="7"/>
        <v>42910</v>
      </c>
    </row>
    <row r="118" spans="1:15" x14ac:dyDescent="0.25">
      <c r="A118" s="38">
        <v>115</v>
      </c>
      <c r="B118" s="50" t="s">
        <v>179</v>
      </c>
      <c r="C118" s="51">
        <v>1</v>
      </c>
      <c r="D118" s="52" t="s">
        <v>2</v>
      </c>
      <c r="E118" s="13">
        <v>35843</v>
      </c>
      <c r="F118" s="13">
        <v>6810</v>
      </c>
      <c r="G118" s="13">
        <v>42653</v>
      </c>
      <c r="H118" s="18">
        <v>37195.71</v>
      </c>
      <c r="I118" s="25">
        <v>44263</v>
      </c>
      <c r="J118" s="16">
        <v>46033</v>
      </c>
      <c r="K118" s="97">
        <f t="shared" si="4"/>
        <v>44316.333333333336</v>
      </c>
      <c r="L118" s="91">
        <v>40239</v>
      </c>
      <c r="M118" s="45">
        <f t="shared" si="5"/>
        <v>4077.3333333333358</v>
      </c>
      <c r="N118" s="46">
        <f t="shared" si="6"/>
        <v>0.10132789913599582</v>
      </c>
      <c r="O118" s="43">
        <f t="shared" si="7"/>
        <v>42291</v>
      </c>
    </row>
    <row r="119" spans="1:15" ht="22.8" x14ac:dyDescent="0.25">
      <c r="A119" s="38">
        <v>116</v>
      </c>
      <c r="B119" s="37" t="s">
        <v>180</v>
      </c>
      <c r="C119" s="38">
        <v>1</v>
      </c>
      <c r="D119" s="39" t="s">
        <v>2</v>
      </c>
      <c r="E119" s="17">
        <v>36542</v>
      </c>
      <c r="F119" s="17">
        <v>6943</v>
      </c>
      <c r="G119" s="17">
        <v>43485</v>
      </c>
      <c r="H119" s="18">
        <v>37921.339999999997</v>
      </c>
      <c r="I119" s="25">
        <v>45126</v>
      </c>
      <c r="J119" s="16">
        <v>47383</v>
      </c>
      <c r="K119" s="97">
        <f t="shared" si="4"/>
        <v>45331.333333333336</v>
      </c>
      <c r="L119" s="91">
        <v>41024</v>
      </c>
      <c r="M119" s="45">
        <f t="shared" si="5"/>
        <v>4307.3333333333358</v>
      </c>
      <c r="N119" s="46">
        <f t="shared" si="6"/>
        <v>0.10499544981799278</v>
      </c>
      <c r="O119" s="43">
        <f t="shared" si="7"/>
        <v>43116</v>
      </c>
    </row>
    <row r="120" spans="1:15" x14ac:dyDescent="0.25">
      <c r="A120" s="38">
        <v>117</v>
      </c>
      <c r="B120" s="37" t="s">
        <v>181</v>
      </c>
      <c r="C120" s="38">
        <v>1</v>
      </c>
      <c r="D120" s="39" t="s">
        <v>2</v>
      </c>
      <c r="E120" s="17">
        <v>35937</v>
      </c>
      <c r="F120" s="17">
        <v>6828</v>
      </c>
      <c r="G120" s="17">
        <v>42765</v>
      </c>
      <c r="H120" s="18">
        <v>37292.769999999997</v>
      </c>
      <c r="I120" s="25">
        <v>44378</v>
      </c>
      <c r="J120" s="16">
        <v>45710</v>
      </c>
      <c r="K120" s="97">
        <f t="shared" si="4"/>
        <v>44284.333333333336</v>
      </c>
      <c r="L120" s="91">
        <v>40344</v>
      </c>
      <c r="M120" s="45">
        <f t="shared" si="5"/>
        <v>3940.3333333333358</v>
      </c>
      <c r="N120" s="46">
        <f t="shared" si="6"/>
        <v>9.7668385220437637E-2</v>
      </c>
      <c r="O120" s="43">
        <f t="shared" si="7"/>
        <v>42402</v>
      </c>
    </row>
    <row r="121" spans="1:15" x14ac:dyDescent="0.25">
      <c r="A121" s="38">
        <v>118</v>
      </c>
      <c r="B121" s="37" t="s">
        <v>182</v>
      </c>
      <c r="C121" s="38">
        <v>1</v>
      </c>
      <c r="D121" s="39" t="s">
        <v>2</v>
      </c>
      <c r="E121" s="17">
        <v>35784</v>
      </c>
      <c r="F121" s="17">
        <v>6799</v>
      </c>
      <c r="G121" s="17">
        <v>42583</v>
      </c>
      <c r="H121" s="18">
        <v>36121.94</v>
      </c>
      <c r="I121" s="25">
        <v>42985</v>
      </c>
      <c r="J121" s="16">
        <v>45134</v>
      </c>
      <c r="K121" s="97">
        <f t="shared" si="4"/>
        <v>43567.333333333336</v>
      </c>
      <c r="L121" s="91">
        <v>40173</v>
      </c>
      <c r="M121" s="45">
        <f t="shared" si="5"/>
        <v>3394.3333333333358</v>
      </c>
      <c r="N121" s="46">
        <f t="shared" si="6"/>
        <v>8.4492901534197987E-2</v>
      </c>
      <c r="O121" s="43">
        <f t="shared" si="7"/>
        <v>42222</v>
      </c>
    </row>
    <row r="122" spans="1:15" x14ac:dyDescent="0.25">
      <c r="A122" s="38">
        <v>119</v>
      </c>
      <c r="B122" s="37" t="s">
        <v>183</v>
      </c>
      <c r="C122" s="38">
        <v>1</v>
      </c>
      <c r="D122" s="39" t="s">
        <v>2</v>
      </c>
      <c r="E122" s="17">
        <v>35260</v>
      </c>
      <c r="F122" s="17">
        <v>6699</v>
      </c>
      <c r="G122" s="17">
        <v>41959</v>
      </c>
      <c r="H122" s="18">
        <v>36590.25</v>
      </c>
      <c r="I122" s="25">
        <v>43542</v>
      </c>
      <c r="J122" s="16">
        <v>45284</v>
      </c>
      <c r="K122" s="97">
        <f t="shared" si="4"/>
        <v>43595</v>
      </c>
      <c r="L122" s="91">
        <v>39584</v>
      </c>
      <c r="M122" s="45">
        <f t="shared" si="5"/>
        <v>4011</v>
      </c>
      <c r="N122" s="46">
        <f t="shared" si="6"/>
        <v>0.10132881972514148</v>
      </c>
      <c r="O122" s="43">
        <f t="shared" si="7"/>
        <v>41603</v>
      </c>
    </row>
    <row r="123" spans="1:15" x14ac:dyDescent="0.25">
      <c r="A123" s="38">
        <v>120</v>
      </c>
      <c r="B123" s="37" t="s">
        <v>184</v>
      </c>
      <c r="C123" s="38">
        <v>1</v>
      </c>
      <c r="D123" s="39" t="s">
        <v>2</v>
      </c>
      <c r="E123" s="17">
        <v>17951</v>
      </c>
      <c r="F123" s="17">
        <v>3411</v>
      </c>
      <c r="G123" s="17">
        <v>21361</v>
      </c>
      <c r="H123" s="18">
        <v>17950.759999999998</v>
      </c>
      <c r="I123" s="25">
        <v>21361</v>
      </c>
      <c r="J123" s="16">
        <v>22002</v>
      </c>
      <c r="K123" s="97">
        <f t="shared" si="4"/>
        <v>21574.666666666668</v>
      </c>
      <c r="L123" s="91">
        <v>18006</v>
      </c>
      <c r="M123" s="45">
        <f t="shared" si="5"/>
        <v>3568.6666666666679</v>
      </c>
      <c r="N123" s="46">
        <f t="shared" si="6"/>
        <v>0.19819319486097234</v>
      </c>
      <c r="O123" s="43">
        <f t="shared" si="7"/>
        <v>18924</v>
      </c>
    </row>
    <row r="124" spans="1:15" x14ac:dyDescent="0.25">
      <c r="A124" s="38">
        <v>121</v>
      </c>
      <c r="B124" s="37" t="s">
        <v>185</v>
      </c>
      <c r="C124" s="38">
        <v>1</v>
      </c>
      <c r="D124" s="39" t="s">
        <v>2</v>
      </c>
      <c r="E124" s="17">
        <v>17951</v>
      </c>
      <c r="F124" s="17">
        <v>3411</v>
      </c>
      <c r="G124" s="17">
        <v>21361</v>
      </c>
      <c r="H124" s="18">
        <v>17950.759999999998</v>
      </c>
      <c r="I124" s="25">
        <v>21361</v>
      </c>
      <c r="J124" s="16">
        <v>22429</v>
      </c>
      <c r="K124" s="97">
        <f t="shared" si="4"/>
        <v>21717</v>
      </c>
      <c r="L124" s="91">
        <v>17845</v>
      </c>
      <c r="M124" s="45">
        <f t="shared" si="5"/>
        <v>3872</v>
      </c>
      <c r="N124" s="46">
        <f t="shared" si="6"/>
        <v>0.21697954609134212</v>
      </c>
      <c r="O124" s="43">
        <f t="shared" si="7"/>
        <v>18755</v>
      </c>
    </row>
    <row r="125" spans="1:15" x14ac:dyDescent="0.25">
      <c r="A125" s="38">
        <v>122</v>
      </c>
      <c r="B125" s="37" t="s">
        <v>186</v>
      </c>
      <c r="C125" s="38">
        <v>1</v>
      </c>
      <c r="D125" s="39" t="s">
        <v>2</v>
      </c>
      <c r="E125" s="17">
        <v>17951</v>
      </c>
      <c r="F125" s="17">
        <v>3411</v>
      </c>
      <c r="G125" s="17">
        <v>21361</v>
      </c>
      <c r="H125" s="18">
        <v>17950.759999999998</v>
      </c>
      <c r="I125" s="25">
        <v>21361</v>
      </c>
      <c r="J125" s="16">
        <v>22216</v>
      </c>
      <c r="K125" s="97">
        <f t="shared" si="4"/>
        <v>21646</v>
      </c>
      <c r="L125" s="91">
        <v>17738</v>
      </c>
      <c r="M125" s="45">
        <f t="shared" si="5"/>
        <v>3908</v>
      </c>
      <c r="N125" s="46">
        <f t="shared" si="6"/>
        <v>0.22031796143871912</v>
      </c>
      <c r="O125" s="43">
        <f t="shared" si="7"/>
        <v>18643</v>
      </c>
    </row>
    <row r="126" spans="1:15" x14ac:dyDescent="0.25">
      <c r="A126" s="38">
        <v>123</v>
      </c>
      <c r="B126" s="37" t="s">
        <v>187</v>
      </c>
      <c r="C126" s="38">
        <v>1</v>
      </c>
      <c r="D126" s="39" t="s">
        <v>2</v>
      </c>
      <c r="E126" s="17">
        <v>17951</v>
      </c>
      <c r="F126" s="17">
        <v>3411</v>
      </c>
      <c r="G126" s="17">
        <v>21361</v>
      </c>
      <c r="H126" s="18">
        <v>17950.759999999998</v>
      </c>
      <c r="I126" s="25">
        <v>21361</v>
      </c>
      <c r="J126" s="16">
        <v>22429</v>
      </c>
      <c r="K126" s="97">
        <f t="shared" si="4"/>
        <v>21717</v>
      </c>
      <c r="L126" s="91">
        <v>17845</v>
      </c>
      <c r="M126" s="45">
        <f t="shared" si="5"/>
        <v>3872</v>
      </c>
      <c r="N126" s="46">
        <f t="shared" si="6"/>
        <v>0.21697954609134212</v>
      </c>
      <c r="O126" s="43">
        <f t="shared" si="7"/>
        <v>18755</v>
      </c>
    </row>
    <row r="127" spans="1:15" x14ac:dyDescent="0.25">
      <c r="A127" s="38">
        <v>124</v>
      </c>
      <c r="B127" s="37" t="s">
        <v>188</v>
      </c>
      <c r="C127" s="38">
        <v>1</v>
      </c>
      <c r="D127" s="39" t="s">
        <v>2</v>
      </c>
      <c r="E127" s="17">
        <v>17951</v>
      </c>
      <c r="F127" s="17">
        <v>3411</v>
      </c>
      <c r="G127" s="17">
        <v>21361</v>
      </c>
      <c r="H127" s="18">
        <v>17950.759999999998</v>
      </c>
      <c r="I127" s="25">
        <v>21361</v>
      </c>
      <c r="J127" s="16">
        <v>22216</v>
      </c>
      <c r="K127" s="97">
        <f t="shared" si="4"/>
        <v>21646</v>
      </c>
      <c r="L127" s="91">
        <v>18095</v>
      </c>
      <c r="M127" s="45">
        <f t="shared" si="5"/>
        <v>3551</v>
      </c>
      <c r="N127" s="46">
        <f t="shared" si="6"/>
        <v>0.1962420558165239</v>
      </c>
      <c r="O127" s="43">
        <f t="shared" si="7"/>
        <v>19018</v>
      </c>
    </row>
    <row r="128" spans="1:15" x14ac:dyDescent="0.25">
      <c r="A128" s="38">
        <v>125</v>
      </c>
      <c r="B128" s="37" t="s">
        <v>189</v>
      </c>
      <c r="C128" s="38">
        <v>1</v>
      </c>
      <c r="D128" s="39" t="s">
        <v>2</v>
      </c>
      <c r="E128" s="17">
        <v>17951</v>
      </c>
      <c r="F128" s="17">
        <v>3411</v>
      </c>
      <c r="G128" s="17">
        <v>21361</v>
      </c>
      <c r="H128" s="18">
        <v>17950.759999999998</v>
      </c>
      <c r="I128" s="25">
        <v>21361</v>
      </c>
      <c r="J128" s="16">
        <v>22429</v>
      </c>
      <c r="K128" s="97">
        <f t="shared" si="4"/>
        <v>21717</v>
      </c>
      <c r="L128" s="91">
        <v>17738</v>
      </c>
      <c r="M128" s="45">
        <f t="shared" si="5"/>
        <v>3979</v>
      </c>
      <c r="N128" s="46">
        <f t="shared" si="6"/>
        <v>0.22432066749351676</v>
      </c>
      <c r="O128" s="43">
        <f t="shared" si="7"/>
        <v>18643</v>
      </c>
    </row>
    <row r="129" spans="1:104" x14ac:dyDescent="0.25">
      <c r="A129" s="38">
        <v>126</v>
      </c>
      <c r="B129" s="37" t="s">
        <v>190</v>
      </c>
      <c r="C129" s="38">
        <v>1</v>
      </c>
      <c r="D129" s="39" t="s">
        <v>2</v>
      </c>
      <c r="E129" s="17">
        <v>17951</v>
      </c>
      <c r="F129" s="17">
        <v>3411</v>
      </c>
      <c r="G129" s="17">
        <v>21361</v>
      </c>
      <c r="H129" s="18">
        <v>17950.759999999998</v>
      </c>
      <c r="I129" s="25">
        <v>21361</v>
      </c>
      <c r="J129" s="16">
        <v>22429</v>
      </c>
      <c r="K129" s="97">
        <f t="shared" si="4"/>
        <v>21717</v>
      </c>
      <c r="L129" s="91">
        <v>18006</v>
      </c>
      <c r="M129" s="45">
        <f t="shared" si="5"/>
        <v>3711</v>
      </c>
      <c r="N129" s="46">
        <f t="shared" si="6"/>
        <v>0.20609796734421859</v>
      </c>
      <c r="O129" s="43">
        <f t="shared" si="7"/>
        <v>18924</v>
      </c>
    </row>
    <row r="130" spans="1:104" s="8" customFormat="1" x14ac:dyDescent="0.25">
      <c r="A130" s="38">
        <v>127</v>
      </c>
      <c r="B130" s="37" t="s">
        <v>191</v>
      </c>
      <c r="C130" s="38">
        <v>1</v>
      </c>
      <c r="D130" s="39" t="s">
        <v>2</v>
      </c>
      <c r="E130" s="17">
        <v>14856</v>
      </c>
      <c r="F130" s="17">
        <v>2823</v>
      </c>
      <c r="G130" s="17">
        <v>17678</v>
      </c>
      <c r="H130" s="18">
        <v>15474.79</v>
      </c>
      <c r="I130" s="25">
        <v>18415</v>
      </c>
      <c r="J130" s="16">
        <v>19152</v>
      </c>
      <c r="K130" s="97">
        <f t="shared" ref="K130:K192" si="8">AVERAGE(G130,I130,J130)</f>
        <v>18415</v>
      </c>
      <c r="L130" s="91">
        <v>17786</v>
      </c>
      <c r="M130" s="45">
        <f t="shared" ref="M130:M192" si="9">K130-L130</f>
        <v>629</v>
      </c>
      <c r="N130" s="46">
        <f t="shared" ref="N130:N192" si="10">((K130-L130)/L130)</f>
        <v>3.5364893736646801E-2</v>
      </c>
      <c r="O130" s="43">
        <f>K130</f>
        <v>18415</v>
      </c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</row>
    <row r="131" spans="1:104" ht="22.8" x14ac:dyDescent="0.25">
      <c r="A131" s="38">
        <v>128</v>
      </c>
      <c r="B131" s="37" t="s">
        <v>83</v>
      </c>
      <c r="C131" s="38">
        <v>1</v>
      </c>
      <c r="D131" s="39" t="s">
        <v>2</v>
      </c>
      <c r="E131" s="17">
        <v>72172</v>
      </c>
      <c r="F131" s="17">
        <v>13713</v>
      </c>
      <c r="G131" s="17">
        <v>85885</v>
      </c>
      <c r="H131" s="18">
        <v>72172.3</v>
      </c>
      <c r="I131" s="25">
        <v>85885</v>
      </c>
      <c r="J131" s="16">
        <v>88462</v>
      </c>
      <c r="K131" s="97">
        <f t="shared" si="8"/>
        <v>86744</v>
      </c>
      <c r="L131" s="91">
        <v>73785</v>
      </c>
      <c r="M131" s="45">
        <f t="shared" si="9"/>
        <v>12959</v>
      </c>
      <c r="N131" s="46">
        <f t="shared" si="10"/>
        <v>0.17563190350342212</v>
      </c>
      <c r="O131" s="43">
        <f t="shared" ref="O131:O192" si="11">ROUND(L131+(L131*5.1%),0)</f>
        <v>77548</v>
      </c>
    </row>
    <row r="132" spans="1:104" ht="22.8" x14ac:dyDescent="0.25">
      <c r="A132" s="38">
        <v>129</v>
      </c>
      <c r="B132" s="37" t="s">
        <v>84</v>
      </c>
      <c r="C132" s="38">
        <v>1</v>
      </c>
      <c r="D132" s="39" t="s">
        <v>2</v>
      </c>
      <c r="E132" s="17">
        <v>72172</v>
      </c>
      <c r="F132" s="17">
        <v>13713</v>
      </c>
      <c r="G132" s="17">
        <v>85885</v>
      </c>
      <c r="H132" s="18">
        <v>72172.3</v>
      </c>
      <c r="I132" s="25">
        <v>85885</v>
      </c>
      <c r="J132" s="16">
        <v>90179</v>
      </c>
      <c r="K132" s="97">
        <f t="shared" si="8"/>
        <v>87316.333333333328</v>
      </c>
      <c r="L132" s="91">
        <v>75927</v>
      </c>
      <c r="M132" s="45">
        <f t="shared" si="9"/>
        <v>11389.333333333328</v>
      </c>
      <c r="N132" s="46">
        <f t="shared" si="10"/>
        <v>0.15000373165452774</v>
      </c>
      <c r="O132" s="43">
        <f t="shared" si="11"/>
        <v>79799</v>
      </c>
    </row>
    <row r="133" spans="1:104" x14ac:dyDescent="0.25">
      <c r="A133" s="38">
        <v>130</v>
      </c>
      <c r="B133" s="37" t="s">
        <v>192</v>
      </c>
      <c r="C133" s="38">
        <v>1</v>
      </c>
      <c r="D133" s="39" t="s">
        <v>2</v>
      </c>
      <c r="E133" s="17">
        <v>25134</v>
      </c>
      <c r="F133" s="17">
        <v>4775</v>
      </c>
      <c r="G133" s="17">
        <v>29909</v>
      </c>
      <c r="H133" s="18">
        <v>26082.02</v>
      </c>
      <c r="I133" s="25">
        <v>31038</v>
      </c>
      <c r="J133" s="16">
        <v>32279</v>
      </c>
      <c r="K133" s="97">
        <f t="shared" si="8"/>
        <v>31075.333333333332</v>
      </c>
      <c r="L133" s="91">
        <v>28216</v>
      </c>
      <c r="M133" s="45">
        <f t="shared" si="9"/>
        <v>2859.3333333333321</v>
      </c>
      <c r="N133" s="46">
        <f t="shared" si="10"/>
        <v>0.101337302712409</v>
      </c>
      <c r="O133" s="43">
        <f t="shared" si="11"/>
        <v>29655</v>
      </c>
    </row>
    <row r="134" spans="1:104" x14ac:dyDescent="0.25">
      <c r="A134" s="38">
        <v>131</v>
      </c>
      <c r="B134" s="37" t="s">
        <v>193</v>
      </c>
      <c r="C134" s="38">
        <v>1</v>
      </c>
      <c r="D134" s="39" t="s">
        <v>2</v>
      </c>
      <c r="E134" s="17">
        <v>25557</v>
      </c>
      <c r="F134" s="17">
        <v>4856</v>
      </c>
      <c r="G134" s="17">
        <v>30412</v>
      </c>
      <c r="H134" s="18">
        <v>26521.09</v>
      </c>
      <c r="I134" s="25">
        <v>31560</v>
      </c>
      <c r="J134" s="16">
        <v>33138</v>
      </c>
      <c r="K134" s="97">
        <f t="shared" si="8"/>
        <v>31703.333333333332</v>
      </c>
      <c r="L134" s="91">
        <v>28691</v>
      </c>
      <c r="M134" s="45">
        <f t="shared" si="9"/>
        <v>3012.3333333333321</v>
      </c>
      <c r="N134" s="46">
        <f t="shared" si="10"/>
        <v>0.10499227399997672</v>
      </c>
      <c r="O134" s="43">
        <f t="shared" si="11"/>
        <v>30154</v>
      </c>
    </row>
    <row r="135" spans="1:104" x14ac:dyDescent="0.25">
      <c r="A135" s="38">
        <v>132</v>
      </c>
      <c r="B135" s="37" t="s">
        <v>194</v>
      </c>
      <c r="C135" s="38">
        <v>1</v>
      </c>
      <c r="D135" s="39" t="s">
        <v>2</v>
      </c>
      <c r="E135" s="17">
        <v>25329</v>
      </c>
      <c r="F135" s="17">
        <v>4812</v>
      </c>
      <c r="G135" s="17">
        <v>30141</v>
      </c>
      <c r="H135" s="18">
        <v>26284.45</v>
      </c>
      <c r="I135" s="25">
        <v>31279</v>
      </c>
      <c r="J135" s="16">
        <v>32530</v>
      </c>
      <c r="K135" s="97">
        <f t="shared" si="8"/>
        <v>31316.666666666668</v>
      </c>
      <c r="L135" s="91">
        <v>28435</v>
      </c>
      <c r="M135" s="45">
        <f t="shared" si="9"/>
        <v>2881.6666666666679</v>
      </c>
      <c r="N135" s="46">
        <f t="shared" si="10"/>
        <v>0.1013422425414689</v>
      </c>
      <c r="O135" s="43">
        <f t="shared" si="11"/>
        <v>29885</v>
      </c>
    </row>
    <row r="136" spans="1:104" x14ac:dyDescent="0.25">
      <c r="A136" s="38">
        <v>133</v>
      </c>
      <c r="B136" s="37" t="s">
        <v>195</v>
      </c>
      <c r="C136" s="38">
        <v>1</v>
      </c>
      <c r="D136" s="39" t="s">
        <v>2</v>
      </c>
      <c r="E136" s="17">
        <v>25683</v>
      </c>
      <c r="F136" s="17">
        <v>4880</v>
      </c>
      <c r="G136" s="17">
        <v>30563</v>
      </c>
      <c r="H136" s="18">
        <v>26652.35</v>
      </c>
      <c r="I136" s="25">
        <v>31716</v>
      </c>
      <c r="J136" s="16">
        <v>33302</v>
      </c>
      <c r="K136" s="97">
        <f t="shared" si="8"/>
        <v>31860.333333333332</v>
      </c>
      <c r="L136" s="91">
        <v>28833</v>
      </c>
      <c r="M136" s="45">
        <f t="shared" si="9"/>
        <v>3027.3333333333321</v>
      </c>
      <c r="N136" s="46">
        <f t="shared" si="10"/>
        <v>0.1049954334732193</v>
      </c>
      <c r="O136" s="43">
        <f t="shared" si="11"/>
        <v>30303</v>
      </c>
    </row>
    <row r="137" spans="1:104" x14ac:dyDescent="0.25">
      <c r="A137" s="38">
        <v>134</v>
      </c>
      <c r="B137" s="37" t="s">
        <v>196</v>
      </c>
      <c r="C137" s="38">
        <v>1</v>
      </c>
      <c r="D137" s="39" t="s">
        <v>2</v>
      </c>
      <c r="E137" s="17">
        <v>24753</v>
      </c>
      <c r="F137" s="17">
        <v>4703</v>
      </c>
      <c r="G137" s="17">
        <v>29456</v>
      </c>
      <c r="H137" s="18">
        <v>25687.31</v>
      </c>
      <c r="I137" s="25">
        <v>30568</v>
      </c>
      <c r="J137" s="16">
        <v>31791</v>
      </c>
      <c r="K137" s="97">
        <f t="shared" si="8"/>
        <v>30605</v>
      </c>
      <c r="L137" s="91">
        <v>27789</v>
      </c>
      <c r="M137" s="45">
        <f t="shared" si="9"/>
        <v>2816</v>
      </c>
      <c r="N137" s="46">
        <f t="shared" si="10"/>
        <v>0.10133506063550325</v>
      </c>
      <c r="O137" s="43">
        <f t="shared" si="11"/>
        <v>29206</v>
      </c>
    </row>
    <row r="138" spans="1:104" x14ac:dyDescent="0.25">
      <c r="A138" s="38">
        <v>135</v>
      </c>
      <c r="B138" s="37" t="s">
        <v>85</v>
      </c>
      <c r="C138" s="38">
        <v>1</v>
      </c>
      <c r="D138" s="39" t="s">
        <v>2</v>
      </c>
      <c r="E138" s="17">
        <v>28649</v>
      </c>
      <c r="F138" s="17">
        <v>5443</v>
      </c>
      <c r="G138" s="17">
        <v>34092</v>
      </c>
      <c r="H138" s="18">
        <v>29729.58</v>
      </c>
      <c r="I138" s="25">
        <v>35378</v>
      </c>
      <c r="J138" s="16">
        <v>37147</v>
      </c>
      <c r="K138" s="97">
        <f t="shared" si="8"/>
        <v>35539</v>
      </c>
      <c r="L138" s="91">
        <v>32162</v>
      </c>
      <c r="M138" s="45">
        <f t="shared" si="9"/>
        <v>3377</v>
      </c>
      <c r="N138" s="46">
        <f t="shared" si="10"/>
        <v>0.10499968907406255</v>
      </c>
      <c r="O138" s="43">
        <f t="shared" si="11"/>
        <v>33802</v>
      </c>
    </row>
    <row r="139" spans="1:104" ht="22.8" x14ac:dyDescent="0.25">
      <c r="A139" s="38">
        <v>136</v>
      </c>
      <c r="B139" s="37" t="s">
        <v>86</v>
      </c>
      <c r="C139" s="38">
        <v>1</v>
      </c>
      <c r="D139" s="39" t="s">
        <v>2</v>
      </c>
      <c r="E139" s="17">
        <v>30211</v>
      </c>
      <c r="F139" s="17">
        <v>5740</v>
      </c>
      <c r="G139" s="17">
        <v>35951</v>
      </c>
      <c r="H139" s="18">
        <v>31350.92</v>
      </c>
      <c r="I139" s="25">
        <v>37308</v>
      </c>
      <c r="J139" s="16">
        <v>38800</v>
      </c>
      <c r="K139" s="97">
        <f t="shared" si="8"/>
        <v>37353</v>
      </c>
      <c r="L139" s="91">
        <v>33916</v>
      </c>
      <c r="M139" s="45">
        <f t="shared" si="9"/>
        <v>3437</v>
      </c>
      <c r="N139" s="46">
        <f t="shared" si="10"/>
        <v>0.10133860125014742</v>
      </c>
      <c r="O139" s="43">
        <f t="shared" si="11"/>
        <v>35646</v>
      </c>
    </row>
    <row r="140" spans="1:104" x14ac:dyDescent="0.25">
      <c r="A140" s="38">
        <v>137</v>
      </c>
      <c r="B140" s="37" t="s">
        <v>87</v>
      </c>
      <c r="C140" s="38">
        <v>1</v>
      </c>
      <c r="D140" s="39" t="s">
        <v>2</v>
      </c>
      <c r="E140" s="17">
        <v>21485</v>
      </c>
      <c r="F140" s="17">
        <v>4082</v>
      </c>
      <c r="G140" s="17">
        <v>25567</v>
      </c>
      <c r="H140" s="18">
        <v>22295.8</v>
      </c>
      <c r="I140" s="25">
        <v>26532</v>
      </c>
      <c r="J140" s="16">
        <v>27859</v>
      </c>
      <c r="K140" s="97">
        <f t="shared" si="8"/>
        <v>26652.666666666668</v>
      </c>
      <c r="L140" s="91">
        <v>24120</v>
      </c>
      <c r="M140" s="45">
        <f t="shared" si="9"/>
        <v>2532.6666666666679</v>
      </c>
      <c r="N140" s="46">
        <f t="shared" si="10"/>
        <v>0.10500276395798788</v>
      </c>
      <c r="O140" s="43">
        <f t="shared" si="11"/>
        <v>25350</v>
      </c>
    </row>
    <row r="141" spans="1:104" s="116" customFormat="1" x14ac:dyDescent="0.25">
      <c r="A141" s="38">
        <v>138</v>
      </c>
      <c r="B141" s="107" t="s">
        <v>88</v>
      </c>
      <c r="C141" s="106">
        <v>1</v>
      </c>
      <c r="D141" s="108" t="s">
        <v>2</v>
      </c>
      <c r="E141" s="109">
        <v>309775</v>
      </c>
      <c r="F141" s="109">
        <v>58857</v>
      </c>
      <c r="G141" s="109">
        <v>368632</v>
      </c>
      <c r="H141" s="110">
        <v>321464.37</v>
      </c>
      <c r="I141" s="111">
        <v>382543</v>
      </c>
      <c r="J141" s="112">
        <v>397844</v>
      </c>
      <c r="K141" s="113">
        <f t="shared" si="8"/>
        <v>383006.33333333331</v>
      </c>
      <c r="L141" s="114">
        <v>347766</v>
      </c>
      <c r="M141" s="115">
        <f t="shared" si="9"/>
        <v>35240.333333333314</v>
      </c>
      <c r="N141" s="46">
        <f t="shared" si="10"/>
        <v>0.10133346368918558</v>
      </c>
      <c r="O141" s="43">
        <f t="shared" si="11"/>
        <v>365502</v>
      </c>
    </row>
    <row r="142" spans="1:104" s="116" customFormat="1" x14ac:dyDescent="0.25">
      <c r="A142" s="38">
        <v>139</v>
      </c>
      <c r="B142" s="107" t="s">
        <v>89</v>
      </c>
      <c r="C142" s="106">
        <v>1</v>
      </c>
      <c r="D142" s="108" t="s">
        <v>2</v>
      </c>
      <c r="E142" s="109">
        <v>120660</v>
      </c>
      <c r="F142" s="109">
        <v>22925</v>
      </c>
      <c r="G142" s="109">
        <v>143585</v>
      </c>
      <c r="H142" s="110">
        <v>125213.28</v>
      </c>
      <c r="I142" s="111">
        <v>149004</v>
      </c>
      <c r="J142" s="112">
        <v>156454</v>
      </c>
      <c r="K142" s="113">
        <f t="shared" si="8"/>
        <v>149681</v>
      </c>
      <c r="L142" s="114">
        <v>135458</v>
      </c>
      <c r="M142" s="115">
        <f t="shared" si="9"/>
        <v>14223</v>
      </c>
      <c r="N142" s="46">
        <f t="shared" si="10"/>
        <v>0.10499933558741455</v>
      </c>
      <c r="O142" s="43">
        <f t="shared" si="11"/>
        <v>142366</v>
      </c>
    </row>
    <row r="143" spans="1:104" s="116" customFormat="1" x14ac:dyDescent="0.25">
      <c r="A143" s="38">
        <v>140</v>
      </c>
      <c r="B143" s="107" t="s">
        <v>90</v>
      </c>
      <c r="C143" s="106">
        <v>1</v>
      </c>
      <c r="D143" s="108" t="s">
        <v>2</v>
      </c>
      <c r="E143" s="109">
        <v>228023</v>
      </c>
      <c r="F143" s="109">
        <v>43324</v>
      </c>
      <c r="G143" s="109">
        <v>271347</v>
      </c>
      <c r="H143" s="110">
        <v>236627.56</v>
      </c>
      <c r="I143" s="111">
        <v>281587</v>
      </c>
      <c r="J143" s="112">
        <v>292850</v>
      </c>
      <c r="K143" s="113">
        <f t="shared" si="8"/>
        <v>281928</v>
      </c>
      <c r="L143" s="114">
        <v>255988</v>
      </c>
      <c r="M143" s="115">
        <f t="shared" si="9"/>
        <v>25940</v>
      </c>
      <c r="N143" s="46">
        <f t="shared" si="10"/>
        <v>0.10133287497851462</v>
      </c>
      <c r="O143" s="43">
        <f t="shared" si="11"/>
        <v>269043</v>
      </c>
    </row>
    <row r="144" spans="1:104" s="116" customFormat="1" x14ac:dyDescent="0.25">
      <c r="A144" s="38">
        <v>141</v>
      </c>
      <c r="B144" s="107" t="s">
        <v>91</v>
      </c>
      <c r="C144" s="106">
        <v>1</v>
      </c>
      <c r="D144" s="108" t="s">
        <v>2</v>
      </c>
      <c r="E144" s="109">
        <v>136894</v>
      </c>
      <c r="F144" s="109">
        <v>26010</v>
      </c>
      <c r="G144" s="109">
        <v>162903</v>
      </c>
      <c r="H144" s="110">
        <v>143116.04999999999</v>
      </c>
      <c r="I144" s="111">
        <v>170308</v>
      </c>
      <c r="J144" s="112">
        <v>178824</v>
      </c>
      <c r="K144" s="113">
        <f t="shared" si="8"/>
        <v>170678.33333333334</v>
      </c>
      <c r="L144" s="114">
        <v>148094</v>
      </c>
      <c r="M144" s="115">
        <f t="shared" si="9"/>
        <v>22584.333333333343</v>
      </c>
      <c r="N144" s="46">
        <f t="shared" si="10"/>
        <v>0.15249998874588669</v>
      </c>
      <c r="O144" s="43">
        <f t="shared" si="11"/>
        <v>155647</v>
      </c>
    </row>
    <row r="145" spans="1:104" x14ac:dyDescent="0.25">
      <c r="A145" s="38">
        <v>142</v>
      </c>
      <c r="B145" s="37" t="s">
        <v>92</v>
      </c>
      <c r="C145" s="38">
        <v>1</v>
      </c>
      <c r="D145" s="39" t="s">
        <v>2</v>
      </c>
      <c r="E145" s="17">
        <v>629572</v>
      </c>
      <c r="F145" s="17">
        <v>119619</v>
      </c>
      <c r="G145" s="17">
        <v>749190</v>
      </c>
      <c r="H145" s="18">
        <v>658188.49</v>
      </c>
      <c r="I145" s="25">
        <v>783244</v>
      </c>
      <c r="J145" s="16">
        <v>814574</v>
      </c>
      <c r="K145" s="97">
        <f t="shared" si="8"/>
        <v>782336</v>
      </c>
      <c r="L145" s="91">
        <v>681082</v>
      </c>
      <c r="M145" s="45">
        <f t="shared" si="9"/>
        <v>101254</v>
      </c>
      <c r="N145" s="46">
        <f t="shared" si="10"/>
        <v>0.14866638671995441</v>
      </c>
      <c r="O145" s="43">
        <f t="shared" si="11"/>
        <v>715817</v>
      </c>
    </row>
    <row r="146" spans="1:104" ht="22.8" x14ac:dyDescent="0.25">
      <c r="A146" s="38">
        <v>143</v>
      </c>
      <c r="B146" s="37" t="s">
        <v>93</v>
      </c>
      <c r="C146" s="38">
        <v>1</v>
      </c>
      <c r="D146" s="39" t="s">
        <v>2</v>
      </c>
      <c r="E146" s="17">
        <v>102226</v>
      </c>
      <c r="F146" s="17">
        <v>19423</v>
      </c>
      <c r="G146" s="17">
        <v>121649</v>
      </c>
      <c r="H146" s="18">
        <v>106083.45</v>
      </c>
      <c r="I146" s="25">
        <v>126239</v>
      </c>
      <c r="J146" s="16">
        <v>132551</v>
      </c>
      <c r="K146" s="97">
        <f t="shared" si="8"/>
        <v>126813</v>
      </c>
      <c r="L146" s="91">
        <v>114763</v>
      </c>
      <c r="M146" s="45">
        <f t="shared" si="9"/>
        <v>12050</v>
      </c>
      <c r="N146" s="46">
        <f t="shared" si="10"/>
        <v>0.10499899793487448</v>
      </c>
      <c r="O146" s="43">
        <f t="shared" si="11"/>
        <v>120616</v>
      </c>
    </row>
    <row r="147" spans="1:104" x14ac:dyDescent="0.25">
      <c r="A147" s="38">
        <v>144</v>
      </c>
      <c r="B147" s="37" t="s">
        <v>94</v>
      </c>
      <c r="C147" s="38">
        <v>1</v>
      </c>
      <c r="D147" s="39" t="s">
        <v>2</v>
      </c>
      <c r="E147" s="17">
        <v>18381</v>
      </c>
      <c r="F147" s="17">
        <v>3492</v>
      </c>
      <c r="G147" s="17">
        <v>21874</v>
      </c>
      <c r="H147" s="18">
        <v>19216.599999999999</v>
      </c>
      <c r="I147" s="25">
        <v>22868</v>
      </c>
      <c r="J147" s="16">
        <v>23782</v>
      </c>
      <c r="K147" s="97">
        <f t="shared" si="8"/>
        <v>22841.333333333332</v>
      </c>
      <c r="L147" s="91">
        <v>19885</v>
      </c>
      <c r="M147" s="45">
        <f t="shared" si="9"/>
        <v>2956.3333333333321</v>
      </c>
      <c r="N147" s="46">
        <f t="shared" si="10"/>
        <v>0.14867152795239286</v>
      </c>
      <c r="O147" s="43">
        <f t="shared" si="11"/>
        <v>20899</v>
      </c>
    </row>
    <row r="148" spans="1:104" x14ac:dyDescent="0.25">
      <c r="A148" s="38">
        <v>145</v>
      </c>
      <c r="B148" s="37" t="s">
        <v>95</v>
      </c>
      <c r="C148" s="38">
        <v>1</v>
      </c>
      <c r="D148" s="39" t="s">
        <v>2</v>
      </c>
      <c r="E148" s="17">
        <v>27161</v>
      </c>
      <c r="F148" s="17">
        <v>5161</v>
      </c>
      <c r="G148" s="17">
        <v>32322</v>
      </c>
      <c r="H148" s="18">
        <v>28185.88</v>
      </c>
      <c r="I148" s="25">
        <v>33541</v>
      </c>
      <c r="J148" s="16">
        <v>34547</v>
      </c>
      <c r="K148" s="97">
        <f t="shared" si="8"/>
        <v>33470</v>
      </c>
      <c r="L148" s="91">
        <v>30492</v>
      </c>
      <c r="M148" s="45">
        <f t="shared" si="9"/>
        <v>2978</v>
      </c>
      <c r="N148" s="46">
        <f t="shared" si="10"/>
        <v>9.7664961301324932E-2</v>
      </c>
      <c r="O148" s="43">
        <f t="shared" si="11"/>
        <v>32047</v>
      </c>
    </row>
    <row r="149" spans="1:104" x14ac:dyDescent="0.25">
      <c r="A149" s="38">
        <v>146</v>
      </c>
      <c r="B149" s="37" t="s">
        <v>96</v>
      </c>
      <c r="C149" s="38">
        <v>1</v>
      </c>
      <c r="D149" s="39" t="s">
        <v>2</v>
      </c>
      <c r="E149" s="17">
        <v>283323</v>
      </c>
      <c r="F149" s="17">
        <v>53831</v>
      </c>
      <c r="G149" s="17">
        <v>337154</v>
      </c>
      <c r="H149" s="18">
        <v>296201.34000000003</v>
      </c>
      <c r="I149" s="25">
        <v>352480</v>
      </c>
      <c r="J149" s="16">
        <v>370104</v>
      </c>
      <c r="K149" s="97">
        <f t="shared" si="8"/>
        <v>353246</v>
      </c>
      <c r="L149" s="91">
        <v>306504</v>
      </c>
      <c r="M149" s="45">
        <f t="shared" si="9"/>
        <v>46742</v>
      </c>
      <c r="N149" s="46">
        <f t="shared" si="10"/>
        <v>0.15250045676402266</v>
      </c>
      <c r="O149" s="43">
        <f t="shared" si="11"/>
        <v>322136</v>
      </c>
    </row>
    <row r="150" spans="1:104" ht="57" x14ac:dyDescent="0.25">
      <c r="A150" s="38">
        <v>147</v>
      </c>
      <c r="B150" s="47" t="s">
        <v>197</v>
      </c>
      <c r="C150" s="48">
        <v>1</v>
      </c>
      <c r="D150" s="49" t="s">
        <v>2</v>
      </c>
      <c r="E150" s="24">
        <v>1789717</v>
      </c>
      <c r="F150" s="24">
        <v>340046</v>
      </c>
      <c r="G150" s="17">
        <v>2129763</v>
      </c>
      <c r="H150" s="18">
        <v>1871067.39</v>
      </c>
      <c r="I150" s="25">
        <v>2226570</v>
      </c>
      <c r="J150" s="16">
        <v>2337899</v>
      </c>
      <c r="K150" s="97">
        <f t="shared" si="8"/>
        <v>2231410.6666666665</v>
      </c>
      <c r="L150" s="91">
        <v>1936148</v>
      </c>
      <c r="M150" s="45">
        <f t="shared" si="9"/>
        <v>295262.66666666651</v>
      </c>
      <c r="N150" s="46">
        <f t="shared" si="10"/>
        <v>0.15250004992731264</v>
      </c>
      <c r="O150" s="43">
        <f t="shared" si="11"/>
        <v>2034892</v>
      </c>
    </row>
    <row r="151" spans="1:104" x14ac:dyDescent="0.25">
      <c r="A151" s="38">
        <v>148</v>
      </c>
      <c r="B151" s="37" t="s">
        <v>97</v>
      </c>
      <c r="C151" s="38">
        <v>1</v>
      </c>
      <c r="D151" s="39" t="s">
        <v>2</v>
      </c>
      <c r="E151" s="17">
        <v>58528</v>
      </c>
      <c r="F151" s="17">
        <v>11120</v>
      </c>
      <c r="G151" s="17">
        <v>69649</v>
      </c>
      <c r="H151" s="18">
        <v>61188.7</v>
      </c>
      <c r="I151" s="25">
        <v>72815</v>
      </c>
      <c r="J151" s="16">
        <v>76455</v>
      </c>
      <c r="K151" s="97">
        <f t="shared" si="8"/>
        <v>72973</v>
      </c>
      <c r="L151" s="91">
        <v>63317</v>
      </c>
      <c r="M151" s="45">
        <f t="shared" si="9"/>
        <v>9656</v>
      </c>
      <c r="N151" s="46">
        <f t="shared" si="10"/>
        <v>0.1525024874836142</v>
      </c>
      <c r="O151" s="43">
        <f t="shared" si="11"/>
        <v>66546</v>
      </c>
    </row>
    <row r="152" spans="1:104" x14ac:dyDescent="0.25">
      <c r="A152" s="38">
        <v>149</v>
      </c>
      <c r="B152" s="37" t="s">
        <v>98</v>
      </c>
      <c r="C152" s="38">
        <v>1</v>
      </c>
      <c r="D152" s="39" t="s">
        <v>2</v>
      </c>
      <c r="E152" s="17">
        <v>6220317</v>
      </c>
      <c r="F152" s="53">
        <v>1181860</v>
      </c>
      <c r="G152" s="17">
        <v>7402177</v>
      </c>
      <c r="H152" s="18">
        <v>6503058.6600000001</v>
      </c>
      <c r="I152" s="25">
        <v>7738640</v>
      </c>
      <c r="J152" s="16">
        <v>8048185</v>
      </c>
      <c r="K152" s="97">
        <f t="shared" si="8"/>
        <v>7729667.333333333</v>
      </c>
      <c r="L152" s="91">
        <v>6729252</v>
      </c>
      <c r="M152" s="45">
        <f t="shared" si="9"/>
        <v>1000415.333333333</v>
      </c>
      <c r="N152" s="46">
        <f t="shared" si="10"/>
        <v>0.1486666472489562</v>
      </c>
      <c r="O152" s="43">
        <f t="shared" si="11"/>
        <v>7072444</v>
      </c>
    </row>
    <row r="153" spans="1:104" x14ac:dyDescent="0.25">
      <c r="A153" s="38">
        <v>150</v>
      </c>
      <c r="B153" s="37" t="s">
        <v>99</v>
      </c>
      <c r="C153" s="38">
        <v>1</v>
      </c>
      <c r="D153" s="39" t="s">
        <v>2</v>
      </c>
      <c r="E153" s="17">
        <v>25506</v>
      </c>
      <c r="F153" s="17">
        <v>4846</v>
      </c>
      <c r="G153" s="17">
        <v>30352</v>
      </c>
      <c r="H153" s="18">
        <v>26468.400000000001</v>
      </c>
      <c r="I153" s="25">
        <v>31497</v>
      </c>
      <c r="J153" s="16">
        <v>32442</v>
      </c>
      <c r="K153" s="97">
        <f t="shared" si="8"/>
        <v>31430.333333333332</v>
      </c>
      <c r="L153" s="91">
        <v>28634</v>
      </c>
      <c r="M153" s="45">
        <f t="shared" si="9"/>
        <v>2796.3333333333321</v>
      </c>
      <c r="N153" s="46">
        <f t="shared" si="10"/>
        <v>9.7657796093222463E-2</v>
      </c>
      <c r="O153" s="43">
        <f t="shared" si="11"/>
        <v>30094</v>
      </c>
    </row>
    <row r="154" spans="1:104" x14ac:dyDescent="0.25">
      <c r="A154" s="38">
        <v>151</v>
      </c>
      <c r="B154" s="54" t="s">
        <v>198</v>
      </c>
      <c r="C154" s="55">
        <v>1</v>
      </c>
      <c r="D154" s="56" t="s">
        <v>2</v>
      </c>
      <c r="E154" s="57">
        <v>26100</v>
      </c>
      <c r="F154" s="13">
        <v>4959</v>
      </c>
      <c r="G154" s="13">
        <v>31059</v>
      </c>
      <c r="H154" s="18">
        <v>26100</v>
      </c>
      <c r="I154" s="25">
        <v>31059</v>
      </c>
      <c r="J154" s="16">
        <v>32301</v>
      </c>
      <c r="K154" s="97">
        <f t="shared" si="8"/>
        <v>31473</v>
      </c>
      <c r="L154" s="91">
        <v>23666</v>
      </c>
      <c r="M154" s="45">
        <f t="shared" si="9"/>
        <v>7807</v>
      </c>
      <c r="N154" s="46">
        <f t="shared" si="10"/>
        <v>0.3298825319023071</v>
      </c>
      <c r="O154" s="43">
        <f t="shared" si="11"/>
        <v>24873</v>
      </c>
    </row>
    <row r="155" spans="1:104" ht="22.8" x14ac:dyDescent="0.25">
      <c r="A155" s="38">
        <v>152</v>
      </c>
      <c r="B155" s="58" t="s">
        <v>199</v>
      </c>
      <c r="C155" s="59">
        <v>1</v>
      </c>
      <c r="D155" s="60" t="s">
        <v>2</v>
      </c>
      <c r="E155" s="61">
        <v>23441</v>
      </c>
      <c r="F155" s="17">
        <v>4454</v>
      </c>
      <c r="G155" s="17">
        <v>27895</v>
      </c>
      <c r="H155" s="18">
        <v>24325.71</v>
      </c>
      <c r="I155" s="25">
        <v>28948</v>
      </c>
      <c r="J155" s="16">
        <v>29816</v>
      </c>
      <c r="K155" s="97">
        <f t="shared" si="8"/>
        <v>28886.333333333332</v>
      </c>
      <c r="L155" s="91">
        <v>26316</v>
      </c>
      <c r="M155" s="45">
        <f t="shared" si="9"/>
        <v>2570.3333333333321</v>
      </c>
      <c r="N155" s="46">
        <f t="shared" si="10"/>
        <v>9.7671885291584284E-2</v>
      </c>
      <c r="O155" s="43">
        <f t="shared" si="11"/>
        <v>27658</v>
      </c>
    </row>
    <row r="156" spans="1:104" x14ac:dyDescent="0.25">
      <c r="A156" s="38">
        <v>153</v>
      </c>
      <c r="B156" s="58" t="s">
        <v>100</v>
      </c>
      <c r="C156" s="59">
        <v>1</v>
      </c>
      <c r="D156" s="60" t="s">
        <v>2</v>
      </c>
      <c r="E156" s="61">
        <v>1305</v>
      </c>
      <c r="F156" s="20">
        <v>248</v>
      </c>
      <c r="G156" s="17">
        <v>1553</v>
      </c>
      <c r="H156" s="18">
        <v>1305</v>
      </c>
      <c r="I156" s="25">
        <v>1553</v>
      </c>
      <c r="J156" s="16">
        <v>1631</v>
      </c>
      <c r="K156" s="97">
        <f t="shared" si="8"/>
        <v>1579</v>
      </c>
      <c r="L156" s="91">
        <v>1362</v>
      </c>
      <c r="M156" s="45">
        <f t="shared" si="9"/>
        <v>217</v>
      </c>
      <c r="N156" s="46">
        <f t="shared" si="10"/>
        <v>0.1593245227606461</v>
      </c>
      <c r="O156" s="43">
        <f t="shared" si="11"/>
        <v>1431</v>
      </c>
    </row>
    <row r="157" spans="1:104" s="7" customFormat="1" x14ac:dyDescent="0.25">
      <c r="A157" s="38">
        <v>154</v>
      </c>
      <c r="B157" s="58" t="s">
        <v>200</v>
      </c>
      <c r="C157" s="59">
        <v>1</v>
      </c>
      <c r="D157" s="60" t="s">
        <v>2</v>
      </c>
      <c r="E157" s="61">
        <v>15771</v>
      </c>
      <c r="F157" s="17">
        <v>2996</v>
      </c>
      <c r="G157" s="17">
        <v>18767</v>
      </c>
      <c r="H157" s="18">
        <v>15770.88</v>
      </c>
      <c r="I157" s="25">
        <v>18767</v>
      </c>
      <c r="J157" s="16">
        <v>19706</v>
      </c>
      <c r="K157" s="97">
        <f t="shared" si="8"/>
        <v>19080</v>
      </c>
      <c r="L157" s="91">
        <v>12943</v>
      </c>
      <c r="M157" s="45">
        <f t="shared" si="9"/>
        <v>6137</v>
      </c>
      <c r="N157" s="46">
        <f t="shared" si="10"/>
        <v>0.47415591439388088</v>
      </c>
      <c r="O157" s="43">
        <f t="shared" si="11"/>
        <v>13603</v>
      </c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</row>
    <row r="158" spans="1:104" x14ac:dyDescent="0.25">
      <c r="A158" s="38">
        <v>155</v>
      </c>
      <c r="B158" s="58" t="s">
        <v>201</v>
      </c>
      <c r="C158" s="59">
        <v>1</v>
      </c>
      <c r="D158" s="60" t="s">
        <v>2</v>
      </c>
      <c r="E158" s="61">
        <v>43531</v>
      </c>
      <c r="F158" s="17">
        <v>8271</v>
      </c>
      <c r="G158" s="17">
        <v>51802</v>
      </c>
      <c r="H158" s="18">
        <v>45173.95</v>
      </c>
      <c r="I158" s="25">
        <v>53757</v>
      </c>
      <c r="J158" s="16">
        <v>55370</v>
      </c>
      <c r="K158" s="97">
        <f t="shared" si="8"/>
        <v>53643</v>
      </c>
      <c r="L158" s="91">
        <v>48870</v>
      </c>
      <c r="M158" s="45">
        <f t="shared" si="9"/>
        <v>4773</v>
      </c>
      <c r="N158" s="46">
        <f t="shared" si="10"/>
        <v>9.766728054020872E-2</v>
      </c>
      <c r="O158" s="43">
        <f t="shared" si="11"/>
        <v>51362</v>
      </c>
    </row>
    <row r="159" spans="1:104" x14ac:dyDescent="0.25">
      <c r="A159" s="38">
        <v>156</v>
      </c>
      <c r="B159" s="58" t="s">
        <v>101</v>
      </c>
      <c r="C159" s="59">
        <v>1</v>
      </c>
      <c r="D159" s="60" t="s">
        <v>2</v>
      </c>
      <c r="E159" s="61">
        <v>1204</v>
      </c>
      <c r="F159" s="20">
        <v>229</v>
      </c>
      <c r="G159" s="17">
        <v>1432</v>
      </c>
      <c r="H159" s="18">
        <v>1203.5</v>
      </c>
      <c r="I159" s="25">
        <v>1432</v>
      </c>
      <c r="J159" s="16">
        <v>1489</v>
      </c>
      <c r="K159" s="97">
        <f t="shared" si="8"/>
        <v>1451</v>
      </c>
      <c r="L159" s="91">
        <v>1292</v>
      </c>
      <c r="M159" s="45">
        <f t="shared" si="9"/>
        <v>159</v>
      </c>
      <c r="N159" s="46">
        <f t="shared" si="10"/>
        <v>0.12306501547987617</v>
      </c>
      <c r="O159" s="43">
        <f t="shared" si="11"/>
        <v>1358</v>
      </c>
    </row>
    <row r="160" spans="1:104" x14ac:dyDescent="0.25">
      <c r="A160" s="38">
        <v>157</v>
      </c>
      <c r="B160" s="58" t="s">
        <v>102</v>
      </c>
      <c r="C160" s="59">
        <v>1</v>
      </c>
      <c r="D160" s="60" t="s">
        <v>2</v>
      </c>
      <c r="E160" s="61">
        <v>24134</v>
      </c>
      <c r="F160" s="17">
        <v>4585</v>
      </c>
      <c r="G160" s="17">
        <v>28720</v>
      </c>
      <c r="H160" s="18">
        <v>25044.87</v>
      </c>
      <c r="I160" s="25">
        <v>29803</v>
      </c>
      <c r="J160" s="16">
        <v>30698</v>
      </c>
      <c r="K160" s="97">
        <f t="shared" si="8"/>
        <v>29740.333333333332</v>
      </c>
      <c r="L160" s="91">
        <v>27094</v>
      </c>
      <c r="M160" s="45">
        <f t="shared" si="9"/>
        <v>2646.3333333333321</v>
      </c>
      <c r="N160" s="46">
        <f t="shared" si="10"/>
        <v>9.7672301370537104E-2</v>
      </c>
      <c r="O160" s="43">
        <f t="shared" si="11"/>
        <v>28476</v>
      </c>
    </row>
    <row r="161" spans="1:104" x14ac:dyDescent="0.25">
      <c r="A161" s="38">
        <v>158</v>
      </c>
      <c r="B161" s="58" t="s">
        <v>103</v>
      </c>
      <c r="C161" s="59">
        <v>1</v>
      </c>
      <c r="D161" s="60" t="s">
        <v>2</v>
      </c>
      <c r="E161" s="61">
        <v>19387</v>
      </c>
      <c r="F161" s="17">
        <v>3684</v>
      </c>
      <c r="G161" s="17">
        <v>23071</v>
      </c>
      <c r="H161" s="18">
        <v>20118.91</v>
      </c>
      <c r="I161" s="25">
        <v>23942</v>
      </c>
      <c r="J161" s="16">
        <v>24899</v>
      </c>
      <c r="K161" s="97">
        <f t="shared" si="8"/>
        <v>23970.666666666668</v>
      </c>
      <c r="L161" s="91">
        <v>21765</v>
      </c>
      <c r="M161" s="45">
        <f t="shared" si="9"/>
        <v>2205.6666666666679</v>
      </c>
      <c r="N161" s="46">
        <f t="shared" si="10"/>
        <v>0.10134007198100932</v>
      </c>
      <c r="O161" s="43">
        <f t="shared" si="11"/>
        <v>22875</v>
      </c>
    </row>
    <row r="162" spans="1:104" x14ac:dyDescent="0.25">
      <c r="A162" s="38">
        <v>159</v>
      </c>
      <c r="B162" s="58" t="s">
        <v>6</v>
      </c>
      <c r="C162" s="59">
        <v>1</v>
      </c>
      <c r="D162" s="60" t="s">
        <v>2</v>
      </c>
      <c r="E162" s="61">
        <v>3365</v>
      </c>
      <c r="F162" s="20">
        <v>0</v>
      </c>
      <c r="G162" s="17">
        <v>3365</v>
      </c>
      <c r="H162" s="18">
        <v>2827.5</v>
      </c>
      <c r="I162" s="25">
        <v>3365</v>
      </c>
      <c r="J162" s="16">
        <v>3533</v>
      </c>
      <c r="K162" s="97">
        <f>AVERAGE(E162,H162,J162)</f>
        <v>3241.8333333333335</v>
      </c>
      <c r="L162" s="91">
        <v>2353</v>
      </c>
      <c r="M162" s="45">
        <f t="shared" si="9"/>
        <v>888.83333333333348</v>
      </c>
      <c r="N162" s="46">
        <f t="shared" si="10"/>
        <v>0.37774472304859052</v>
      </c>
      <c r="O162" s="43">
        <f t="shared" si="11"/>
        <v>2473</v>
      </c>
    </row>
    <row r="163" spans="1:104" x14ac:dyDescent="0.25">
      <c r="A163" s="38">
        <v>160</v>
      </c>
      <c r="B163" s="58" t="s">
        <v>7</v>
      </c>
      <c r="C163" s="59">
        <v>1</v>
      </c>
      <c r="D163" s="60" t="s">
        <v>2</v>
      </c>
      <c r="E163" s="61">
        <v>16770</v>
      </c>
      <c r="F163" s="20">
        <v>0</v>
      </c>
      <c r="G163" s="17">
        <v>16770</v>
      </c>
      <c r="H163" s="18">
        <v>14732.56</v>
      </c>
      <c r="I163" s="25">
        <v>17532</v>
      </c>
      <c r="J163" s="16">
        <v>18058</v>
      </c>
      <c r="K163" s="97">
        <f>AVERAGE(E163,H163,J163)</f>
        <v>16520.186666666665</v>
      </c>
      <c r="L163" s="91">
        <v>15245</v>
      </c>
      <c r="M163" s="45">
        <f t="shared" si="9"/>
        <v>1275.1866666666647</v>
      </c>
      <c r="N163" s="46">
        <f t="shared" si="10"/>
        <v>8.3646222805291229E-2</v>
      </c>
      <c r="O163" s="43">
        <f t="shared" si="11"/>
        <v>16022</v>
      </c>
    </row>
    <row r="164" spans="1:104" x14ac:dyDescent="0.25">
      <c r="A164" s="38">
        <v>161</v>
      </c>
      <c r="B164" s="58" t="s">
        <v>202</v>
      </c>
      <c r="C164" s="59">
        <v>1</v>
      </c>
      <c r="D164" s="60" t="s">
        <v>2</v>
      </c>
      <c r="E164" s="61">
        <v>10755</v>
      </c>
      <c r="F164" s="17">
        <v>2043</v>
      </c>
      <c r="G164" s="17">
        <v>12798</v>
      </c>
      <c r="H164" s="18">
        <v>11160.84</v>
      </c>
      <c r="I164" s="25">
        <v>13281</v>
      </c>
      <c r="J164" s="16">
        <v>13813</v>
      </c>
      <c r="K164" s="97">
        <f t="shared" si="8"/>
        <v>13297.333333333334</v>
      </c>
      <c r="L164" s="91">
        <v>12074</v>
      </c>
      <c r="M164" s="45">
        <f t="shared" si="9"/>
        <v>1223.3333333333339</v>
      </c>
      <c r="N164" s="46">
        <f t="shared" si="10"/>
        <v>0.10131963999779145</v>
      </c>
      <c r="O164" s="43">
        <f t="shared" si="11"/>
        <v>12690</v>
      </c>
    </row>
    <row r="165" spans="1:104" ht="22.8" x14ac:dyDescent="0.25">
      <c r="A165" s="38">
        <v>162</v>
      </c>
      <c r="B165" s="58" t="s">
        <v>203</v>
      </c>
      <c r="C165" s="59">
        <v>1</v>
      </c>
      <c r="D165" s="60" t="s">
        <v>2</v>
      </c>
      <c r="E165" s="61">
        <v>4394</v>
      </c>
      <c r="F165" s="20">
        <v>835</v>
      </c>
      <c r="G165" s="17">
        <v>5228</v>
      </c>
      <c r="H165" s="18">
        <v>4393.5</v>
      </c>
      <c r="I165" s="25">
        <v>5228</v>
      </c>
      <c r="J165" s="16">
        <v>5490</v>
      </c>
      <c r="K165" s="97">
        <f t="shared" si="8"/>
        <v>5315.333333333333</v>
      </c>
      <c r="L165" s="91">
        <v>4772</v>
      </c>
      <c r="M165" s="45">
        <f t="shared" si="9"/>
        <v>543.33333333333303</v>
      </c>
      <c r="N165" s="46">
        <f t="shared" si="10"/>
        <v>0.11385861972618043</v>
      </c>
      <c r="O165" s="43">
        <f t="shared" si="11"/>
        <v>5015</v>
      </c>
    </row>
    <row r="166" spans="1:104" ht="22.8" x14ac:dyDescent="0.25">
      <c r="A166" s="38">
        <v>163</v>
      </c>
      <c r="B166" s="58" t="s">
        <v>232</v>
      </c>
      <c r="C166" s="59">
        <v>1</v>
      </c>
      <c r="D166" s="60" t="s">
        <v>2</v>
      </c>
      <c r="E166" s="61">
        <v>191301</v>
      </c>
      <c r="F166" s="17">
        <v>36347</v>
      </c>
      <c r="G166" s="17">
        <v>227649</v>
      </c>
      <c r="H166" s="18">
        <v>191301.4</v>
      </c>
      <c r="I166" s="25">
        <v>227649</v>
      </c>
      <c r="J166" s="16">
        <v>234478</v>
      </c>
      <c r="K166" s="97">
        <f t="shared" si="8"/>
        <v>229925.33333333334</v>
      </c>
      <c r="L166" s="91">
        <v>184017</v>
      </c>
      <c r="M166" s="45">
        <f t="shared" si="9"/>
        <v>45908.333333333343</v>
      </c>
      <c r="N166" s="46">
        <f t="shared" si="10"/>
        <v>0.24947876192598153</v>
      </c>
      <c r="O166" s="43">
        <f t="shared" si="11"/>
        <v>193402</v>
      </c>
    </row>
    <row r="167" spans="1:104" s="7" customFormat="1" x14ac:dyDescent="0.25">
      <c r="A167" s="38">
        <v>164</v>
      </c>
      <c r="B167" s="58" t="s">
        <v>204</v>
      </c>
      <c r="C167" s="59">
        <v>1</v>
      </c>
      <c r="D167" s="60" t="s">
        <v>2</v>
      </c>
      <c r="E167" s="61">
        <v>22620</v>
      </c>
      <c r="F167" s="17">
        <v>4298</v>
      </c>
      <c r="G167" s="17">
        <v>26918</v>
      </c>
      <c r="H167" s="18">
        <v>22620</v>
      </c>
      <c r="I167" s="25">
        <v>26918</v>
      </c>
      <c r="J167" s="16">
        <v>27995</v>
      </c>
      <c r="K167" s="97">
        <f t="shared" si="8"/>
        <v>27277</v>
      </c>
      <c r="L167" s="91">
        <v>11870</v>
      </c>
      <c r="M167" s="45">
        <f t="shared" si="9"/>
        <v>15407</v>
      </c>
      <c r="N167" s="46">
        <f t="shared" si="10"/>
        <v>1.2979780960404381</v>
      </c>
      <c r="O167" s="43">
        <f t="shared" si="11"/>
        <v>12475</v>
      </c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</row>
    <row r="168" spans="1:104" x14ac:dyDescent="0.25">
      <c r="A168" s="38">
        <v>165</v>
      </c>
      <c r="B168" s="58" t="s">
        <v>205</v>
      </c>
      <c r="C168" s="59">
        <v>1</v>
      </c>
      <c r="D168" s="60" t="s">
        <v>2</v>
      </c>
      <c r="E168" s="61">
        <v>61484</v>
      </c>
      <c r="F168" s="17">
        <v>11682</v>
      </c>
      <c r="G168" s="17">
        <v>73167</v>
      </c>
      <c r="H168" s="18">
        <v>63804.62</v>
      </c>
      <c r="I168" s="25">
        <v>75928</v>
      </c>
      <c r="J168" s="16">
        <v>79724</v>
      </c>
      <c r="K168" s="97">
        <f t="shared" si="8"/>
        <v>76273</v>
      </c>
      <c r="L168" s="91">
        <v>69025</v>
      </c>
      <c r="M168" s="45">
        <f t="shared" si="9"/>
        <v>7248</v>
      </c>
      <c r="N168" s="46">
        <f t="shared" si="10"/>
        <v>0.10500543281419776</v>
      </c>
      <c r="O168" s="43">
        <f t="shared" si="11"/>
        <v>72545</v>
      </c>
    </row>
    <row r="169" spans="1:104" x14ac:dyDescent="0.25">
      <c r="A169" s="38">
        <v>166</v>
      </c>
      <c r="B169" s="58" t="s">
        <v>206</v>
      </c>
      <c r="C169" s="59">
        <v>1</v>
      </c>
      <c r="D169" s="60" t="s">
        <v>2</v>
      </c>
      <c r="E169" s="61">
        <v>29230</v>
      </c>
      <c r="F169" s="17">
        <v>5554</v>
      </c>
      <c r="G169" s="17">
        <v>34784</v>
      </c>
      <c r="H169" s="18">
        <v>30559.08</v>
      </c>
      <c r="I169" s="25">
        <v>36365</v>
      </c>
      <c r="J169" s="16">
        <v>37456</v>
      </c>
      <c r="K169" s="97">
        <f t="shared" si="8"/>
        <v>36201.666666666664</v>
      </c>
      <c r="L169" s="91">
        <v>31622</v>
      </c>
      <c r="M169" s="45">
        <f t="shared" si="9"/>
        <v>4579.6666666666642</v>
      </c>
      <c r="N169" s="46">
        <f t="shared" si="10"/>
        <v>0.14482533257436797</v>
      </c>
      <c r="O169" s="43">
        <f t="shared" si="11"/>
        <v>33235</v>
      </c>
    </row>
    <row r="170" spans="1:104" ht="34.200000000000003" x14ac:dyDescent="0.25">
      <c r="A170" s="38">
        <v>167</v>
      </c>
      <c r="B170" s="58" t="s">
        <v>207</v>
      </c>
      <c r="C170" s="62">
        <v>1</v>
      </c>
      <c r="D170" s="63" t="s">
        <v>2</v>
      </c>
      <c r="E170" s="64">
        <v>22031</v>
      </c>
      <c r="F170" s="24">
        <v>4186</v>
      </c>
      <c r="G170" s="17">
        <v>26217</v>
      </c>
      <c r="H170" s="18">
        <v>23901.64</v>
      </c>
      <c r="I170" s="25">
        <v>28443</v>
      </c>
      <c r="J170" s="16">
        <v>29581</v>
      </c>
      <c r="K170" s="97">
        <f t="shared" si="8"/>
        <v>28080.333333333332</v>
      </c>
      <c r="L170" s="91">
        <v>24733</v>
      </c>
      <c r="M170" s="45">
        <f t="shared" si="9"/>
        <v>3347.3333333333321</v>
      </c>
      <c r="N170" s="46">
        <f t="shared" si="10"/>
        <v>0.13533875119610772</v>
      </c>
      <c r="O170" s="43">
        <f t="shared" si="11"/>
        <v>25994</v>
      </c>
    </row>
    <row r="171" spans="1:104" x14ac:dyDescent="0.25">
      <c r="A171" s="38">
        <v>168</v>
      </c>
      <c r="B171" s="58" t="s">
        <v>104</v>
      </c>
      <c r="C171" s="59">
        <v>1</v>
      </c>
      <c r="D171" s="60" t="s">
        <v>2</v>
      </c>
      <c r="E171" s="61">
        <v>23787</v>
      </c>
      <c r="F171" s="17">
        <v>4519</v>
      </c>
      <c r="G171" s="17">
        <v>28306</v>
      </c>
      <c r="H171" s="18">
        <v>24684.37</v>
      </c>
      <c r="I171" s="25">
        <v>29374</v>
      </c>
      <c r="J171" s="16">
        <v>30843</v>
      </c>
      <c r="K171" s="97">
        <f t="shared" si="8"/>
        <v>29507.666666666668</v>
      </c>
      <c r="L171" s="91">
        <v>26704</v>
      </c>
      <c r="M171" s="45">
        <f t="shared" si="9"/>
        <v>2803.6666666666679</v>
      </c>
      <c r="N171" s="46">
        <f t="shared" si="10"/>
        <v>0.10499051328140607</v>
      </c>
      <c r="O171" s="43">
        <f t="shared" si="11"/>
        <v>28066</v>
      </c>
    </row>
    <row r="172" spans="1:104" x14ac:dyDescent="0.25">
      <c r="A172" s="38">
        <v>169</v>
      </c>
      <c r="B172" s="58" t="s">
        <v>208</v>
      </c>
      <c r="C172" s="59">
        <v>1</v>
      </c>
      <c r="D172" s="60" t="s">
        <v>2</v>
      </c>
      <c r="E172" s="61">
        <v>32490</v>
      </c>
      <c r="F172" s="17">
        <v>6173</v>
      </c>
      <c r="G172" s="17">
        <v>38664</v>
      </c>
      <c r="H172" s="18">
        <v>33716.39</v>
      </c>
      <c r="I172" s="25">
        <v>40123</v>
      </c>
      <c r="J172" s="16">
        <v>41326</v>
      </c>
      <c r="K172" s="97">
        <f t="shared" si="8"/>
        <v>40037.666666666664</v>
      </c>
      <c r="L172" s="91">
        <v>36475</v>
      </c>
      <c r="M172" s="45">
        <f t="shared" si="9"/>
        <v>3562.6666666666642</v>
      </c>
      <c r="N172" s="46">
        <f t="shared" si="10"/>
        <v>9.767420607722177E-2</v>
      </c>
      <c r="O172" s="43">
        <f t="shared" si="11"/>
        <v>38335</v>
      </c>
    </row>
    <row r="173" spans="1:104" s="7" customFormat="1" x14ac:dyDescent="0.25">
      <c r="A173" s="38">
        <v>170</v>
      </c>
      <c r="B173" s="58" t="s">
        <v>209</v>
      </c>
      <c r="C173" s="59">
        <v>1</v>
      </c>
      <c r="D173" s="60" t="s">
        <v>2</v>
      </c>
      <c r="E173" s="61">
        <v>16961</v>
      </c>
      <c r="F173" s="17">
        <v>3223</v>
      </c>
      <c r="G173" s="17">
        <v>20184</v>
      </c>
      <c r="H173" s="18">
        <v>16961.34</v>
      </c>
      <c r="I173" s="25">
        <v>20184</v>
      </c>
      <c r="J173" s="16">
        <v>20991</v>
      </c>
      <c r="K173" s="97">
        <f t="shared" si="8"/>
        <v>20453</v>
      </c>
      <c r="L173" s="91">
        <v>13920</v>
      </c>
      <c r="M173" s="45">
        <f t="shared" si="9"/>
        <v>6533</v>
      </c>
      <c r="N173" s="46">
        <f t="shared" si="10"/>
        <v>0.46932471264367814</v>
      </c>
      <c r="O173" s="43">
        <f t="shared" si="11"/>
        <v>14630</v>
      </c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</row>
    <row r="174" spans="1:104" ht="22.8" x14ac:dyDescent="0.25">
      <c r="A174" s="38">
        <v>171</v>
      </c>
      <c r="B174" s="58" t="s">
        <v>105</v>
      </c>
      <c r="C174" s="59">
        <v>1</v>
      </c>
      <c r="D174" s="60" t="s">
        <v>2</v>
      </c>
      <c r="E174" s="61">
        <v>1352</v>
      </c>
      <c r="F174" s="20">
        <v>257</v>
      </c>
      <c r="G174" s="17">
        <v>1609</v>
      </c>
      <c r="H174" s="18">
        <v>1408.61</v>
      </c>
      <c r="I174" s="25">
        <v>1676</v>
      </c>
      <c r="J174" s="16">
        <v>1760</v>
      </c>
      <c r="K174" s="97">
        <f t="shared" si="8"/>
        <v>1681.6666666666667</v>
      </c>
      <c r="L174" s="91">
        <v>1341</v>
      </c>
      <c r="M174" s="45">
        <f t="shared" si="9"/>
        <v>340.66666666666674</v>
      </c>
      <c r="N174" s="46">
        <f t="shared" si="10"/>
        <v>0.25403927417350242</v>
      </c>
      <c r="O174" s="43">
        <f t="shared" si="11"/>
        <v>1409</v>
      </c>
    </row>
    <row r="175" spans="1:104" x14ac:dyDescent="0.25">
      <c r="A175" s="38">
        <v>172</v>
      </c>
      <c r="B175" s="58" t="s">
        <v>210</v>
      </c>
      <c r="C175" s="59">
        <v>1</v>
      </c>
      <c r="D175" s="60" t="s">
        <v>2</v>
      </c>
      <c r="E175" s="61">
        <v>6815</v>
      </c>
      <c r="F175" s="17">
        <v>1295</v>
      </c>
      <c r="G175" s="17">
        <v>8110</v>
      </c>
      <c r="H175" s="18">
        <v>6815</v>
      </c>
      <c r="I175" s="25">
        <v>8110</v>
      </c>
      <c r="J175" s="16">
        <v>8353</v>
      </c>
      <c r="K175" s="97">
        <f t="shared" si="8"/>
        <v>8191</v>
      </c>
      <c r="L175" s="91">
        <v>7231</v>
      </c>
      <c r="M175" s="45">
        <f t="shared" si="9"/>
        <v>960</v>
      </c>
      <c r="N175" s="46">
        <f t="shared" si="10"/>
        <v>0.13276172037062647</v>
      </c>
      <c r="O175" s="43">
        <f t="shared" si="11"/>
        <v>7600</v>
      </c>
    </row>
    <row r="176" spans="1:104" x14ac:dyDescent="0.25">
      <c r="A176" s="38">
        <v>173</v>
      </c>
      <c r="B176" s="58" t="s">
        <v>106</v>
      </c>
      <c r="C176" s="59">
        <v>1</v>
      </c>
      <c r="D176" s="60" t="s">
        <v>2</v>
      </c>
      <c r="E176" s="61">
        <v>22031</v>
      </c>
      <c r="F176" s="17">
        <v>4186</v>
      </c>
      <c r="G176" s="17">
        <v>26217</v>
      </c>
      <c r="H176" s="18">
        <v>22862.44</v>
      </c>
      <c r="I176" s="25">
        <v>27206</v>
      </c>
      <c r="J176" s="16">
        <v>28295</v>
      </c>
      <c r="K176" s="97">
        <f t="shared" si="8"/>
        <v>27239.333333333332</v>
      </c>
      <c r="L176" s="91">
        <v>24733</v>
      </c>
      <c r="M176" s="45">
        <f t="shared" si="9"/>
        <v>2506.3333333333321</v>
      </c>
      <c r="N176" s="46">
        <f t="shared" si="10"/>
        <v>0.10133559751479125</v>
      </c>
      <c r="O176" s="43">
        <f t="shared" si="11"/>
        <v>25994</v>
      </c>
    </row>
    <row r="177" spans="1:104" x14ac:dyDescent="0.25">
      <c r="A177" s="38">
        <v>174</v>
      </c>
      <c r="B177" s="58" t="s">
        <v>107</v>
      </c>
      <c r="C177" s="59">
        <v>1</v>
      </c>
      <c r="D177" s="60" t="s">
        <v>2</v>
      </c>
      <c r="E177" s="61">
        <v>22883</v>
      </c>
      <c r="F177" s="17">
        <v>4348</v>
      </c>
      <c r="G177" s="17">
        <v>27230</v>
      </c>
      <c r="H177" s="18">
        <v>23746.13</v>
      </c>
      <c r="I177" s="25">
        <v>28258</v>
      </c>
      <c r="J177" s="16">
        <v>29671</v>
      </c>
      <c r="K177" s="97">
        <f t="shared" si="8"/>
        <v>28386.333333333332</v>
      </c>
      <c r="L177" s="91">
        <v>25689</v>
      </c>
      <c r="M177" s="45">
        <f t="shared" si="9"/>
        <v>2697.3333333333321</v>
      </c>
      <c r="N177" s="46">
        <f t="shared" si="10"/>
        <v>0.10499954584971513</v>
      </c>
      <c r="O177" s="43">
        <f t="shared" si="11"/>
        <v>26999</v>
      </c>
    </row>
    <row r="178" spans="1:104" x14ac:dyDescent="0.25">
      <c r="A178" s="38">
        <v>175</v>
      </c>
      <c r="B178" s="58" t="s">
        <v>108</v>
      </c>
      <c r="C178" s="59">
        <v>1</v>
      </c>
      <c r="D178" s="60" t="s">
        <v>2</v>
      </c>
      <c r="E178" s="61">
        <v>2442</v>
      </c>
      <c r="F178" s="20">
        <v>464</v>
      </c>
      <c r="G178" s="17">
        <v>2907</v>
      </c>
      <c r="H178" s="18">
        <v>2534.62</v>
      </c>
      <c r="I178" s="25">
        <v>3016</v>
      </c>
      <c r="J178" s="16">
        <v>3107</v>
      </c>
      <c r="K178" s="97">
        <f t="shared" si="8"/>
        <v>3010</v>
      </c>
      <c r="L178" s="91">
        <v>2742</v>
      </c>
      <c r="M178" s="45">
        <f t="shared" si="9"/>
        <v>268</v>
      </c>
      <c r="N178" s="46">
        <f t="shared" si="10"/>
        <v>9.7738876732312185E-2</v>
      </c>
      <c r="O178" s="43">
        <f t="shared" si="11"/>
        <v>2882</v>
      </c>
    </row>
    <row r="179" spans="1:104" x14ac:dyDescent="0.25">
      <c r="A179" s="38">
        <v>176</v>
      </c>
      <c r="B179" s="58" t="s">
        <v>109</v>
      </c>
      <c r="C179" s="59">
        <v>1</v>
      </c>
      <c r="D179" s="60" t="s">
        <v>2</v>
      </c>
      <c r="E179" s="61">
        <v>2298</v>
      </c>
      <c r="F179" s="20">
        <v>437</v>
      </c>
      <c r="G179" s="17">
        <v>2735</v>
      </c>
      <c r="H179" s="18">
        <v>2384.87</v>
      </c>
      <c r="I179" s="25">
        <v>2838</v>
      </c>
      <c r="J179" s="16">
        <v>2952</v>
      </c>
      <c r="K179" s="97">
        <f t="shared" si="8"/>
        <v>2841.6666666666665</v>
      </c>
      <c r="L179" s="91">
        <v>2580</v>
      </c>
      <c r="M179" s="45">
        <f t="shared" si="9"/>
        <v>261.66666666666652</v>
      </c>
      <c r="N179" s="46">
        <f t="shared" si="10"/>
        <v>0.10142118863049089</v>
      </c>
      <c r="O179" s="43">
        <f t="shared" si="11"/>
        <v>2712</v>
      </c>
    </row>
    <row r="180" spans="1:104" x14ac:dyDescent="0.25">
      <c r="A180" s="38">
        <v>177</v>
      </c>
      <c r="B180" s="58" t="s">
        <v>110</v>
      </c>
      <c r="C180" s="59">
        <v>1</v>
      </c>
      <c r="D180" s="60" t="s">
        <v>2</v>
      </c>
      <c r="E180" s="61">
        <v>216898</v>
      </c>
      <c r="F180" s="17">
        <v>41211</v>
      </c>
      <c r="G180" s="17">
        <v>258108</v>
      </c>
      <c r="H180" s="18">
        <v>226756.81</v>
      </c>
      <c r="I180" s="25">
        <v>269841</v>
      </c>
      <c r="J180" s="16">
        <v>277936</v>
      </c>
      <c r="K180" s="97">
        <f t="shared" si="8"/>
        <v>268628.33333333331</v>
      </c>
      <c r="L180" s="91">
        <v>234644</v>
      </c>
      <c r="M180" s="45">
        <f t="shared" si="9"/>
        <v>33984.333333333314</v>
      </c>
      <c r="N180" s="46">
        <f t="shared" si="10"/>
        <v>0.14483359188103387</v>
      </c>
      <c r="O180" s="43">
        <f t="shared" si="11"/>
        <v>246611</v>
      </c>
    </row>
    <row r="181" spans="1:104" x14ac:dyDescent="0.25">
      <c r="A181" s="38">
        <v>178</v>
      </c>
      <c r="B181" s="58" t="s">
        <v>111</v>
      </c>
      <c r="C181" s="59">
        <v>1</v>
      </c>
      <c r="D181" s="60" t="s">
        <v>2</v>
      </c>
      <c r="E181" s="61">
        <v>283448</v>
      </c>
      <c r="F181" s="17">
        <v>53855</v>
      </c>
      <c r="G181" s="17">
        <v>337303</v>
      </c>
      <c r="H181" s="18">
        <v>296331.81</v>
      </c>
      <c r="I181" s="25">
        <v>352635</v>
      </c>
      <c r="J181" s="16">
        <v>370267</v>
      </c>
      <c r="K181" s="97">
        <f t="shared" si="8"/>
        <v>353401.66666666669</v>
      </c>
      <c r="L181" s="91">
        <v>306639</v>
      </c>
      <c r="M181" s="45">
        <f t="shared" si="9"/>
        <v>46762.666666666686</v>
      </c>
      <c r="N181" s="46">
        <f t="shared" si="10"/>
        <v>0.15250071473839494</v>
      </c>
      <c r="O181" s="43">
        <f t="shared" si="11"/>
        <v>322278</v>
      </c>
    </row>
    <row r="182" spans="1:104" s="7" customFormat="1" x14ac:dyDescent="0.25">
      <c r="A182" s="38">
        <v>179</v>
      </c>
      <c r="B182" s="58" t="s">
        <v>112</v>
      </c>
      <c r="C182" s="59">
        <v>1</v>
      </c>
      <c r="D182" s="60" t="s">
        <v>2</v>
      </c>
      <c r="E182" s="61">
        <v>3616</v>
      </c>
      <c r="F182" s="20">
        <v>687</v>
      </c>
      <c r="G182" s="17">
        <v>4304</v>
      </c>
      <c r="H182" s="18">
        <v>3616.47</v>
      </c>
      <c r="I182" s="25">
        <v>4304</v>
      </c>
      <c r="J182" s="16">
        <v>4476</v>
      </c>
      <c r="K182" s="97">
        <f t="shared" si="8"/>
        <v>4361.333333333333</v>
      </c>
      <c r="L182" s="91">
        <v>2968</v>
      </c>
      <c r="M182" s="45">
        <f t="shared" si="9"/>
        <v>1393.333333333333</v>
      </c>
      <c r="N182" s="46">
        <f t="shared" si="10"/>
        <v>0.46945193171608257</v>
      </c>
      <c r="O182" s="43">
        <f t="shared" si="11"/>
        <v>3119</v>
      </c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</row>
    <row r="183" spans="1:104" s="7" customFormat="1" x14ac:dyDescent="0.25">
      <c r="A183" s="38">
        <v>180</v>
      </c>
      <c r="B183" s="58" t="s">
        <v>113</v>
      </c>
      <c r="C183" s="59">
        <v>1</v>
      </c>
      <c r="D183" s="60" t="s">
        <v>2</v>
      </c>
      <c r="E183" s="61">
        <v>13513</v>
      </c>
      <c r="F183" s="17">
        <v>2568</v>
      </c>
      <c r="G183" s="17">
        <v>16081</v>
      </c>
      <c r="H183" s="18">
        <v>17813.07</v>
      </c>
      <c r="I183" s="25">
        <v>21198</v>
      </c>
      <c r="J183" s="16">
        <v>22257</v>
      </c>
      <c r="K183" s="97">
        <f t="shared" si="8"/>
        <v>19845.333333333332</v>
      </c>
      <c r="L183" s="91">
        <v>14619</v>
      </c>
      <c r="M183" s="45">
        <f t="shared" si="9"/>
        <v>5226.3333333333321</v>
      </c>
      <c r="N183" s="46">
        <f t="shared" si="10"/>
        <v>0.35750279316870731</v>
      </c>
      <c r="O183" s="43">
        <f t="shared" si="11"/>
        <v>15365</v>
      </c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</row>
    <row r="184" spans="1:104" x14ac:dyDescent="0.25">
      <c r="A184" s="38">
        <v>181</v>
      </c>
      <c r="B184" s="58" t="s">
        <v>114</v>
      </c>
      <c r="C184" s="59">
        <v>1</v>
      </c>
      <c r="D184" s="60" t="s">
        <v>2</v>
      </c>
      <c r="E184" s="61">
        <v>6204</v>
      </c>
      <c r="F184" s="20">
        <v>0</v>
      </c>
      <c r="G184" s="17">
        <v>6204</v>
      </c>
      <c r="H184" s="18">
        <v>5430.67</v>
      </c>
      <c r="I184" s="25">
        <v>6463</v>
      </c>
      <c r="J184" s="16">
        <v>6656</v>
      </c>
      <c r="K184" s="97">
        <f>AVERAGE(E184,H184,J184)</f>
        <v>6096.8899999999994</v>
      </c>
      <c r="L184" s="91">
        <v>5170</v>
      </c>
      <c r="M184" s="45">
        <f t="shared" si="9"/>
        <v>926.88999999999942</v>
      </c>
      <c r="N184" s="46">
        <f t="shared" si="10"/>
        <v>0.1792823984526111</v>
      </c>
      <c r="O184" s="43">
        <f t="shared" si="11"/>
        <v>5434</v>
      </c>
    </row>
    <row r="185" spans="1:104" ht="22.8" x14ac:dyDescent="0.25">
      <c r="A185" s="38">
        <v>182</v>
      </c>
      <c r="B185" s="58" t="s">
        <v>115</v>
      </c>
      <c r="C185" s="59">
        <v>1</v>
      </c>
      <c r="D185" s="60" t="s">
        <v>2</v>
      </c>
      <c r="E185" s="61">
        <v>6098</v>
      </c>
      <c r="F185" s="20">
        <v>0</v>
      </c>
      <c r="G185" s="17">
        <v>6098</v>
      </c>
      <c r="H185" s="18">
        <v>5338.24</v>
      </c>
      <c r="I185" s="25">
        <v>6353</v>
      </c>
      <c r="J185" s="16">
        <v>6607</v>
      </c>
      <c r="K185" s="97">
        <f>AVERAGE(E185,H185,J185)</f>
        <v>6014.413333333333</v>
      </c>
      <c r="L185" s="91">
        <v>5082</v>
      </c>
      <c r="M185" s="45">
        <f t="shared" si="9"/>
        <v>932.41333333333296</v>
      </c>
      <c r="N185" s="46">
        <f t="shared" si="10"/>
        <v>0.1834736980191525</v>
      </c>
      <c r="O185" s="43">
        <f t="shared" si="11"/>
        <v>5341</v>
      </c>
    </row>
    <row r="186" spans="1:104" x14ac:dyDescent="0.25">
      <c r="A186" s="38">
        <v>183</v>
      </c>
      <c r="B186" s="58" t="s">
        <v>116</v>
      </c>
      <c r="C186" s="59">
        <v>1</v>
      </c>
      <c r="D186" s="60" t="s">
        <v>2</v>
      </c>
      <c r="E186" s="61">
        <v>3560</v>
      </c>
      <c r="F186" s="20">
        <v>676</v>
      </c>
      <c r="G186" s="17">
        <v>4236</v>
      </c>
      <c r="H186" s="18">
        <v>3707.98</v>
      </c>
      <c r="I186" s="25">
        <v>4413</v>
      </c>
      <c r="J186" s="16">
        <v>4633</v>
      </c>
      <c r="K186" s="97">
        <f t="shared" si="8"/>
        <v>4427.333333333333</v>
      </c>
      <c r="L186" s="91">
        <v>3530</v>
      </c>
      <c r="M186" s="45">
        <f t="shared" si="9"/>
        <v>897.33333333333303</v>
      </c>
      <c r="N186" s="46">
        <f t="shared" si="10"/>
        <v>0.25420207743153911</v>
      </c>
      <c r="O186" s="43">
        <f t="shared" si="11"/>
        <v>3710</v>
      </c>
    </row>
    <row r="187" spans="1:104" x14ac:dyDescent="0.25">
      <c r="A187" s="38">
        <v>184</v>
      </c>
      <c r="B187" s="58" t="s">
        <v>117</v>
      </c>
      <c r="C187" s="59">
        <v>1</v>
      </c>
      <c r="D187" s="60" t="s">
        <v>2</v>
      </c>
      <c r="E187" s="61">
        <v>212586</v>
      </c>
      <c r="F187" s="17">
        <v>40391</v>
      </c>
      <c r="G187" s="17">
        <v>252977</v>
      </c>
      <c r="H187" s="18">
        <v>222248.61</v>
      </c>
      <c r="I187" s="25">
        <v>264476</v>
      </c>
      <c r="J187" s="16">
        <v>275055</v>
      </c>
      <c r="K187" s="97">
        <f t="shared" si="8"/>
        <v>264169.33333333331</v>
      </c>
      <c r="L187" s="91">
        <v>229979</v>
      </c>
      <c r="M187" s="45">
        <f t="shared" si="9"/>
        <v>34190.333333333314</v>
      </c>
      <c r="N187" s="46">
        <f t="shared" si="10"/>
        <v>0.14866719714988461</v>
      </c>
      <c r="O187" s="43">
        <f t="shared" si="11"/>
        <v>241708</v>
      </c>
    </row>
    <row r="188" spans="1:104" s="7" customFormat="1" ht="22.8" x14ac:dyDescent="0.25">
      <c r="A188" s="38">
        <v>185</v>
      </c>
      <c r="B188" s="58" t="s">
        <v>118</v>
      </c>
      <c r="C188" s="59">
        <v>1</v>
      </c>
      <c r="D188" s="60" t="s">
        <v>2</v>
      </c>
      <c r="E188" s="61">
        <v>1378</v>
      </c>
      <c r="F188" s="20">
        <v>262</v>
      </c>
      <c r="G188" s="17">
        <v>1639</v>
      </c>
      <c r="H188" s="18">
        <v>1377.5</v>
      </c>
      <c r="I188" s="25">
        <v>1639</v>
      </c>
      <c r="J188" s="16">
        <v>1705</v>
      </c>
      <c r="K188" s="97">
        <f t="shared" si="8"/>
        <v>1661</v>
      </c>
      <c r="L188" s="91">
        <v>1286</v>
      </c>
      <c r="M188" s="45">
        <f t="shared" si="9"/>
        <v>375</v>
      </c>
      <c r="N188" s="46">
        <f t="shared" si="10"/>
        <v>0.29160186625194401</v>
      </c>
      <c r="O188" s="43">
        <f t="shared" si="11"/>
        <v>1352</v>
      </c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</row>
    <row r="189" spans="1:104" ht="22.8" x14ac:dyDescent="0.25">
      <c r="A189" s="38">
        <v>186</v>
      </c>
      <c r="B189" s="58" t="s">
        <v>119</v>
      </c>
      <c r="C189" s="59">
        <v>1</v>
      </c>
      <c r="D189" s="60" t="s">
        <v>2</v>
      </c>
      <c r="E189" s="61">
        <v>20147</v>
      </c>
      <c r="F189" s="17">
        <v>3828</v>
      </c>
      <c r="G189" s="17">
        <v>23975</v>
      </c>
      <c r="H189" s="18">
        <v>21062.39</v>
      </c>
      <c r="I189" s="25">
        <v>25064</v>
      </c>
      <c r="J189" s="16">
        <v>26067</v>
      </c>
      <c r="K189" s="97">
        <f t="shared" si="8"/>
        <v>25035.333333333332</v>
      </c>
      <c r="L189" s="91">
        <v>21795</v>
      </c>
      <c r="M189" s="45">
        <f t="shared" si="9"/>
        <v>3240.3333333333321</v>
      </c>
      <c r="N189" s="46">
        <f t="shared" si="10"/>
        <v>0.14867324309856994</v>
      </c>
      <c r="O189" s="43">
        <f t="shared" si="11"/>
        <v>22907</v>
      </c>
    </row>
    <row r="190" spans="1:104" s="7" customFormat="1" x14ac:dyDescent="0.25">
      <c r="A190" s="38">
        <v>187</v>
      </c>
      <c r="B190" s="58" t="s">
        <v>120</v>
      </c>
      <c r="C190" s="59">
        <v>1</v>
      </c>
      <c r="D190" s="60" t="s">
        <v>2</v>
      </c>
      <c r="E190" s="61">
        <v>7975</v>
      </c>
      <c r="F190" s="17">
        <v>1515</v>
      </c>
      <c r="G190" s="17">
        <v>9490</v>
      </c>
      <c r="H190" s="18">
        <v>7975</v>
      </c>
      <c r="I190" s="25">
        <v>9490</v>
      </c>
      <c r="J190" s="16">
        <v>9965</v>
      </c>
      <c r="K190" s="97">
        <f t="shared" si="8"/>
        <v>9648.3333333333339</v>
      </c>
      <c r="L190" s="91">
        <v>4288</v>
      </c>
      <c r="M190" s="45">
        <f t="shared" si="9"/>
        <v>5360.3333333333339</v>
      </c>
      <c r="N190" s="46">
        <f t="shared" si="10"/>
        <v>1.2500777363184081</v>
      </c>
      <c r="O190" s="43">
        <f t="shared" si="11"/>
        <v>4507</v>
      </c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</row>
    <row r="191" spans="1:104" x14ac:dyDescent="0.25">
      <c r="A191" s="38">
        <v>188</v>
      </c>
      <c r="B191" s="50" t="s">
        <v>121</v>
      </c>
      <c r="C191" s="55">
        <v>1</v>
      </c>
      <c r="D191" s="56" t="s">
        <v>2</v>
      </c>
      <c r="E191" s="57">
        <v>84080</v>
      </c>
      <c r="F191" s="57">
        <v>15975</v>
      </c>
      <c r="G191" s="13">
        <v>100055</v>
      </c>
      <c r="H191" s="18">
        <v>87901.55</v>
      </c>
      <c r="I191" s="25">
        <v>104603</v>
      </c>
      <c r="J191" s="16">
        <v>109833</v>
      </c>
      <c r="K191" s="97">
        <f t="shared" si="8"/>
        <v>104830.33333333333</v>
      </c>
      <c r="L191" s="91">
        <v>90959</v>
      </c>
      <c r="M191" s="45">
        <f t="shared" si="9"/>
        <v>13871.333333333328</v>
      </c>
      <c r="N191" s="46">
        <f t="shared" si="10"/>
        <v>0.15250094364860353</v>
      </c>
      <c r="O191" s="43">
        <f t="shared" si="11"/>
        <v>95598</v>
      </c>
    </row>
    <row r="192" spans="1:104" x14ac:dyDescent="0.25">
      <c r="A192" s="38">
        <v>189</v>
      </c>
      <c r="B192" s="37" t="s">
        <v>211</v>
      </c>
      <c r="C192" s="59">
        <v>1</v>
      </c>
      <c r="D192" s="60" t="s">
        <v>2</v>
      </c>
      <c r="E192" s="61">
        <v>4962</v>
      </c>
      <c r="F192" s="65">
        <v>943</v>
      </c>
      <c r="G192" s="17">
        <v>5904</v>
      </c>
      <c r="H192" s="18">
        <v>5148.74</v>
      </c>
      <c r="I192" s="25">
        <v>6127</v>
      </c>
      <c r="J192" s="16">
        <v>6311</v>
      </c>
      <c r="K192" s="97">
        <f t="shared" si="8"/>
        <v>6114</v>
      </c>
      <c r="L192" s="91">
        <v>5570</v>
      </c>
      <c r="M192" s="45">
        <f t="shared" si="9"/>
        <v>544</v>
      </c>
      <c r="N192" s="46">
        <f t="shared" si="10"/>
        <v>9.766606822262118E-2</v>
      </c>
      <c r="O192" s="43">
        <f t="shared" si="11"/>
        <v>5854</v>
      </c>
    </row>
    <row r="193" spans="1:15" x14ac:dyDescent="0.25">
      <c r="A193" s="38">
        <v>190</v>
      </c>
      <c r="B193" s="37" t="s">
        <v>122</v>
      </c>
      <c r="C193" s="59">
        <v>1</v>
      </c>
      <c r="D193" s="60" t="s">
        <v>2</v>
      </c>
      <c r="E193" s="61">
        <v>4501</v>
      </c>
      <c r="F193" s="65">
        <v>855</v>
      </c>
      <c r="G193" s="17">
        <v>5356</v>
      </c>
      <c r="H193" s="18">
        <v>4688.03</v>
      </c>
      <c r="I193" s="25">
        <v>5579</v>
      </c>
      <c r="J193" s="16">
        <v>5802</v>
      </c>
      <c r="K193" s="97">
        <f t="shared" ref="K193:K220" si="12">AVERAGE(G193,I193,J193)</f>
        <v>5579</v>
      </c>
      <c r="L193" s="91">
        <v>4463</v>
      </c>
      <c r="M193" s="45">
        <f t="shared" ref="M193:M220" si="13">K193-L193</f>
        <v>1116</v>
      </c>
      <c r="N193" s="46">
        <f t="shared" ref="N193:N207" si="14">((K193-L193)/L193)</f>
        <v>0.25005601613264622</v>
      </c>
      <c r="O193" s="43">
        <f t="shared" ref="O193:O207" si="15">ROUND(L193+(L193*5.1%),0)</f>
        <v>4691</v>
      </c>
    </row>
    <row r="194" spans="1:15" x14ac:dyDescent="0.25">
      <c r="A194" s="38">
        <v>191</v>
      </c>
      <c r="B194" s="37" t="s">
        <v>123</v>
      </c>
      <c r="C194" s="59">
        <v>1</v>
      </c>
      <c r="D194" s="60" t="s">
        <v>2</v>
      </c>
      <c r="E194" s="61">
        <v>9732</v>
      </c>
      <c r="F194" s="61">
        <v>1849</v>
      </c>
      <c r="G194" s="17">
        <v>11581</v>
      </c>
      <c r="H194" s="18">
        <v>10098.74</v>
      </c>
      <c r="I194" s="25">
        <v>12018</v>
      </c>
      <c r="J194" s="16">
        <v>12378</v>
      </c>
      <c r="K194" s="97">
        <f t="shared" si="12"/>
        <v>11992.333333333334</v>
      </c>
      <c r="L194" s="91">
        <v>10925</v>
      </c>
      <c r="M194" s="45">
        <f t="shared" si="13"/>
        <v>1067.3333333333339</v>
      </c>
      <c r="N194" s="46">
        <f t="shared" si="14"/>
        <v>9.7696414950419586E-2</v>
      </c>
      <c r="O194" s="43">
        <f t="shared" si="15"/>
        <v>11482</v>
      </c>
    </row>
    <row r="195" spans="1:15" x14ac:dyDescent="0.25">
      <c r="A195" s="38">
        <v>192</v>
      </c>
      <c r="B195" s="37" t="s">
        <v>212</v>
      </c>
      <c r="C195" s="59">
        <v>1</v>
      </c>
      <c r="D195" s="60" t="s">
        <v>2</v>
      </c>
      <c r="E195" s="61">
        <v>13495</v>
      </c>
      <c r="F195" s="61">
        <v>2564</v>
      </c>
      <c r="G195" s="17">
        <v>16059</v>
      </c>
      <c r="H195" s="18">
        <v>14004.2</v>
      </c>
      <c r="I195" s="25">
        <v>16665</v>
      </c>
      <c r="J195" s="16">
        <v>17332</v>
      </c>
      <c r="K195" s="97">
        <f t="shared" si="12"/>
        <v>16685.333333333332</v>
      </c>
      <c r="L195" s="91">
        <v>15150</v>
      </c>
      <c r="M195" s="45">
        <f t="shared" si="13"/>
        <v>1535.3333333333321</v>
      </c>
      <c r="N195" s="46">
        <f t="shared" si="14"/>
        <v>0.10134213421342127</v>
      </c>
      <c r="O195" s="43">
        <f t="shared" si="15"/>
        <v>15923</v>
      </c>
    </row>
    <row r="196" spans="1:15" x14ac:dyDescent="0.25">
      <c r="A196" s="38">
        <v>193</v>
      </c>
      <c r="B196" s="37" t="s">
        <v>124</v>
      </c>
      <c r="C196" s="59">
        <v>1</v>
      </c>
      <c r="D196" s="60" t="s">
        <v>2</v>
      </c>
      <c r="E196" s="61">
        <v>3770</v>
      </c>
      <c r="F196" s="65">
        <v>716</v>
      </c>
      <c r="G196" s="17">
        <v>4486</v>
      </c>
      <c r="H196" s="18">
        <v>3911.93</v>
      </c>
      <c r="I196" s="25">
        <v>4655</v>
      </c>
      <c r="J196" s="16">
        <v>4795</v>
      </c>
      <c r="K196" s="97">
        <f t="shared" si="12"/>
        <v>4645.333333333333</v>
      </c>
      <c r="L196" s="91">
        <v>4232</v>
      </c>
      <c r="M196" s="45">
        <f t="shared" si="13"/>
        <v>413.33333333333303</v>
      </c>
      <c r="N196" s="46">
        <f t="shared" si="14"/>
        <v>9.7668557025834837E-2</v>
      </c>
      <c r="O196" s="43">
        <f t="shared" si="15"/>
        <v>4448</v>
      </c>
    </row>
    <row r="197" spans="1:15" x14ac:dyDescent="0.25">
      <c r="A197" s="38">
        <v>194</v>
      </c>
      <c r="B197" s="37" t="s">
        <v>125</v>
      </c>
      <c r="C197" s="59">
        <v>1</v>
      </c>
      <c r="D197" s="60" t="s">
        <v>2</v>
      </c>
      <c r="E197" s="61">
        <v>5139</v>
      </c>
      <c r="F197" s="65">
        <v>976</v>
      </c>
      <c r="G197" s="17">
        <v>6115</v>
      </c>
      <c r="H197" s="18">
        <v>5332.69</v>
      </c>
      <c r="I197" s="25">
        <v>6346</v>
      </c>
      <c r="J197" s="16">
        <v>6600</v>
      </c>
      <c r="K197" s="97">
        <f t="shared" si="12"/>
        <v>6353.666666666667</v>
      </c>
      <c r="L197" s="91">
        <v>5769</v>
      </c>
      <c r="M197" s="45">
        <f t="shared" si="13"/>
        <v>584.66666666666697</v>
      </c>
      <c r="N197" s="46">
        <f t="shared" si="14"/>
        <v>0.1013462760732652</v>
      </c>
      <c r="O197" s="43">
        <f t="shared" si="15"/>
        <v>6063</v>
      </c>
    </row>
    <row r="198" spans="1:15" x14ac:dyDescent="0.25">
      <c r="A198" s="38">
        <v>195</v>
      </c>
      <c r="B198" s="37" t="s">
        <v>126</v>
      </c>
      <c r="C198" s="59">
        <v>1</v>
      </c>
      <c r="D198" s="60" t="s">
        <v>2</v>
      </c>
      <c r="E198" s="61">
        <v>2012</v>
      </c>
      <c r="F198" s="65">
        <v>382</v>
      </c>
      <c r="G198" s="17">
        <v>2395</v>
      </c>
      <c r="H198" s="18">
        <v>2088.15</v>
      </c>
      <c r="I198" s="25">
        <v>2485</v>
      </c>
      <c r="J198" s="16">
        <v>2609</v>
      </c>
      <c r="K198" s="97">
        <f t="shared" si="12"/>
        <v>2496.3333333333335</v>
      </c>
      <c r="L198" s="91">
        <v>2259</v>
      </c>
      <c r="M198" s="45">
        <f t="shared" si="13"/>
        <v>237.33333333333348</v>
      </c>
      <c r="N198" s="46">
        <f t="shared" si="14"/>
        <v>0.10506123653534019</v>
      </c>
      <c r="O198" s="43">
        <f t="shared" si="15"/>
        <v>2374</v>
      </c>
    </row>
    <row r="199" spans="1:15" s="116" customFormat="1" x14ac:dyDescent="0.25">
      <c r="A199" s="38">
        <v>196</v>
      </c>
      <c r="B199" s="107" t="s">
        <v>127</v>
      </c>
      <c r="C199" s="117">
        <v>1</v>
      </c>
      <c r="D199" s="118" t="s">
        <v>2</v>
      </c>
      <c r="E199" s="119">
        <v>3394286</v>
      </c>
      <c r="F199" s="119">
        <v>644914</v>
      </c>
      <c r="G199" s="109">
        <v>4039200</v>
      </c>
      <c r="H199" s="110">
        <v>3548571.43</v>
      </c>
      <c r="I199" s="111">
        <v>4222800</v>
      </c>
      <c r="J199" s="112">
        <v>4433940</v>
      </c>
      <c r="K199" s="113">
        <f t="shared" si="12"/>
        <v>4231980</v>
      </c>
      <c r="L199" s="114">
        <v>3672000</v>
      </c>
      <c r="M199" s="115">
        <f t="shared" si="13"/>
        <v>559980</v>
      </c>
      <c r="N199" s="46">
        <f t="shared" si="14"/>
        <v>0.1525</v>
      </c>
      <c r="O199" s="43">
        <f t="shared" si="15"/>
        <v>3859272</v>
      </c>
    </row>
    <row r="200" spans="1:15" s="116" customFormat="1" x14ac:dyDescent="0.25">
      <c r="A200" s="38">
        <v>197</v>
      </c>
      <c r="B200" s="107" t="s">
        <v>129</v>
      </c>
      <c r="C200" s="117">
        <v>1</v>
      </c>
      <c r="D200" s="118" t="s">
        <v>2</v>
      </c>
      <c r="E200" s="119">
        <v>625114</v>
      </c>
      <c r="F200" s="119">
        <v>118772</v>
      </c>
      <c r="G200" s="109">
        <v>743886</v>
      </c>
      <c r="H200" s="110">
        <v>653528.56999999995</v>
      </c>
      <c r="I200" s="111">
        <v>777699</v>
      </c>
      <c r="J200" s="112">
        <v>808807</v>
      </c>
      <c r="K200" s="113">
        <f t="shared" si="12"/>
        <v>776797.33333333337</v>
      </c>
      <c r="L200" s="114">
        <v>676260</v>
      </c>
      <c r="M200" s="115">
        <f t="shared" si="13"/>
        <v>100537.33333333337</v>
      </c>
      <c r="N200" s="46">
        <f t="shared" si="14"/>
        <v>0.14866668638294941</v>
      </c>
      <c r="O200" s="43">
        <f t="shared" si="15"/>
        <v>710749</v>
      </c>
    </row>
    <row r="201" spans="1:15" s="116" customFormat="1" x14ac:dyDescent="0.25">
      <c r="A201" s="38">
        <v>198</v>
      </c>
      <c r="B201" s="107" t="s">
        <v>130</v>
      </c>
      <c r="C201" s="117">
        <v>1</v>
      </c>
      <c r="D201" s="118" t="s">
        <v>2</v>
      </c>
      <c r="E201" s="119">
        <v>625114</v>
      </c>
      <c r="F201" s="119">
        <v>118772</v>
      </c>
      <c r="G201" s="109">
        <v>743886</v>
      </c>
      <c r="H201" s="110">
        <v>653528.56999999995</v>
      </c>
      <c r="I201" s="111">
        <v>777699</v>
      </c>
      <c r="J201" s="112">
        <v>801030</v>
      </c>
      <c r="K201" s="113">
        <f t="shared" si="12"/>
        <v>774205</v>
      </c>
      <c r="L201" s="114">
        <v>676260</v>
      </c>
      <c r="M201" s="115">
        <f t="shared" si="13"/>
        <v>97945</v>
      </c>
      <c r="N201" s="46">
        <f t="shared" si="14"/>
        <v>0.14483334812054535</v>
      </c>
      <c r="O201" s="43">
        <f t="shared" si="15"/>
        <v>710749</v>
      </c>
    </row>
    <row r="202" spans="1:15" s="116" customFormat="1" x14ac:dyDescent="0.25">
      <c r="A202" s="38">
        <v>199</v>
      </c>
      <c r="B202" s="107" t="s">
        <v>131</v>
      </c>
      <c r="C202" s="117">
        <v>1</v>
      </c>
      <c r="D202" s="118" t="s">
        <v>2</v>
      </c>
      <c r="E202" s="119">
        <v>2226000</v>
      </c>
      <c r="F202" s="119">
        <v>422940</v>
      </c>
      <c r="G202" s="109">
        <v>2648940</v>
      </c>
      <c r="H202" s="110">
        <v>2310000</v>
      </c>
      <c r="I202" s="111">
        <v>2748900</v>
      </c>
      <c r="J202" s="112">
        <v>2858856</v>
      </c>
      <c r="K202" s="113">
        <f t="shared" si="12"/>
        <v>2752232</v>
      </c>
      <c r="L202" s="114">
        <v>2499000</v>
      </c>
      <c r="M202" s="115">
        <f t="shared" si="13"/>
        <v>253232</v>
      </c>
      <c r="N202" s="46">
        <f t="shared" si="14"/>
        <v>0.10133333333333333</v>
      </c>
      <c r="O202" s="43">
        <f t="shared" si="15"/>
        <v>2626449</v>
      </c>
    </row>
    <row r="203" spans="1:15" s="116" customFormat="1" x14ac:dyDescent="0.25">
      <c r="A203" s="38">
        <v>200</v>
      </c>
      <c r="B203" s="107" t="s">
        <v>132</v>
      </c>
      <c r="C203" s="117">
        <v>1</v>
      </c>
      <c r="D203" s="118" t="s">
        <v>2</v>
      </c>
      <c r="E203" s="119">
        <v>3111429</v>
      </c>
      <c r="F203" s="119">
        <v>591171</v>
      </c>
      <c r="G203" s="109">
        <v>3702600</v>
      </c>
      <c r="H203" s="110">
        <v>3252857.14</v>
      </c>
      <c r="I203" s="111">
        <v>3870900</v>
      </c>
      <c r="J203" s="112">
        <v>4064445</v>
      </c>
      <c r="K203" s="113">
        <f t="shared" si="12"/>
        <v>3879315</v>
      </c>
      <c r="L203" s="114">
        <v>3366000</v>
      </c>
      <c r="M203" s="115">
        <f t="shared" si="13"/>
        <v>513315</v>
      </c>
      <c r="N203" s="46">
        <f t="shared" si="14"/>
        <v>0.1525</v>
      </c>
      <c r="O203" s="43">
        <f t="shared" si="15"/>
        <v>3537666</v>
      </c>
    </row>
    <row r="204" spans="1:15" s="116" customFormat="1" x14ac:dyDescent="0.25">
      <c r="A204" s="38">
        <v>201</v>
      </c>
      <c r="B204" s="107" t="s">
        <v>133</v>
      </c>
      <c r="C204" s="117">
        <v>1</v>
      </c>
      <c r="D204" s="118" t="s">
        <v>2</v>
      </c>
      <c r="E204" s="119">
        <v>1338857</v>
      </c>
      <c r="F204" s="119">
        <v>254383</v>
      </c>
      <c r="G204" s="109">
        <v>1593240</v>
      </c>
      <c r="H204" s="110">
        <v>1399714.29</v>
      </c>
      <c r="I204" s="111">
        <v>1665660</v>
      </c>
      <c r="J204" s="112">
        <v>1715630</v>
      </c>
      <c r="K204" s="113">
        <f t="shared" si="12"/>
        <v>1658176.6666666667</v>
      </c>
      <c r="L204" s="114">
        <v>1448400</v>
      </c>
      <c r="M204" s="115">
        <f t="shared" si="13"/>
        <v>209776.66666666674</v>
      </c>
      <c r="N204" s="46">
        <f t="shared" si="14"/>
        <v>0.14483337936113419</v>
      </c>
      <c r="O204" s="43">
        <f t="shared" si="15"/>
        <v>1522268</v>
      </c>
    </row>
    <row r="205" spans="1:15" x14ac:dyDescent="0.25">
      <c r="A205" s="38">
        <v>202</v>
      </c>
      <c r="B205" s="37" t="s">
        <v>134</v>
      </c>
      <c r="C205" s="59">
        <v>1</v>
      </c>
      <c r="D205" s="60" t="s">
        <v>2</v>
      </c>
      <c r="E205" s="61">
        <v>13063</v>
      </c>
      <c r="F205" s="61">
        <v>2482</v>
      </c>
      <c r="G205" s="17">
        <v>15545</v>
      </c>
      <c r="H205" s="18">
        <v>13607.14</v>
      </c>
      <c r="I205" s="25">
        <v>16193</v>
      </c>
      <c r="J205" s="16">
        <v>16840</v>
      </c>
      <c r="K205" s="97">
        <f t="shared" si="12"/>
        <v>16192.666666666666</v>
      </c>
      <c r="L205" s="91">
        <v>12954</v>
      </c>
      <c r="M205" s="45">
        <f t="shared" si="13"/>
        <v>3238.6666666666661</v>
      </c>
      <c r="N205" s="46">
        <f t="shared" si="14"/>
        <v>0.2500128660388039</v>
      </c>
      <c r="O205" s="43">
        <f t="shared" si="15"/>
        <v>13615</v>
      </c>
    </row>
    <row r="206" spans="1:15" x14ac:dyDescent="0.25">
      <c r="A206" s="38">
        <v>203</v>
      </c>
      <c r="B206" s="37" t="s">
        <v>135</v>
      </c>
      <c r="C206" s="59">
        <v>1</v>
      </c>
      <c r="D206" s="60" t="s">
        <v>2</v>
      </c>
      <c r="E206" s="61">
        <v>4815</v>
      </c>
      <c r="F206" s="65">
        <v>915</v>
      </c>
      <c r="G206" s="17">
        <v>5730</v>
      </c>
      <c r="H206" s="18">
        <v>4997.1400000000003</v>
      </c>
      <c r="I206" s="25">
        <v>5947</v>
      </c>
      <c r="J206" s="16">
        <v>6244</v>
      </c>
      <c r="K206" s="97">
        <f t="shared" si="12"/>
        <v>5973.666666666667</v>
      </c>
      <c r="L206" s="91">
        <v>5406</v>
      </c>
      <c r="M206" s="45">
        <f t="shared" si="13"/>
        <v>567.66666666666697</v>
      </c>
      <c r="N206" s="46">
        <f t="shared" si="14"/>
        <v>0.1050067825872488</v>
      </c>
      <c r="O206" s="43">
        <f t="shared" si="15"/>
        <v>5682</v>
      </c>
    </row>
    <row r="207" spans="1:15" x14ac:dyDescent="0.25">
      <c r="A207" s="38">
        <v>204</v>
      </c>
      <c r="B207" s="37" t="s">
        <v>213</v>
      </c>
      <c r="C207" s="59">
        <v>1</v>
      </c>
      <c r="D207" s="60" t="s">
        <v>2</v>
      </c>
      <c r="E207" s="61">
        <v>20034</v>
      </c>
      <c r="F207" s="61">
        <v>3806</v>
      </c>
      <c r="G207" s="17">
        <v>23840</v>
      </c>
      <c r="H207" s="18">
        <v>20790</v>
      </c>
      <c r="I207" s="25">
        <v>24740</v>
      </c>
      <c r="J207" s="16">
        <v>25482</v>
      </c>
      <c r="K207" s="97">
        <f t="shared" si="12"/>
        <v>24687.333333333332</v>
      </c>
      <c r="L207" s="91">
        <v>22491</v>
      </c>
      <c r="M207" s="45">
        <f t="shared" si="13"/>
        <v>2196.3333333333321</v>
      </c>
      <c r="N207" s="46">
        <f t="shared" si="14"/>
        <v>9.7653876365360909E-2</v>
      </c>
      <c r="O207" s="43">
        <f t="shared" si="15"/>
        <v>23638</v>
      </c>
    </row>
    <row r="208" spans="1:15" x14ac:dyDescent="0.25">
      <c r="A208" s="38">
        <v>205</v>
      </c>
      <c r="B208" s="37" t="s">
        <v>214</v>
      </c>
      <c r="C208" s="59">
        <v>1</v>
      </c>
      <c r="D208" s="60" t="s">
        <v>2</v>
      </c>
      <c r="E208" s="61">
        <v>18277</v>
      </c>
      <c r="F208" s="61">
        <v>3473</v>
      </c>
      <c r="G208" s="17">
        <v>21750</v>
      </c>
      <c r="H208" s="18">
        <v>18277.310000000001</v>
      </c>
      <c r="I208" s="25">
        <v>21750</v>
      </c>
      <c r="J208" s="16">
        <v>22838</v>
      </c>
      <c r="K208" s="97">
        <f t="shared" si="12"/>
        <v>22112.666666666668</v>
      </c>
      <c r="L208" s="92"/>
      <c r="M208" s="45">
        <f t="shared" si="13"/>
        <v>22112.666666666668</v>
      </c>
      <c r="N208" s="46"/>
      <c r="O208" s="31">
        <f>ROUND(MIN(G208,I208,J208),0)</f>
        <v>21750</v>
      </c>
    </row>
    <row r="209" spans="1:15" x14ac:dyDescent="0.25">
      <c r="A209" s="38">
        <v>206</v>
      </c>
      <c r="B209" s="37" t="s">
        <v>215</v>
      </c>
      <c r="C209" s="59">
        <v>1</v>
      </c>
      <c r="D209" s="60" t="s">
        <v>2</v>
      </c>
      <c r="E209" s="61">
        <v>1595</v>
      </c>
      <c r="F209" s="65">
        <v>303</v>
      </c>
      <c r="G209" s="17">
        <v>1898</v>
      </c>
      <c r="H209" s="18">
        <v>1595</v>
      </c>
      <c r="I209" s="25">
        <v>1898</v>
      </c>
      <c r="J209" s="16">
        <v>1993</v>
      </c>
      <c r="K209" s="97">
        <f t="shared" si="12"/>
        <v>1929.6666666666667</v>
      </c>
      <c r="L209" s="92"/>
      <c r="M209" s="45">
        <f t="shared" si="13"/>
        <v>1929.6666666666667</v>
      </c>
      <c r="N209" s="46"/>
      <c r="O209" s="31">
        <f t="shared" ref="O209:O220" si="16">ROUND(MIN(G209,I209,J209),0)</f>
        <v>1898</v>
      </c>
    </row>
    <row r="210" spans="1:15" x14ac:dyDescent="0.25">
      <c r="A210" s="38">
        <v>207</v>
      </c>
      <c r="B210" s="37" t="s">
        <v>216</v>
      </c>
      <c r="C210" s="59">
        <v>1</v>
      </c>
      <c r="D210" s="60" t="s">
        <v>2</v>
      </c>
      <c r="E210" s="61">
        <v>1008</v>
      </c>
      <c r="F210" s="65">
        <v>191</v>
      </c>
      <c r="G210" s="17">
        <v>1199</v>
      </c>
      <c r="H210" s="18">
        <v>1007.75</v>
      </c>
      <c r="I210" s="25">
        <v>1199</v>
      </c>
      <c r="J210" s="16">
        <v>1235</v>
      </c>
      <c r="K210" s="97">
        <f t="shared" si="12"/>
        <v>1211</v>
      </c>
      <c r="L210" s="92"/>
      <c r="M210" s="45">
        <f t="shared" si="13"/>
        <v>1211</v>
      </c>
      <c r="N210" s="46"/>
      <c r="O210" s="31">
        <f t="shared" si="16"/>
        <v>1199</v>
      </c>
    </row>
    <row r="211" spans="1:15" ht="22.8" x14ac:dyDescent="0.25">
      <c r="A211" s="38">
        <v>208</v>
      </c>
      <c r="B211" s="37" t="s">
        <v>217</v>
      </c>
      <c r="C211" s="59">
        <v>1</v>
      </c>
      <c r="D211" s="60" t="s">
        <v>2</v>
      </c>
      <c r="E211" s="61">
        <v>28275</v>
      </c>
      <c r="F211" s="61">
        <v>5372</v>
      </c>
      <c r="G211" s="17">
        <v>33647</v>
      </c>
      <c r="H211" s="18">
        <v>34125</v>
      </c>
      <c r="I211" s="25">
        <v>40609</v>
      </c>
      <c r="J211" s="16">
        <v>42639</v>
      </c>
      <c r="K211" s="97">
        <f t="shared" si="12"/>
        <v>38965</v>
      </c>
      <c r="L211" s="92"/>
      <c r="M211" s="45">
        <f t="shared" si="13"/>
        <v>38965</v>
      </c>
      <c r="N211" s="46"/>
      <c r="O211" s="31">
        <f t="shared" si="16"/>
        <v>33647</v>
      </c>
    </row>
    <row r="212" spans="1:15" s="116" customFormat="1" x14ac:dyDescent="0.25">
      <c r="A212" s="38">
        <v>209</v>
      </c>
      <c r="B212" s="107" t="s">
        <v>218</v>
      </c>
      <c r="C212" s="117">
        <v>1</v>
      </c>
      <c r="D212" s="118" t="s">
        <v>2</v>
      </c>
      <c r="E212" s="119">
        <v>20349</v>
      </c>
      <c r="F212" s="119">
        <v>107100</v>
      </c>
      <c r="G212" s="120">
        <v>127449</v>
      </c>
      <c r="H212" s="110">
        <v>102000</v>
      </c>
      <c r="I212" s="111">
        <v>121380</v>
      </c>
      <c r="J212" s="112">
        <v>133821</v>
      </c>
      <c r="K212" s="113">
        <f t="shared" si="12"/>
        <v>127550</v>
      </c>
      <c r="L212" s="121"/>
      <c r="M212" s="115">
        <f t="shared" si="13"/>
        <v>127550</v>
      </c>
      <c r="N212" s="46"/>
      <c r="O212" s="31">
        <f t="shared" si="16"/>
        <v>121380</v>
      </c>
    </row>
    <row r="213" spans="1:15" s="116" customFormat="1" x14ac:dyDescent="0.25">
      <c r="A213" s="38">
        <v>210</v>
      </c>
      <c r="B213" s="107" t="s">
        <v>219</v>
      </c>
      <c r="C213" s="117">
        <v>1</v>
      </c>
      <c r="D213" s="118" t="s">
        <v>2</v>
      </c>
      <c r="E213" s="119">
        <v>45490</v>
      </c>
      <c r="F213" s="119">
        <v>239424</v>
      </c>
      <c r="G213" s="120">
        <v>284914</v>
      </c>
      <c r="H213" s="110">
        <v>228023</v>
      </c>
      <c r="I213" s="111">
        <v>271347</v>
      </c>
      <c r="J213" s="112">
        <v>299160</v>
      </c>
      <c r="K213" s="113">
        <f t="shared" si="12"/>
        <v>285140.33333333331</v>
      </c>
      <c r="L213" s="121"/>
      <c r="M213" s="115">
        <f t="shared" si="13"/>
        <v>285140.33333333331</v>
      </c>
      <c r="N213" s="46"/>
      <c r="O213" s="31">
        <f t="shared" si="16"/>
        <v>271347</v>
      </c>
    </row>
    <row r="214" spans="1:15" s="116" customFormat="1" x14ac:dyDescent="0.25">
      <c r="A214" s="38">
        <v>211</v>
      </c>
      <c r="B214" s="107" t="s">
        <v>220</v>
      </c>
      <c r="C214" s="117">
        <v>1</v>
      </c>
      <c r="D214" s="118" t="s">
        <v>2</v>
      </c>
      <c r="E214" s="119">
        <v>24072</v>
      </c>
      <c r="F214" s="119">
        <v>126692</v>
      </c>
      <c r="G214" s="120">
        <v>150764</v>
      </c>
      <c r="H214" s="110">
        <v>120660</v>
      </c>
      <c r="I214" s="111">
        <v>143585</v>
      </c>
      <c r="J214" s="112">
        <v>158302</v>
      </c>
      <c r="K214" s="113">
        <f t="shared" si="12"/>
        <v>150883.66666666666</v>
      </c>
      <c r="L214" s="121"/>
      <c r="M214" s="115">
        <f t="shared" si="13"/>
        <v>150883.66666666666</v>
      </c>
      <c r="N214" s="46"/>
      <c r="O214" s="31">
        <f t="shared" si="16"/>
        <v>143585</v>
      </c>
    </row>
    <row r="215" spans="1:15" s="116" customFormat="1" x14ac:dyDescent="0.25">
      <c r="A215" s="38">
        <v>212</v>
      </c>
      <c r="B215" s="107" t="s">
        <v>221</v>
      </c>
      <c r="C215" s="117">
        <v>1</v>
      </c>
      <c r="D215" s="118" t="s">
        <v>2</v>
      </c>
      <c r="E215" s="119">
        <v>120175</v>
      </c>
      <c r="F215" s="119">
        <v>632501</v>
      </c>
      <c r="G215" s="120">
        <v>752676</v>
      </c>
      <c r="H215" s="110">
        <v>602383</v>
      </c>
      <c r="I215" s="111">
        <v>716835</v>
      </c>
      <c r="J215" s="112">
        <v>790311</v>
      </c>
      <c r="K215" s="113">
        <f t="shared" si="12"/>
        <v>753274</v>
      </c>
      <c r="L215" s="121"/>
      <c r="M215" s="115">
        <f t="shared" si="13"/>
        <v>753274</v>
      </c>
      <c r="N215" s="46"/>
      <c r="O215" s="31">
        <f t="shared" si="16"/>
        <v>716835</v>
      </c>
    </row>
    <row r="216" spans="1:15" ht="22.8" x14ac:dyDescent="0.25">
      <c r="A216" s="38">
        <v>213</v>
      </c>
      <c r="B216" s="47" t="s">
        <v>224</v>
      </c>
      <c r="C216" s="59">
        <v>1</v>
      </c>
      <c r="D216" s="60" t="s">
        <v>1</v>
      </c>
      <c r="E216" s="64">
        <v>81125</v>
      </c>
      <c r="F216" s="64">
        <v>426971</v>
      </c>
      <c r="G216" s="27">
        <v>508096</v>
      </c>
      <c r="H216" s="18">
        <v>406639.5</v>
      </c>
      <c r="I216" s="28">
        <v>483901</v>
      </c>
      <c r="J216" s="16">
        <v>533501</v>
      </c>
      <c r="K216" s="97">
        <f t="shared" si="12"/>
        <v>508499.33333333331</v>
      </c>
      <c r="L216" s="92"/>
      <c r="M216" s="45">
        <f t="shared" si="13"/>
        <v>508499.33333333331</v>
      </c>
      <c r="N216" s="46"/>
      <c r="O216" s="31">
        <f t="shared" si="16"/>
        <v>483901</v>
      </c>
    </row>
    <row r="217" spans="1:15" ht="22.8" x14ac:dyDescent="0.25">
      <c r="A217" s="38">
        <v>214</v>
      </c>
      <c r="B217" s="47" t="s">
        <v>225</v>
      </c>
      <c r="C217" s="59">
        <v>1</v>
      </c>
      <c r="D217" s="60" t="s">
        <v>1</v>
      </c>
      <c r="E217" s="64">
        <v>65687</v>
      </c>
      <c r="F217" s="64">
        <v>345724</v>
      </c>
      <c r="G217" s="27">
        <v>411411</v>
      </c>
      <c r="H217" s="18">
        <v>329260.5</v>
      </c>
      <c r="I217" s="28">
        <v>391820</v>
      </c>
      <c r="J217" s="16">
        <v>431982</v>
      </c>
      <c r="K217" s="97">
        <f t="shared" si="12"/>
        <v>411737.66666666669</v>
      </c>
      <c r="L217" s="92"/>
      <c r="M217" s="45">
        <f t="shared" si="13"/>
        <v>411737.66666666669</v>
      </c>
      <c r="N217" s="46"/>
      <c r="O217" s="31">
        <f t="shared" si="16"/>
        <v>391820</v>
      </c>
    </row>
    <row r="218" spans="1:15" ht="22.8" x14ac:dyDescent="0.25">
      <c r="A218" s="38">
        <v>215</v>
      </c>
      <c r="B218" s="47" t="s">
        <v>226</v>
      </c>
      <c r="C218" s="59">
        <v>1</v>
      </c>
      <c r="D218" s="60" t="s">
        <v>2</v>
      </c>
      <c r="E218" s="66">
        <v>71</v>
      </c>
      <c r="F218" s="66">
        <v>372</v>
      </c>
      <c r="G218" s="29">
        <v>443</v>
      </c>
      <c r="H218" s="21">
        <v>355</v>
      </c>
      <c r="I218" s="26">
        <v>422</v>
      </c>
      <c r="J218" s="23">
        <v>465</v>
      </c>
      <c r="K218" s="97">
        <f t="shared" si="12"/>
        <v>443.33333333333331</v>
      </c>
      <c r="L218" s="92"/>
      <c r="M218" s="45">
        <f t="shared" si="13"/>
        <v>443.33333333333331</v>
      </c>
      <c r="N218" s="46"/>
      <c r="O218" s="31">
        <f t="shared" si="16"/>
        <v>422</v>
      </c>
    </row>
    <row r="219" spans="1:15" s="116" customFormat="1" x14ac:dyDescent="0.25">
      <c r="A219" s="38">
        <v>216</v>
      </c>
      <c r="B219" s="107" t="s">
        <v>222</v>
      </c>
      <c r="C219" s="117">
        <v>1</v>
      </c>
      <c r="D219" s="118" t="s">
        <v>2</v>
      </c>
      <c r="E219" s="119">
        <v>500934</v>
      </c>
      <c r="F219" s="119">
        <v>2636493</v>
      </c>
      <c r="G219" s="120">
        <v>3137427</v>
      </c>
      <c r="H219" s="110">
        <v>2510946</v>
      </c>
      <c r="I219" s="111">
        <v>2988026</v>
      </c>
      <c r="J219" s="112">
        <v>3294299</v>
      </c>
      <c r="K219" s="113">
        <f t="shared" si="12"/>
        <v>3139917.3333333335</v>
      </c>
      <c r="L219" s="121"/>
      <c r="M219" s="115">
        <f t="shared" si="13"/>
        <v>3139917.3333333335</v>
      </c>
      <c r="N219" s="46"/>
      <c r="O219" s="31">
        <f t="shared" si="16"/>
        <v>2988026</v>
      </c>
    </row>
    <row r="220" spans="1:15" ht="12.6" thickBot="1" x14ac:dyDescent="0.3">
      <c r="A220" s="38">
        <v>217</v>
      </c>
      <c r="B220" s="67" t="s">
        <v>223</v>
      </c>
      <c r="C220" s="68">
        <v>1</v>
      </c>
      <c r="D220" s="69" t="s">
        <v>2</v>
      </c>
      <c r="E220" s="70">
        <v>6808</v>
      </c>
      <c r="F220" s="70">
        <v>35832</v>
      </c>
      <c r="G220" s="30">
        <v>42640</v>
      </c>
      <c r="H220" s="81">
        <v>34125</v>
      </c>
      <c r="I220" s="82">
        <v>40609</v>
      </c>
      <c r="J220" s="83">
        <v>44771</v>
      </c>
      <c r="K220" s="98">
        <f t="shared" si="12"/>
        <v>42673.333333333336</v>
      </c>
      <c r="L220" s="93"/>
      <c r="M220" s="84">
        <f t="shared" si="13"/>
        <v>42673.333333333336</v>
      </c>
      <c r="N220" s="85"/>
      <c r="O220" s="31">
        <f t="shared" si="16"/>
        <v>40609</v>
      </c>
    </row>
    <row r="221" spans="1:15" s="2" customFormat="1" ht="12.6" thickBot="1" x14ac:dyDescent="0.3">
      <c r="B221" s="101" t="s">
        <v>3</v>
      </c>
      <c r="C221" s="102"/>
      <c r="D221" s="103"/>
      <c r="E221" s="34">
        <f>SUM(E4:E220)</f>
        <v>39362605</v>
      </c>
      <c r="F221" s="35">
        <f>SUM(F4:F220)</f>
        <v>11851135</v>
      </c>
      <c r="G221" s="9">
        <f>SUM(G4:G220)</f>
        <v>51213732</v>
      </c>
      <c r="H221" s="36">
        <f>SUM(H4:H220)</f>
        <v>44300825.629999988</v>
      </c>
      <c r="I221" s="3">
        <f t="shared" ref="I221:J221" si="17">SUM(I4:I220)</f>
        <v>52708861</v>
      </c>
      <c r="J221" s="6">
        <f t="shared" si="17"/>
        <v>55269878</v>
      </c>
      <c r="K221" s="99">
        <f>SUM(K4:K220)</f>
        <v>53062362.323333308</v>
      </c>
      <c r="L221" s="94">
        <f>SUM(L4:L220)</f>
        <v>42028348</v>
      </c>
      <c r="M221" s="86"/>
      <c r="N221" s="87"/>
      <c r="O221" s="88">
        <f>SUM(O4:O220)</f>
        <v>49387933</v>
      </c>
    </row>
    <row r="222" spans="1:15" x14ac:dyDescent="0.25">
      <c r="G222" s="1"/>
      <c r="I222" s="1"/>
      <c r="J222" s="1"/>
    </row>
    <row r="223" spans="1:15" x14ac:dyDescent="0.25">
      <c r="G223" s="1"/>
      <c r="I223" s="1"/>
      <c r="J223" s="1"/>
    </row>
    <row r="224" spans="1:15" x14ac:dyDescent="0.25">
      <c r="G224" s="1"/>
      <c r="I224" s="1"/>
      <c r="J224" s="1"/>
    </row>
    <row r="225" spans="7:10" x14ac:dyDescent="0.25">
      <c r="G225" s="1"/>
      <c r="I225" s="1"/>
      <c r="J225" s="1"/>
    </row>
    <row r="226" spans="7:10" x14ac:dyDescent="0.25">
      <c r="G226" s="1"/>
      <c r="I226" s="1"/>
      <c r="J226" s="1"/>
    </row>
    <row r="227" spans="7:10" x14ac:dyDescent="0.25">
      <c r="G227" s="1"/>
      <c r="I227" s="1"/>
      <c r="J227" s="1"/>
    </row>
    <row r="228" spans="7:10" x14ac:dyDescent="0.25">
      <c r="G228" s="1"/>
      <c r="I228" s="1"/>
      <c r="J228" s="1"/>
    </row>
    <row r="229" spans="7:10" x14ac:dyDescent="0.25">
      <c r="G229" s="1"/>
      <c r="I229" s="1"/>
      <c r="J229" s="1"/>
    </row>
    <row r="230" spans="7:10" x14ac:dyDescent="0.25">
      <c r="G230" s="1"/>
      <c r="I230" s="1"/>
      <c r="J230" s="1"/>
    </row>
    <row r="231" spans="7:10" x14ac:dyDescent="0.25">
      <c r="G231" s="1"/>
      <c r="I231" s="1"/>
      <c r="J231" s="1"/>
    </row>
    <row r="232" spans="7:10" x14ac:dyDescent="0.25">
      <c r="G232" s="1"/>
      <c r="I232" s="1"/>
      <c r="J232" s="1"/>
    </row>
    <row r="233" spans="7:10" x14ac:dyDescent="0.25">
      <c r="G233" s="1"/>
      <c r="I233" s="1"/>
      <c r="J233" s="1"/>
    </row>
    <row r="234" spans="7:10" x14ac:dyDescent="0.25">
      <c r="G234" s="1"/>
      <c r="I234" s="1"/>
      <c r="J234" s="1"/>
    </row>
    <row r="235" spans="7:10" x14ac:dyDescent="0.25">
      <c r="G235" s="1"/>
      <c r="I235" s="1"/>
      <c r="J235" s="1"/>
    </row>
    <row r="236" spans="7:10" x14ac:dyDescent="0.25">
      <c r="G236" s="1"/>
      <c r="I236" s="1"/>
      <c r="J236" s="1"/>
    </row>
    <row r="237" spans="7:10" x14ac:dyDescent="0.25">
      <c r="G237" s="1"/>
      <c r="I237" s="1"/>
      <c r="J237" s="1"/>
    </row>
    <row r="238" spans="7:10" x14ac:dyDescent="0.25">
      <c r="G238" s="1"/>
      <c r="I238" s="1"/>
      <c r="J238" s="1"/>
    </row>
    <row r="239" spans="7:10" x14ac:dyDescent="0.25">
      <c r="G239" s="1"/>
      <c r="I239" s="1"/>
      <c r="J239" s="1"/>
    </row>
    <row r="240" spans="7:10" x14ac:dyDescent="0.25">
      <c r="G240" s="1"/>
      <c r="I240" s="1"/>
      <c r="J240" s="1"/>
    </row>
    <row r="241" spans="7:10" x14ac:dyDescent="0.25">
      <c r="G241" s="1"/>
      <c r="I241" s="1"/>
      <c r="J241" s="1"/>
    </row>
    <row r="242" spans="7:10" x14ac:dyDescent="0.25">
      <c r="G242" s="1"/>
      <c r="I242" s="1"/>
      <c r="J242" s="1"/>
    </row>
    <row r="243" spans="7:10" x14ac:dyDescent="0.25">
      <c r="G243" s="1"/>
      <c r="I243" s="1"/>
      <c r="J243" s="1"/>
    </row>
    <row r="244" spans="7:10" x14ac:dyDescent="0.25">
      <c r="G244" s="1"/>
      <c r="I244" s="1"/>
      <c r="J244" s="1"/>
    </row>
    <row r="245" spans="7:10" x14ac:dyDescent="0.25">
      <c r="G245" s="1"/>
      <c r="I245" s="1"/>
      <c r="J245" s="1"/>
    </row>
    <row r="246" spans="7:10" x14ac:dyDescent="0.25">
      <c r="G246" s="1"/>
      <c r="I246" s="1"/>
      <c r="J246" s="1"/>
    </row>
    <row r="247" spans="7:10" x14ac:dyDescent="0.25">
      <c r="G247" s="1"/>
      <c r="I247" s="1"/>
      <c r="J247" s="1"/>
    </row>
    <row r="248" spans="7:10" x14ac:dyDescent="0.25">
      <c r="G248" s="1"/>
      <c r="I248" s="1"/>
      <c r="J248" s="1"/>
    </row>
    <row r="249" spans="7:10" x14ac:dyDescent="0.25">
      <c r="G249" s="1"/>
      <c r="I249" s="1"/>
      <c r="J249" s="1"/>
    </row>
    <row r="250" spans="7:10" x14ac:dyDescent="0.25">
      <c r="G250" s="1"/>
      <c r="I250" s="1"/>
      <c r="J250" s="1"/>
    </row>
    <row r="251" spans="7:10" x14ac:dyDescent="0.25">
      <c r="G251" s="1"/>
      <c r="I251" s="1"/>
      <c r="J251" s="1"/>
    </row>
    <row r="252" spans="7:10" x14ac:dyDescent="0.25">
      <c r="G252" s="1"/>
      <c r="I252" s="1"/>
      <c r="J252" s="1"/>
    </row>
    <row r="253" spans="7:10" x14ac:dyDescent="0.25">
      <c r="G253" s="1"/>
      <c r="I253" s="1"/>
      <c r="J253" s="1"/>
    </row>
    <row r="254" spans="7:10" x14ac:dyDescent="0.25">
      <c r="G254" s="1"/>
      <c r="I254" s="1"/>
      <c r="J254" s="1"/>
    </row>
    <row r="255" spans="7:10" x14ac:dyDescent="0.25">
      <c r="G255" s="1"/>
      <c r="I255" s="1"/>
      <c r="J255" s="1"/>
    </row>
    <row r="256" spans="7:10" x14ac:dyDescent="0.25">
      <c r="G256" s="1"/>
      <c r="I256" s="1"/>
      <c r="J256" s="1"/>
    </row>
    <row r="257" spans="7:10" x14ac:dyDescent="0.25">
      <c r="G257" s="1"/>
      <c r="I257" s="1"/>
      <c r="J257" s="1"/>
    </row>
    <row r="258" spans="7:10" x14ac:dyDescent="0.25">
      <c r="G258" s="1"/>
      <c r="I258" s="1"/>
      <c r="J258" s="1"/>
    </row>
    <row r="259" spans="7:10" x14ac:dyDescent="0.25">
      <c r="G259" s="1"/>
      <c r="I259" s="1"/>
      <c r="J259" s="1"/>
    </row>
    <row r="260" spans="7:10" x14ac:dyDescent="0.25">
      <c r="G260" s="1"/>
      <c r="I260" s="1"/>
      <c r="J260" s="1"/>
    </row>
    <row r="261" spans="7:10" x14ac:dyDescent="0.25">
      <c r="G261" s="1"/>
      <c r="I261" s="1"/>
      <c r="J261" s="1"/>
    </row>
    <row r="262" spans="7:10" x14ac:dyDescent="0.25">
      <c r="G262" s="1"/>
      <c r="I262" s="1"/>
      <c r="J262" s="1"/>
    </row>
    <row r="263" spans="7:10" x14ac:dyDescent="0.25">
      <c r="G263" s="1"/>
      <c r="I263" s="1"/>
      <c r="J263" s="1"/>
    </row>
    <row r="264" spans="7:10" x14ac:dyDescent="0.25">
      <c r="G264" s="1"/>
      <c r="I264" s="1"/>
      <c r="J264" s="1"/>
    </row>
    <row r="265" spans="7:10" x14ac:dyDescent="0.25">
      <c r="G265" s="1"/>
      <c r="I265" s="1"/>
      <c r="J265" s="1"/>
    </row>
    <row r="266" spans="7:10" x14ac:dyDescent="0.25">
      <c r="G266" s="1"/>
      <c r="I266" s="1"/>
      <c r="J266" s="1"/>
    </row>
    <row r="267" spans="7:10" x14ac:dyDescent="0.25">
      <c r="G267" s="1"/>
      <c r="I267" s="1"/>
      <c r="J267" s="1"/>
    </row>
    <row r="268" spans="7:10" x14ac:dyDescent="0.25">
      <c r="G268" s="1"/>
      <c r="I268" s="1"/>
      <c r="J268" s="1"/>
    </row>
    <row r="269" spans="7:10" x14ac:dyDescent="0.25">
      <c r="G269" s="1"/>
      <c r="I269" s="1"/>
      <c r="J269" s="1"/>
    </row>
    <row r="270" spans="7:10" x14ac:dyDescent="0.25">
      <c r="G270" s="1"/>
      <c r="I270" s="1"/>
      <c r="J270" s="1"/>
    </row>
    <row r="271" spans="7:10" x14ac:dyDescent="0.25">
      <c r="G271" s="1"/>
      <c r="I271" s="1"/>
      <c r="J271" s="1"/>
    </row>
    <row r="272" spans="7:10" x14ac:dyDescent="0.25">
      <c r="G272" s="1"/>
      <c r="I272" s="1"/>
      <c r="J272" s="1"/>
    </row>
    <row r="273" spans="7:10" x14ac:dyDescent="0.25">
      <c r="G273" s="1"/>
      <c r="I273" s="1"/>
      <c r="J273" s="1"/>
    </row>
    <row r="274" spans="7:10" x14ac:dyDescent="0.25">
      <c r="G274" s="1"/>
      <c r="I274" s="1"/>
      <c r="J274" s="1"/>
    </row>
    <row r="275" spans="7:10" x14ac:dyDescent="0.25">
      <c r="G275" s="1"/>
      <c r="I275" s="1"/>
      <c r="J275" s="1"/>
    </row>
    <row r="276" spans="7:10" x14ac:dyDescent="0.25">
      <c r="G276" s="1"/>
      <c r="I276" s="1"/>
      <c r="J276" s="1"/>
    </row>
    <row r="277" spans="7:10" x14ac:dyDescent="0.25">
      <c r="G277" s="1"/>
      <c r="I277" s="1"/>
      <c r="J277" s="1"/>
    </row>
    <row r="278" spans="7:10" x14ac:dyDescent="0.25">
      <c r="G278" s="1"/>
      <c r="I278" s="1"/>
      <c r="J278" s="1"/>
    </row>
    <row r="279" spans="7:10" x14ac:dyDescent="0.25">
      <c r="G279" s="1"/>
      <c r="I279" s="1"/>
      <c r="J279" s="1"/>
    </row>
    <row r="280" spans="7:10" x14ac:dyDescent="0.25">
      <c r="G280" s="1"/>
      <c r="I280" s="1"/>
      <c r="J280" s="1"/>
    </row>
    <row r="281" spans="7:10" x14ac:dyDescent="0.25">
      <c r="G281" s="1"/>
      <c r="I281" s="1"/>
      <c r="J281" s="1"/>
    </row>
    <row r="282" spans="7:10" x14ac:dyDescent="0.25">
      <c r="G282" s="1"/>
      <c r="I282" s="1"/>
      <c r="J282" s="1"/>
    </row>
    <row r="283" spans="7:10" x14ac:dyDescent="0.25">
      <c r="G283" s="1"/>
      <c r="I283" s="1"/>
      <c r="J283" s="1"/>
    </row>
    <row r="284" spans="7:10" x14ac:dyDescent="0.25">
      <c r="G284" s="1"/>
      <c r="I284" s="1"/>
      <c r="J284" s="1"/>
    </row>
    <row r="285" spans="7:10" x14ac:dyDescent="0.25">
      <c r="G285" s="1"/>
      <c r="I285" s="1"/>
      <c r="J285" s="1"/>
    </row>
    <row r="286" spans="7:10" x14ac:dyDescent="0.25">
      <c r="G286" s="1"/>
      <c r="I286" s="1"/>
      <c r="J286" s="1"/>
    </row>
    <row r="287" spans="7:10" x14ac:dyDescent="0.25">
      <c r="G287" s="1"/>
      <c r="I287" s="1"/>
      <c r="J287" s="1"/>
    </row>
    <row r="288" spans="7:10" x14ac:dyDescent="0.25">
      <c r="G288" s="1"/>
      <c r="I288" s="1"/>
      <c r="J288" s="1"/>
    </row>
    <row r="289" spans="7:10" x14ac:dyDescent="0.25">
      <c r="G289" s="1"/>
      <c r="I289" s="1"/>
      <c r="J289" s="1"/>
    </row>
    <row r="290" spans="7:10" x14ac:dyDescent="0.25">
      <c r="G290" s="1"/>
      <c r="I290" s="1"/>
      <c r="J290" s="1"/>
    </row>
    <row r="291" spans="7:10" x14ac:dyDescent="0.25">
      <c r="G291" s="1"/>
      <c r="I291" s="1"/>
      <c r="J291" s="1"/>
    </row>
    <row r="292" spans="7:10" x14ac:dyDescent="0.25">
      <c r="G292" s="1"/>
      <c r="I292" s="1"/>
      <c r="J292" s="1"/>
    </row>
    <row r="293" spans="7:10" x14ac:dyDescent="0.25">
      <c r="G293" s="1"/>
      <c r="I293" s="1"/>
      <c r="J293" s="1"/>
    </row>
    <row r="294" spans="7:10" x14ac:dyDescent="0.25">
      <c r="G294" s="1"/>
      <c r="I294" s="1"/>
      <c r="J294" s="1"/>
    </row>
    <row r="295" spans="7:10" x14ac:dyDescent="0.25">
      <c r="G295" s="1"/>
      <c r="I295" s="1"/>
      <c r="J295" s="1"/>
    </row>
    <row r="296" spans="7:10" x14ac:dyDescent="0.25">
      <c r="G296" s="1"/>
      <c r="I296" s="1"/>
      <c r="J296" s="1"/>
    </row>
    <row r="297" spans="7:10" x14ac:dyDescent="0.25">
      <c r="G297" s="1"/>
      <c r="I297" s="1"/>
      <c r="J297" s="1"/>
    </row>
    <row r="298" spans="7:10" x14ac:dyDescent="0.25">
      <c r="G298" s="1"/>
      <c r="I298" s="1"/>
      <c r="J298" s="1"/>
    </row>
    <row r="299" spans="7:10" x14ac:dyDescent="0.25">
      <c r="G299" s="1"/>
      <c r="I299" s="1"/>
      <c r="J299" s="1"/>
    </row>
    <row r="300" spans="7:10" x14ac:dyDescent="0.25">
      <c r="G300" s="1"/>
      <c r="I300" s="1"/>
      <c r="J300" s="1"/>
    </row>
    <row r="301" spans="7:10" x14ac:dyDescent="0.25">
      <c r="G301" s="1"/>
      <c r="I301" s="1"/>
      <c r="J301" s="1"/>
    </row>
    <row r="302" spans="7:10" x14ac:dyDescent="0.25">
      <c r="G302" s="1"/>
      <c r="I302" s="1"/>
      <c r="J302" s="1"/>
    </row>
    <row r="303" spans="7:10" x14ac:dyDescent="0.25">
      <c r="G303" s="1"/>
      <c r="I303" s="1"/>
      <c r="J303" s="1"/>
    </row>
    <row r="304" spans="7:10" x14ac:dyDescent="0.25">
      <c r="G304" s="1"/>
      <c r="I304" s="1"/>
      <c r="J304" s="1"/>
    </row>
    <row r="305" spans="7:10" x14ac:dyDescent="0.25">
      <c r="G305" s="1"/>
      <c r="I305" s="1"/>
      <c r="J305" s="1"/>
    </row>
    <row r="306" spans="7:10" x14ac:dyDescent="0.25">
      <c r="G306" s="1"/>
      <c r="I306" s="1"/>
      <c r="J306" s="1"/>
    </row>
    <row r="307" spans="7:10" x14ac:dyDescent="0.25">
      <c r="G307" s="1"/>
      <c r="I307" s="1"/>
      <c r="J307" s="1"/>
    </row>
    <row r="308" spans="7:10" x14ac:dyDescent="0.25">
      <c r="G308" s="1"/>
      <c r="I308" s="1"/>
      <c r="J308" s="1"/>
    </row>
    <row r="309" spans="7:10" x14ac:dyDescent="0.25">
      <c r="G309" s="1"/>
      <c r="I309" s="1"/>
      <c r="J309" s="1"/>
    </row>
    <row r="310" spans="7:10" x14ac:dyDescent="0.25">
      <c r="G310" s="1"/>
      <c r="I310" s="1"/>
      <c r="J310" s="1"/>
    </row>
    <row r="311" spans="7:10" x14ac:dyDescent="0.25">
      <c r="G311" s="1"/>
      <c r="I311" s="1"/>
      <c r="J311" s="1"/>
    </row>
    <row r="312" spans="7:10" x14ac:dyDescent="0.25">
      <c r="G312" s="1"/>
      <c r="I312" s="1"/>
      <c r="J312" s="1"/>
    </row>
    <row r="313" spans="7:10" x14ac:dyDescent="0.25">
      <c r="G313" s="1"/>
      <c r="I313" s="1"/>
      <c r="J313" s="1"/>
    </row>
    <row r="314" spans="7:10" x14ac:dyDescent="0.25">
      <c r="G314" s="1"/>
      <c r="I314" s="1"/>
      <c r="J314" s="1"/>
    </row>
    <row r="315" spans="7:10" x14ac:dyDescent="0.25">
      <c r="G315" s="1"/>
      <c r="I315" s="1"/>
      <c r="J315" s="1"/>
    </row>
    <row r="316" spans="7:10" x14ac:dyDescent="0.25">
      <c r="G316" s="1"/>
      <c r="I316" s="1"/>
      <c r="J316" s="1"/>
    </row>
    <row r="317" spans="7:10" x14ac:dyDescent="0.25">
      <c r="G317" s="1"/>
      <c r="I317" s="1"/>
      <c r="J317" s="1"/>
    </row>
    <row r="318" spans="7:10" x14ac:dyDescent="0.25">
      <c r="G318" s="1"/>
      <c r="I318" s="1"/>
      <c r="J318" s="1"/>
    </row>
    <row r="319" spans="7:10" x14ac:dyDescent="0.25">
      <c r="G319" s="1"/>
      <c r="I319" s="1"/>
      <c r="J319" s="1"/>
    </row>
    <row r="320" spans="7:10" x14ac:dyDescent="0.25">
      <c r="G320" s="1"/>
      <c r="I320" s="1"/>
      <c r="J320" s="1"/>
    </row>
    <row r="321" spans="7:10" x14ac:dyDescent="0.25">
      <c r="G321" s="1"/>
      <c r="I321" s="1"/>
      <c r="J321" s="1"/>
    </row>
    <row r="322" spans="7:10" x14ac:dyDescent="0.25">
      <c r="G322" s="1"/>
      <c r="I322" s="1"/>
      <c r="J322" s="1"/>
    </row>
    <row r="323" spans="7:10" x14ac:dyDescent="0.25">
      <c r="G323" s="1"/>
      <c r="I323" s="1"/>
      <c r="J323" s="1"/>
    </row>
    <row r="324" spans="7:10" x14ac:dyDescent="0.25">
      <c r="G324" s="1"/>
      <c r="I324" s="1"/>
      <c r="J324" s="1"/>
    </row>
    <row r="325" spans="7:10" x14ac:dyDescent="0.25">
      <c r="G325" s="1"/>
      <c r="I325" s="1"/>
      <c r="J325" s="1"/>
    </row>
    <row r="326" spans="7:10" x14ac:dyDescent="0.25">
      <c r="G326" s="1"/>
      <c r="I326" s="1"/>
      <c r="J326" s="1"/>
    </row>
    <row r="327" spans="7:10" x14ac:dyDescent="0.25">
      <c r="G327" s="1"/>
      <c r="I327" s="1"/>
      <c r="J327" s="1"/>
    </row>
    <row r="328" spans="7:10" x14ac:dyDescent="0.25">
      <c r="G328" s="1"/>
      <c r="I328" s="1"/>
      <c r="J328" s="1"/>
    </row>
    <row r="329" spans="7:10" x14ac:dyDescent="0.25">
      <c r="G329" s="1"/>
      <c r="I329" s="1"/>
      <c r="J329" s="1"/>
    </row>
    <row r="330" spans="7:10" x14ac:dyDescent="0.25">
      <c r="G330" s="1"/>
      <c r="I330" s="1"/>
      <c r="J330" s="1"/>
    </row>
    <row r="331" spans="7:10" x14ac:dyDescent="0.25">
      <c r="G331" s="1"/>
      <c r="I331" s="1"/>
      <c r="J331" s="1"/>
    </row>
    <row r="332" spans="7:10" x14ac:dyDescent="0.25">
      <c r="G332" s="1"/>
      <c r="I332" s="1"/>
      <c r="J332" s="1"/>
    </row>
    <row r="333" spans="7:10" x14ac:dyDescent="0.25">
      <c r="G333" s="1"/>
      <c r="I333" s="1"/>
      <c r="J333" s="1"/>
    </row>
    <row r="334" spans="7:10" x14ac:dyDescent="0.25">
      <c r="G334" s="1"/>
      <c r="I334" s="1"/>
      <c r="J334" s="1"/>
    </row>
    <row r="335" spans="7:10" x14ac:dyDescent="0.25">
      <c r="G335" s="1"/>
      <c r="I335" s="1"/>
      <c r="J335" s="1"/>
    </row>
    <row r="336" spans="7:10" x14ac:dyDescent="0.25">
      <c r="G336" s="1"/>
      <c r="I336" s="1"/>
      <c r="J336" s="1"/>
    </row>
    <row r="337" spans="7:10" x14ac:dyDescent="0.25">
      <c r="G337" s="1"/>
      <c r="I337" s="1"/>
      <c r="J337" s="1"/>
    </row>
    <row r="338" spans="7:10" x14ac:dyDescent="0.25">
      <c r="G338" s="1"/>
      <c r="I338" s="1"/>
      <c r="J338" s="1"/>
    </row>
    <row r="339" spans="7:10" x14ac:dyDescent="0.25">
      <c r="G339" s="1"/>
      <c r="I339" s="1"/>
      <c r="J339" s="1"/>
    </row>
    <row r="340" spans="7:10" x14ac:dyDescent="0.25">
      <c r="G340" s="1"/>
      <c r="I340" s="1"/>
      <c r="J340" s="1"/>
    </row>
    <row r="341" spans="7:10" x14ac:dyDescent="0.25">
      <c r="G341" s="1"/>
      <c r="I341" s="1"/>
      <c r="J341" s="1"/>
    </row>
    <row r="342" spans="7:10" x14ac:dyDescent="0.25">
      <c r="G342" s="1"/>
      <c r="I342" s="1"/>
      <c r="J342" s="1"/>
    </row>
    <row r="343" spans="7:10" x14ac:dyDescent="0.25">
      <c r="G343" s="1"/>
      <c r="I343" s="1"/>
      <c r="J343" s="1"/>
    </row>
    <row r="344" spans="7:10" x14ac:dyDescent="0.25">
      <c r="G344" s="1"/>
      <c r="I344" s="1"/>
      <c r="J344" s="1"/>
    </row>
    <row r="345" spans="7:10" x14ac:dyDescent="0.25">
      <c r="G345" s="1"/>
      <c r="I345" s="1"/>
      <c r="J345" s="1"/>
    </row>
    <row r="346" spans="7:10" x14ac:dyDescent="0.25">
      <c r="G346" s="1"/>
      <c r="I346" s="1"/>
      <c r="J346" s="1"/>
    </row>
    <row r="347" spans="7:10" x14ac:dyDescent="0.25">
      <c r="G347" s="1"/>
      <c r="I347" s="1"/>
      <c r="J347" s="1"/>
    </row>
    <row r="348" spans="7:10" x14ac:dyDescent="0.25">
      <c r="G348" s="1"/>
      <c r="I348" s="1"/>
      <c r="J348" s="1"/>
    </row>
    <row r="349" spans="7:10" x14ac:dyDescent="0.25">
      <c r="G349" s="1"/>
      <c r="I349" s="1"/>
      <c r="J349" s="1"/>
    </row>
    <row r="350" spans="7:10" x14ac:dyDescent="0.25">
      <c r="G350" s="1"/>
      <c r="I350" s="1"/>
      <c r="J350" s="1"/>
    </row>
    <row r="351" spans="7:10" x14ac:dyDescent="0.25">
      <c r="G351" s="1"/>
      <c r="I351" s="1"/>
      <c r="J351" s="1"/>
    </row>
    <row r="352" spans="7:10" x14ac:dyDescent="0.25">
      <c r="G352" s="1"/>
      <c r="I352" s="1"/>
      <c r="J352" s="1"/>
    </row>
    <row r="353" spans="7:10" x14ac:dyDescent="0.25">
      <c r="G353" s="1"/>
      <c r="I353" s="1"/>
      <c r="J353" s="1"/>
    </row>
    <row r="354" spans="7:10" x14ac:dyDescent="0.25">
      <c r="G354" s="1"/>
      <c r="I354" s="1"/>
      <c r="J354" s="1"/>
    </row>
    <row r="355" spans="7:10" x14ac:dyDescent="0.25">
      <c r="G355" s="1"/>
      <c r="I355" s="1"/>
      <c r="J355" s="1"/>
    </row>
    <row r="356" spans="7:10" x14ac:dyDescent="0.25">
      <c r="G356" s="1"/>
      <c r="I356" s="1"/>
      <c r="J356" s="1"/>
    </row>
    <row r="357" spans="7:10" x14ac:dyDescent="0.25">
      <c r="G357" s="1"/>
      <c r="I357" s="1"/>
      <c r="J357" s="1"/>
    </row>
    <row r="358" spans="7:10" x14ac:dyDescent="0.25">
      <c r="G358" s="1"/>
      <c r="I358" s="1"/>
      <c r="J358" s="1"/>
    </row>
    <row r="359" spans="7:10" x14ac:dyDescent="0.25">
      <c r="G359" s="1"/>
      <c r="I359" s="1"/>
      <c r="J359" s="1"/>
    </row>
    <row r="360" spans="7:10" x14ac:dyDescent="0.25">
      <c r="G360" s="1"/>
      <c r="I360" s="1"/>
      <c r="J360" s="1"/>
    </row>
    <row r="361" spans="7:10" x14ac:dyDescent="0.25">
      <c r="G361" s="1"/>
      <c r="I361" s="1"/>
      <c r="J361" s="1"/>
    </row>
    <row r="362" spans="7:10" x14ac:dyDescent="0.25">
      <c r="G362" s="1"/>
      <c r="I362" s="1"/>
      <c r="J362" s="1"/>
    </row>
    <row r="363" spans="7:10" x14ac:dyDescent="0.25">
      <c r="G363" s="1"/>
      <c r="I363" s="1"/>
      <c r="J363" s="1"/>
    </row>
    <row r="364" spans="7:10" x14ac:dyDescent="0.25">
      <c r="G364" s="1"/>
      <c r="I364" s="1"/>
      <c r="J364" s="1"/>
    </row>
    <row r="365" spans="7:10" x14ac:dyDescent="0.25">
      <c r="G365" s="1"/>
      <c r="I365" s="1"/>
      <c r="J365" s="1"/>
    </row>
    <row r="366" spans="7:10" x14ac:dyDescent="0.25">
      <c r="G366" s="1"/>
      <c r="I366" s="1"/>
      <c r="J366" s="1"/>
    </row>
    <row r="367" spans="7:10" x14ac:dyDescent="0.25">
      <c r="G367" s="1"/>
      <c r="I367" s="1"/>
      <c r="J367" s="1"/>
    </row>
    <row r="368" spans="7:10" x14ac:dyDescent="0.25">
      <c r="G368" s="1"/>
      <c r="I368" s="1"/>
      <c r="J368" s="1"/>
    </row>
    <row r="369" spans="7:10" x14ac:dyDescent="0.25">
      <c r="G369" s="1"/>
      <c r="I369" s="1"/>
      <c r="J369" s="1"/>
    </row>
    <row r="370" spans="7:10" x14ac:dyDescent="0.25">
      <c r="G370" s="1"/>
      <c r="I370" s="1"/>
      <c r="J370" s="1"/>
    </row>
    <row r="371" spans="7:10" x14ac:dyDescent="0.25">
      <c r="G371" s="1"/>
      <c r="I371" s="1"/>
      <c r="J371" s="1"/>
    </row>
    <row r="372" spans="7:10" x14ac:dyDescent="0.25">
      <c r="G372" s="1"/>
      <c r="I372" s="1"/>
      <c r="J372" s="1"/>
    </row>
    <row r="373" spans="7:10" x14ac:dyDescent="0.25">
      <c r="G373" s="1"/>
      <c r="I373" s="1"/>
      <c r="J373" s="1"/>
    </row>
    <row r="374" spans="7:10" x14ac:dyDescent="0.25">
      <c r="G374" s="1"/>
      <c r="I374" s="1"/>
      <c r="J374" s="1"/>
    </row>
    <row r="375" spans="7:10" x14ac:dyDescent="0.25">
      <c r="G375" s="1"/>
      <c r="I375" s="1"/>
      <c r="J375" s="1"/>
    </row>
    <row r="376" spans="7:10" x14ac:dyDescent="0.25">
      <c r="G376" s="1"/>
      <c r="I376" s="1"/>
      <c r="J376" s="1"/>
    </row>
    <row r="377" spans="7:10" x14ac:dyDescent="0.25">
      <c r="G377" s="1"/>
      <c r="I377" s="1"/>
      <c r="J377" s="1"/>
    </row>
    <row r="378" spans="7:10" x14ac:dyDescent="0.25">
      <c r="G378" s="1"/>
      <c r="I378" s="1"/>
      <c r="J378" s="1"/>
    </row>
    <row r="379" spans="7:10" x14ac:dyDescent="0.25">
      <c r="G379" s="1"/>
      <c r="I379" s="1"/>
      <c r="J379" s="1"/>
    </row>
    <row r="380" spans="7:10" x14ac:dyDescent="0.25">
      <c r="G380" s="1"/>
      <c r="I380" s="1"/>
      <c r="J380" s="1"/>
    </row>
    <row r="381" spans="7:10" x14ac:dyDescent="0.25">
      <c r="G381" s="1"/>
      <c r="I381" s="1"/>
      <c r="J381" s="1"/>
    </row>
    <row r="382" spans="7:10" x14ac:dyDescent="0.25">
      <c r="G382" s="1"/>
      <c r="I382" s="1"/>
      <c r="J382" s="1"/>
    </row>
    <row r="383" spans="7:10" x14ac:dyDescent="0.25">
      <c r="G383" s="1"/>
      <c r="I383" s="1"/>
      <c r="J383" s="1"/>
    </row>
    <row r="384" spans="7:10" x14ac:dyDescent="0.25">
      <c r="G384" s="1"/>
      <c r="I384" s="1"/>
      <c r="J384" s="1"/>
    </row>
    <row r="385" spans="7:10" x14ac:dyDescent="0.25">
      <c r="G385" s="1"/>
      <c r="I385" s="1"/>
      <c r="J385" s="1"/>
    </row>
    <row r="386" spans="7:10" x14ac:dyDescent="0.25">
      <c r="G386" s="1"/>
      <c r="I386" s="1"/>
      <c r="J386" s="1"/>
    </row>
    <row r="387" spans="7:10" x14ac:dyDescent="0.25">
      <c r="G387" s="1"/>
      <c r="I387" s="1"/>
      <c r="J387" s="1"/>
    </row>
    <row r="388" spans="7:10" x14ac:dyDescent="0.25">
      <c r="G388" s="1"/>
      <c r="I388" s="1"/>
      <c r="J388" s="1"/>
    </row>
    <row r="389" spans="7:10" x14ac:dyDescent="0.25">
      <c r="G389" s="1"/>
      <c r="I389" s="1"/>
      <c r="J389" s="1"/>
    </row>
    <row r="390" spans="7:10" x14ac:dyDescent="0.25">
      <c r="G390" s="1"/>
      <c r="I390" s="1"/>
      <c r="J390" s="1"/>
    </row>
    <row r="391" spans="7:10" x14ac:dyDescent="0.25">
      <c r="G391" s="1"/>
      <c r="I391" s="1"/>
      <c r="J391" s="1"/>
    </row>
    <row r="392" spans="7:10" x14ac:dyDescent="0.25">
      <c r="G392" s="1"/>
      <c r="I392" s="1"/>
      <c r="J392" s="1"/>
    </row>
    <row r="393" spans="7:10" x14ac:dyDescent="0.25">
      <c r="G393" s="1"/>
      <c r="I393" s="1"/>
      <c r="J393" s="1"/>
    </row>
    <row r="394" spans="7:10" x14ac:dyDescent="0.25">
      <c r="G394" s="1"/>
      <c r="I394" s="1"/>
      <c r="J394" s="1"/>
    </row>
    <row r="395" spans="7:10" x14ac:dyDescent="0.25">
      <c r="G395" s="1"/>
      <c r="I395" s="1"/>
      <c r="J395" s="1"/>
    </row>
    <row r="396" spans="7:10" x14ac:dyDescent="0.25">
      <c r="G396" s="1"/>
      <c r="I396" s="1"/>
      <c r="J396" s="1"/>
    </row>
    <row r="397" spans="7:10" x14ac:dyDescent="0.25">
      <c r="G397" s="1"/>
      <c r="I397" s="1"/>
      <c r="J397" s="1"/>
    </row>
    <row r="398" spans="7:10" x14ac:dyDescent="0.25">
      <c r="G398" s="1"/>
      <c r="I398" s="1"/>
      <c r="J398" s="1"/>
    </row>
    <row r="399" spans="7:10" x14ac:dyDescent="0.25">
      <c r="G399" s="1"/>
      <c r="I399" s="1"/>
      <c r="J399" s="1"/>
    </row>
    <row r="400" spans="7:10" x14ac:dyDescent="0.25">
      <c r="G400" s="1"/>
      <c r="I400" s="1"/>
      <c r="J400" s="1"/>
    </row>
    <row r="401" spans="7:10" x14ac:dyDescent="0.25">
      <c r="G401" s="1"/>
      <c r="I401" s="1"/>
      <c r="J401" s="1"/>
    </row>
    <row r="402" spans="7:10" x14ac:dyDescent="0.25">
      <c r="G402" s="1"/>
      <c r="I402" s="1"/>
      <c r="J402" s="1"/>
    </row>
    <row r="403" spans="7:10" x14ac:dyDescent="0.25">
      <c r="G403" s="1"/>
      <c r="I403" s="1"/>
      <c r="J403" s="1"/>
    </row>
    <row r="404" spans="7:10" x14ac:dyDescent="0.25">
      <c r="G404" s="1"/>
      <c r="I404" s="1"/>
      <c r="J404" s="1"/>
    </row>
    <row r="405" spans="7:10" x14ac:dyDescent="0.25">
      <c r="G405" s="1"/>
      <c r="I405" s="1"/>
      <c r="J405" s="1"/>
    </row>
    <row r="406" spans="7:10" x14ac:dyDescent="0.25">
      <c r="G406" s="1"/>
      <c r="I406" s="1"/>
      <c r="J406" s="1"/>
    </row>
    <row r="407" spans="7:10" x14ac:dyDescent="0.25">
      <c r="G407" s="1"/>
      <c r="I407" s="1"/>
      <c r="J407" s="1"/>
    </row>
    <row r="408" spans="7:10" x14ac:dyDescent="0.25">
      <c r="G408" s="1"/>
      <c r="I408" s="1"/>
      <c r="J408" s="1"/>
    </row>
    <row r="409" spans="7:10" x14ac:dyDescent="0.25">
      <c r="G409" s="1"/>
      <c r="I409" s="1"/>
      <c r="J409" s="1"/>
    </row>
    <row r="410" spans="7:10" x14ac:dyDescent="0.25">
      <c r="G410" s="1"/>
      <c r="I410" s="1"/>
      <c r="J410" s="1"/>
    </row>
    <row r="411" spans="7:10" x14ac:dyDescent="0.25">
      <c r="G411" s="1"/>
      <c r="I411" s="1"/>
      <c r="J411" s="1"/>
    </row>
    <row r="412" spans="7:10" x14ac:dyDescent="0.25">
      <c r="G412" s="1"/>
      <c r="I412" s="1"/>
      <c r="J412" s="1"/>
    </row>
    <row r="413" spans="7:10" x14ac:dyDescent="0.25">
      <c r="G413" s="1"/>
      <c r="I413" s="1"/>
      <c r="J413" s="1"/>
    </row>
    <row r="414" spans="7:10" x14ac:dyDescent="0.25">
      <c r="G414" s="1"/>
      <c r="I414" s="1"/>
      <c r="J414" s="1"/>
    </row>
    <row r="415" spans="7:10" x14ac:dyDescent="0.25">
      <c r="G415" s="1"/>
      <c r="I415" s="1"/>
      <c r="J415" s="1"/>
    </row>
    <row r="416" spans="7:10" x14ac:dyDescent="0.25">
      <c r="G416" s="1"/>
      <c r="I416" s="1"/>
      <c r="J416" s="1"/>
    </row>
    <row r="417" spans="7:10" x14ac:dyDescent="0.25">
      <c r="G417" s="1"/>
      <c r="I417" s="1"/>
      <c r="J417" s="1"/>
    </row>
    <row r="418" spans="7:10" x14ac:dyDescent="0.25">
      <c r="G418" s="1"/>
      <c r="I418" s="1"/>
      <c r="J418" s="1"/>
    </row>
    <row r="419" spans="7:10" x14ac:dyDescent="0.25">
      <c r="G419" s="1"/>
      <c r="I419" s="1"/>
      <c r="J419" s="1"/>
    </row>
    <row r="420" spans="7:10" x14ac:dyDescent="0.25">
      <c r="G420" s="1"/>
      <c r="I420" s="1"/>
      <c r="J420" s="1"/>
    </row>
    <row r="421" spans="7:10" x14ac:dyDescent="0.25">
      <c r="G421" s="1"/>
      <c r="I421" s="1"/>
      <c r="J421" s="1"/>
    </row>
    <row r="422" spans="7:10" x14ac:dyDescent="0.25">
      <c r="G422" s="1"/>
      <c r="I422" s="1"/>
      <c r="J422" s="1"/>
    </row>
    <row r="423" spans="7:10" x14ac:dyDescent="0.25">
      <c r="G423" s="1"/>
      <c r="I423" s="1"/>
      <c r="J423" s="1"/>
    </row>
    <row r="424" spans="7:10" x14ac:dyDescent="0.25">
      <c r="G424" s="1"/>
      <c r="I424" s="1"/>
      <c r="J424" s="1"/>
    </row>
    <row r="425" spans="7:10" x14ac:dyDescent="0.25">
      <c r="G425" s="1"/>
      <c r="I425" s="1"/>
      <c r="J425" s="1"/>
    </row>
    <row r="426" spans="7:10" x14ac:dyDescent="0.25">
      <c r="G426" s="1"/>
      <c r="I426" s="1"/>
      <c r="J426" s="1"/>
    </row>
    <row r="427" spans="7:10" x14ac:dyDescent="0.25">
      <c r="G427" s="1"/>
      <c r="I427" s="1"/>
      <c r="J427" s="1"/>
    </row>
    <row r="428" spans="7:10" x14ac:dyDescent="0.25">
      <c r="G428" s="1"/>
      <c r="I428" s="1"/>
      <c r="J428" s="1"/>
    </row>
    <row r="429" spans="7:10" x14ac:dyDescent="0.25">
      <c r="G429" s="1"/>
      <c r="I429" s="1"/>
      <c r="J429" s="1"/>
    </row>
    <row r="430" spans="7:10" x14ac:dyDescent="0.25">
      <c r="G430" s="1"/>
      <c r="I430" s="1"/>
      <c r="J430" s="1"/>
    </row>
    <row r="431" spans="7:10" x14ac:dyDescent="0.25">
      <c r="G431" s="1"/>
      <c r="I431" s="1"/>
      <c r="J431" s="1"/>
    </row>
    <row r="432" spans="7:10" x14ac:dyDescent="0.25">
      <c r="G432" s="1"/>
      <c r="I432" s="1"/>
      <c r="J432" s="1"/>
    </row>
    <row r="433" spans="7:10" x14ac:dyDescent="0.25">
      <c r="G433" s="1"/>
      <c r="I433" s="1"/>
      <c r="J433" s="1"/>
    </row>
    <row r="434" spans="7:10" x14ac:dyDescent="0.25">
      <c r="G434" s="1"/>
      <c r="I434" s="1"/>
      <c r="J434" s="1"/>
    </row>
    <row r="435" spans="7:10" x14ac:dyDescent="0.25">
      <c r="G435" s="1"/>
      <c r="I435" s="1"/>
      <c r="J435" s="1"/>
    </row>
    <row r="436" spans="7:10" x14ac:dyDescent="0.25">
      <c r="G436" s="1"/>
      <c r="I436" s="1"/>
      <c r="J436" s="1"/>
    </row>
    <row r="437" spans="7:10" x14ac:dyDescent="0.25">
      <c r="G437" s="1"/>
      <c r="I437" s="1"/>
      <c r="J437" s="1"/>
    </row>
    <row r="438" spans="7:10" x14ac:dyDescent="0.25">
      <c r="G438" s="1"/>
      <c r="I438" s="1"/>
      <c r="J438" s="1"/>
    </row>
    <row r="439" spans="7:10" x14ac:dyDescent="0.25">
      <c r="G439" s="1"/>
      <c r="I439" s="1"/>
      <c r="J439" s="1"/>
    </row>
    <row r="440" spans="7:10" x14ac:dyDescent="0.25">
      <c r="G440" s="1"/>
      <c r="I440" s="1"/>
      <c r="J440" s="1"/>
    </row>
    <row r="441" spans="7:10" x14ac:dyDescent="0.25">
      <c r="G441" s="1"/>
      <c r="I441" s="1"/>
      <c r="J441" s="1"/>
    </row>
    <row r="442" spans="7:10" x14ac:dyDescent="0.25">
      <c r="G442" s="1"/>
      <c r="I442" s="1"/>
      <c r="J442" s="1"/>
    </row>
    <row r="443" spans="7:10" x14ac:dyDescent="0.25">
      <c r="G443" s="1"/>
      <c r="I443" s="1"/>
      <c r="J443" s="1"/>
    </row>
    <row r="444" spans="7:10" x14ac:dyDescent="0.25">
      <c r="G444" s="1"/>
      <c r="I444" s="1"/>
      <c r="J444" s="1"/>
    </row>
    <row r="445" spans="7:10" x14ac:dyDescent="0.25">
      <c r="G445" s="1"/>
      <c r="I445" s="1"/>
      <c r="J445" s="1"/>
    </row>
    <row r="446" spans="7:10" x14ac:dyDescent="0.25">
      <c r="G446" s="1"/>
      <c r="I446" s="1"/>
      <c r="J446" s="1"/>
    </row>
    <row r="447" spans="7:10" x14ac:dyDescent="0.25">
      <c r="G447" s="1"/>
      <c r="I447" s="1"/>
      <c r="J447" s="1"/>
    </row>
    <row r="448" spans="7:10" x14ac:dyDescent="0.25">
      <c r="G448" s="1"/>
      <c r="I448" s="1"/>
      <c r="J448" s="1"/>
    </row>
    <row r="449" spans="7:10" x14ac:dyDescent="0.25">
      <c r="G449" s="1"/>
      <c r="I449" s="1"/>
      <c r="J449" s="1"/>
    </row>
    <row r="450" spans="7:10" x14ac:dyDescent="0.25">
      <c r="G450" s="1"/>
      <c r="I450" s="1"/>
      <c r="J450" s="1"/>
    </row>
    <row r="451" spans="7:10" x14ac:dyDescent="0.25">
      <c r="G451" s="1"/>
      <c r="I451" s="1"/>
      <c r="J451" s="1"/>
    </row>
    <row r="452" spans="7:10" x14ac:dyDescent="0.25">
      <c r="G452" s="1"/>
      <c r="I452" s="1"/>
      <c r="J452" s="1"/>
    </row>
    <row r="453" spans="7:10" x14ac:dyDescent="0.25">
      <c r="G453" s="1"/>
      <c r="I453" s="1"/>
      <c r="J453" s="1"/>
    </row>
    <row r="454" spans="7:10" x14ac:dyDescent="0.25">
      <c r="G454" s="1"/>
      <c r="I454" s="1"/>
      <c r="J454" s="1"/>
    </row>
    <row r="455" spans="7:10" x14ac:dyDescent="0.25">
      <c r="G455" s="1"/>
      <c r="I455" s="1"/>
      <c r="J455" s="1"/>
    </row>
    <row r="456" spans="7:10" x14ac:dyDescent="0.25">
      <c r="G456" s="1"/>
      <c r="I456" s="1"/>
      <c r="J456" s="1"/>
    </row>
    <row r="457" spans="7:10" x14ac:dyDescent="0.25">
      <c r="G457" s="1"/>
      <c r="I457" s="1"/>
      <c r="J457" s="1"/>
    </row>
    <row r="458" spans="7:10" x14ac:dyDescent="0.25">
      <c r="G458" s="1"/>
      <c r="I458" s="1"/>
      <c r="J458" s="1"/>
    </row>
    <row r="459" spans="7:10" x14ac:dyDescent="0.25">
      <c r="G459" s="1"/>
      <c r="I459" s="1"/>
      <c r="J459" s="1"/>
    </row>
    <row r="460" spans="7:10" x14ac:dyDescent="0.25">
      <c r="G460" s="1"/>
      <c r="I460" s="1"/>
      <c r="J460" s="1"/>
    </row>
    <row r="461" spans="7:10" x14ac:dyDescent="0.25">
      <c r="G461" s="1"/>
      <c r="I461" s="1"/>
      <c r="J461" s="1"/>
    </row>
    <row r="462" spans="7:10" x14ac:dyDescent="0.25">
      <c r="G462" s="1"/>
      <c r="I462" s="1"/>
      <c r="J462" s="1"/>
    </row>
    <row r="463" spans="7:10" x14ac:dyDescent="0.25">
      <c r="G463" s="1"/>
      <c r="I463" s="1"/>
      <c r="J463" s="1"/>
    </row>
    <row r="464" spans="7:10" x14ac:dyDescent="0.25">
      <c r="G464" s="1"/>
      <c r="I464" s="1"/>
      <c r="J464" s="1"/>
    </row>
    <row r="465" spans="7:10" x14ac:dyDescent="0.25">
      <c r="G465" s="1"/>
      <c r="I465" s="1"/>
      <c r="J465" s="1"/>
    </row>
    <row r="466" spans="7:10" x14ac:dyDescent="0.25">
      <c r="G466" s="1"/>
      <c r="I466" s="1"/>
      <c r="J466" s="1"/>
    </row>
    <row r="467" spans="7:10" x14ac:dyDescent="0.25">
      <c r="G467" s="1"/>
      <c r="I467" s="1"/>
      <c r="J467" s="1"/>
    </row>
    <row r="468" spans="7:10" x14ac:dyDescent="0.25">
      <c r="G468" s="1"/>
      <c r="I468" s="1"/>
      <c r="J468" s="1"/>
    </row>
    <row r="469" spans="7:10" x14ac:dyDescent="0.25">
      <c r="G469" s="1"/>
      <c r="I469" s="1"/>
      <c r="J469" s="1"/>
    </row>
    <row r="470" spans="7:10" x14ac:dyDescent="0.25">
      <c r="G470" s="1"/>
      <c r="I470" s="1"/>
      <c r="J470" s="1"/>
    </row>
    <row r="471" spans="7:10" x14ac:dyDescent="0.25">
      <c r="G471" s="1"/>
      <c r="I471" s="1"/>
      <c r="J471" s="1"/>
    </row>
    <row r="472" spans="7:10" x14ac:dyDescent="0.25">
      <c r="G472" s="1"/>
      <c r="I472" s="1"/>
      <c r="J472" s="1"/>
    </row>
    <row r="473" spans="7:10" x14ac:dyDescent="0.25">
      <c r="G473" s="1"/>
      <c r="I473" s="1"/>
      <c r="J473" s="1"/>
    </row>
    <row r="474" spans="7:10" x14ac:dyDescent="0.25">
      <c r="G474" s="1"/>
      <c r="I474" s="1"/>
      <c r="J474" s="1"/>
    </row>
    <row r="475" spans="7:10" x14ac:dyDescent="0.25">
      <c r="G475" s="1"/>
      <c r="I475" s="1"/>
      <c r="J475" s="1"/>
    </row>
    <row r="476" spans="7:10" x14ac:dyDescent="0.25">
      <c r="G476" s="1"/>
      <c r="I476" s="1"/>
      <c r="J476" s="1"/>
    </row>
    <row r="477" spans="7:10" x14ac:dyDescent="0.25">
      <c r="G477" s="1"/>
      <c r="I477" s="1"/>
      <c r="J477" s="1"/>
    </row>
    <row r="478" spans="7:10" x14ac:dyDescent="0.25">
      <c r="G478" s="1"/>
      <c r="I478" s="1"/>
      <c r="J478" s="1"/>
    </row>
    <row r="479" spans="7:10" x14ac:dyDescent="0.25">
      <c r="G479" s="1"/>
      <c r="I479" s="1"/>
      <c r="J479" s="1"/>
    </row>
    <row r="480" spans="7:10" x14ac:dyDescent="0.25">
      <c r="G480" s="1"/>
      <c r="I480" s="1"/>
      <c r="J480" s="1"/>
    </row>
    <row r="481" spans="7:10" x14ac:dyDescent="0.25">
      <c r="G481" s="1"/>
      <c r="I481" s="1"/>
      <c r="J481" s="1"/>
    </row>
    <row r="482" spans="7:10" x14ac:dyDescent="0.25">
      <c r="G482" s="1"/>
      <c r="I482" s="1"/>
      <c r="J482" s="1"/>
    </row>
    <row r="483" spans="7:10" x14ac:dyDescent="0.25">
      <c r="G483" s="1"/>
      <c r="I483" s="1"/>
      <c r="J483" s="1"/>
    </row>
    <row r="484" spans="7:10" x14ac:dyDescent="0.25">
      <c r="G484" s="1"/>
      <c r="I484" s="1"/>
      <c r="J484" s="1"/>
    </row>
    <row r="485" spans="7:10" x14ac:dyDescent="0.25">
      <c r="G485" s="1"/>
      <c r="I485" s="1"/>
      <c r="J485" s="1"/>
    </row>
    <row r="486" spans="7:10" x14ac:dyDescent="0.25">
      <c r="G486" s="1"/>
      <c r="I486" s="1"/>
      <c r="J486" s="1"/>
    </row>
    <row r="487" spans="7:10" x14ac:dyDescent="0.25">
      <c r="G487" s="1"/>
      <c r="I487" s="1"/>
      <c r="J487" s="1"/>
    </row>
    <row r="488" spans="7:10" x14ac:dyDescent="0.25">
      <c r="G488" s="1"/>
      <c r="I488" s="1"/>
      <c r="J488" s="1"/>
    </row>
    <row r="489" spans="7:10" x14ac:dyDescent="0.25">
      <c r="G489" s="1"/>
      <c r="I489" s="1"/>
      <c r="J489" s="1"/>
    </row>
    <row r="490" spans="7:10" x14ac:dyDescent="0.25">
      <c r="G490" s="1"/>
      <c r="I490" s="1"/>
      <c r="J490" s="1"/>
    </row>
    <row r="491" spans="7:10" x14ac:dyDescent="0.25">
      <c r="G491" s="1"/>
      <c r="I491" s="1"/>
      <c r="J491" s="1"/>
    </row>
    <row r="492" spans="7:10" x14ac:dyDescent="0.25">
      <c r="G492" s="1"/>
      <c r="I492" s="1"/>
      <c r="J492" s="1"/>
    </row>
    <row r="493" spans="7:10" x14ac:dyDescent="0.25">
      <c r="G493" s="1"/>
      <c r="I493" s="1"/>
      <c r="J493" s="1"/>
    </row>
    <row r="494" spans="7:10" x14ac:dyDescent="0.25">
      <c r="G494" s="1"/>
      <c r="I494" s="1"/>
      <c r="J494" s="1"/>
    </row>
    <row r="495" spans="7:10" x14ac:dyDescent="0.25">
      <c r="G495" s="1"/>
      <c r="I495" s="1"/>
      <c r="J495" s="1"/>
    </row>
    <row r="496" spans="7:10" x14ac:dyDescent="0.25">
      <c r="G496" s="1"/>
      <c r="I496" s="1"/>
      <c r="J496" s="1"/>
    </row>
    <row r="497" spans="7:10" x14ac:dyDescent="0.25">
      <c r="G497" s="1"/>
      <c r="I497" s="1"/>
      <c r="J497" s="1"/>
    </row>
    <row r="498" spans="7:10" x14ac:dyDescent="0.25">
      <c r="G498" s="1"/>
      <c r="I498" s="1"/>
      <c r="J498" s="1"/>
    </row>
    <row r="499" spans="7:10" x14ac:dyDescent="0.25">
      <c r="G499" s="1"/>
      <c r="I499" s="1"/>
      <c r="J499" s="1"/>
    </row>
    <row r="500" spans="7:10" x14ac:dyDescent="0.25">
      <c r="G500" s="1"/>
      <c r="I500" s="1"/>
      <c r="J500" s="1"/>
    </row>
    <row r="501" spans="7:10" x14ac:dyDescent="0.25">
      <c r="G501" s="1"/>
      <c r="I501" s="1"/>
      <c r="J501" s="1"/>
    </row>
    <row r="502" spans="7:10" x14ac:dyDescent="0.25">
      <c r="G502" s="1"/>
      <c r="I502" s="1"/>
      <c r="J502" s="1"/>
    </row>
    <row r="503" spans="7:10" x14ac:dyDescent="0.25">
      <c r="G503" s="1"/>
      <c r="I503" s="1"/>
      <c r="J503" s="1"/>
    </row>
    <row r="504" spans="7:10" x14ac:dyDescent="0.25">
      <c r="G504" s="1"/>
      <c r="I504" s="1"/>
      <c r="J504" s="1"/>
    </row>
    <row r="505" spans="7:10" x14ac:dyDescent="0.25">
      <c r="G505" s="1"/>
      <c r="I505" s="1"/>
      <c r="J505" s="1"/>
    </row>
    <row r="506" spans="7:10" x14ac:dyDescent="0.25">
      <c r="G506" s="1"/>
      <c r="I506" s="1"/>
      <c r="J506" s="1"/>
    </row>
    <row r="507" spans="7:10" x14ac:dyDescent="0.25">
      <c r="G507" s="1"/>
      <c r="I507" s="1"/>
      <c r="J507" s="1"/>
    </row>
    <row r="508" spans="7:10" x14ac:dyDescent="0.25">
      <c r="G508" s="1"/>
      <c r="I508" s="1"/>
      <c r="J508" s="1"/>
    </row>
    <row r="509" spans="7:10" x14ac:dyDescent="0.25">
      <c r="G509" s="1"/>
      <c r="I509" s="1"/>
      <c r="J509" s="1"/>
    </row>
    <row r="510" spans="7:10" x14ac:dyDescent="0.25">
      <c r="G510" s="1"/>
      <c r="I510" s="1"/>
      <c r="J510" s="1"/>
    </row>
    <row r="511" spans="7:10" x14ac:dyDescent="0.25">
      <c r="G511" s="1"/>
      <c r="I511" s="1"/>
      <c r="J511" s="1"/>
    </row>
    <row r="512" spans="7:10" x14ac:dyDescent="0.25">
      <c r="G512" s="1"/>
      <c r="I512" s="1"/>
      <c r="J512" s="1"/>
    </row>
    <row r="513" spans="7:10" x14ac:dyDescent="0.25">
      <c r="G513" s="1"/>
      <c r="I513" s="1"/>
      <c r="J513" s="1"/>
    </row>
    <row r="514" spans="7:10" x14ac:dyDescent="0.25">
      <c r="G514" s="1"/>
      <c r="I514" s="1"/>
      <c r="J514" s="1"/>
    </row>
    <row r="515" spans="7:10" x14ac:dyDescent="0.25">
      <c r="G515" s="1"/>
      <c r="I515" s="1"/>
      <c r="J515" s="1"/>
    </row>
    <row r="516" spans="7:10" x14ac:dyDescent="0.25">
      <c r="G516" s="1"/>
      <c r="I516" s="1"/>
      <c r="J516" s="1"/>
    </row>
    <row r="517" spans="7:10" x14ac:dyDescent="0.25">
      <c r="G517" s="1"/>
      <c r="I517" s="1"/>
      <c r="J517" s="1"/>
    </row>
    <row r="518" spans="7:10" x14ac:dyDescent="0.25">
      <c r="G518" s="1"/>
      <c r="I518" s="1"/>
      <c r="J518" s="1"/>
    </row>
    <row r="519" spans="7:10" x14ac:dyDescent="0.25">
      <c r="G519" s="1"/>
      <c r="I519" s="1"/>
      <c r="J519" s="1"/>
    </row>
    <row r="520" spans="7:10" x14ac:dyDescent="0.25">
      <c r="G520" s="1"/>
      <c r="I520" s="1"/>
      <c r="J520" s="1"/>
    </row>
    <row r="521" spans="7:10" x14ac:dyDescent="0.25">
      <c r="G521" s="1"/>
      <c r="I521" s="1"/>
      <c r="J521" s="1"/>
    </row>
    <row r="522" spans="7:10" x14ac:dyDescent="0.25">
      <c r="G522" s="1"/>
      <c r="I522" s="1"/>
      <c r="J522" s="1"/>
    </row>
    <row r="523" spans="7:10" x14ac:dyDescent="0.25">
      <c r="G523" s="1"/>
      <c r="I523" s="1"/>
      <c r="J523" s="1"/>
    </row>
    <row r="524" spans="7:10" x14ac:dyDescent="0.25">
      <c r="G524" s="1"/>
      <c r="I524" s="1"/>
      <c r="J524" s="1"/>
    </row>
    <row r="525" spans="7:10" x14ac:dyDescent="0.25">
      <c r="G525" s="1"/>
      <c r="I525" s="1"/>
      <c r="J525" s="1"/>
    </row>
    <row r="526" spans="7:10" x14ac:dyDescent="0.25">
      <c r="G526" s="1"/>
      <c r="I526" s="1"/>
      <c r="J526" s="1"/>
    </row>
    <row r="527" spans="7:10" x14ac:dyDescent="0.25">
      <c r="G527" s="1"/>
      <c r="I527" s="1"/>
      <c r="J527" s="1"/>
    </row>
    <row r="528" spans="7:10" x14ac:dyDescent="0.25">
      <c r="G528" s="1"/>
      <c r="I528" s="1"/>
      <c r="J528" s="1"/>
    </row>
    <row r="529" spans="7:10" x14ac:dyDescent="0.25">
      <c r="G529" s="1"/>
      <c r="I529" s="1"/>
      <c r="J529" s="1"/>
    </row>
    <row r="530" spans="7:10" x14ac:dyDescent="0.25">
      <c r="G530" s="1"/>
      <c r="I530" s="1"/>
      <c r="J530" s="1"/>
    </row>
    <row r="531" spans="7:10" x14ac:dyDescent="0.25">
      <c r="G531" s="1"/>
      <c r="I531" s="1"/>
      <c r="J531" s="1"/>
    </row>
    <row r="532" spans="7:10" x14ac:dyDescent="0.25">
      <c r="G532" s="1"/>
      <c r="I532" s="1"/>
      <c r="J532" s="1"/>
    </row>
    <row r="533" spans="7:10" x14ac:dyDescent="0.25">
      <c r="G533" s="1"/>
      <c r="I533" s="1"/>
      <c r="J533" s="1"/>
    </row>
    <row r="534" spans="7:10" x14ac:dyDescent="0.25">
      <c r="G534" s="1"/>
      <c r="I534" s="1"/>
      <c r="J534" s="1"/>
    </row>
    <row r="535" spans="7:10" x14ac:dyDescent="0.25">
      <c r="G535" s="1"/>
      <c r="I535" s="1"/>
      <c r="J535" s="1"/>
    </row>
    <row r="536" spans="7:10" x14ac:dyDescent="0.25">
      <c r="G536" s="1"/>
      <c r="I536" s="1"/>
      <c r="J536" s="1"/>
    </row>
    <row r="537" spans="7:10" x14ac:dyDescent="0.25">
      <c r="G537" s="1"/>
      <c r="I537" s="1"/>
      <c r="J537" s="1"/>
    </row>
    <row r="538" spans="7:10" x14ac:dyDescent="0.25">
      <c r="G538" s="1"/>
      <c r="I538" s="1"/>
      <c r="J538" s="1"/>
    </row>
    <row r="539" spans="7:10" x14ac:dyDescent="0.25">
      <c r="G539" s="1"/>
      <c r="I539" s="1"/>
      <c r="J539" s="1"/>
    </row>
    <row r="540" spans="7:10" x14ac:dyDescent="0.25">
      <c r="G540" s="1"/>
      <c r="I540" s="1"/>
      <c r="J540" s="1"/>
    </row>
    <row r="541" spans="7:10" x14ac:dyDescent="0.25">
      <c r="G541" s="1"/>
      <c r="I541" s="1"/>
      <c r="J541" s="1"/>
    </row>
    <row r="542" spans="7:10" x14ac:dyDescent="0.25">
      <c r="G542" s="1"/>
      <c r="I542" s="1"/>
      <c r="J542" s="1"/>
    </row>
    <row r="543" spans="7:10" x14ac:dyDescent="0.25">
      <c r="G543" s="1"/>
      <c r="I543" s="1"/>
      <c r="J543" s="1"/>
    </row>
    <row r="544" spans="7:10" x14ac:dyDescent="0.25">
      <c r="G544" s="1"/>
      <c r="I544" s="1"/>
      <c r="J544" s="1"/>
    </row>
    <row r="545" spans="7:10" x14ac:dyDescent="0.25">
      <c r="G545" s="1"/>
      <c r="I545" s="1"/>
      <c r="J545" s="1"/>
    </row>
    <row r="546" spans="7:10" x14ac:dyDescent="0.25">
      <c r="G546" s="1"/>
      <c r="I546" s="1"/>
      <c r="J546" s="1"/>
    </row>
    <row r="547" spans="7:10" x14ac:dyDescent="0.25">
      <c r="G547" s="1"/>
      <c r="I547" s="1"/>
      <c r="J547" s="1"/>
    </row>
    <row r="548" spans="7:10" x14ac:dyDescent="0.25">
      <c r="G548" s="1"/>
      <c r="I548" s="1"/>
      <c r="J548" s="1"/>
    </row>
    <row r="549" spans="7:10" x14ac:dyDescent="0.25">
      <c r="G549" s="1"/>
      <c r="I549" s="1"/>
      <c r="J549" s="1"/>
    </row>
    <row r="550" spans="7:10" x14ac:dyDescent="0.25">
      <c r="G550" s="1"/>
      <c r="I550" s="1"/>
      <c r="J550" s="1"/>
    </row>
    <row r="551" spans="7:10" x14ac:dyDescent="0.25">
      <c r="G551" s="1"/>
      <c r="I551" s="1"/>
      <c r="J551" s="1"/>
    </row>
    <row r="552" spans="7:10" x14ac:dyDescent="0.25">
      <c r="G552" s="1"/>
      <c r="I552" s="1"/>
      <c r="J552" s="1"/>
    </row>
    <row r="553" spans="7:10" x14ac:dyDescent="0.25">
      <c r="G553" s="1"/>
      <c r="I553" s="1"/>
      <c r="J553" s="1"/>
    </row>
    <row r="554" spans="7:10" x14ac:dyDescent="0.25">
      <c r="G554" s="1"/>
      <c r="I554" s="1"/>
      <c r="J554" s="1"/>
    </row>
    <row r="555" spans="7:10" x14ac:dyDescent="0.25">
      <c r="G555" s="1"/>
      <c r="I555" s="1"/>
      <c r="J555" s="1"/>
    </row>
    <row r="556" spans="7:10" x14ac:dyDescent="0.25">
      <c r="G556" s="1"/>
      <c r="I556" s="1"/>
      <c r="J556" s="1"/>
    </row>
    <row r="557" spans="7:10" x14ac:dyDescent="0.25">
      <c r="G557" s="1"/>
      <c r="I557" s="1"/>
      <c r="J557" s="1"/>
    </row>
    <row r="558" spans="7:10" x14ac:dyDescent="0.25">
      <c r="G558" s="1"/>
      <c r="I558" s="1"/>
      <c r="J558" s="1"/>
    </row>
    <row r="559" spans="7:10" x14ac:dyDescent="0.25">
      <c r="G559" s="1"/>
      <c r="I559" s="1"/>
      <c r="J559" s="1"/>
    </row>
    <row r="560" spans="7:10" x14ac:dyDescent="0.25">
      <c r="G560" s="1"/>
      <c r="I560" s="1"/>
      <c r="J560" s="1"/>
    </row>
    <row r="561" spans="7:10" x14ac:dyDescent="0.25">
      <c r="G561" s="1"/>
      <c r="I561" s="1"/>
      <c r="J561" s="1"/>
    </row>
    <row r="562" spans="7:10" x14ac:dyDescent="0.25">
      <c r="G562" s="1"/>
      <c r="I562" s="1"/>
      <c r="J562" s="1"/>
    </row>
    <row r="563" spans="7:10" x14ac:dyDescent="0.25">
      <c r="G563" s="1"/>
      <c r="I563" s="1"/>
      <c r="J563" s="1"/>
    </row>
    <row r="564" spans="7:10" x14ac:dyDescent="0.25">
      <c r="G564" s="1"/>
      <c r="I564" s="1"/>
      <c r="J564" s="1"/>
    </row>
    <row r="565" spans="7:10" x14ac:dyDescent="0.25">
      <c r="G565" s="1"/>
      <c r="I565" s="1"/>
      <c r="J565" s="1"/>
    </row>
    <row r="566" spans="7:10" x14ac:dyDescent="0.25">
      <c r="G566" s="1"/>
      <c r="I566" s="1"/>
      <c r="J566" s="1"/>
    </row>
    <row r="567" spans="7:10" x14ac:dyDescent="0.25">
      <c r="G567" s="1"/>
      <c r="I567" s="1"/>
      <c r="J567" s="1"/>
    </row>
    <row r="568" spans="7:10" x14ac:dyDescent="0.25">
      <c r="G568" s="1"/>
      <c r="I568" s="1"/>
      <c r="J568" s="1"/>
    </row>
    <row r="569" spans="7:10" x14ac:dyDescent="0.25">
      <c r="G569" s="1"/>
      <c r="I569" s="1"/>
      <c r="J569" s="1"/>
    </row>
    <row r="570" spans="7:10" x14ac:dyDescent="0.25">
      <c r="G570" s="1"/>
      <c r="I570" s="1"/>
      <c r="J570" s="1"/>
    </row>
    <row r="571" spans="7:10" x14ac:dyDescent="0.25">
      <c r="G571" s="1"/>
      <c r="I571" s="1"/>
      <c r="J571" s="1"/>
    </row>
    <row r="572" spans="7:10" x14ac:dyDescent="0.25">
      <c r="G572" s="1"/>
      <c r="I572" s="1"/>
      <c r="J572" s="1"/>
    </row>
    <row r="573" spans="7:10" x14ac:dyDescent="0.25">
      <c r="G573" s="1"/>
      <c r="I573" s="1"/>
      <c r="J573" s="1"/>
    </row>
    <row r="574" spans="7:10" x14ac:dyDescent="0.25">
      <c r="G574" s="1"/>
      <c r="I574" s="1"/>
      <c r="J574" s="1"/>
    </row>
    <row r="575" spans="7:10" x14ac:dyDescent="0.25">
      <c r="G575" s="1"/>
      <c r="I575" s="1"/>
      <c r="J575" s="1"/>
    </row>
    <row r="576" spans="7:10" x14ac:dyDescent="0.25">
      <c r="G576" s="1"/>
      <c r="I576" s="1"/>
      <c r="J576" s="1"/>
    </row>
    <row r="577" spans="7:10" x14ac:dyDescent="0.25">
      <c r="G577" s="1"/>
      <c r="I577" s="1"/>
      <c r="J577" s="1"/>
    </row>
    <row r="578" spans="7:10" x14ac:dyDescent="0.25">
      <c r="G578" s="1"/>
      <c r="I578" s="1"/>
      <c r="J578" s="1"/>
    </row>
    <row r="579" spans="7:10" x14ac:dyDescent="0.25">
      <c r="G579" s="1"/>
      <c r="I579" s="1"/>
      <c r="J579" s="1"/>
    </row>
  </sheetData>
  <autoFilter ref="B1:B579" xr:uid="{4EB7D29F-0929-4CC0-990F-C3255EE5D8F9}"/>
  <mergeCells count="3">
    <mergeCell ref="B221:D221"/>
    <mergeCell ref="A2:XFD2"/>
    <mergeCell ref="A1:O1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ANÁLISIS DE PRECIOS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ALEJANDRA ECHEVERRY</dc:creator>
  <cp:lastModifiedBy>ALEJANDRA ECHEVERRY</cp:lastModifiedBy>
  <dcterms:created xsi:type="dcterms:W3CDTF">2026-07-06T12:44:53Z</dcterms:created>
  <dcterms:modified xsi:type="dcterms:W3CDTF">2026-07-16T19:52:40Z</dcterms:modified>
</cp:coreProperties>
</file>