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ICY\DEICY 2026\CADS\"/>
    </mc:Choice>
  </mc:AlternateContent>
  <bookViews>
    <workbookView xWindow="0" yWindow="0" windowWidth="24000" windowHeight="9735"/>
  </bookViews>
  <sheets>
    <sheet name="Estudio de Mercado" sheetId="1" r:id="rId1"/>
    <sheet name="Hoja1" sheetId="2" r:id="rId2"/>
    <sheet name="Hoja2" sheetId="3" r:id="rId3"/>
    <sheet name="Hoja3" sheetId="4" r:id="rId4"/>
  </sheets>
  <definedNames>
    <definedName name="_xlnm.Print_Area" localSheetId="0">'Estudio de Mercado'!$A$1:$J$35</definedName>
  </definedNames>
  <calcPr calcId="152511"/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8" i="1"/>
  <c r="I19" i="1"/>
  <c r="I11" i="1"/>
  <c r="F27" i="4" l="1"/>
  <c r="H12" i="1"/>
  <c r="H13" i="1"/>
  <c r="H14" i="1"/>
  <c r="H15" i="1"/>
  <c r="H16" i="1"/>
  <c r="H17" i="1"/>
  <c r="H18" i="1"/>
  <c r="H19" i="1"/>
  <c r="H11" i="1"/>
  <c r="F12" i="1"/>
  <c r="F13" i="1"/>
  <c r="F14" i="1"/>
  <c r="F15" i="1"/>
  <c r="F16" i="1"/>
  <c r="F17" i="1"/>
  <c r="F18" i="1"/>
  <c r="F19" i="1"/>
  <c r="F11" i="1"/>
  <c r="J11" i="1" l="1"/>
  <c r="J16" i="1"/>
  <c r="J12" i="1"/>
  <c r="J19" i="1"/>
  <c r="J15" i="1"/>
  <c r="J18" i="1"/>
  <c r="J14" i="1"/>
  <c r="J17" i="1"/>
  <c r="J13" i="1"/>
  <c r="F21" i="1"/>
  <c r="J21" i="1" l="1"/>
  <c r="H21" i="1"/>
</calcChain>
</file>

<file path=xl/sharedStrings.xml><?xml version="1.0" encoding="utf-8"?>
<sst xmlns="http://schemas.openxmlformats.org/spreadsheetml/2006/main" count="215" uniqueCount="93">
  <si>
    <t>ITEM</t>
  </si>
  <si>
    <t>DETALLE DEL PRODUCTO</t>
  </si>
  <si>
    <t>CANTIDAD</t>
  </si>
  <si>
    <t>VALOR PROMEDIO</t>
  </si>
  <si>
    <t>Valor unitario</t>
  </si>
  <si>
    <t>Total</t>
  </si>
  <si>
    <t>TOTALES</t>
  </si>
  <si>
    <t xml:space="preserve">    “Trabajamos con orgullo para los Héroes de Colombia”    </t>
  </si>
  <si>
    <t xml:space="preserve">  Calle 1° con carrera 1°</t>
  </si>
  <si>
    <t xml:space="preserve"> NIT. 8999-99-162-4</t>
  </si>
  <si>
    <t>56 34256 - 3144111378</t>
  </si>
  <si>
    <t>Línea Gratuita Nacional 018000126537</t>
  </si>
  <si>
    <t>www.agencialogistica.gov.co</t>
  </si>
  <si>
    <t xml:space="preserve">                                                             </t>
  </si>
  <si>
    <t xml:space="preserve"> </t>
  </si>
  <si>
    <t>A-02-02-01-003-006</t>
  </si>
  <si>
    <t>PRODUCTOS DE CAUCHO Y PLÁSTICO</t>
  </si>
  <si>
    <t>A-02-02-01-003-002</t>
  </si>
  <si>
    <t>A-02-02-01-003-008</t>
  </si>
  <si>
    <t>Activo</t>
  </si>
  <si>
    <t>SI</t>
  </si>
  <si>
    <t>Desagregado</t>
  </si>
  <si>
    <t>-</t>
  </si>
  <si>
    <t>A-02-02-01-003-006-01</t>
  </si>
  <si>
    <t>LLANTAS DE CAUCHO Y NEUMÁTICOS (CÁMARAS DE AIRE)</t>
  </si>
  <si>
    <t>A-02-02-01-003-006-02</t>
  </si>
  <si>
    <t>OTROS PRODUCTOS DE CAUCHO</t>
  </si>
  <si>
    <t>A-02-02-01-003-006-03</t>
  </si>
  <si>
    <t>SEMIMANUFACTURAS DE PLÁSTICO</t>
  </si>
  <si>
    <t>A-02-02-01-003-006-04</t>
  </si>
  <si>
    <t>PRODUCTOS DE EMPAQUE Y ENVASADO, DE PLÁSTICO</t>
  </si>
  <si>
    <t>A-02-02-01-003-006-09</t>
  </si>
  <si>
    <t>OTROS PRODUCTOS PLÁSTICOS</t>
  </si>
  <si>
    <t>PASTA O PULPA, PAPEL Y PRODUCTOS DE PAPEL; IMPRESOS Y ARTÍCULOS RELACIONADOS</t>
  </si>
  <si>
    <t>A-02-02-01-003-002-01</t>
  </si>
  <si>
    <t>PASTA DE PAPEL, PAPEL Y CARTÓN</t>
  </si>
  <si>
    <t>A-02-02-01-003-002-02</t>
  </si>
  <si>
    <t>LIBROS IMPRESOS</t>
  </si>
  <si>
    <t>A-02-02-01-003-002-03</t>
  </si>
  <si>
    <t>DIARIOS, REVISTAS Y PUBLICACIONES PERIÓDICAS, PUBLICADOS POR LO MENOS CUATRO VECES POR SEMANA</t>
  </si>
  <si>
    <t>A-02-02-01-003-002-04</t>
  </si>
  <si>
    <t>DIARIOS, REVISTAS Y PUBLICACIONES PERIÓDICAS, PUBLICADOS MENOS DE CUATRO VECES POR SEMANA</t>
  </si>
  <si>
    <t>A-02-02-01-003-002-05</t>
  </si>
  <si>
    <t>MAPAS IMPRESOS; MÚSICA IMPRESA O EN MANUSCRITO; TARJETAS POSTALES, TARJETAS DE FELICITACIÓN, FOTOGRAFÍAS Y PLANOS</t>
  </si>
  <si>
    <t>A-02-02-01-003-002-06</t>
  </si>
  <si>
    <t>SELLOS, CHEQUERAS, BILLETES DE BANCO, TÍTULOS DE ACCIONES, CATÁLOGOS Y FOLLETOS, MATERIAL PARA ANUNCIOS PUBLICITARIOS Y OTROS MATERIALES IMPRESOS</t>
  </si>
  <si>
    <t>A-02-02-01-003-002-07</t>
  </si>
  <si>
    <t>LIBROS DE REGISTROS, LIBROS DE CONTABILIDAD, CUADERNILLOS DE NOTAS, BLOQUES PARA CARTAS, AGENDAS Y ARTÍCULOS SIMILARES, SECANTES, ENCUADERNADORES, CLASIFICADORES PARA ARCHIVOS, FORMULARIOS Y OTROS ARTÍCULOS DE ESCRITORIO, DE PAPEL O CARTÓN</t>
  </si>
  <si>
    <t>A-02-02-01-003-002-08</t>
  </si>
  <si>
    <t>TIPOS DE IMPRENTA, PLANCHAS O CILINDROS, PREPARADOS PARA LAS ARTES GRÁFICAS, PIEDRAS LITOGRÁFICAS IMPRESAS U OTROS ELEMENTOS DE IMPRESIÓN</t>
  </si>
  <si>
    <t>OTROS BIENES TRANSPORTABLES N.C.P.</t>
  </si>
  <si>
    <t>A-02-02-01-003-008-01</t>
  </si>
  <si>
    <t>MUEBLES</t>
  </si>
  <si>
    <t>A-02-02-01-003-008-01-1</t>
  </si>
  <si>
    <t>ASIENTOS</t>
  </si>
  <si>
    <t>A-02-02-01-003-008-01-2</t>
  </si>
  <si>
    <t>MUEBLES, DEL TIPO UTILIZADO EN OFICINAS</t>
  </si>
  <si>
    <t>A-02-02-01-003-008-01-3</t>
  </si>
  <si>
    <t>MUEBLES DE MADERA, DEL TIPO UTILIZADO EN LA COCINA</t>
  </si>
  <si>
    <t>A-02-02-01-003-008-01-4</t>
  </si>
  <si>
    <t>OTROS MUEBLES N.C.P.</t>
  </si>
  <si>
    <t>A-02-02-01-003-008-01-5</t>
  </si>
  <si>
    <t>SOMIERES, COLCHONES CON MUELLES, RELLENOS O GUARNECIDOS INTERIORMENTE CON CUALQUIER MATERIAL, DE CAUCHO O PLÁSTICOS CELULARES, RECUBIERTOS O NO</t>
  </si>
  <si>
    <t>A-02-02-01-003-008-01-6</t>
  </si>
  <si>
    <t>PARTES Y PIEZAS DE MUEBLES</t>
  </si>
  <si>
    <t>A-02-02-01-003-008-03</t>
  </si>
  <si>
    <t>INSTRUMENTOS MUSICALES</t>
  </si>
  <si>
    <t>A-02-02-01-003-008-04</t>
  </si>
  <si>
    <t>ARTÍCULOS DE DEPORTE</t>
  </si>
  <si>
    <t>A-02-02-01-003-008-05</t>
  </si>
  <si>
    <t>JUEGOS Y JUGUETES</t>
  </si>
  <si>
    <t>A-02-02-01-003-008-06</t>
  </si>
  <si>
    <t>TIOVIVOS (CARRUSELES), COLUMPIOS, CASETAS DE TIRO Y DEMÁS ATRACCIONES DE FERIA</t>
  </si>
  <si>
    <t>A-02-02-01-003-008-07</t>
  </si>
  <si>
    <t>CONSTRUCCIONES PREFABRICADAS</t>
  </si>
  <si>
    <t>A-02-02-01-003-008-09</t>
  </si>
  <si>
    <t>OTROS ARTÍCULOS MANUFACTURADOS N.C.P.</t>
  </si>
  <si>
    <t xml:space="preserve">CODIGO </t>
  </si>
  <si>
    <t>400001753</t>
  </si>
  <si>
    <t>MUESTREO MICROBIOLÓGICO DE MANIPULADOR</t>
  </si>
  <si>
    <t>MUESTREO MICROBIOLÓGICO DE AMBIENTES</t>
  </si>
  <si>
    <t>MUESTREO DE MATERIAS PRIMAS (Panela en bloque (n=1))</t>
  </si>
  <si>
    <t>MUESTREO DE MATERIAS PRIMAS (Harina (n=5))</t>
  </si>
  <si>
    <t>MUESTREO DE MATERIAS PRIMAS (Arroz (n=5))</t>
  </si>
  <si>
    <t>MUESTREO DE MATERIAS PRIMAS (Granos (n=5))</t>
  </si>
  <si>
    <t>MUESTREO DE MATERIAS PRIMAS (Atún y/o sardinas (n=3))</t>
  </si>
  <si>
    <t>BOLSA PARA TOMA DE MUESTRAS MEDIANA</t>
  </si>
  <si>
    <t>BOLSA PARA TOMA DE MUESTRAS GRANDE</t>
  </si>
  <si>
    <t>PROVEEDOR 1
AGUALIMSU S.A.S</t>
  </si>
  <si>
    <t>PROVEEDOR 2
CONFIA CONTROL S.A.S.</t>
  </si>
  <si>
    <t>El presente estudio de mercado se elaboro con precios unitarios, sin embargo se solicitara el valor del presupuesto asignado para la vigencia 2026 por valor de $ 4.075.000</t>
  </si>
  <si>
    <t>Elaboró: MARIA Deicy España Bahos</t>
  </si>
  <si>
    <t>Aprovó: Doriz Alexandra Canencio  Comité Tecnico Estructurador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</si>
</sst>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* #,##0_-;\-&quot;$&quot;* #,##0_-;_-&quot;$&quot;* &quot;-&quot;_-;_-@_-"/>
    <numFmt numFmtId="43" formatCode="_-* #,##0.00_-;\-* #,##0.00_-;_-* &quot;-&quot;??_-;_-@_-"/>
    <numFmt numFmtId="164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u val="singleAccounting"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rgb="FF000000"/>
      <name val="Arial Narrow"/>
      <family val="2"/>
    </font>
    <font>
      <sz val="12"/>
      <color rgb="FF000000"/>
      <name val="Arial"/>
      <family val="2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8"/>
      <color rgb="FF000000"/>
      <name val="Verdana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4" fillId="0" borderId="0"/>
    <xf numFmtId="42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1" applyNumberFormat="1" applyFont="1"/>
    <xf numFmtId="164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 applyAlignment="1">
      <alignment vertical="top"/>
    </xf>
    <xf numFmtId="3" fontId="0" fillId="2" borderId="0" xfId="0" applyNumberFormat="1" applyFill="1" applyAlignment="1">
      <alignment horizontal="right" vertical="top"/>
    </xf>
    <xf numFmtId="0" fontId="0" fillId="0" borderId="0" xfId="0" applyAlignment="1">
      <alignment vertical="top"/>
    </xf>
    <xf numFmtId="3" fontId="0" fillId="0" borderId="0" xfId="0" applyNumberFormat="1" applyAlignment="1">
      <alignment horizontal="right" vertical="top"/>
    </xf>
    <xf numFmtId="0" fontId="6" fillId="0" borderId="0" xfId="0" applyFont="1"/>
    <xf numFmtId="0" fontId="9" fillId="0" borderId="0" xfId="0" applyFont="1"/>
    <xf numFmtId="164" fontId="9" fillId="0" borderId="0" xfId="0" applyNumberFormat="1" applyFont="1"/>
    <xf numFmtId="0" fontId="10" fillId="0" borderId="0" xfId="0" applyFont="1"/>
    <xf numFmtId="43" fontId="9" fillId="0" borderId="0" xfId="1" applyFont="1"/>
    <xf numFmtId="0" fontId="9" fillId="0" borderId="0" xfId="0" applyFont="1" applyAlignment="1">
      <alignment horizontal="left"/>
    </xf>
    <xf numFmtId="0" fontId="11" fillId="0" borderId="0" xfId="2"/>
    <xf numFmtId="0" fontId="6" fillId="0" borderId="0" xfId="0" applyFont="1" applyAlignment="1">
      <alignment vertical="center"/>
    </xf>
    <xf numFmtId="0" fontId="12" fillId="2" borderId="0" xfId="0" applyFont="1" applyFill="1" applyAlignment="1">
      <alignment vertical="top" wrapText="1" readingOrder="1"/>
    </xf>
    <xf numFmtId="0" fontId="12" fillId="2" borderId="0" xfId="0" applyFont="1" applyFill="1" applyAlignment="1">
      <alignment horizontal="center" vertical="top" wrapText="1" readingOrder="1"/>
    </xf>
    <xf numFmtId="0" fontId="12" fillId="0" borderId="0" xfId="0" applyFont="1" applyAlignment="1">
      <alignment vertical="top" wrapText="1" readingOrder="1"/>
    </xf>
    <xf numFmtId="0" fontId="12" fillId="0" borderId="0" xfId="0" applyFont="1" applyAlignment="1">
      <alignment horizontal="center" vertical="top" wrapText="1" readingOrder="1"/>
    </xf>
    <xf numFmtId="0" fontId="12" fillId="4" borderId="0" xfId="0" applyFont="1" applyFill="1" applyAlignment="1">
      <alignment vertical="top" wrapText="1" readingOrder="1"/>
    </xf>
    <xf numFmtId="0" fontId="12" fillId="4" borderId="0" xfId="0" applyFont="1" applyFill="1" applyAlignment="1">
      <alignment horizontal="center" vertical="top" wrapText="1" readingOrder="1"/>
    </xf>
    <xf numFmtId="0" fontId="12" fillId="3" borderId="0" xfId="0" applyFont="1" applyFill="1" applyAlignment="1">
      <alignment vertical="top" wrapText="1" readingOrder="1"/>
    </xf>
    <xf numFmtId="0" fontId="12" fillId="3" borderId="0" xfId="0" applyFont="1" applyFill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vertical="center"/>
    </xf>
    <xf numFmtId="164" fontId="6" fillId="5" borderId="1" xfId="0" applyNumberFormat="1" applyFont="1" applyFill="1" applyBorder="1" applyAlignment="1">
      <alignment vertical="center"/>
    </xf>
    <xf numFmtId="0" fontId="2" fillId="5" borderId="0" xfId="0" applyFont="1" applyFill="1"/>
    <xf numFmtId="0" fontId="9" fillId="5" borderId="0" xfId="0" applyFont="1" applyFill="1" applyAlignment="1">
      <alignment horizontal="center" vertical="center"/>
    </xf>
    <xf numFmtId="164" fontId="8" fillId="5" borderId="0" xfId="1" applyNumberFormat="1" applyFont="1" applyFill="1" applyBorder="1"/>
    <xf numFmtId="164" fontId="7" fillId="5" borderId="0" xfId="1" applyNumberFormat="1" applyFont="1" applyFill="1" applyBorder="1"/>
    <xf numFmtId="164" fontId="8" fillId="5" borderId="0" xfId="0" applyNumberFormat="1" applyFont="1" applyFill="1"/>
    <xf numFmtId="0" fontId="0" fillId="5" borderId="0" xfId="0" applyFill="1"/>
    <xf numFmtId="0" fontId="2" fillId="6" borderId="1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4" xfId="3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164" fontId="5" fillId="5" borderId="5" xfId="0" applyNumberFormat="1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13" fillId="0" borderId="1" xfId="0" applyFont="1" applyFill="1" applyBorder="1" applyAlignment="1">
      <alignment vertical="top" wrapText="1" readingOrder="1"/>
    </xf>
    <xf numFmtId="164" fontId="2" fillId="0" borderId="0" xfId="0" applyNumberFormat="1" applyFont="1" applyFill="1" applyAlignment="1">
      <alignment horizontal="center" vertical="center"/>
    </xf>
    <xf numFmtId="42" fontId="0" fillId="0" borderId="0" xfId="4" applyFont="1" applyFill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42" fontId="15" fillId="0" borderId="6" xfId="4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left" wrapText="1"/>
    </xf>
    <xf numFmtId="0" fontId="17" fillId="0" borderId="8" xfId="0" applyFont="1" applyBorder="1" applyAlignment="1">
      <alignment horizontal="left" wrapText="1"/>
    </xf>
  </cellXfs>
  <cellStyles count="5">
    <cellStyle name="Hipervínculo" xfId="2" builtinId="8"/>
    <cellStyle name="Millares" xfId="1" builtinId="3"/>
    <cellStyle name="Moneda [0]" xfId="4" builtinId="7"/>
    <cellStyle name="Normal" xfId="0" builtinId="0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1641662</xdr:colOff>
      <xdr:row>0</xdr:row>
      <xdr:rowOff>129269</xdr:rowOff>
    </xdr:from>
    <xdr:to>
      <xdr:col>8</xdr:col>
      <xdr:colOff>602876</xdr:colOff>
      <xdr:row>7</xdr:row>
      <xdr:rowOff>1</xdr:rowOff>
    </xdr:to>
    <xdr:sp macro="" textlink="">
      <xdr:nvSpPr>
        <xdr:cNvPr id="2" name="3 Rectángulo redondead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041712" y="129269"/>
          <a:ext cx="10067364" cy="1261382"/>
        </a:xfrm>
        <a:prstGeom prst="roundRect">
          <a:avLst/>
        </a:prstGeom>
        <a:solidFill>
          <a:schemeClr val="bg1">
            <a:lumMod val="85000"/>
          </a:schemeClr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MINISTERIO</a:t>
          </a:r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DEFENSA NACIONAL</a:t>
          </a: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AGENCIA LOGISTICA DE LAS FUERZAS MILITARES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REGIONAL SUR</a:t>
          </a:r>
          <a:endParaRPr lang="es-CO" sz="900" b="1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NIT: 899999162-4</a:t>
          </a:r>
          <a:endParaRPr lang="es-CO" sz="900" b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CO" sz="9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ESTUDIO</a:t>
          </a:r>
          <a:r>
            <a:rPr lang="es-CO" sz="9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DE MERCADO PARA </a:t>
          </a:r>
          <a:r>
            <a:rPr lang="es-CO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PRESTACION DEL SERVICIO PARA EFECTUAR MUESTREO Y ANALISIS MICROBIOLOGICOS Y FISICOQUIMICOS DE MATERIAS PRIMAS, SUPERFICIES, MANIPULADORES Y AMBIENTES, DE LAS UNIDADES DE SERVICIO ADMINISTRADAS POR LA AGENCIA LOGISTICA DE LAS FUERZAS MILITARES, REGIONAL SUR.</a:t>
          </a:r>
          <a:endParaRPr lang="es-MX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890868</xdr:colOff>
      <xdr:row>1</xdr:row>
      <xdr:rowOff>56028</xdr:rowOff>
    </xdr:from>
    <xdr:to>
      <xdr:col>9</xdr:col>
      <xdr:colOff>651623</xdr:colOff>
      <xdr:row>5</xdr:row>
      <xdr:rowOff>91887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7068" y="246528"/>
          <a:ext cx="1084730" cy="835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178894</xdr:colOff>
      <xdr:row>1</xdr:row>
      <xdr:rowOff>112059</xdr:rowOff>
    </xdr:from>
    <xdr:to>
      <xdr:col>2</xdr:col>
      <xdr:colOff>1358715</xdr:colOff>
      <xdr:row>4</xdr:row>
      <xdr:rowOff>169209</xdr:rowOff>
    </xdr:to>
    <xdr:pic>
      <xdr:nvPicPr>
        <xdr:cNvPr id="4" name="Picture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894" y="302559"/>
          <a:ext cx="1579871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28</xdr:row>
      <xdr:rowOff>87539</xdr:rowOff>
    </xdr:from>
    <xdr:to>
      <xdr:col>7</xdr:col>
      <xdr:colOff>463362</xdr:colOff>
      <xdr:row>33</xdr:row>
      <xdr:rowOff>165100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92900" y="7605939"/>
          <a:ext cx="1784162" cy="1030061"/>
        </a:xfrm>
        <a:prstGeom prst="rect">
          <a:avLst/>
        </a:prstGeom>
      </xdr:spPr>
    </xdr:pic>
    <xdr:clientData/>
  </xdr:twoCellAnchor>
  <xdr:twoCellAnchor editAs="oneCell">
    <xdr:from>
      <xdr:col>2</xdr:col>
      <xdr:colOff>2368363</xdr:colOff>
      <xdr:row>27</xdr:row>
      <xdr:rowOff>175401</xdr:rowOff>
    </xdr:from>
    <xdr:to>
      <xdr:col>2</xdr:col>
      <xdr:colOff>3146051</xdr:colOff>
      <xdr:row>32</xdr:row>
      <xdr:rowOff>59949</xdr:rowOff>
    </xdr:to>
    <xdr:pic>
      <xdr:nvPicPr>
        <xdr:cNvPr id="6" name="Picture 13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774763" y="7681101"/>
          <a:ext cx="777688" cy="837048"/>
        </a:xfrm>
        <a:prstGeom prst="rect">
          <a:avLst/>
        </a:prstGeom>
        <a:effectLst>
          <a:softEdge rad="1270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gencialogistica.gov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0"/>
  <sheetViews>
    <sheetView tabSelected="1" view="pageBreakPreview" zoomScale="75" zoomScaleNormal="75" zoomScaleSheetLayoutView="75" workbookViewId="0">
      <selection activeCell="E25" sqref="E25:H25"/>
    </sheetView>
  </sheetViews>
  <sheetFormatPr baseColWidth="10" defaultRowHeight="15" x14ac:dyDescent="0.25"/>
  <cols>
    <col min="1" max="1" width="6" customWidth="1"/>
    <col min="2" max="2" width="18.42578125" hidden="1" customWidth="1"/>
    <col min="3" max="3" width="50.42578125" customWidth="1"/>
    <col min="4" max="4" width="12.7109375" customWidth="1"/>
    <col min="5" max="5" width="17.42578125" bestFit="1" customWidth="1"/>
    <col min="6" max="6" width="13.28515625" bestFit="1" customWidth="1"/>
    <col min="7" max="7" width="19.85546875" bestFit="1" customWidth="1"/>
    <col min="8" max="8" width="14.42578125" bestFit="1" customWidth="1"/>
    <col min="9" max="9" width="19.85546875" bestFit="1" customWidth="1"/>
    <col min="10" max="10" width="16.140625" customWidth="1"/>
    <col min="11" max="11" width="78.28515625" customWidth="1"/>
    <col min="12" max="12" width="15.140625" customWidth="1"/>
    <col min="13" max="13" width="47.5703125" customWidth="1"/>
  </cols>
  <sheetData>
    <row r="2" spans="1:14" ht="15.75" x14ac:dyDescent="0.25"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D4" s="1"/>
      <c r="E4" s="2"/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D5" s="1"/>
      <c r="E5" s="2"/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D7" s="1"/>
      <c r="E7" s="1"/>
      <c r="F7" s="3"/>
      <c r="G7" s="3"/>
      <c r="H7" s="1"/>
      <c r="I7" s="1"/>
      <c r="J7" s="1"/>
      <c r="K7" s="1"/>
      <c r="L7" s="1"/>
      <c r="M7" s="1"/>
      <c r="N7" s="1"/>
    </row>
    <row r="8" spans="1:14" ht="15.75" x14ac:dyDescent="0.25">
      <c r="D8" s="1"/>
      <c r="E8" s="1"/>
      <c r="F8" s="3"/>
      <c r="G8" s="3"/>
      <c r="H8" s="1"/>
      <c r="I8" s="1"/>
      <c r="J8" s="1"/>
      <c r="K8" s="47"/>
      <c r="L8" s="1"/>
      <c r="M8" s="1"/>
      <c r="N8" s="1"/>
    </row>
    <row r="9" spans="1:14" ht="30" customHeight="1" x14ac:dyDescent="0.25">
      <c r="A9" s="54" t="s">
        <v>0</v>
      </c>
      <c r="B9" s="60" t="s">
        <v>77</v>
      </c>
      <c r="C9" s="54" t="s">
        <v>1</v>
      </c>
      <c r="D9" s="57" t="s">
        <v>2</v>
      </c>
      <c r="E9" s="57" t="s">
        <v>88</v>
      </c>
      <c r="F9" s="54"/>
      <c r="G9" s="58" t="s">
        <v>89</v>
      </c>
      <c r="H9" s="59"/>
      <c r="I9" s="54" t="s">
        <v>3</v>
      </c>
      <c r="J9" s="54"/>
      <c r="K9" s="36"/>
      <c r="L9" s="1"/>
      <c r="M9" s="1"/>
      <c r="N9" s="1"/>
    </row>
    <row r="10" spans="1:14" ht="39.75" customHeight="1" x14ac:dyDescent="0.25">
      <c r="A10" s="54"/>
      <c r="B10" s="61"/>
      <c r="C10" s="54"/>
      <c r="D10" s="57"/>
      <c r="E10" s="46" t="s">
        <v>4</v>
      </c>
      <c r="F10" s="5" t="s">
        <v>5</v>
      </c>
      <c r="G10" s="4" t="s">
        <v>4</v>
      </c>
      <c r="H10" s="5" t="s">
        <v>5</v>
      </c>
      <c r="I10" s="39" t="s">
        <v>4</v>
      </c>
      <c r="J10" s="38" t="s">
        <v>5</v>
      </c>
      <c r="K10" s="48"/>
      <c r="L10" s="18"/>
      <c r="M10" s="6" t="s">
        <v>14</v>
      </c>
      <c r="N10" s="7"/>
    </row>
    <row r="11" spans="1:14" ht="30" customHeight="1" x14ac:dyDescent="0.25">
      <c r="A11" s="27">
        <v>1</v>
      </c>
      <c r="B11" s="40">
        <v>400000096</v>
      </c>
      <c r="C11" s="43" t="s">
        <v>79</v>
      </c>
      <c r="D11" s="44">
        <v>1</v>
      </c>
      <c r="E11" s="28">
        <v>76850</v>
      </c>
      <c r="F11" s="45">
        <f>+E11*D11</f>
        <v>76850</v>
      </c>
      <c r="G11" s="45">
        <v>76969</v>
      </c>
      <c r="H11" s="28">
        <f t="shared" ref="H11:H19" si="0">+G11*D11</f>
        <v>76969</v>
      </c>
      <c r="I11" s="29">
        <f>+(G11+E11)/2</f>
        <v>76909.5</v>
      </c>
      <c r="J11" s="26">
        <f>+(H11+F11)/2</f>
        <v>76909.5</v>
      </c>
      <c r="K11" s="37"/>
      <c r="L11" s="8" t="s">
        <v>14</v>
      </c>
      <c r="M11" s="8" t="s">
        <v>14</v>
      </c>
      <c r="N11" s="9"/>
    </row>
    <row r="12" spans="1:14" ht="30" customHeight="1" x14ac:dyDescent="0.25">
      <c r="A12" s="27">
        <v>2</v>
      </c>
      <c r="B12" s="41">
        <v>400000488</v>
      </c>
      <c r="C12" s="43" t="s">
        <v>80</v>
      </c>
      <c r="D12" s="44">
        <v>1</v>
      </c>
      <c r="E12" s="28">
        <v>50350</v>
      </c>
      <c r="F12" s="45">
        <f t="shared" ref="F12:F19" si="1">+E12*D12</f>
        <v>50350</v>
      </c>
      <c r="G12" s="45">
        <v>70593</v>
      </c>
      <c r="H12" s="28">
        <f t="shared" si="0"/>
        <v>70593</v>
      </c>
      <c r="I12" s="29">
        <f t="shared" ref="I12:I19" si="2">+(G12+E12)/2</f>
        <v>60471.5</v>
      </c>
      <c r="J12" s="26">
        <f t="shared" ref="J12:J19" si="3">+(H12+F12)/2</f>
        <v>60471.5</v>
      </c>
      <c r="K12" s="49"/>
      <c r="L12" s="8" t="s">
        <v>14</v>
      </c>
      <c r="M12" s="8" t="s">
        <v>14</v>
      </c>
      <c r="N12" s="9"/>
    </row>
    <row r="13" spans="1:14" ht="30" customHeight="1" x14ac:dyDescent="0.25">
      <c r="A13" s="27">
        <v>3</v>
      </c>
      <c r="B13" s="42">
        <v>400000535</v>
      </c>
      <c r="C13" s="43" t="s">
        <v>81</v>
      </c>
      <c r="D13" s="44">
        <v>1</v>
      </c>
      <c r="E13" s="28">
        <v>32000</v>
      </c>
      <c r="F13" s="45">
        <f t="shared" si="1"/>
        <v>32000</v>
      </c>
      <c r="G13" s="45">
        <v>54940</v>
      </c>
      <c r="H13" s="28">
        <f t="shared" si="0"/>
        <v>54940</v>
      </c>
      <c r="I13" s="29">
        <f t="shared" si="2"/>
        <v>43470</v>
      </c>
      <c r="J13" s="26">
        <f t="shared" si="3"/>
        <v>43470</v>
      </c>
      <c r="K13" s="50"/>
      <c r="L13" s="8" t="s">
        <v>14</v>
      </c>
      <c r="M13" s="8" t="s">
        <v>14</v>
      </c>
      <c r="N13" s="9"/>
    </row>
    <row r="14" spans="1:14" ht="30" customHeight="1" x14ac:dyDescent="0.25">
      <c r="A14" s="27">
        <v>4</v>
      </c>
      <c r="B14" s="40">
        <v>400000541</v>
      </c>
      <c r="C14" s="43" t="s">
        <v>82</v>
      </c>
      <c r="D14" s="44">
        <v>1</v>
      </c>
      <c r="E14" s="28">
        <v>470445</v>
      </c>
      <c r="F14" s="45">
        <f t="shared" si="1"/>
        <v>470445</v>
      </c>
      <c r="G14" s="45">
        <v>856385</v>
      </c>
      <c r="H14" s="28">
        <f t="shared" si="0"/>
        <v>856385</v>
      </c>
      <c r="I14" s="29">
        <f t="shared" si="2"/>
        <v>663415</v>
      </c>
      <c r="J14" s="26">
        <f t="shared" si="3"/>
        <v>663415</v>
      </c>
      <c r="K14" s="53"/>
      <c r="L14" s="8"/>
      <c r="M14" s="8"/>
      <c r="N14" s="9"/>
    </row>
    <row r="15" spans="1:14" ht="30" customHeight="1" x14ac:dyDescent="0.25">
      <c r="A15" s="27">
        <v>5</v>
      </c>
      <c r="B15" s="42">
        <v>400001748</v>
      </c>
      <c r="C15" s="43" t="s">
        <v>83</v>
      </c>
      <c r="D15" s="44">
        <v>1</v>
      </c>
      <c r="E15" s="28">
        <v>790000</v>
      </c>
      <c r="F15" s="45">
        <f t="shared" si="1"/>
        <v>790000</v>
      </c>
      <c r="G15" s="45">
        <v>465630</v>
      </c>
      <c r="H15" s="28">
        <f t="shared" si="0"/>
        <v>465630</v>
      </c>
      <c r="I15" s="29">
        <f t="shared" si="2"/>
        <v>627815</v>
      </c>
      <c r="J15" s="26">
        <f t="shared" si="3"/>
        <v>627815</v>
      </c>
      <c r="K15" s="53"/>
      <c r="L15" s="8"/>
      <c r="M15" s="8"/>
      <c r="N15" s="9"/>
    </row>
    <row r="16" spans="1:14" ht="30" customHeight="1" x14ac:dyDescent="0.25">
      <c r="A16" s="27">
        <v>6</v>
      </c>
      <c r="B16" s="42">
        <v>400000081</v>
      </c>
      <c r="C16" s="43" t="s">
        <v>84</v>
      </c>
      <c r="D16" s="44">
        <v>1</v>
      </c>
      <c r="E16" s="28">
        <v>657000</v>
      </c>
      <c r="F16" s="45">
        <f t="shared" si="1"/>
        <v>657000</v>
      </c>
      <c r="G16" s="45">
        <v>465630</v>
      </c>
      <c r="H16" s="28">
        <f t="shared" si="0"/>
        <v>465630</v>
      </c>
      <c r="I16" s="29">
        <f t="shared" si="2"/>
        <v>561315</v>
      </c>
      <c r="J16" s="26">
        <f t="shared" si="3"/>
        <v>561315</v>
      </c>
      <c r="K16" s="53"/>
      <c r="L16" s="8"/>
      <c r="M16" s="8"/>
      <c r="N16" s="9"/>
    </row>
    <row r="17" spans="1:14" ht="30" customHeight="1" x14ac:dyDescent="0.25">
      <c r="A17" s="27">
        <v>7</v>
      </c>
      <c r="B17" s="31" t="s">
        <v>78</v>
      </c>
      <c r="C17" s="43" t="s">
        <v>85</v>
      </c>
      <c r="D17" s="44">
        <v>1</v>
      </c>
      <c r="E17" s="28">
        <v>429000</v>
      </c>
      <c r="F17" s="45">
        <f t="shared" si="1"/>
        <v>429000</v>
      </c>
      <c r="G17" s="45">
        <v>505293</v>
      </c>
      <c r="H17" s="28">
        <f t="shared" si="0"/>
        <v>505293</v>
      </c>
      <c r="I17" s="29">
        <f t="shared" si="2"/>
        <v>467146.5</v>
      </c>
      <c r="J17" s="26">
        <f t="shared" si="3"/>
        <v>467146.5</v>
      </c>
      <c r="K17" s="53"/>
      <c r="L17" s="8"/>
      <c r="M17" s="8"/>
      <c r="N17" s="9"/>
    </row>
    <row r="18" spans="1:14" ht="30" customHeight="1" x14ac:dyDescent="0.25">
      <c r="A18" s="27">
        <v>8</v>
      </c>
      <c r="B18" s="40">
        <v>400000209</v>
      </c>
      <c r="C18" s="43" t="s">
        <v>86</v>
      </c>
      <c r="D18" s="44">
        <v>1</v>
      </c>
      <c r="E18" s="28">
        <v>25000</v>
      </c>
      <c r="F18" s="45">
        <f t="shared" si="1"/>
        <v>25000</v>
      </c>
      <c r="G18" s="45">
        <v>44500</v>
      </c>
      <c r="H18" s="28">
        <f t="shared" si="0"/>
        <v>44500</v>
      </c>
      <c r="I18" s="29">
        <f t="shared" si="2"/>
        <v>34750</v>
      </c>
      <c r="J18" s="26">
        <f t="shared" si="3"/>
        <v>34750</v>
      </c>
      <c r="K18" s="53"/>
      <c r="L18" s="8"/>
      <c r="M18" s="8"/>
      <c r="N18" s="9"/>
    </row>
    <row r="19" spans="1:14" ht="30" customHeight="1" x14ac:dyDescent="0.25">
      <c r="A19" s="27">
        <v>9</v>
      </c>
      <c r="B19" s="40"/>
      <c r="C19" s="43" t="s">
        <v>87</v>
      </c>
      <c r="D19" s="44">
        <v>1</v>
      </c>
      <c r="E19" s="28">
        <v>25000</v>
      </c>
      <c r="F19" s="45">
        <f t="shared" si="1"/>
        <v>25000</v>
      </c>
      <c r="G19" s="45">
        <v>63000</v>
      </c>
      <c r="H19" s="28">
        <f t="shared" si="0"/>
        <v>63000</v>
      </c>
      <c r="I19" s="29">
        <f t="shared" si="2"/>
        <v>44000</v>
      </c>
      <c r="J19" s="26">
        <f t="shared" si="3"/>
        <v>44000</v>
      </c>
      <c r="K19" s="53"/>
      <c r="L19" s="8"/>
      <c r="M19" s="8"/>
      <c r="N19" s="9"/>
    </row>
    <row r="20" spans="1:14" ht="20.100000000000001" customHeight="1" x14ac:dyDescent="0.25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30"/>
      <c r="L20" s="1"/>
      <c r="M20" s="1"/>
      <c r="N20" s="1"/>
    </row>
    <row r="21" spans="1:14" ht="19.5" customHeight="1" x14ac:dyDescent="0.55000000000000004">
      <c r="A21" s="56" t="s">
        <v>6</v>
      </c>
      <c r="B21" s="56"/>
      <c r="C21" s="56"/>
      <c r="D21" s="56"/>
      <c r="E21" s="56"/>
      <c r="F21" s="32">
        <f>SUM(F11:F19)</f>
        <v>2555645</v>
      </c>
      <c r="G21" s="33"/>
      <c r="H21" s="34">
        <f>SUM(H11:H20)</f>
        <v>2602940</v>
      </c>
      <c r="I21" s="30"/>
      <c r="J21" s="34">
        <f>SUM(J11:J19)</f>
        <v>2579292.5</v>
      </c>
      <c r="K21" s="30"/>
      <c r="L21" s="1"/>
      <c r="M21" s="1"/>
      <c r="N21" s="1"/>
    </row>
    <row r="22" spans="1:14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</row>
    <row r="23" spans="1:14" ht="39" customHeight="1" x14ac:dyDescent="0.25">
      <c r="A23" s="52" t="s">
        <v>90</v>
      </c>
      <c r="B23" s="52"/>
      <c r="C23" s="52"/>
      <c r="D23" s="52"/>
      <c r="E23" s="52"/>
      <c r="F23" s="52"/>
      <c r="G23" s="52"/>
      <c r="H23" s="52"/>
      <c r="I23" s="52"/>
      <c r="J23" s="52"/>
      <c r="K23" s="10"/>
      <c r="L23" s="10"/>
      <c r="M23" s="10"/>
    </row>
    <row r="24" spans="1:14" ht="19.5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10"/>
      <c r="L24" s="10"/>
      <c r="M24" s="10"/>
    </row>
    <row r="25" spans="1:14" ht="21.75" customHeight="1" x14ac:dyDescent="0.25">
      <c r="A25" s="51"/>
      <c r="B25" s="51"/>
      <c r="C25" s="62" t="s">
        <v>91</v>
      </c>
      <c r="D25" s="51"/>
      <c r="E25" s="63" t="s">
        <v>92</v>
      </c>
      <c r="F25" s="63"/>
      <c r="G25" s="63"/>
      <c r="H25" s="63"/>
      <c r="I25" s="51"/>
      <c r="J25" s="51"/>
      <c r="K25" s="10"/>
      <c r="L25" s="10"/>
      <c r="M25" s="10"/>
    </row>
    <row r="26" spans="1:14" x14ac:dyDescent="0.25">
      <c r="A26" s="11"/>
      <c r="B26" s="11"/>
      <c r="C26" s="11"/>
      <c r="D26" s="10"/>
      <c r="E26" s="11"/>
      <c r="F26" s="11"/>
      <c r="G26" s="12"/>
      <c r="H26" s="11"/>
      <c r="I26" s="11"/>
      <c r="J26" s="11"/>
      <c r="K26" s="11"/>
      <c r="L26" s="11"/>
      <c r="M26" s="12"/>
    </row>
    <row r="27" spans="1:14" x14ac:dyDescent="0.25">
      <c r="A27" s="11"/>
      <c r="B27" s="11"/>
      <c r="C27" s="11"/>
      <c r="D27" s="11"/>
      <c r="E27" s="11"/>
      <c r="F27" s="11"/>
      <c r="G27" s="11"/>
      <c r="H27" s="11"/>
      <c r="I27" s="12"/>
      <c r="J27" s="11"/>
      <c r="K27" s="11"/>
      <c r="L27" s="11"/>
      <c r="M27" s="11"/>
    </row>
    <row r="28" spans="1:14" x14ac:dyDescent="0.25">
      <c r="A28" s="11"/>
      <c r="B28" s="11"/>
      <c r="C28" s="11"/>
      <c r="D28" s="13" t="s">
        <v>7</v>
      </c>
      <c r="E28" s="13"/>
      <c r="F28" s="11"/>
      <c r="G28" s="11"/>
      <c r="H28" s="11"/>
      <c r="I28" s="11"/>
      <c r="J28" s="11"/>
      <c r="K28" s="11"/>
      <c r="L28" s="11"/>
      <c r="M28" s="14"/>
    </row>
    <row r="29" spans="1:14" x14ac:dyDescent="0.25">
      <c r="A29" s="11"/>
      <c r="B29" s="11"/>
      <c r="C29" s="11"/>
      <c r="D29" s="11" t="s">
        <v>8</v>
      </c>
      <c r="E29" s="11"/>
      <c r="F29" s="11"/>
      <c r="G29" s="11"/>
      <c r="H29" s="11"/>
      <c r="I29" s="14"/>
      <c r="J29" s="11"/>
      <c r="K29" s="11"/>
      <c r="L29" s="11"/>
      <c r="M29" s="11"/>
    </row>
    <row r="30" spans="1:14" x14ac:dyDescent="0.25">
      <c r="A30" s="11"/>
      <c r="B30" s="11"/>
      <c r="C30" s="11"/>
      <c r="D30" s="15" t="s">
        <v>9</v>
      </c>
      <c r="E30" s="11"/>
      <c r="F30" s="11"/>
      <c r="G30" s="11"/>
      <c r="H30" s="11"/>
      <c r="I30" s="11"/>
      <c r="J30" s="11"/>
      <c r="K30" s="11"/>
      <c r="L30" s="11"/>
      <c r="M30" s="11"/>
    </row>
    <row r="31" spans="1:14" x14ac:dyDescent="0.25">
      <c r="A31" s="11"/>
      <c r="B31" s="11"/>
      <c r="C31" s="11"/>
      <c r="D31" s="11" t="s">
        <v>10</v>
      </c>
      <c r="E31" s="11"/>
      <c r="F31" s="11"/>
      <c r="G31" s="11"/>
      <c r="H31" s="11"/>
      <c r="I31" s="11"/>
      <c r="J31" s="11"/>
      <c r="K31" s="11"/>
      <c r="L31" s="11"/>
      <c r="M31" s="11"/>
    </row>
    <row r="32" spans="1:14" x14ac:dyDescent="0.25">
      <c r="A32" s="11"/>
      <c r="B32" s="11"/>
      <c r="C32" s="11"/>
      <c r="D32" s="11" t="s">
        <v>11</v>
      </c>
      <c r="E32" s="11"/>
      <c r="F32" s="11"/>
      <c r="G32" s="11"/>
      <c r="H32" s="11"/>
      <c r="I32" s="11"/>
      <c r="J32" s="11"/>
      <c r="K32" s="11"/>
      <c r="L32" s="11"/>
      <c r="M32" s="11"/>
    </row>
    <row r="33" spans="1:13" x14ac:dyDescent="0.25">
      <c r="A33" s="11"/>
      <c r="B33" s="11"/>
      <c r="C33" s="11"/>
      <c r="D33" s="16" t="s">
        <v>12</v>
      </c>
      <c r="E33" s="11"/>
      <c r="F33" s="11"/>
      <c r="G33" s="11"/>
      <c r="H33" s="11"/>
      <c r="I33" s="11"/>
      <c r="J33" s="11"/>
      <c r="K33" s="11"/>
      <c r="L33" s="11"/>
      <c r="M33" s="11"/>
    </row>
    <row r="34" spans="1:13" x14ac:dyDescent="0.25">
      <c r="A34" s="11"/>
      <c r="B34" s="11"/>
      <c r="C34" s="11"/>
      <c r="F34" s="13"/>
      <c r="G34" s="13"/>
      <c r="H34" s="13"/>
      <c r="I34" s="13"/>
      <c r="J34" s="13"/>
      <c r="K34" s="13"/>
      <c r="L34" s="13"/>
      <c r="M34" s="11"/>
    </row>
    <row r="35" spans="1:13" x14ac:dyDescent="0.25">
      <c r="A35" s="11"/>
      <c r="B35" s="11"/>
      <c r="C35" s="11"/>
      <c r="D35" s="17" t="s">
        <v>13</v>
      </c>
      <c r="E35" s="11"/>
      <c r="F35" s="11"/>
      <c r="G35" s="11"/>
      <c r="H35" s="11"/>
      <c r="I35" s="11"/>
      <c r="J35" s="11"/>
      <c r="K35" s="11"/>
      <c r="L35" s="11"/>
      <c r="M35" s="11"/>
    </row>
    <row r="36" spans="1:13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1:13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13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1:13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13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</sheetData>
  <mergeCells count="12">
    <mergeCell ref="E25:H25"/>
    <mergeCell ref="A23:J23"/>
    <mergeCell ref="K14:K19"/>
    <mergeCell ref="I9:J9"/>
    <mergeCell ref="A20:J20"/>
    <mergeCell ref="A21:E21"/>
    <mergeCell ref="A9:A10"/>
    <mergeCell ref="C9:C10"/>
    <mergeCell ref="D9:D10"/>
    <mergeCell ref="E9:F9"/>
    <mergeCell ref="G9:H9"/>
    <mergeCell ref="B9:B10"/>
  </mergeCells>
  <hyperlinks>
    <hyperlink ref="D33" r:id="rId1"/>
  </hyperlinks>
  <pageMargins left="0.78740157480314965" right="0.78740157480314965" top="0.74803149606299213" bottom="0.74803149606299213" header="0.31496062992125984" footer="0.31496062992125984"/>
  <pageSetup scale="6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>
      <selection activeCell="D5" sqref="D5"/>
    </sheetView>
  </sheetViews>
  <sheetFormatPr baseColWidth="10" defaultRowHeight="15" x14ac:dyDescent="0.25"/>
  <sheetData>
    <row r="3" spans="1:7" ht="38.25" x14ac:dyDescent="0.25">
      <c r="A3" s="18" t="s">
        <v>15</v>
      </c>
      <c r="B3" s="18" t="s">
        <v>16</v>
      </c>
      <c r="C3" s="19" t="s">
        <v>19</v>
      </c>
      <c r="D3" s="18"/>
      <c r="E3" s="19" t="s">
        <v>20</v>
      </c>
      <c r="F3" s="19" t="s">
        <v>21</v>
      </c>
      <c r="G3" s="19" t="s">
        <v>22</v>
      </c>
    </row>
    <row r="4" spans="1:7" ht="63.75" x14ac:dyDescent="0.25">
      <c r="A4" s="20" t="s">
        <v>23</v>
      </c>
      <c r="B4" s="20" t="s">
        <v>24</v>
      </c>
      <c r="C4" s="21" t="s">
        <v>19</v>
      </c>
      <c r="D4" s="20"/>
      <c r="E4" s="21" t="s">
        <v>22</v>
      </c>
      <c r="F4" s="21" t="s">
        <v>22</v>
      </c>
      <c r="G4" s="21" t="s">
        <v>20</v>
      </c>
    </row>
    <row r="5" spans="1:7" ht="38.25" x14ac:dyDescent="0.25">
      <c r="A5" s="18" t="s">
        <v>25</v>
      </c>
      <c r="B5" s="18" t="s">
        <v>26</v>
      </c>
      <c r="C5" s="19" t="s">
        <v>19</v>
      </c>
      <c r="D5" s="18"/>
      <c r="E5" s="19" t="s">
        <v>22</v>
      </c>
      <c r="F5" s="19" t="s">
        <v>22</v>
      </c>
      <c r="G5" s="19" t="s">
        <v>20</v>
      </c>
    </row>
    <row r="6" spans="1:7" ht="38.25" x14ac:dyDescent="0.25">
      <c r="A6" s="20" t="s">
        <v>27</v>
      </c>
      <c r="B6" s="20" t="s">
        <v>28</v>
      </c>
      <c r="C6" s="21" t="s">
        <v>19</v>
      </c>
      <c r="D6" s="20"/>
      <c r="E6" s="21" t="s">
        <v>22</v>
      </c>
      <c r="F6" s="21" t="s">
        <v>22</v>
      </c>
      <c r="G6" s="21" t="s">
        <v>20</v>
      </c>
    </row>
    <row r="7" spans="1:7" ht="51" x14ac:dyDescent="0.25">
      <c r="A7" s="20" t="s">
        <v>29</v>
      </c>
      <c r="B7" s="20" t="s">
        <v>30</v>
      </c>
      <c r="C7" s="21" t="s">
        <v>19</v>
      </c>
      <c r="D7" s="20"/>
      <c r="E7" s="21" t="s">
        <v>22</v>
      </c>
      <c r="F7" s="21" t="s">
        <v>22</v>
      </c>
      <c r="G7" s="21" t="s">
        <v>20</v>
      </c>
    </row>
    <row r="8" spans="1:7" ht="38.25" x14ac:dyDescent="0.25">
      <c r="A8" s="18" t="s">
        <v>31</v>
      </c>
      <c r="B8" s="18" t="s">
        <v>32</v>
      </c>
      <c r="C8" s="19" t="s">
        <v>19</v>
      </c>
      <c r="D8" s="18"/>
      <c r="E8" s="19" t="s">
        <v>22</v>
      </c>
      <c r="F8" s="19" t="s">
        <v>22</v>
      </c>
      <c r="G8" s="19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opLeftCell="A4" workbookViewId="0">
      <selection activeCell="A4" sqref="A4:G5"/>
    </sheetView>
  </sheetViews>
  <sheetFormatPr baseColWidth="10" defaultRowHeight="15" x14ac:dyDescent="0.25"/>
  <cols>
    <col min="2" max="2" width="16.140625" customWidth="1"/>
  </cols>
  <sheetData>
    <row r="4" spans="1:7" ht="63.75" x14ac:dyDescent="0.25">
      <c r="A4" s="24" t="s">
        <v>17</v>
      </c>
      <c r="B4" s="24" t="s">
        <v>33</v>
      </c>
      <c r="C4" s="25" t="s">
        <v>19</v>
      </c>
      <c r="D4" s="24"/>
      <c r="E4" s="25" t="s">
        <v>20</v>
      </c>
      <c r="F4" s="25" t="s">
        <v>21</v>
      </c>
      <c r="G4" s="25" t="s">
        <v>22</v>
      </c>
    </row>
    <row r="5" spans="1:7" ht="25.5" x14ac:dyDescent="0.25">
      <c r="A5" s="24" t="s">
        <v>34</v>
      </c>
      <c r="B5" s="24" t="s">
        <v>35</v>
      </c>
      <c r="C5" s="25" t="s">
        <v>19</v>
      </c>
      <c r="D5" s="24"/>
      <c r="E5" s="25" t="s">
        <v>22</v>
      </c>
      <c r="F5" s="25" t="s">
        <v>22</v>
      </c>
      <c r="G5" s="25" t="s">
        <v>20</v>
      </c>
    </row>
    <row r="6" spans="1:7" ht="25.5" x14ac:dyDescent="0.25">
      <c r="A6" s="20" t="s">
        <v>36</v>
      </c>
      <c r="B6" s="20" t="s">
        <v>37</v>
      </c>
      <c r="C6" s="21" t="s">
        <v>19</v>
      </c>
      <c r="D6" s="20"/>
      <c r="E6" s="21" t="s">
        <v>22</v>
      </c>
      <c r="F6" s="21" t="s">
        <v>22</v>
      </c>
      <c r="G6" s="21" t="s">
        <v>20</v>
      </c>
    </row>
    <row r="7" spans="1:7" ht="76.5" x14ac:dyDescent="0.25">
      <c r="A7" s="20" t="s">
        <v>38</v>
      </c>
      <c r="B7" s="20" t="s">
        <v>39</v>
      </c>
      <c r="C7" s="21" t="s">
        <v>19</v>
      </c>
      <c r="D7" s="20"/>
      <c r="E7" s="21" t="s">
        <v>22</v>
      </c>
      <c r="F7" s="21" t="s">
        <v>22</v>
      </c>
      <c r="G7" s="21" t="s">
        <v>20</v>
      </c>
    </row>
    <row r="8" spans="1:7" ht="76.5" x14ac:dyDescent="0.25">
      <c r="A8" s="20" t="s">
        <v>40</v>
      </c>
      <c r="B8" s="20" t="s">
        <v>41</v>
      </c>
      <c r="C8" s="21" t="s">
        <v>19</v>
      </c>
      <c r="D8" s="20"/>
      <c r="E8" s="21" t="s">
        <v>22</v>
      </c>
      <c r="F8" s="21" t="s">
        <v>22</v>
      </c>
      <c r="G8" s="21" t="s">
        <v>20</v>
      </c>
    </row>
    <row r="9" spans="1:7" ht="102" x14ac:dyDescent="0.25">
      <c r="A9" s="20" t="s">
        <v>42</v>
      </c>
      <c r="B9" s="20" t="s">
        <v>43</v>
      </c>
      <c r="C9" s="21" t="s">
        <v>19</v>
      </c>
      <c r="D9" s="20"/>
      <c r="E9" s="21" t="s">
        <v>22</v>
      </c>
      <c r="F9" s="21" t="s">
        <v>22</v>
      </c>
      <c r="G9" s="21" t="s">
        <v>20</v>
      </c>
    </row>
    <row r="10" spans="1:7" ht="127.5" x14ac:dyDescent="0.25">
      <c r="A10" s="20" t="s">
        <v>44</v>
      </c>
      <c r="B10" s="20" t="s">
        <v>45</v>
      </c>
      <c r="C10" s="21" t="s">
        <v>19</v>
      </c>
      <c r="D10" s="20"/>
      <c r="E10" s="21" t="s">
        <v>22</v>
      </c>
      <c r="F10" s="21" t="s">
        <v>22</v>
      </c>
      <c r="G10" s="21" t="s">
        <v>20</v>
      </c>
    </row>
    <row r="11" spans="1:7" ht="216.75" x14ac:dyDescent="0.25">
      <c r="A11" s="20" t="s">
        <v>46</v>
      </c>
      <c r="B11" s="20" t="s">
        <v>47</v>
      </c>
      <c r="C11" s="21" t="s">
        <v>19</v>
      </c>
      <c r="D11" s="20"/>
      <c r="E11" s="21" t="s">
        <v>22</v>
      </c>
      <c r="F11" s="21" t="s">
        <v>22</v>
      </c>
      <c r="G11" s="21" t="s">
        <v>20</v>
      </c>
    </row>
    <row r="12" spans="1:7" ht="127.5" x14ac:dyDescent="0.25">
      <c r="A12" s="20" t="s">
        <v>48</v>
      </c>
      <c r="B12" s="20" t="s">
        <v>49</v>
      </c>
      <c r="C12" s="21" t="s">
        <v>19</v>
      </c>
      <c r="D12" s="20"/>
      <c r="E12" s="21" t="s">
        <v>22</v>
      </c>
      <c r="F12" s="21" t="s">
        <v>22</v>
      </c>
      <c r="G12" s="21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7"/>
  <sheetViews>
    <sheetView topLeftCell="A13" workbookViewId="0">
      <selection activeCell="F28" sqref="F28"/>
    </sheetView>
  </sheetViews>
  <sheetFormatPr baseColWidth="10" defaultRowHeight="15" x14ac:dyDescent="0.25"/>
  <sheetData>
    <row r="4" spans="1:7" ht="38.25" x14ac:dyDescent="0.25">
      <c r="A4" s="20" t="s">
        <v>18</v>
      </c>
      <c r="B4" s="20" t="s">
        <v>50</v>
      </c>
      <c r="C4" s="21" t="s">
        <v>19</v>
      </c>
      <c r="D4" s="20"/>
      <c r="E4" s="21" t="s">
        <v>20</v>
      </c>
      <c r="F4" s="21" t="s">
        <v>21</v>
      </c>
      <c r="G4" s="21" t="s">
        <v>22</v>
      </c>
    </row>
    <row r="5" spans="1:7" ht="25.5" x14ac:dyDescent="0.25">
      <c r="A5" s="20" t="s">
        <v>51</v>
      </c>
      <c r="B5" s="20" t="s">
        <v>52</v>
      </c>
      <c r="C5" s="21" t="s">
        <v>19</v>
      </c>
      <c r="D5" s="20"/>
      <c r="E5" s="21" t="s">
        <v>22</v>
      </c>
      <c r="F5" s="21" t="s">
        <v>22</v>
      </c>
      <c r="G5" s="21" t="s">
        <v>22</v>
      </c>
    </row>
    <row r="6" spans="1:7" ht="25.5" x14ac:dyDescent="0.25">
      <c r="A6" s="20" t="s">
        <v>53</v>
      </c>
      <c r="B6" s="20" t="s">
        <v>54</v>
      </c>
      <c r="C6" s="21" t="s">
        <v>19</v>
      </c>
      <c r="D6" s="20"/>
      <c r="E6" s="21" t="s">
        <v>22</v>
      </c>
      <c r="F6" s="21" t="s">
        <v>22</v>
      </c>
      <c r="G6" s="21" t="s">
        <v>20</v>
      </c>
    </row>
    <row r="7" spans="1:7" ht="38.25" x14ac:dyDescent="0.25">
      <c r="A7" s="20" t="s">
        <v>55</v>
      </c>
      <c r="B7" s="20" t="s">
        <v>56</v>
      </c>
      <c r="C7" s="21" t="s">
        <v>19</v>
      </c>
      <c r="D7" s="20"/>
      <c r="E7" s="21" t="s">
        <v>22</v>
      </c>
      <c r="F7" s="21" t="s">
        <v>22</v>
      </c>
      <c r="G7" s="21" t="s">
        <v>20</v>
      </c>
    </row>
    <row r="8" spans="1:7" ht="51" x14ac:dyDescent="0.25">
      <c r="A8" s="20" t="s">
        <v>57</v>
      </c>
      <c r="B8" s="20" t="s">
        <v>58</v>
      </c>
      <c r="C8" s="21" t="s">
        <v>19</v>
      </c>
      <c r="D8" s="20"/>
      <c r="E8" s="21" t="s">
        <v>22</v>
      </c>
      <c r="F8" s="21" t="s">
        <v>22</v>
      </c>
      <c r="G8" s="21" t="s">
        <v>20</v>
      </c>
    </row>
    <row r="9" spans="1:7" ht="38.25" x14ac:dyDescent="0.25">
      <c r="A9" s="20" t="s">
        <v>59</v>
      </c>
      <c r="B9" s="20" t="s">
        <v>60</v>
      </c>
      <c r="C9" s="21" t="s">
        <v>19</v>
      </c>
      <c r="D9" s="20"/>
      <c r="E9" s="21" t="s">
        <v>22</v>
      </c>
      <c r="F9" s="21" t="s">
        <v>22</v>
      </c>
      <c r="G9" s="21" t="s">
        <v>20</v>
      </c>
    </row>
    <row r="10" spans="1:7" ht="178.5" x14ac:dyDescent="0.25">
      <c r="A10" s="20" t="s">
        <v>61</v>
      </c>
      <c r="B10" s="20" t="s">
        <v>62</v>
      </c>
      <c r="C10" s="21" t="s">
        <v>19</v>
      </c>
      <c r="D10" s="20"/>
      <c r="E10" s="21" t="s">
        <v>22</v>
      </c>
      <c r="F10" s="21" t="s">
        <v>22</v>
      </c>
      <c r="G10" s="21" t="s">
        <v>20</v>
      </c>
    </row>
    <row r="11" spans="1:7" ht="38.25" x14ac:dyDescent="0.25">
      <c r="A11" s="20" t="s">
        <v>63</v>
      </c>
      <c r="B11" s="20" t="s">
        <v>64</v>
      </c>
      <c r="C11" s="21" t="s">
        <v>19</v>
      </c>
      <c r="D11" s="20"/>
      <c r="E11" s="21" t="s">
        <v>22</v>
      </c>
      <c r="F11" s="21" t="s">
        <v>22</v>
      </c>
      <c r="G11" s="21" t="s">
        <v>20</v>
      </c>
    </row>
    <row r="12" spans="1:7" ht="25.5" x14ac:dyDescent="0.25">
      <c r="A12" s="20" t="s">
        <v>65</v>
      </c>
      <c r="B12" s="20" t="s">
        <v>66</v>
      </c>
      <c r="C12" s="21" t="s">
        <v>19</v>
      </c>
      <c r="D12" s="20"/>
      <c r="E12" s="21" t="s">
        <v>22</v>
      </c>
      <c r="F12" s="21" t="s">
        <v>22</v>
      </c>
      <c r="G12" s="21" t="s">
        <v>20</v>
      </c>
    </row>
    <row r="13" spans="1:7" ht="25.5" x14ac:dyDescent="0.25">
      <c r="A13" s="20" t="s">
        <v>67</v>
      </c>
      <c r="B13" s="20" t="s">
        <v>68</v>
      </c>
      <c r="C13" s="21" t="s">
        <v>19</v>
      </c>
      <c r="D13" s="20"/>
      <c r="E13" s="21" t="s">
        <v>22</v>
      </c>
      <c r="F13" s="21" t="s">
        <v>22</v>
      </c>
      <c r="G13" s="21" t="s">
        <v>20</v>
      </c>
    </row>
    <row r="14" spans="1:7" ht="25.5" x14ac:dyDescent="0.25">
      <c r="A14" s="20" t="s">
        <v>69</v>
      </c>
      <c r="B14" s="20" t="s">
        <v>70</v>
      </c>
      <c r="C14" s="21" t="s">
        <v>19</v>
      </c>
      <c r="D14" s="20"/>
      <c r="E14" s="21" t="s">
        <v>22</v>
      </c>
      <c r="F14" s="21" t="s">
        <v>22</v>
      </c>
      <c r="G14" s="21" t="s">
        <v>20</v>
      </c>
    </row>
    <row r="15" spans="1:7" ht="89.25" x14ac:dyDescent="0.25">
      <c r="A15" s="20" t="s">
        <v>71</v>
      </c>
      <c r="B15" s="20" t="s">
        <v>72</v>
      </c>
      <c r="C15" s="21" t="s">
        <v>19</v>
      </c>
      <c r="D15" s="20"/>
      <c r="E15" s="21" t="s">
        <v>22</v>
      </c>
      <c r="F15" s="21" t="s">
        <v>22</v>
      </c>
      <c r="G15" s="21" t="s">
        <v>20</v>
      </c>
    </row>
    <row r="16" spans="1:7" ht="51" x14ac:dyDescent="0.25">
      <c r="A16" s="20" t="s">
        <v>73</v>
      </c>
      <c r="B16" s="20" t="s">
        <v>74</v>
      </c>
      <c r="C16" s="21" t="s">
        <v>19</v>
      </c>
      <c r="D16" s="20"/>
      <c r="E16" s="21" t="s">
        <v>22</v>
      </c>
      <c r="F16" s="21" t="s">
        <v>22</v>
      </c>
      <c r="G16" s="21" t="s">
        <v>20</v>
      </c>
    </row>
    <row r="17" spans="1:7" ht="51" x14ac:dyDescent="0.25">
      <c r="A17" s="22" t="s">
        <v>75</v>
      </c>
      <c r="B17" s="22" t="s">
        <v>76</v>
      </c>
      <c r="C17" s="23" t="s">
        <v>19</v>
      </c>
      <c r="D17" s="22"/>
      <c r="E17" s="23" t="s">
        <v>22</v>
      </c>
      <c r="F17" s="23" t="s">
        <v>22</v>
      </c>
      <c r="G17" s="23" t="s">
        <v>20</v>
      </c>
    </row>
    <row r="26" spans="1:7" x14ac:dyDescent="0.25">
      <c r="E26">
        <v>800</v>
      </c>
      <c r="F26">
        <v>100</v>
      </c>
    </row>
    <row r="27" spans="1:7" x14ac:dyDescent="0.25">
      <c r="F27">
        <f>E26*F26</f>
        <v>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Estudio de Mercado</vt:lpstr>
      <vt:lpstr>Hoja1</vt:lpstr>
      <vt:lpstr>Hoja2</vt:lpstr>
      <vt:lpstr>Hoja3</vt:lpstr>
      <vt:lpstr>'Estudio de Mercado'!Área_de_impresión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Jackson España Lopez</dc:creator>
  <cp:lastModifiedBy>Maria Deicy España Bahos</cp:lastModifiedBy>
  <cp:lastPrinted>2026-09-14T21:19:19Z</cp:lastPrinted>
  <dcterms:created xsi:type="dcterms:W3CDTF">2023-06-07T16:50:23Z</dcterms:created>
  <dcterms:modified xsi:type="dcterms:W3CDTF">2026-09-14T22:34:46Z</dcterms:modified>
</cp:coreProperties>
</file>